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groupesaur-my.sharepoint.com/personal/antoine_jacquemot_saur_com/Documents/Bureau/"/>
    </mc:Choice>
  </mc:AlternateContent>
  <xr:revisionPtr revIDLastSave="1021" documentId="8_{CB37E564-1810-4D54-AEE9-1E7E48A69F25}" xr6:coauthVersionLast="46" xr6:coauthVersionMax="46" xr10:uidLastSave="{76C7E78A-3AEB-488B-82F9-9CB04BAD4E17}"/>
  <bookViews>
    <workbookView xWindow="-108" yWindow="-108" windowWidth="23256" windowHeight="12576" xr2:uid="{00000000-000D-0000-FFFF-FFFF00000000}"/>
  </bookViews>
  <sheets>
    <sheet name="LISTE GENERALE" sheetId="12" r:id="rId1"/>
    <sheet name="README" sheetId="13" r:id="rId2"/>
  </sheets>
  <definedNames>
    <definedName name="_xlnm._FilterDatabase" localSheetId="0" hidden="1">'LISTE GENERALE'!$A$6:$X$745</definedName>
    <definedName name="_xlnm._FilterDatabase" localSheetId="1" hidden="1">README!$A$1:$F$330</definedName>
    <definedName name="Abréviation_Filtre_N°4">#REF!</definedName>
    <definedName name="DN">#REF!</definedName>
    <definedName name="File">#REF!</definedName>
    <definedName name="FileE">#REF!</definedName>
    <definedName name="Filtre_N°1">#REF!</definedName>
    <definedName name="Filtre_N°2">#REF!</definedName>
    <definedName name="Filtre_N°3">#REF!</definedName>
    <definedName name="Filtre_N°4">#REF!</definedName>
    <definedName name="Filtre_N°5">#REF!</definedName>
    <definedName name="_xlnm.Print_Titles" localSheetId="0">'LISTE GENERALE'!$1:$7</definedName>
    <definedName name="LI">#REF!</definedName>
    <definedName name="Liste_ID">#REF!</definedName>
    <definedName name="ListeTest">#REF!</definedName>
    <definedName name="Numéros">#REF!</definedName>
    <definedName name="PID">Tableau9[LISTE_PID]</definedName>
    <definedName name="Pose">#REF!</definedName>
    <definedName name="_xlnm.Print_Area" localSheetId="0">'LISTE GENERALE'!$A$1:$X$745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3" i="12" l="1"/>
  <c r="C26" i="12"/>
  <c r="X4" i="12"/>
  <c r="X2" i="12"/>
  <c r="C8" i="12"/>
  <c r="C9" i="12"/>
  <c r="C10" i="12"/>
  <c r="C11" i="12"/>
  <c r="C12" i="12"/>
  <c r="C13" i="12"/>
  <c r="C14" i="12"/>
  <c r="C15" i="12"/>
  <c r="C16" i="12"/>
  <c r="C17" i="12"/>
  <c r="C18" i="12"/>
  <c r="C20" i="12"/>
  <c r="C21" i="12"/>
  <c r="C25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8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8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1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C201" i="12"/>
  <c r="C202" i="12"/>
  <c r="C203" i="12"/>
  <c r="C204" i="12"/>
  <c r="C205" i="12"/>
  <c r="C206" i="12"/>
  <c r="C207" i="12"/>
  <c r="C208" i="12"/>
  <c r="C209" i="12"/>
  <c r="C210" i="12"/>
  <c r="C211" i="12"/>
  <c r="C212" i="12"/>
  <c r="C213" i="12"/>
  <c r="C214" i="12"/>
  <c r="C215" i="12"/>
  <c r="C216" i="12"/>
  <c r="C217" i="12"/>
  <c r="C218" i="12"/>
  <c r="C219" i="12"/>
  <c r="C220" i="12"/>
  <c r="C221" i="12"/>
  <c r="C222" i="12"/>
  <c r="C223" i="12"/>
  <c r="C224" i="12"/>
  <c r="C225" i="12"/>
  <c r="C226" i="12"/>
  <c r="C227" i="12"/>
  <c r="C228" i="12"/>
  <c r="C229" i="12"/>
  <c r="C230" i="12"/>
  <c r="C231" i="12"/>
  <c r="C232" i="12"/>
  <c r="C233" i="12"/>
  <c r="C234" i="12"/>
  <c r="C235" i="12"/>
  <c r="C236" i="12"/>
  <c r="N432" i="12"/>
  <c r="N433" i="12"/>
  <c r="N434" i="12"/>
  <c r="N435" i="12"/>
  <c r="N436" i="12"/>
  <c r="N437" i="12"/>
  <c r="N438" i="12"/>
  <c r="N439" i="12"/>
  <c r="N440" i="12"/>
  <c r="N441" i="12"/>
  <c r="N442" i="12"/>
  <c r="N443" i="12"/>
  <c r="N444" i="12"/>
  <c r="N445" i="12"/>
  <c r="N446" i="12"/>
  <c r="N447" i="12"/>
  <c r="N448" i="12"/>
  <c r="N449" i="12"/>
  <c r="N450" i="12"/>
  <c r="N451" i="12"/>
  <c r="N452" i="12"/>
  <c r="N453" i="12"/>
  <c r="N454" i="12"/>
  <c r="N455" i="12"/>
  <c r="N456" i="12"/>
  <c r="N457" i="12"/>
  <c r="N458" i="12"/>
  <c r="N459" i="12"/>
  <c r="N460" i="12"/>
  <c r="N461" i="12"/>
  <c r="N462" i="12"/>
  <c r="N463" i="12"/>
  <c r="N464" i="12"/>
  <c r="N465" i="12"/>
  <c r="N466" i="12"/>
  <c r="N467" i="12"/>
  <c r="N468" i="12"/>
  <c r="N469" i="12"/>
  <c r="N470" i="12"/>
  <c r="N471" i="12"/>
  <c r="N472" i="12"/>
  <c r="N473" i="12"/>
  <c r="N474" i="12"/>
  <c r="N475" i="12"/>
  <c r="N476" i="12"/>
  <c r="N477" i="12"/>
  <c r="N478" i="12"/>
  <c r="N479" i="12"/>
  <c r="N480" i="12"/>
  <c r="N481" i="12"/>
  <c r="N482" i="12"/>
  <c r="N483" i="12"/>
  <c r="N484" i="12"/>
  <c r="N485" i="12"/>
  <c r="N486" i="12"/>
  <c r="N487" i="12"/>
  <c r="N488" i="12"/>
  <c r="N489" i="12"/>
  <c r="N490" i="12"/>
  <c r="N491" i="12"/>
  <c r="N492" i="12"/>
  <c r="N493" i="12"/>
  <c r="N494" i="12"/>
  <c r="N495" i="12"/>
  <c r="N496" i="12"/>
  <c r="N497" i="12"/>
  <c r="N498" i="12"/>
  <c r="N499" i="12"/>
  <c r="N500" i="12"/>
  <c r="N501" i="12"/>
  <c r="N502" i="12"/>
  <c r="N503" i="12"/>
  <c r="N504" i="12"/>
  <c r="N505" i="12"/>
  <c r="N506" i="12"/>
  <c r="N507" i="12"/>
  <c r="N508" i="12"/>
  <c r="N509" i="12"/>
  <c r="N510" i="12"/>
  <c r="N511" i="12"/>
  <c r="N512" i="12"/>
  <c r="N513" i="12"/>
  <c r="N514" i="12"/>
  <c r="N515" i="12"/>
  <c r="N516" i="12"/>
  <c r="N517" i="12"/>
  <c r="N518" i="12"/>
  <c r="N519" i="12"/>
  <c r="N520" i="12"/>
  <c r="N521" i="12"/>
  <c r="N522" i="12"/>
  <c r="N523" i="12"/>
  <c r="N524" i="12"/>
  <c r="N525" i="12"/>
  <c r="N526" i="12"/>
  <c r="N527" i="12"/>
  <c r="N528" i="12"/>
  <c r="N529" i="12"/>
  <c r="N530" i="12"/>
  <c r="N531" i="12"/>
  <c r="N532" i="12"/>
  <c r="N533" i="12"/>
  <c r="N534" i="12"/>
  <c r="N535" i="12"/>
  <c r="N536" i="12"/>
  <c r="N537" i="12"/>
  <c r="N538" i="12"/>
  <c r="N539" i="12"/>
  <c r="N540" i="12"/>
  <c r="N541" i="12"/>
  <c r="N542" i="12"/>
  <c r="N543" i="12"/>
  <c r="N544" i="12"/>
  <c r="N545" i="12"/>
  <c r="N546" i="12"/>
  <c r="N547" i="12"/>
  <c r="N548" i="12"/>
  <c r="N549" i="12"/>
  <c r="N550" i="12"/>
  <c r="N551" i="12"/>
  <c r="N552" i="12"/>
  <c r="N553" i="12"/>
  <c r="N554" i="12"/>
  <c r="N555" i="12"/>
  <c r="N556" i="12"/>
  <c r="N557" i="12"/>
  <c r="N558" i="12"/>
  <c r="N559" i="12"/>
  <c r="N560" i="12"/>
  <c r="N561" i="12"/>
  <c r="N562" i="12"/>
  <c r="N563" i="12"/>
  <c r="N564" i="12"/>
  <c r="N565" i="12"/>
  <c r="N566" i="12"/>
  <c r="N567" i="12"/>
  <c r="N568" i="12"/>
  <c r="N569" i="12"/>
  <c r="N570" i="12"/>
  <c r="N571" i="12"/>
  <c r="N572" i="12"/>
  <c r="N573" i="12"/>
  <c r="N574" i="12"/>
  <c r="N575" i="12"/>
  <c r="N576" i="12"/>
  <c r="N577" i="12"/>
  <c r="N578" i="12"/>
  <c r="N579" i="12"/>
  <c r="N580" i="12"/>
  <c r="N581" i="12"/>
  <c r="N582" i="12"/>
  <c r="N583" i="12"/>
  <c r="N584" i="12"/>
  <c r="N585" i="12"/>
  <c r="N586" i="12"/>
  <c r="N587" i="12"/>
  <c r="N588" i="12"/>
  <c r="N589" i="12"/>
  <c r="N590" i="12"/>
  <c r="N591" i="12"/>
  <c r="N592" i="12"/>
  <c r="N593" i="12"/>
  <c r="N594" i="12"/>
  <c r="N595" i="12"/>
  <c r="N596" i="12"/>
  <c r="N597" i="12"/>
  <c r="N598" i="12"/>
  <c r="N599" i="12"/>
  <c r="N600" i="12"/>
  <c r="N601" i="12"/>
  <c r="N602" i="12"/>
  <c r="N603" i="12"/>
  <c r="N604" i="12"/>
  <c r="N605" i="12"/>
  <c r="N606" i="12"/>
  <c r="N607" i="12"/>
  <c r="N608" i="12"/>
  <c r="N609" i="12"/>
  <c r="N610" i="12"/>
  <c r="N611" i="12"/>
  <c r="N612" i="12"/>
  <c r="N613" i="12"/>
  <c r="N614" i="12"/>
  <c r="N615" i="12"/>
  <c r="N616" i="12"/>
  <c r="N617" i="12"/>
  <c r="N618" i="12"/>
  <c r="N619" i="12"/>
  <c r="N620" i="12"/>
  <c r="N621" i="12"/>
  <c r="N622" i="12"/>
  <c r="N623" i="12"/>
  <c r="N624" i="12"/>
  <c r="N625" i="12"/>
  <c r="N626" i="12"/>
  <c r="N627" i="12"/>
  <c r="N628" i="12"/>
  <c r="N629" i="12"/>
  <c r="N630" i="12"/>
  <c r="N631" i="12"/>
  <c r="N632" i="12"/>
  <c r="N633" i="12"/>
  <c r="N634" i="12"/>
  <c r="N635" i="12"/>
  <c r="N636" i="12"/>
  <c r="N637" i="12"/>
  <c r="N638" i="12"/>
  <c r="N639" i="12"/>
  <c r="N640" i="12"/>
  <c r="N641" i="12"/>
  <c r="N642" i="12"/>
  <c r="N643" i="12"/>
  <c r="N644" i="12"/>
  <c r="N645" i="12"/>
  <c r="N646" i="12"/>
  <c r="N647" i="12"/>
  <c r="N648" i="12"/>
  <c r="N649" i="12"/>
  <c r="N650" i="12"/>
  <c r="N651" i="12"/>
  <c r="N652" i="12"/>
  <c r="N653" i="12"/>
  <c r="N654" i="12"/>
  <c r="N655" i="12"/>
  <c r="N656" i="12"/>
  <c r="N657" i="12"/>
  <c r="N658" i="12"/>
  <c r="N659" i="12"/>
  <c r="N660" i="12"/>
  <c r="N661" i="12"/>
  <c r="N662" i="12"/>
  <c r="N663" i="12"/>
  <c r="N664" i="12"/>
  <c r="N665" i="12"/>
  <c r="N666" i="12"/>
  <c r="N667" i="12"/>
  <c r="N668" i="12"/>
  <c r="N669" i="12"/>
  <c r="N670" i="12"/>
  <c r="N671" i="12"/>
  <c r="N672" i="12"/>
  <c r="N673" i="12"/>
  <c r="N674" i="12"/>
  <c r="N675" i="12"/>
  <c r="N676" i="12"/>
  <c r="N677" i="12"/>
  <c r="N678" i="12"/>
  <c r="N679" i="12"/>
  <c r="N680" i="12"/>
  <c r="N681" i="12"/>
  <c r="N682" i="12"/>
  <c r="N683" i="12"/>
  <c r="N684" i="12"/>
  <c r="N685" i="12"/>
  <c r="N686" i="12"/>
  <c r="N687" i="12"/>
  <c r="N688" i="12"/>
  <c r="N689" i="12"/>
  <c r="N690" i="12"/>
  <c r="N691" i="12"/>
  <c r="N692" i="12"/>
  <c r="N693" i="12"/>
  <c r="N694" i="12"/>
  <c r="N695" i="12"/>
  <c r="N696" i="12"/>
  <c r="N697" i="12"/>
  <c r="N698" i="12"/>
  <c r="N699" i="12"/>
  <c r="N700" i="12"/>
  <c r="N701" i="12"/>
  <c r="N702" i="12"/>
  <c r="N703" i="12"/>
  <c r="N704" i="12"/>
  <c r="N705" i="12"/>
  <c r="N706" i="12"/>
  <c r="N707" i="12"/>
  <c r="N708" i="12"/>
  <c r="N709" i="12"/>
  <c r="N710" i="12"/>
  <c r="N711" i="12"/>
  <c r="N712" i="12"/>
  <c r="N713" i="12"/>
  <c r="N714" i="12"/>
  <c r="N715" i="12"/>
  <c r="N716" i="12"/>
  <c r="N717" i="12"/>
  <c r="N718" i="12"/>
  <c r="N719" i="12"/>
  <c r="N720" i="12"/>
  <c r="N721" i="12"/>
  <c r="N722" i="12"/>
  <c r="N723" i="12"/>
  <c r="N724" i="12"/>
  <c r="N725" i="12"/>
  <c r="N726" i="12"/>
  <c r="N727" i="12"/>
  <c r="N728" i="12"/>
  <c r="N729" i="12"/>
  <c r="N730" i="12"/>
  <c r="N731" i="12"/>
  <c r="N732" i="12"/>
  <c r="N733" i="12"/>
  <c r="N734" i="12"/>
  <c r="N735" i="12"/>
  <c r="N736" i="12"/>
  <c r="N737" i="12"/>
  <c r="N738" i="12"/>
  <c r="N739" i="12"/>
  <c r="N740" i="12"/>
  <c r="N741" i="12"/>
  <c r="N742" i="12"/>
  <c r="N743" i="12"/>
  <c r="N744" i="12"/>
  <c r="N745" i="12"/>
  <c r="M7" i="12"/>
  <c r="Z7" i="12"/>
  <c r="C237" i="12"/>
  <c r="C238" i="12"/>
  <c r="C239" i="12"/>
  <c r="C240" i="12"/>
  <c r="C241" i="12"/>
  <c r="C242" i="12"/>
  <c r="C243" i="12"/>
  <c r="C244" i="12"/>
  <c r="C245" i="12"/>
  <c r="C246" i="12"/>
  <c r="C247" i="12"/>
  <c r="C248" i="12"/>
  <c r="C249" i="12"/>
  <c r="C250" i="12"/>
  <c r="C251" i="12"/>
  <c r="C252" i="12"/>
  <c r="C253" i="12"/>
  <c r="C254" i="12"/>
  <c r="C255" i="12"/>
  <c r="C256" i="12"/>
  <c r="C257" i="12"/>
  <c r="C258" i="12"/>
  <c r="C259" i="12"/>
  <c r="C260" i="12"/>
  <c r="C261" i="12"/>
  <c r="C262" i="12"/>
  <c r="C263" i="12"/>
  <c r="C264" i="12"/>
  <c r="C265" i="12"/>
  <c r="C266" i="12"/>
  <c r="C267" i="12"/>
  <c r="C268" i="12"/>
  <c r="C269" i="12"/>
  <c r="C270" i="12"/>
  <c r="C271" i="12"/>
  <c r="C272" i="12"/>
  <c r="C273" i="12"/>
  <c r="C274" i="12"/>
  <c r="C275" i="12"/>
  <c r="C276" i="12"/>
  <c r="C277" i="12"/>
  <c r="C278" i="12"/>
  <c r="C279" i="12"/>
  <c r="C280" i="12"/>
  <c r="C281" i="12"/>
  <c r="C282" i="12"/>
  <c r="C283" i="12"/>
  <c r="C284" i="12"/>
  <c r="C285" i="12"/>
  <c r="C286" i="12"/>
  <c r="C287" i="12"/>
  <c r="C288" i="12"/>
  <c r="C289" i="12"/>
  <c r="C290" i="12"/>
  <c r="C291" i="12"/>
  <c r="C292" i="12"/>
  <c r="C293" i="12"/>
  <c r="C294" i="12"/>
  <c r="C295" i="12"/>
  <c r="C296" i="12"/>
  <c r="C297" i="12"/>
  <c r="C298" i="12"/>
  <c r="C299" i="12"/>
  <c r="C300" i="12"/>
  <c r="C301" i="12"/>
  <c r="C302" i="12"/>
  <c r="C303" i="12"/>
  <c r="C304" i="12"/>
  <c r="C305" i="12"/>
  <c r="C306" i="12"/>
  <c r="C307" i="12"/>
  <c r="C308" i="12"/>
  <c r="C309" i="12"/>
  <c r="C310" i="12"/>
  <c r="C311" i="12"/>
  <c r="C312" i="12"/>
  <c r="C313" i="12"/>
  <c r="C314" i="12"/>
  <c r="C315" i="12"/>
  <c r="C316" i="12"/>
  <c r="C317" i="12"/>
  <c r="C318" i="12"/>
  <c r="C319" i="12"/>
  <c r="C320" i="12"/>
  <c r="C321" i="12"/>
  <c r="C322" i="12"/>
  <c r="C323" i="12"/>
  <c r="C324" i="12"/>
  <c r="C325" i="12"/>
  <c r="C326" i="12"/>
  <c r="C327" i="12"/>
  <c r="C328" i="12"/>
  <c r="C329" i="12"/>
  <c r="C330" i="12"/>
  <c r="C331" i="12"/>
  <c r="C332" i="12"/>
  <c r="C333" i="12"/>
  <c r="C334" i="12"/>
  <c r="C335" i="12"/>
  <c r="C336" i="12"/>
  <c r="C337" i="12"/>
  <c r="C338" i="12"/>
  <c r="C339" i="12"/>
  <c r="C340" i="12"/>
  <c r="C341" i="12"/>
  <c r="C342" i="12"/>
  <c r="C343" i="12"/>
  <c r="C344" i="12"/>
  <c r="C345" i="12"/>
  <c r="C346" i="12"/>
  <c r="C347" i="12"/>
  <c r="C348" i="12"/>
  <c r="C349" i="12"/>
  <c r="C350" i="12"/>
  <c r="C351" i="12"/>
  <c r="C352" i="12"/>
  <c r="C353" i="12"/>
  <c r="C354" i="12"/>
  <c r="C355" i="12"/>
  <c r="C356" i="12"/>
  <c r="C357" i="12"/>
  <c r="C358" i="12"/>
  <c r="C359" i="12"/>
  <c r="C360" i="12"/>
  <c r="C361" i="12"/>
  <c r="C362" i="12"/>
  <c r="C363" i="12"/>
  <c r="C364" i="12"/>
  <c r="C365" i="12"/>
  <c r="C366" i="12"/>
  <c r="C367" i="12"/>
  <c r="C368" i="12"/>
  <c r="C369" i="12"/>
  <c r="C370" i="12"/>
  <c r="C371" i="12"/>
  <c r="C372" i="12"/>
  <c r="C373" i="12"/>
  <c r="C374" i="12"/>
  <c r="C375" i="12"/>
  <c r="C376" i="12"/>
  <c r="C377" i="12"/>
  <c r="C378" i="12"/>
  <c r="C379" i="12"/>
  <c r="C380" i="12"/>
  <c r="C381" i="12"/>
  <c r="C382" i="12"/>
  <c r="C383" i="12"/>
  <c r="C384" i="12"/>
  <c r="C385" i="12"/>
  <c r="C386" i="12"/>
  <c r="C387" i="12"/>
  <c r="C388" i="12"/>
  <c r="C389" i="12"/>
  <c r="C390" i="12"/>
  <c r="C391" i="12"/>
  <c r="C392" i="12"/>
  <c r="C393" i="12"/>
  <c r="C394" i="12"/>
  <c r="C395" i="12"/>
  <c r="C396" i="12"/>
  <c r="C397" i="12"/>
  <c r="C398" i="12"/>
  <c r="C399" i="12"/>
  <c r="C400" i="12"/>
  <c r="C401" i="12"/>
  <c r="C402" i="12" l="1"/>
  <c r="C403" i="12"/>
  <c r="C404" i="12"/>
  <c r="C405" i="12"/>
  <c r="C406" i="12"/>
  <c r="C407" i="12"/>
  <c r="C408" i="12"/>
  <c r="C409" i="12"/>
  <c r="C410" i="12"/>
  <c r="C411" i="12"/>
  <c r="C412" i="12"/>
  <c r="C413" i="12"/>
  <c r="C414" i="12"/>
  <c r="C415" i="12"/>
  <c r="C416" i="12"/>
  <c r="C417" i="12"/>
  <c r="C418" i="12"/>
  <c r="C419" i="12"/>
  <c r="C420" i="12"/>
  <c r="C421" i="12"/>
  <c r="C422" i="12"/>
  <c r="C423" i="12"/>
  <c r="C424" i="12"/>
  <c r="C425" i="12"/>
  <c r="C426" i="12"/>
  <c r="C427" i="12"/>
  <c r="C428" i="12"/>
  <c r="C429" i="12"/>
  <c r="C430" i="12"/>
  <c r="C431" i="12"/>
  <c r="C432" i="12"/>
  <c r="C433" i="12"/>
  <c r="C434" i="12"/>
  <c r="C435" i="12"/>
  <c r="C436" i="12"/>
  <c r="C437" i="12"/>
  <c r="C438" i="12"/>
  <c r="C439" i="12"/>
  <c r="C440" i="12"/>
  <c r="C441" i="12"/>
  <c r="C442" i="12"/>
  <c r="C443" i="12"/>
  <c r="C444" i="12"/>
  <c r="C445" i="12"/>
  <c r="C446" i="12"/>
  <c r="C447" i="12"/>
  <c r="C448" i="12"/>
  <c r="C449" i="12"/>
  <c r="C450" i="12"/>
  <c r="C451" i="12"/>
  <c r="C452" i="12"/>
  <c r="C453" i="12"/>
  <c r="C454" i="12"/>
  <c r="C455" i="12"/>
  <c r="C456" i="12"/>
  <c r="C457" i="12"/>
  <c r="C458" i="12"/>
  <c r="C459" i="12"/>
  <c r="C460" i="12"/>
  <c r="C461" i="12"/>
  <c r="C462" i="12"/>
  <c r="C463" i="12"/>
  <c r="C464" i="12"/>
  <c r="C465" i="12"/>
  <c r="C466" i="12"/>
  <c r="C467" i="12"/>
  <c r="C468" i="12"/>
  <c r="C469" i="12"/>
  <c r="C470" i="12"/>
  <c r="C471" i="12"/>
  <c r="C472" i="12"/>
  <c r="C473" i="12"/>
  <c r="C474" i="12"/>
  <c r="C475" i="12"/>
  <c r="C476" i="12"/>
  <c r="C477" i="12"/>
  <c r="C478" i="12"/>
  <c r="C479" i="12"/>
  <c r="C480" i="12"/>
  <c r="C481" i="12"/>
  <c r="C482" i="12"/>
  <c r="C483" i="12"/>
  <c r="C484" i="12"/>
  <c r="C485" i="12"/>
  <c r="C486" i="12"/>
  <c r="C487" i="12"/>
  <c r="C488" i="12"/>
  <c r="C489" i="12"/>
  <c r="C490" i="12"/>
  <c r="C491" i="12"/>
  <c r="C492" i="12"/>
  <c r="C493" i="12"/>
  <c r="C494" i="12"/>
  <c r="C495" i="12"/>
  <c r="C496" i="12"/>
  <c r="C497" i="12"/>
  <c r="C498" i="12"/>
  <c r="C499" i="12"/>
  <c r="C500" i="12"/>
  <c r="C501" i="12"/>
  <c r="C502" i="12"/>
  <c r="C503" i="12"/>
  <c r="C504" i="12"/>
  <c r="C505" i="12"/>
  <c r="C506" i="12"/>
  <c r="C507" i="12"/>
  <c r="C508" i="12"/>
  <c r="C509" i="12"/>
  <c r="C510" i="12"/>
  <c r="C511" i="12"/>
  <c r="C512" i="12"/>
  <c r="C513" i="12"/>
  <c r="C514" i="12"/>
  <c r="C515" i="12"/>
  <c r="C516" i="12"/>
  <c r="C517" i="12"/>
  <c r="C518" i="12"/>
  <c r="C519" i="12"/>
  <c r="C520" i="12"/>
  <c r="C521" i="12"/>
  <c r="C522" i="12"/>
  <c r="C523" i="12"/>
  <c r="C524" i="12"/>
  <c r="C525" i="12"/>
  <c r="C526" i="12"/>
  <c r="C527" i="12"/>
  <c r="C528" i="12"/>
  <c r="C529" i="12"/>
  <c r="C530" i="12"/>
  <c r="C531" i="12"/>
  <c r="C532" i="12"/>
  <c r="C533" i="12"/>
  <c r="C534" i="12"/>
  <c r="C535" i="12"/>
  <c r="C536" i="12"/>
  <c r="C537" i="12"/>
  <c r="C538" i="12"/>
  <c r="C539" i="12"/>
  <c r="C540" i="12"/>
  <c r="C541" i="12"/>
  <c r="C542" i="12"/>
  <c r="C543" i="12"/>
  <c r="C544" i="12"/>
  <c r="C545" i="12"/>
  <c r="C546" i="12"/>
  <c r="C547" i="12"/>
  <c r="C548" i="12"/>
  <c r="C549" i="12"/>
  <c r="C550" i="12"/>
  <c r="C551" i="12"/>
  <c r="C552" i="12"/>
  <c r="C553" i="12"/>
  <c r="C554" i="12"/>
  <c r="C555" i="12"/>
  <c r="C556" i="12"/>
  <c r="C557" i="12"/>
  <c r="C558" i="12"/>
  <c r="C559" i="12"/>
  <c r="C560" i="12"/>
  <c r="C561" i="12"/>
  <c r="C562" i="12"/>
  <c r="C563" i="12"/>
  <c r="C564" i="12"/>
  <c r="C565" i="12"/>
  <c r="C566" i="12"/>
  <c r="C567" i="12"/>
  <c r="C568" i="12"/>
  <c r="C569" i="12"/>
  <c r="C570" i="12"/>
  <c r="C571" i="12"/>
  <c r="C572" i="12"/>
  <c r="C573" i="12"/>
  <c r="C574" i="12"/>
  <c r="C575" i="12"/>
  <c r="C576" i="12"/>
  <c r="C577" i="12"/>
  <c r="C578" i="12"/>
  <c r="C579" i="12"/>
  <c r="C580" i="12"/>
  <c r="C581" i="12"/>
  <c r="C582" i="12"/>
  <c r="C583" i="12"/>
  <c r="C584" i="12"/>
  <c r="C585" i="12"/>
  <c r="C586" i="12"/>
  <c r="C587" i="12"/>
  <c r="C588" i="12"/>
  <c r="C589" i="12"/>
  <c r="C590" i="12"/>
  <c r="C591" i="12"/>
  <c r="C592" i="12"/>
  <c r="C593" i="12"/>
  <c r="C594" i="12"/>
  <c r="C595" i="12"/>
  <c r="C596" i="12"/>
  <c r="C597" i="12"/>
  <c r="C598" i="12"/>
  <c r="C599" i="12"/>
  <c r="C600" i="12"/>
  <c r="C601" i="12"/>
  <c r="C602" i="12"/>
  <c r="C603" i="12"/>
  <c r="C604" i="12"/>
  <c r="C605" i="12"/>
  <c r="C606" i="12"/>
  <c r="C607" i="12"/>
  <c r="C608" i="12"/>
  <c r="C609" i="12"/>
  <c r="C610" i="12"/>
  <c r="C611" i="12"/>
  <c r="C612" i="12"/>
  <c r="C613" i="12"/>
  <c r="C614" i="12"/>
  <c r="C615" i="12"/>
  <c r="C616" i="12"/>
  <c r="C617" i="12"/>
  <c r="C618" i="12"/>
  <c r="C619" i="12"/>
  <c r="C620" i="12"/>
  <c r="C621" i="12"/>
  <c r="C622" i="12"/>
  <c r="C623" i="12"/>
  <c r="C624" i="12"/>
  <c r="C625" i="12"/>
  <c r="C626" i="12"/>
  <c r="C627" i="12"/>
  <c r="C628" i="12"/>
  <c r="C629" i="12"/>
  <c r="C630" i="12"/>
  <c r="C631" i="12"/>
  <c r="C632" i="12"/>
  <c r="C633" i="12"/>
  <c r="C634" i="12"/>
  <c r="C635" i="12"/>
  <c r="C636" i="12"/>
  <c r="C637" i="12"/>
  <c r="C638" i="12"/>
  <c r="C639" i="12"/>
  <c r="C640" i="12"/>
  <c r="C641" i="12"/>
  <c r="C642" i="12"/>
  <c r="C643" i="12"/>
  <c r="C644" i="12"/>
  <c r="C645" i="12"/>
  <c r="C646" i="12"/>
  <c r="C647" i="12"/>
  <c r="C648" i="12"/>
  <c r="C649" i="12"/>
  <c r="C650" i="12"/>
  <c r="C651" i="12"/>
  <c r="C652" i="12"/>
  <c r="C653" i="12"/>
  <c r="C654" i="12"/>
  <c r="C655" i="12"/>
  <c r="C656" i="12"/>
  <c r="C657" i="12"/>
  <c r="C658" i="12"/>
  <c r="C659" i="12"/>
  <c r="C660" i="12"/>
  <c r="C661" i="12"/>
  <c r="C662" i="12"/>
  <c r="C663" i="12"/>
  <c r="C664" i="12"/>
  <c r="C665" i="12"/>
  <c r="C666" i="12"/>
  <c r="C667" i="12"/>
  <c r="C668" i="12"/>
  <c r="C669" i="12"/>
  <c r="C670" i="12"/>
  <c r="C671" i="12"/>
  <c r="C672" i="12"/>
  <c r="C673" i="12"/>
  <c r="C674" i="12"/>
  <c r="C675" i="12"/>
  <c r="C676" i="12"/>
  <c r="C677" i="12"/>
  <c r="C678" i="12"/>
  <c r="C679" i="12"/>
  <c r="C680" i="12"/>
  <c r="C681" i="12"/>
  <c r="C682" i="12"/>
  <c r="C683" i="12"/>
  <c r="C684" i="12"/>
  <c r="C685" i="12"/>
  <c r="C686" i="12"/>
  <c r="C687" i="12"/>
  <c r="C688" i="12"/>
  <c r="C689" i="12"/>
  <c r="C690" i="12"/>
  <c r="C691" i="12"/>
  <c r="C692" i="12"/>
  <c r="C693" i="12"/>
  <c r="C694" i="12"/>
  <c r="C695" i="12"/>
  <c r="C696" i="12"/>
  <c r="C697" i="12"/>
  <c r="C698" i="12"/>
  <c r="C699" i="12"/>
  <c r="C700" i="12"/>
  <c r="C701" i="12"/>
  <c r="C702" i="12"/>
  <c r="C703" i="12"/>
  <c r="C704" i="12"/>
  <c r="C705" i="12"/>
  <c r="C706" i="12"/>
  <c r="C707" i="12"/>
  <c r="C708" i="12"/>
  <c r="C709" i="12"/>
  <c r="C710" i="12"/>
  <c r="C711" i="12"/>
  <c r="C712" i="12"/>
  <c r="C713" i="12"/>
  <c r="C714" i="12"/>
  <c r="C715" i="12"/>
  <c r="C716" i="12"/>
  <c r="C717" i="12"/>
  <c r="C718" i="12"/>
  <c r="C719" i="12"/>
  <c r="C720" i="12"/>
  <c r="C721" i="12"/>
  <c r="C722" i="12"/>
  <c r="C723" i="12"/>
  <c r="C724" i="12"/>
  <c r="C725" i="12"/>
  <c r="C726" i="12"/>
  <c r="C727" i="12"/>
  <c r="C728" i="12"/>
  <c r="C729" i="12"/>
  <c r="C730" i="12"/>
  <c r="C731" i="12"/>
  <c r="C732" i="12"/>
  <c r="C733" i="12"/>
  <c r="C734" i="12"/>
  <c r="C735" i="12"/>
  <c r="C736" i="12"/>
  <c r="C737" i="12"/>
  <c r="C738" i="12"/>
  <c r="C739" i="12"/>
  <c r="C740" i="12"/>
  <c r="C741" i="12"/>
  <c r="C742" i="12"/>
  <c r="C743" i="12"/>
  <c r="C744" i="12"/>
  <c r="C745" i="12"/>
  <c r="P432" i="12" l="1"/>
  <c r="P433" i="12"/>
  <c r="P434" i="12"/>
  <c r="P435" i="12"/>
  <c r="P436" i="12"/>
  <c r="P437" i="12"/>
  <c r="P438" i="12"/>
  <c r="P439" i="12"/>
  <c r="P440" i="12"/>
  <c r="P441" i="12"/>
  <c r="P442" i="12"/>
  <c r="P443" i="12"/>
  <c r="P444" i="12"/>
  <c r="P445" i="12"/>
  <c r="P446" i="12"/>
  <c r="P447" i="12"/>
  <c r="P448" i="12"/>
  <c r="P449" i="12"/>
  <c r="P450" i="12"/>
  <c r="P451" i="12"/>
  <c r="P452" i="12"/>
  <c r="P453" i="12"/>
  <c r="P454" i="12"/>
  <c r="P455" i="12"/>
  <c r="P456" i="12"/>
  <c r="P457" i="12"/>
  <c r="P458" i="12"/>
  <c r="P459" i="12"/>
  <c r="P460" i="12"/>
  <c r="P461" i="12"/>
  <c r="P462" i="12"/>
  <c r="P463" i="12"/>
  <c r="P464" i="12"/>
  <c r="P465" i="12"/>
  <c r="P466" i="12"/>
  <c r="P467" i="12"/>
  <c r="P468" i="12"/>
  <c r="P469" i="12"/>
  <c r="P470" i="12"/>
  <c r="P471" i="12"/>
  <c r="P472" i="12"/>
  <c r="P473" i="12"/>
  <c r="P474" i="12"/>
  <c r="P475" i="12"/>
  <c r="P476" i="12"/>
  <c r="P477" i="12"/>
  <c r="P478" i="12"/>
  <c r="P479" i="12"/>
  <c r="P480" i="12"/>
  <c r="P481" i="12"/>
  <c r="P482" i="12"/>
  <c r="P483" i="12"/>
  <c r="P484" i="12"/>
  <c r="P485" i="12"/>
  <c r="P486" i="12"/>
  <c r="P487" i="12"/>
  <c r="P488" i="12"/>
  <c r="P489" i="12"/>
  <c r="P490" i="12"/>
  <c r="P491" i="12"/>
  <c r="P492" i="12"/>
  <c r="P493" i="12"/>
  <c r="P494" i="12"/>
  <c r="P495" i="12"/>
  <c r="P496" i="12"/>
  <c r="P497" i="12"/>
  <c r="P498" i="12"/>
  <c r="P499" i="12"/>
  <c r="P500" i="12"/>
  <c r="P501" i="12"/>
  <c r="P502" i="12"/>
  <c r="P503" i="12"/>
  <c r="P504" i="12"/>
  <c r="P505" i="12"/>
  <c r="P506" i="12"/>
  <c r="P507" i="12"/>
  <c r="P508" i="12"/>
  <c r="P509" i="12"/>
  <c r="P510" i="12"/>
  <c r="P511" i="12"/>
  <c r="P512" i="12"/>
  <c r="P513" i="12"/>
  <c r="P514" i="12"/>
  <c r="P515" i="12"/>
  <c r="P516" i="12"/>
  <c r="P517" i="12"/>
  <c r="P518" i="12"/>
  <c r="P519" i="12"/>
  <c r="P520" i="12"/>
  <c r="P521" i="12"/>
  <c r="P522" i="12"/>
  <c r="P523" i="12"/>
  <c r="P524" i="12"/>
  <c r="P525" i="12"/>
  <c r="P526" i="12"/>
  <c r="P527" i="12"/>
  <c r="P528" i="12"/>
  <c r="P529" i="12"/>
  <c r="P530" i="12"/>
  <c r="P531" i="12"/>
  <c r="P532" i="12"/>
  <c r="P533" i="12"/>
  <c r="P534" i="12"/>
  <c r="P535" i="12"/>
  <c r="P536" i="12"/>
  <c r="P537" i="12"/>
  <c r="P538" i="12"/>
  <c r="P539" i="12"/>
  <c r="P540" i="12"/>
  <c r="P541" i="12"/>
  <c r="P542" i="12"/>
  <c r="P543" i="12"/>
  <c r="P544" i="12"/>
  <c r="P545" i="12"/>
  <c r="P546" i="12"/>
  <c r="P547" i="12"/>
  <c r="P548" i="12"/>
  <c r="P549" i="12"/>
  <c r="P550" i="12"/>
  <c r="P551" i="12"/>
  <c r="P552" i="12"/>
  <c r="P553" i="12"/>
  <c r="P554" i="12"/>
  <c r="P555" i="12"/>
  <c r="P556" i="12"/>
  <c r="P557" i="12"/>
  <c r="P558" i="12"/>
  <c r="P559" i="12"/>
  <c r="P560" i="12"/>
  <c r="P561" i="12"/>
  <c r="P562" i="12"/>
  <c r="P563" i="12"/>
  <c r="P564" i="12"/>
  <c r="P565" i="12"/>
  <c r="P566" i="12"/>
  <c r="P567" i="12"/>
  <c r="P568" i="12"/>
  <c r="P569" i="12"/>
  <c r="P570" i="12"/>
  <c r="P571" i="12"/>
  <c r="P572" i="12"/>
  <c r="P573" i="12"/>
  <c r="P574" i="12"/>
  <c r="P575" i="12"/>
  <c r="P576" i="12"/>
  <c r="P577" i="12"/>
  <c r="P578" i="12"/>
  <c r="P579" i="12"/>
  <c r="P580" i="12"/>
  <c r="P581" i="12"/>
  <c r="P582" i="12"/>
  <c r="P583" i="12"/>
  <c r="P584" i="12"/>
  <c r="P585" i="12"/>
  <c r="P586" i="12"/>
  <c r="P587" i="12"/>
  <c r="P588" i="12"/>
  <c r="P589" i="12"/>
  <c r="P590" i="12"/>
  <c r="P591" i="12"/>
  <c r="P592" i="12"/>
  <c r="P593" i="12"/>
  <c r="P594" i="12"/>
  <c r="P595" i="12"/>
  <c r="P596" i="12"/>
  <c r="P597" i="12"/>
  <c r="P598" i="12"/>
  <c r="P599" i="12"/>
  <c r="P600" i="12"/>
  <c r="P601" i="12"/>
  <c r="P602" i="12"/>
  <c r="P603" i="12"/>
  <c r="P604" i="12"/>
  <c r="P605" i="12"/>
  <c r="P606" i="12"/>
  <c r="P607" i="12"/>
  <c r="P608" i="12"/>
  <c r="P609" i="12"/>
  <c r="P610" i="12"/>
  <c r="P611" i="12"/>
  <c r="P612" i="12"/>
  <c r="P613" i="12"/>
  <c r="P614" i="12"/>
  <c r="P615" i="12"/>
  <c r="P616" i="12"/>
  <c r="P617" i="12"/>
  <c r="P618" i="12"/>
  <c r="P619" i="12"/>
  <c r="P620" i="12"/>
  <c r="P621" i="12"/>
  <c r="P622" i="12"/>
  <c r="P623" i="12"/>
  <c r="P624" i="12"/>
  <c r="P625" i="12"/>
  <c r="P626" i="12"/>
  <c r="P627" i="12"/>
  <c r="P628" i="12"/>
  <c r="P629" i="12"/>
  <c r="P630" i="12"/>
  <c r="P631" i="12"/>
  <c r="P632" i="12"/>
  <c r="P633" i="12"/>
  <c r="P634" i="12"/>
  <c r="P635" i="12"/>
  <c r="P636" i="12"/>
  <c r="P637" i="12"/>
  <c r="P638" i="12"/>
  <c r="P639" i="12"/>
  <c r="P640" i="12"/>
  <c r="P641" i="12"/>
  <c r="P642" i="12"/>
  <c r="P643" i="12"/>
  <c r="P644" i="12"/>
  <c r="P645" i="12"/>
  <c r="P646" i="12"/>
  <c r="P647" i="12"/>
  <c r="P648" i="12"/>
  <c r="P649" i="12"/>
  <c r="P650" i="12"/>
  <c r="P651" i="12"/>
  <c r="P652" i="12"/>
  <c r="P653" i="12"/>
  <c r="P654" i="12"/>
  <c r="P655" i="12"/>
  <c r="P656" i="12"/>
  <c r="P657" i="12"/>
  <c r="P658" i="12"/>
  <c r="P659" i="12"/>
  <c r="P660" i="12"/>
  <c r="P661" i="12"/>
  <c r="P662" i="12"/>
  <c r="P663" i="12"/>
  <c r="P664" i="12"/>
  <c r="P665" i="12"/>
  <c r="P666" i="12"/>
  <c r="P667" i="12"/>
  <c r="P668" i="12"/>
  <c r="P669" i="12"/>
  <c r="P670" i="12"/>
  <c r="P671" i="12"/>
  <c r="P672" i="12"/>
  <c r="P673" i="12"/>
  <c r="P674" i="12"/>
  <c r="P675" i="12"/>
  <c r="P676" i="12"/>
  <c r="P677" i="12"/>
  <c r="P678" i="12"/>
  <c r="P679" i="12"/>
  <c r="P680" i="12"/>
  <c r="P681" i="12"/>
  <c r="P682" i="12"/>
  <c r="P683" i="12"/>
  <c r="P684" i="12"/>
  <c r="P685" i="12"/>
  <c r="P686" i="12"/>
  <c r="P687" i="12"/>
  <c r="P688" i="12"/>
  <c r="P689" i="12"/>
  <c r="P690" i="12"/>
  <c r="P691" i="12"/>
  <c r="P692" i="12"/>
  <c r="P693" i="12"/>
  <c r="P694" i="12"/>
  <c r="P695" i="12"/>
  <c r="P696" i="12"/>
  <c r="P697" i="12"/>
  <c r="P698" i="12"/>
  <c r="P699" i="12"/>
  <c r="P700" i="12"/>
  <c r="P701" i="12"/>
  <c r="P702" i="12"/>
  <c r="P703" i="12"/>
  <c r="P704" i="12"/>
  <c r="P705" i="12"/>
  <c r="P706" i="12"/>
  <c r="P707" i="12"/>
  <c r="P708" i="12"/>
  <c r="P709" i="12"/>
  <c r="P710" i="12"/>
  <c r="P711" i="12"/>
  <c r="P712" i="12"/>
  <c r="P713" i="12"/>
  <c r="P714" i="12"/>
  <c r="P715" i="12"/>
  <c r="P716" i="12"/>
  <c r="P717" i="12"/>
  <c r="P718" i="12"/>
  <c r="P719" i="12"/>
  <c r="P720" i="12"/>
  <c r="P721" i="12"/>
  <c r="P722" i="12"/>
  <c r="P723" i="12"/>
  <c r="P724" i="12"/>
  <c r="P725" i="12"/>
  <c r="P726" i="12"/>
  <c r="P727" i="12"/>
  <c r="P728" i="12"/>
  <c r="P729" i="12"/>
  <c r="P730" i="12"/>
  <c r="P731" i="12"/>
  <c r="P732" i="12"/>
  <c r="P733" i="12"/>
  <c r="P734" i="12"/>
  <c r="P735" i="12"/>
  <c r="P736" i="12"/>
  <c r="P737" i="12"/>
  <c r="P738" i="12"/>
  <c r="P739" i="12"/>
  <c r="P740" i="12"/>
  <c r="P741" i="12"/>
  <c r="P742" i="12"/>
  <c r="P743" i="12"/>
  <c r="P744" i="12"/>
  <c r="P745" i="12"/>
  <c r="K721" i="12"/>
  <c r="J432" i="12"/>
  <c r="J433" i="12"/>
  <c r="J434" i="12"/>
  <c r="J435" i="12"/>
  <c r="J436" i="12"/>
  <c r="J437" i="12"/>
  <c r="J438" i="12"/>
  <c r="J439" i="12"/>
  <c r="J440" i="12"/>
  <c r="J441" i="12"/>
  <c r="J442" i="12"/>
  <c r="J443" i="12"/>
  <c r="J444" i="12"/>
  <c r="J445" i="12"/>
  <c r="J446" i="12"/>
  <c r="J447" i="12"/>
  <c r="J448" i="12"/>
  <c r="J449" i="12"/>
  <c r="J450" i="12"/>
  <c r="J451" i="12"/>
  <c r="J452" i="12"/>
  <c r="J453" i="12"/>
  <c r="J454" i="12"/>
  <c r="J455" i="12"/>
  <c r="J456" i="12"/>
  <c r="J457" i="12"/>
  <c r="J458" i="12"/>
  <c r="J459" i="12"/>
  <c r="J460" i="12"/>
  <c r="J461" i="12"/>
  <c r="J462" i="12"/>
  <c r="J463" i="12"/>
  <c r="J464" i="12"/>
  <c r="J465" i="12"/>
  <c r="J466" i="12"/>
  <c r="J467" i="12"/>
  <c r="J468" i="12"/>
  <c r="J469" i="12"/>
  <c r="J470" i="12"/>
  <c r="J471" i="12"/>
  <c r="J472" i="12"/>
  <c r="J473" i="12"/>
  <c r="J474" i="12"/>
  <c r="J475" i="12"/>
  <c r="J476" i="12"/>
  <c r="J477" i="12"/>
  <c r="J478" i="12"/>
  <c r="J479" i="12"/>
  <c r="J480" i="12"/>
  <c r="J481" i="12"/>
  <c r="J482" i="12"/>
  <c r="J483" i="12"/>
  <c r="J484" i="12"/>
  <c r="J485" i="12"/>
  <c r="J486" i="12"/>
  <c r="J487" i="12"/>
  <c r="J488" i="12"/>
  <c r="J489" i="12"/>
  <c r="J490" i="12"/>
  <c r="J491" i="12"/>
  <c r="J492" i="12"/>
  <c r="J493" i="12"/>
  <c r="J494" i="12"/>
  <c r="J495" i="12"/>
  <c r="J496" i="12"/>
  <c r="J497" i="12"/>
  <c r="J498" i="12"/>
  <c r="J499" i="12"/>
  <c r="J500" i="12"/>
  <c r="J501" i="12"/>
  <c r="J502" i="12"/>
  <c r="J503" i="12"/>
  <c r="J504" i="12"/>
  <c r="J505" i="12"/>
  <c r="J506" i="12"/>
  <c r="J507" i="12"/>
  <c r="J508" i="12"/>
  <c r="J509" i="12"/>
  <c r="J510" i="12"/>
  <c r="J511" i="12"/>
  <c r="J512" i="12"/>
  <c r="J513" i="12"/>
  <c r="J514" i="12"/>
  <c r="J515" i="12"/>
  <c r="J516" i="12"/>
  <c r="J517" i="12"/>
  <c r="J518" i="12"/>
  <c r="J519" i="12"/>
  <c r="J520" i="12"/>
  <c r="J521" i="12"/>
  <c r="J522" i="12"/>
  <c r="J523" i="12"/>
  <c r="J524" i="12"/>
  <c r="J525" i="12"/>
  <c r="J526" i="12"/>
  <c r="J527" i="12"/>
  <c r="J528" i="12"/>
  <c r="J529" i="12"/>
  <c r="J530" i="12"/>
  <c r="J531" i="12"/>
  <c r="J532" i="12"/>
  <c r="J533" i="12"/>
  <c r="J534" i="12"/>
  <c r="J535" i="12"/>
  <c r="J536" i="12"/>
  <c r="J537" i="12"/>
  <c r="J538" i="12"/>
  <c r="J539" i="12"/>
  <c r="J540" i="12"/>
  <c r="J541" i="12"/>
  <c r="J542" i="12"/>
  <c r="J543" i="12"/>
  <c r="J544" i="12"/>
  <c r="J545" i="12"/>
  <c r="J546" i="12"/>
  <c r="J547" i="12"/>
  <c r="J548" i="12"/>
  <c r="J549" i="12"/>
  <c r="J550" i="12"/>
  <c r="J551" i="12"/>
  <c r="J552" i="12"/>
  <c r="J553" i="12"/>
  <c r="J554" i="12"/>
  <c r="J555" i="12"/>
  <c r="J556" i="12"/>
  <c r="J557" i="12"/>
  <c r="J558" i="12"/>
  <c r="J559" i="12"/>
  <c r="J560" i="12"/>
  <c r="J561" i="12"/>
  <c r="J562" i="12"/>
  <c r="J563" i="12"/>
  <c r="J564" i="12"/>
  <c r="J565" i="12"/>
  <c r="J566" i="12"/>
  <c r="J567" i="12"/>
  <c r="J568" i="12"/>
  <c r="J569" i="12"/>
  <c r="J570" i="12"/>
  <c r="J571" i="12"/>
  <c r="J572" i="12"/>
  <c r="J573" i="12"/>
  <c r="J574" i="12"/>
  <c r="J575" i="12"/>
  <c r="J576" i="12"/>
  <c r="J577" i="12"/>
  <c r="J578" i="12"/>
  <c r="J579" i="12"/>
  <c r="J580" i="12"/>
  <c r="J581" i="12"/>
  <c r="J582" i="12"/>
  <c r="J583" i="12"/>
  <c r="J584" i="12"/>
  <c r="J585" i="12"/>
  <c r="J586" i="12"/>
  <c r="J587" i="12"/>
  <c r="J588" i="12"/>
  <c r="J589" i="12"/>
  <c r="J590" i="12"/>
  <c r="J591" i="12"/>
  <c r="J592" i="12"/>
  <c r="J593" i="12"/>
  <c r="J594" i="12"/>
  <c r="J595" i="12"/>
  <c r="J596" i="12"/>
  <c r="J597" i="12"/>
  <c r="J598" i="12"/>
  <c r="J599" i="12"/>
  <c r="J600" i="12"/>
  <c r="J601" i="12"/>
  <c r="J602" i="12"/>
  <c r="J603" i="12"/>
  <c r="J604" i="12"/>
  <c r="J605" i="12"/>
  <c r="J606" i="12"/>
  <c r="J607" i="12"/>
  <c r="J608" i="12"/>
  <c r="J609" i="12"/>
  <c r="J610" i="12"/>
  <c r="J611" i="12"/>
  <c r="J612" i="12"/>
  <c r="J613" i="12"/>
  <c r="J614" i="12"/>
  <c r="J615" i="12"/>
  <c r="J616" i="12"/>
  <c r="J617" i="12"/>
  <c r="J618" i="12"/>
  <c r="J619" i="12"/>
  <c r="J620" i="12"/>
  <c r="J621" i="12"/>
  <c r="J622" i="12"/>
  <c r="J623" i="12"/>
  <c r="J624" i="12"/>
  <c r="J625" i="12"/>
  <c r="J626" i="12"/>
  <c r="J627" i="12"/>
  <c r="J628" i="12"/>
  <c r="J629" i="12"/>
  <c r="J630" i="12"/>
  <c r="J631" i="12"/>
  <c r="J632" i="12"/>
  <c r="J633" i="12"/>
  <c r="J634" i="12"/>
  <c r="J635" i="12"/>
  <c r="J636" i="12"/>
  <c r="J637" i="12"/>
  <c r="J638" i="12"/>
  <c r="J639" i="12"/>
  <c r="J640" i="12"/>
  <c r="J641" i="12"/>
  <c r="J642" i="12"/>
  <c r="J643" i="12"/>
  <c r="J644" i="12"/>
  <c r="J645" i="12"/>
  <c r="J646" i="12"/>
  <c r="J647" i="12"/>
  <c r="J648" i="12"/>
  <c r="J649" i="12"/>
  <c r="J650" i="12"/>
  <c r="J651" i="12"/>
  <c r="J652" i="12"/>
  <c r="J653" i="12"/>
  <c r="J654" i="12"/>
  <c r="J655" i="12"/>
  <c r="J656" i="12"/>
  <c r="J657" i="12"/>
  <c r="J658" i="12"/>
  <c r="J659" i="12"/>
  <c r="J660" i="12"/>
  <c r="J661" i="12"/>
  <c r="J662" i="12"/>
  <c r="J663" i="12"/>
  <c r="J664" i="12"/>
  <c r="J665" i="12"/>
  <c r="J666" i="12"/>
  <c r="J667" i="12"/>
  <c r="J668" i="12"/>
  <c r="J669" i="12"/>
  <c r="J670" i="12"/>
  <c r="J671" i="12"/>
  <c r="J672" i="12"/>
  <c r="J673" i="12"/>
  <c r="J674" i="12"/>
  <c r="J675" i="12"/>
  <c r="J676" i="12"/>
  <c r="J677" i="12"/>
  <c r="J678" i="12"/>
  <c r="J679" i="12"/>
  <c r="J680" i="12"/>
  <c r="J681" i="12"/>
  <c r="J682" i="12"/>
  <c r="J683" i="12"/>
  <c r="J684" i="12"/>
  <c r="J685" i="12"/>
  <c r="J686" i="12"/>
  <c r="J687" i="12"/>
  <c r="J688" i="12"/>
  <c r="J689" i="12"/>
  <c r="J690" i="12"/>
  <c r="J691" i="12"/>
  <c r="J692" i="12"/>
  <c r="J693" i="12"/>
  <c r="J694" i="12"/>
  <c r="J695" i="12"/>
  <c r="J696" i="12"/>
  <c r="J697" i="12"/>
  <c r="J698" i="12"/>
  <c r="J699" i="12"/>
  <c r="J700" i="12"/>
  <c r="J701" i="12"/>
  <c r="J702" i="12"/>
  <c r="J703" i="12"/>
  <c r="J704" i="12"/>
  <c r="J705" i="12"/>
  <c r="J706" i="12"/>
  <c r="J707" i="12"/>
  <c r="J708" i="12"/>
  <c r="J709" i="12"/>
  <c r="J710" i="12"/>
  <c r="J711" i="12"/>
  <c r="J712" i="12"/>
  <c r="J713" i="12"/>
  <c r="J714" i="12"/>
  <c r="J715" i="12"/>
  <c r="J716" i="12"/>
  <c r="J717" i="12"/>
  <c r="J718" i="12"/>
  <c r="J719" i="12"/>
  <c r="J720" i="12"/>
  <c r="J721" i="12"/>
  <c r="J722" i="12"/>
  <c r="J723" i="12"/>
  <c r="J724" i="12"/>
  <c r="J725" i="12"/>
  <c r="J726" i="12"/>
  <c r="J727" i="12"/>
  <c r="J728" i="12"/>
  <c r="J729" i="12"/>
  <c r="J730" i="12"/>
  <c r="J731" i="12"/>
  <c r="J732" i="12"/>
  <c r="J733" i="12"/>
  <c r="J734" i="12"/>
  <c r="J735" i="12"/>
  <c r="J736" i="12"/>
  <c r="J737" i="12"/>
  <c r="J738" i="12"/>
  <c r="J739" i="12"/>
  <c r="J740" i="12"/>
  <c r="J741" i="12"/>
  <c r="J742" i="12"/>
  <c r="J743" i="12"/>
  <c r="J744" i="12"/>
  <c r="J745" i="12"/>
  <c r="K617" i="12"/>
  <c r="L619" i="12"/>
  <c r="M619" i="12" s="1"/>
  <c r="I432" i="12"/>
  <c r="V432" i="12" s="1"/>
  <c r="K432" i="12"/>
  <c r="L432" i="12"/>
  <c r="M432" i="12" s="1"/>
  <c r="I433" i="12"/>
  <c r="V433" i="12" s="1"/>
  <c r="K433" i="12"/>
  <c r="L433" i="12"/>
  <c r="M433" i="12" s="1"/>
  <c r="I434" i="12"/>
  <c r="V434" i="12" s="1"/>
  <c r="K434" i="12"/>
  <c r="L434" i="12"/>
  <c r="M434" i="12" s="1"/>
  <c r="I435" i="12"/>
  <c r="V435" i="12" s="1"/>
  <c r="K435" i="12"/>
  <c r="L435" i="12"/>
  <c r="M435" i="12" s="1"/>
  <c r="I436" i="12"/>
  <c r="V436" i="12" s="1"/>
  <c r="K436" i="12"/>
  <c r="L436" i="12"/>
  <c r="M436" i="12" s="1"/>
  <c r="I437" i="12"/>
  <c r="V437" i="12" s="1"/>
  <c r="K437" i="12"/>
  <c r="L437" i="12"/>
  <c r="M437" i="12" s="1"/>
  <c r="I438" i="12"/>
  <c r="V438" i="12" s="1"/>
  <c r="K438" i="12"/>
  <c r="L438" i="12"/>
  <c r="M438" i="12" s="1"/>
  <c r="I439" i="12"/>
  <c r="V439" i="12" s="1"/>
  <c r="K439" i="12"/>
  <c r="L439" i="12"/>
  <c r="M439" i="12" s="1"/>
  <c r="I440" i="12"/>
  <c r="V440" i="12" s="1"/>
  <c r="K440" i="12"/>
  <c r="L440" i="12"/>
  <c r="M440" i="12" s="1"/>
  <c r="I441" i="12"/>
  <c r="V441" i="12" s="1"/>
  <c r="K441" i="12"/>
  <c r="L441" i="12"/>
  <c r="M441" i="12" s="1"/>
  <c r="I442" i="12"/>
  <c r="V442" i="12" s="1"/>
  <c r="K442" i="12"/>
  <c r="L442" i="12"/>
  <c r="M442" i="12" s="1"/>
  <c r="I443" i="12"/>
  <c r="V443" i="12" s="1"/>
  <c r="K443" i="12"/>
  <c r="L443" i="12"/>
  <c r="M443" i="12" s="1"/>
  <c r="I444" i="12"/>
  <c r="V444" i="12" s="1"/>
  <c r="K444" i="12"/>
  <c r="L444" i="12"/>
  <c r="M444" i="12" s="1"/>
  <c r="I445" i="12"/>
  <c r="V445" i="12" s="1"/>
  <c r="K445" i="12"/>
  <c r="L445" i="12"/>
  <c r="M445" i="12" s="1"/>
  <c r="I446" i="12"/>
  <c r="V446" i="12" s="1"/>
  <c r="K446" i="12"/>
  <c r="L446" i="12"/>
  <c r="M446" i="12" s="1"/>
  <c r="I447" i="12"/>
  <c r="V447" i="12" s="1"/>
  <c r="K447" i="12"/>
  <c r="L447" i="12"/>
  <c r="M447" i="12" s="1"/>
  <c r="I448" i="12"/>
  <c r="V448" i="12" s="1"/>
  <c r="K448" i="12"/>
  <c r="L448" i="12"/>
  <c r="M448" i="12" s="1"/>
  <c r="I449" i="12"/>
  <c r="V449" i="12" s="1"/>
  <c r="K449" i="12"/>
  <c r="L449" i="12"/>
  <c r="M449" i="12" s="1"/>
  <c r="I450" i="12"/>
  <c r="V450" i="12" s="1"/>
  <c r="K450" i="12"/>
  <c r="L450" i="12"/>
  <c r="M450" i="12" s="1"/>
  <c r="I451" i="12"/>
  <c r="V451" i="12" s="1"/>
  <c r="K451" i="12"/>
  <c r="L451" i="12"/>
  <c r="M451" i="12" s="1"/>
  <c r="I452" i="12"/>
  <c r="V452" i="12" s="1"/>
  <c r="K452" i="12"/>
  <c r="L452" i="12"/>
  <c r="M452" i="12" s="1"/>
  <c r="I453" i="12"/>
  <c r="V453" i="12" s="1"/>
  <c r="K453" i="12"/>
  <c r="L453" i="12"/>
  <c r="M453" i="12" s="1"/>
  <c r="I454" i="12"/>
  <c r="V454" i="12" s="1"/>
  <c r="K454" i="12"/>
  <c r="L454" i="12"/>
  <c r="M454" i="12" s="1"/>
  <c r="I455" i="12"/>
  <c r="V455" i="12" s="1"/>
  <c r="K455" i="12"/>
  <c r="L455" i="12"/>
  <c r="M455" i="12" s="1"/>
  <c r="I456" i="12"/>
  <c r="V456" i="12" s="1"/>
  <c r="K456" i="12"/>
  <c r="L456" i="12"/>
  <c r="M456" i="12" s="1"/>
  <c r="I457" i="12"/>
  <c r="V457" i="12" s="1"/>
  <c r="K457" i="12"/>
  <c r="L457" i="12"/>
  <c r="M457" i="12" s="1"/>
  <c r="I458" i="12"/>
  <c r="V458" i="12" s="1"/>
  <c r="K458" i="12"/>
  <c r="L458" i="12"/>
  <c r="M458" i="12" s="1"/>
  <c r="I459" i="12"/>
  <c r="V459" i="12" s="1"/>
  <c r="K459" i="12"/>
  <c r="L459" i="12"/>
  <c r="M459" i="12" s="1"/>
  <c r="I460" i="12"/>
  <c r="V460" i="12" s="1"/>
  <c r="K460" i="12"/>
  <c r="L460" i="12"/>
  <c r="M460" i="12" s="1"/>
  <c r="I461" i="12"/>
  <c r="V461" i="12" s="1"/>
  <c r="K461" i="12"/>
  <c r="L461" i="12"/>
  <c r="M461" i="12" s="1"/>
  <c r="I462" i="12"/>
  <c r="V462" i="12" s="1"/>
  <c r="K462" i="12"/>
  <c r="L462" i="12"/>
  <c r="M462" i="12" s="1"/>
  <c r="I463" i="12"/>
  <c r="V463" i="12" s="1"/>
  <c r="K463" i="12"/>
  <c r="L463" i="12"/>
  <c r="M463" i="12" s="1"/>
  <c r="I464" i="12"/>
  <c r="V464" i="12" s="1"/>
  <c r="K464" i="12"/>
  <c r="L464" i="12"/>
  <c r="M464" i="12" s="1"/>
  <c r="I465" i="12"/>
  <c r="V465" i="12" s="1"/>
  <c r="K465" i="12"/>
  <c r="L465" i="12"/>
  <c r="M465" i="12" s="1"/>
  <c r="I466" i="12"/>
  <c r="V466" i="12" s="1"/>
  <c r="K466" i="12"/>
  <c r="L466" i="12"/>
  <c r="M466" i="12" s="1"/>
  <c r="I467" i="12"/>
  <c r="V467" i="12" s="1"/>
  <c r="K467" i="12"/>
  <c r="L467" i="12"/>
  <c r="M467" i="12" s="1"/>
  <c r="I468" i="12"/>
  <c r="V468" i="12" s="1"/>
  <c r="K468" i="12"/>
  <c r="L468" i="12"/>
  <c r="M468" i="12" s="1"/>
  <c r="I469" i="12"/>
  <c r="V469" i="12" s="1"/>
  <c r="K469" i="12"/>
  <c r="L469" i="12"/>
  <c r="M469" i="12" s="1"/>
  <c r="I470" i="12"/>
  <c r="V470" i="12" s="1"/>
  <c r="K470" i="12"/>
  <c r="L470" i="12"/>
  <c r="M470" i="12" s="1"/>
  <c r="I471" i="12"/>
  <c r="V471" i="12" s="1"/>
  <c r="K471" i="12"/>
  <c r="L471" i="12"/>
  <c r="M471" i="12" s="1"/>
  <c r="I472" i="12"/>
  <c r="V472" i="12" s="1"/>
  <c r="K472" i="12"/>
  <c r="L472" i="12"/>
  <c r="M472" i="12" s="1"/>
  <c r="I473" i="12"/>
  <c r="V473" i="12" s="1"/>
  <c r="K473" i="12"/>
  <c r="L473" i="12"/>
  <c r="M473" i="12" s="1"/>
  <c r="I474" i="12"/>
  <c r="V474" i="12" s="1"/>
  <c r="K474" i="12"/>
  <c r="L474" i="12"/>
  <c r="M474" i="12" s="1"/>
  <c r="I475" i="12"/>
  <c r="V475" i="12" s="1"/>
  <c r="K475" i="12"/>
  <c r="L475" i="12"/>
  <c r="M475" i="12" s="1"/>
  <c r="I476" i="12"/>
  <c r="V476" i="12" s="1"/>
  <c r="K476" i="12"/>
  <c r="L476" i="12"/>
  <c r="M476" i="12" s="1"/>
  <c r="I477" i="12"/>
  <c r="V477" i="12" s="1"/>
  <c r="K477" i="12"/>
  <c r="L477" i="12"/>
  <c r="M477" i="12" s="1"/>
  <c r="I478" i="12"/>
  <c r="V478" i="12" s="1"/>
  <c r="K478" i="12"/>
  <c r="L478" i="12"/>
  <c r="M478" i="12" s="1"/>
  <c r="I479" i="12"/>
  <c r="V479" i="12" s="1"/>
  <c r="K479" i="12"/>
  <c r="L479" i="12"/>
  <c r="M479" i="12" s="1"/>
  <c r="I480" i="12"/>
  <c r="V480" i="12" s="1"/>
  <c r="K480" i="12"/>
  <c r="L480" i="12"/>
  <c r="M480" i="12" s="1"/>
  <c r="I481" i="12"/>
  <c r="V481" i="12" s="1"/>
  <c r="K481" i="12"/>
  <c r="L481" i="12"/>
  <c r="M481" i="12" s="1"/>
  <c r="I482" i="12"/>
  <c r="V482" i="12" s="1"/>
  <c r="K482" i="12"/>
  <c r="L482" i="12"/>
  <c r="M482" i="12" s="1"/>
  <c r="I483" i="12"/>
  <c r="V483" i="12" s="1"/>
  <c r="K483" i="12"/>
  <c r="L483" i="12"/>
  <c r="M483" i="12" s="1"/>
  <c r="I484" i="12"/>
  <c r="V484" i="12" s="1"/>
  <c r="K484" i="12"/>
  <c r="L484" i="12"/>
  <c r="M484" i="12" s="1"/>
  <c r="I485" i="12"/>
  <c r="V485" i="12" s="1"/>
  <c r="K485" i="12"/>
  <c r="L485" i="12"/>
  <c r="M485" i="12" s="1"/>
  <c r="I486" i="12"/>
  <c r="V486" i="12" s="1"/>
  <c r="K486" i="12"/>
  <c r="L486" i="12"/>
  <c r="M486" i="12" s="1"/>
  <c r="I487" i="12"/>
  <c r="V487" i="12" s="1"/>
  <c r="K487" i="12"/>
  <c r="L487" i="12"/>
  <c r="M487" i="12" s="1"/>
  <c r="I488" i="12"/>
  <c r="V488" i="12" s="1"/>
  <c r="K488" i="12"/>
  <c r="L488" i="12"/>
  <c r="M488" i="12" s="1"/>
  <c r="I489" i="12"/>
  <c r="V489" i="12" s="1"/>
  <c r="K489" i="12"/>
  <c r="L489" i="12"/>
  <c r="M489" i="12" s="1"/>
  <c r="I490" i="12"/>
  <c r="V490" i="12" s="1"/>
  <c r="K490" i="12"/>
  <c r="L490" i="12"/>
  <c r="M490" i="12" s="1"/>
  <c r="I491" i="12"/>
  <c r="V491" i="12" s="1"/>
  <c r="K491" i="12"/>
  <c r="L491" i="12"/>
  <c r="M491" i="12" s="1"/>
  <c r="I492" i="12"/>
  <c r="V492" i="12" s="1"/>
  <c r="K492" i="12"/>
  <c r="L492" i="12"/>
  <c r="M492" i="12" s="1"/>
  <c r="I493" i="12"/>
  <c r="V493" i="12" s="1"/>
  <c r="K493" i="12"/>
  <c r="L493" i="12"/>
  <c r="M493" i="12" s="1"/>
  <c r="I494" i="12"/>
  <c r="V494" i="12" s="1"/>
  <c r="K494" i="12"/>
  <c r="L494" i="12"/>
  <c r="M494" i="12" s="1"/>
  <c r="I495" i="12"/>
  <c r="V495" i="12" s="1"/>
  <c r="K495" i="12"/>
  <c r="L495" i="12"/>
  <c r="M495" i="12" s="1"/>
  <c r="I496" i="12"/>
  <c r="V496" i="12" s="1"/>
  <c r="K496" i="12"/>
  <c r="L496" i="12"/>
  <c r="M496" i="12" s="1"/>
  <c r="I497" i="12"/>
  <c r="V497" i="12" s="1"/>
  <c r="K497" i="12"/>
  <c r="L497" i="12"/>
  <c r="M497" i="12" s="1"/>
  <c r="I498" i="12"/>
  <c r="V498" i="12" s="1"/>
  <c r="K498" i="12"/>
  <c r="L498" i="12"/>
  <c r="M498" i="12" s="1"/>
  <c r="I499" i="12"/>
  <c r="V499" i="12" s="1"/>
  <c r="K499" i="12"/>
  <c r="L499" i="12"/>
  <c r="M499" i="12" s="1"/>
  <c r="I500" i="12"/>
  <c r="V500" i="12" s="1"/>
  <c r="K500" i="12"/>
  <c r="L500" i="12"/>
  <c r="M500" i="12" s="1"/>
  <c r="I501" i="12"/>
  <c r="V501" i="12" s="1"/>
  <c r="K501" i="12"/>
  <c r="L501" i="12"/>
  <c r="M501" i="12" s="1"/>
  <c r="I502" i="12"/>
  <c r="V502" i="12" s="1"/>
  <c r="K502" i="12"/>
  <c r="L502" i="12"/>
  <c r="M502" i="12" s="1"/>
  <c r="I503" i="12"/>
  <c r="V503" i="12" s="1"/>
  <c r="K503" i="12"/>
  <c r="L503" i="12"/>
  <c r="M503" i="12" s="1"/>
  <c r="I504" i="12"/>
  <c r="V504" i="12" s="1"/>
  <c r="K504" i="12"/>
  <c r="L504" i="12"/>
  <c r="M504" i="12" s="1"/>
  <c r="I505" i="12"/>
  <c r="V505" i="12" s="1"/>
  <c r="K505" i="12"/>
  <c r="L505" i="12"/>
  <c r="M505" i="12" s="1"/>
  <c r="I506" i="12"/>
  <c r="V506" i="12" s="1"/>
  <c r="K506" i="12"/>
  <c r="L506" i="12"/>
  <c r="M506" i="12" s="1"/>
  <c r="I507" i="12"/>
  <c r="V507" i="12" s="1"/>
  <c r="K507" i="12"/>
  <c r="L507" i="12"/>
  <c r="M507" i="12" s="1"/>
  <c r="I508" i="12"/>
  <c r="V508" i="12" s="1"/>
  <c r="K508" i="12"/>
  <c r="L508" i="12"/>
  <c r="M508" i="12" s="1"/>
  <c r="I509" i="12"/>
  <c r="V509" i="12" s="1"/>
  <c r="K509" i="12"/>
  <c r="L509" i="12"/>
  <c r="M509" i="12" s="1"/>
  <c r="I510" i="12"/>
  <c r="V510" i="12" s="1"/>
  <c r="K510" i="12"/>
  <c r="L510" i="12"/>
  <c r="M510" i="12" s="1"/>
  <c r="I511" i="12"/>
  <c r="V511" i="12" s="1"/>
  <c r="K511" i="12"/>
  <c r="L511" i="12"/>
  <c r="M511" i="12" s="1"/>
  <c r="I512" i="12"/>
  <c r="V512" i="12" s="1"/>
  <c r="K512" i="12"/>
  <c r="L512" i="12"/>
  <c r="M512" i="12" s="1"/>
  <c r="I513" i="12"/>
  <c r="V513" i="12" s="1"/>
  <c r="K513" i="12"/>
  <c r="L513" i="12"/>
  <c r="M513" i="12" s="1"/>
  <c r="I514" i="12"/>
  <c r="V514" i="12" s="1"/>
  <c r="K514" i="12"/>
  <c r="L514" i="12"/>
  <c r="M514" i="12" s="1"/>
  <c r="I515" i="12"/>
  <c r="V515" i="12" s="1"/>
  <c r="K515" i="12"/>
  <c r="L515" i="12"/>
  <c r="M515" i="12" s="1"/>
  <c r="I516" i="12"/>
  <c r="V516" i="12" s="1"/>
  <c r="K516" i="12"/>
  <c r="L516" i="12"/>
  <c r="M516" i="12" s="1"/>
  <c r="I517" i="12"/>
  <c r="V517" i="12" s="1"/>
  <c r="K517" i="12"/>
  <c r="L517" i="12"/>
  <c r="M517" i="12" s="1"/>
  <c r="I518" i="12"/>
  <c r="V518" i="12" s="1"/>
  <c r="K518" i="12"/>
  <c r="L518" i="12"/>
  <c r="M518" i="12" s="1"/>
  <c r="I519" i="12"/>
  <c r="V519" i="12" s="1"/>
  <c r="K519" i="12"/>
  <c r="L519" i="12"/>
  <c r="M519" i="12" s="1"/>
  <c r="I520" i="12"/>
  <c r="V520" i="12" s="1"/>
  <c r="K520" i="12"/>
  <c r="L520" i="12"/>
  <c r="M520" i="12" s="1"/>
  <c r="I521" i="12"/>
  <c r="V521" i="12" s="1"/>
  <c r="K521" i="12"/>
  <c r="L521" i="12"/>
  <c r="M521" i="12" s="1"/>
  <c r="I522" i="12"/>
  <c r="V522" i="12" s="1"/>
  <c r="K522" i="12"/>
  <c r="L522" i="12"/>
  <c r="M522" i="12" s="1"/>
  <c r="I523" i="12"/>
  <c r="V523" i="12" s="1"/>
  <c r="K523" i="12"/>
  <c r="L523" i="12"/>
  <c r="M523" i="12" s="1"/>
  <c r="I524" i="12"/>
  <c r="V524" i="12" s="1"/>
  <c r="K524" i="12"/>
  <c r="L524" i="12"/>
  <c r="M524" i="12" s="1"/>
  <c r="I525" i="12"/>
  <c r="V525" i="12" s="1"/>
  <c r="K525" i="12"/>
  <c r="L525" i="12"/>
  <c r="M525" i="12" s="1"/>
  <c r="I526" i="12"/>
  <c r="V526" i="12" s="1"/>
  <c r="K526" i="12"/>
  <c r="L526" i="12"/>
  <c r="M526" i="12" s="1"/>
  <c r="I527" i="12"/>
  <c r="V527" i="12" s="1"/>
  <c r="K527" i="12"/>
  <c r="L527" i="12"/>
  <c r="M527" i="12" s="1"/>
  <c r="I528" i="12"/>
  <c r="V528" i="12" s="1"/>
  <c r="K528" i="12"/>
  <c r="L528" i="12"/>
  <c r="M528" i="12" s="1"/>
  <c r="I529" i="12"/>
  <c r="V529" i="12" s="1"/>
  <c r="K529" i="12"/>
  <c r="L529" i="12"/>
  <c r="M529" i="12" s="1"/>
  <c r="I530" i="12"/>
  <c r="V530" i="12" s="1"/>
  <c r="K530" i="12"/>
  <c r="L530" i="12"/>
  <c r="M530" i="12" s="1"/>
  <c r="I531" i="12"/>
  <c r="V531" i="12" s="1"/>
  <c r="K531" i="12"/>
  <c r="L531" i="12"/>
  <c r="M531" i="12" s="1"/>
  <c r="I532" i="12"/>
  <c r="V532" i="12" s="1"/>
  <c r="K532" i="12"/>
  <c r="L532" i="12"/>
  <c r="M532" i="12" s="1"/>
  <c r="I533" i="12"/>
  <c r="V533" i="12" s="1"/>
  <c r="K533" i="12"/>
  <c r="L533" i="12"/>
  <c r="M533" i="12" s="1"/>
  <c r="I534" i="12"/>
  <c r="V534" i="12" s="1"/>
  <c r="K534" i="12"/>
  <c r="L534" i="12"/>
  <c r="M534" i="12" s="1"/>
  <c r="I535" i="12"/>
  <c r="V535" i="12" s="1"/>
  <c r="K535" i="12"/>
  <c r="L535" i="12"/>
  <c r="M535" i="12" s="1"/>
  <c r="I536" i="12"/>
  <c r="V536" i="12" s="1"/>
  <c r="K536" i="12"/>
  <c r="L536" i="12"/>
  <c r="M536" i="12" s="1"/>
  <c r="I537" i="12"/>
  <c r="V537" i="12" s="1"/>
  <c r="K537" i="12"/>
  <c r="L537" i="12"/>
  <c r="M537" i="12" s="1"/>
  <c r="I538" i="12"/>
  <c r="V538" i="12" s="1"/>
  <c r="K538" i="12"/>
  <c r="L538" i="12"/>
  <c r="M538" i="12" s="1"/>
  <c r="I539" i="12"/>
  <c r="V539" i="12" s="1"/>
  <c r="K539" i="12"/>
  <c r="L539" i="12"/>
  <c r="M539" i="12" s="1"/>
  <c r="I540" i="12"/>
  <c r="V540" i="12" s="1"/>
  <c r="K540" i="12"/>
  <c r="L540" i="12"/>
  <c r="M540" i="12" s="1"/>
  <c r="I541" i="12"/>
  <c r="V541" i="12" s="1"/>
  <c r="K541" i="12"/>
  <c r="L541" i="12"/>
  <c r="M541" i="12" s="1"/>
  <c r="I542" i="12"/>
  <c r="V542" i="12" s="1"/>
  <c r="K542" i="12"/>
  <c r="L542" i="12"/>
  <c r="M542" i="12" s="1"/>
  <c r="I543" i="12"/>
  <c r="V543" i="12" s="1"/>
  <c r="K543" i="12"/>
  <c r="L543" i="12"/>
  <c r="M543" i="12" s="1"/>
  <c r="I544" i="12"/>
  <c r="V544" i="12" s="1"/>
  <c r="K544" i="12"/>
  <c r="L544" i="12"/>
  <c r="M544" i="12" s="1"/>
  <c r="I545" i="12"/>
  <c r="V545" i="12" s="1"/>
  <c r="K545" i="12"/>
  <c r="L545" i="12"/>
  <c r="M545" i="12" s="1"/>
  <c r="I546" i="12"/>
  <c r="V546" i="12" s="1"/>
  <c r="K546" i="12"/>
  <c r="L546" i="12"/>
  <c r="M546" i="12" s="1"/>
  <c r="I547" i="12"/>
  <c r="V547" i="12" s="1"/>
  <c r="K547" i="12"/>
  <c r="L547" i="12"/>
  <c r="M547" i="12" s="1"/>
  <c r="I548" i="12"/>
  <c r="V548" i="12" s="1"/>
  <c r="K548" i="12"/>
  <c r="L548" i="12"/>
  <c r="M548" i="12" s="1"/>
  <c r="I549" i="12"/>
  <c r="V549" i="12" s="1"/>
  <c r="K549" i="12"/>
  <c r="L549" i="12"/>
  <c r="M549" i="12" s="1"/>
  <c r="I550" i="12"/>
  <c r="V550" i="12" s="1"/>
  <c r="K550" i="12"/>
  <c r="L550" i="12"/>
  <c r="M550" i="12" s="1"/>
  <c r="I551" i="12"/>
  <c r="V551" i="12" s="1"/>
  <c r="K551" i="12"/>
  <c r="L551" i="12"/>
  <c r="M551" i="12" s="1"/>
  <c r="I552" i="12"/>
  <c r="V552" i="12" s="1"/>
  <c r="K552" i="12"/>
  <c r="L552" i="12"/>
  <c r="M552" i="12" s="1"/>
  <c r="I553" i="12"/>
  <c r="V553" i="12" s="1"/>
  <c r="K553" i="12"/>
  <c r="L553" i="12"/>
  <c r="M553" i="12" s="1"/>
  <c r="I554" i="12"/>
  <c r="V554" i="12" s="1"/>
  <c r="K554" i="12"/>
  <c r="L554" i="12"/>
  <c r="M554" i="12" s="1"/>
  <c r="I555" i="12"/>
  <c r="V555" i="12" s="1"/>
  <c r="K555" i="12"/>
  <c r="L555" i="12"/>
  <c r="M555" i="12" s="1"/>
  <c r="I556" i="12"/>
  <c r="V556" i="12" s="1"/>
  <c r="K556" i="12"/>
  <c r="L556" i="12"/>
  <c r="M556" i="12" s="1"/>
  <c r="I557" i="12"/>
  <c r="V557" i="12" s="1"/>
  <c r="K557" i="12"/>
  <c r="L557" i="12"/>
  <c r="M557" i="12" s="1"/>
  <c r="I558" i="12"/>
  <c r="V558" i="12" s="1"/>
  <c r="K558" i="12"/>
  <c r="L558" i="12"/>
  <c r="M558" i="12" s="1"/>
  <c r="I559" i="12"/>
  <c r="V559" i="12" s="1"/>
  <c r="K559" i="12"/>
  <c r="L559" i="12"/>
  <c r="M559" i="12" s="1"/>
  <c r="I560" i="12"/>
  <c r="V560" i="12" s="1"/>
  <c r="K560" i="12"/>
  <c r="L560" i="12"/>
  <c r="M560" i="12" s="1"/>
  <c r="I561" i="12"/>
  <c r="V561" i="12" s="1"/>
  <c r="K561" i="12"/>
  <c r="L561" i="12"/>
  <c r="M561" i="12" s="1"/>
  <c r="I562" i="12"/>
  <c r="V562" i="12" s="1"/>
  <c r="K562" i="12"/>
  <c r="L562" i="12"/>
  <c r="M562" i="12" s="1"/>
  <c r="I563" i="12"/>
  <c r="V563" i="12" s="1"/>
  <c r="K563" i="12"/>
  <c r="L563" i="12"/>
  <c r="M563" i="12" s="1"/>
  <c r="I564" i="12"/>
  <c r="V564" i="12" s="1"/>
  <c r="K564" i="12"/>
  <c r="L564" i="12"/>
  <c r="M564" i="12" s="1"/>
  <c r="I565" i="12"/>
  <c r="V565" i="12" s="1"/>
  <c r="K565" i="12"/>
  <c r="L565" i="12"/>
  <c r="M565" i="12" s="1"/>
  <c r="I566" i="12"/>
  <c r="V566" i="12" s="1"/>
  <c r="K566" i="12"/>
  <c r="L566" i="12"/>
  <c r="M566" i="12" s="1"/>
  <c r="I567" i="12"/>
  <c r="V567" i="12" s="1"/>
  <c r="K567" i="12"/>
  <c r="L567" i="12"/>
  <c r="M567" i="12" s="1"/>
  <c r="I568" i="12"/>
  <c r="V568" i="12" s="1"/>
  <c r="K568" i="12"/>
  <c r="L568" i="12"/>
  <c r="M568" i="12" s="1"/>
  <c r="I569" i="12"/>
  <c r="V569" i="12" s="1"/>
  <c r="K569" i="12"/>
  <c r="L569" i="12"/>
  <c r="M569" i="12" s="1"/>
  <c r="I570" i="12"/>
  <c r="V570" i="12" s="1"/>
  <c r="K570" i="12"/>
  <c r="L570" i="12"/>
  <c r="M570" i="12" s="1"/>
  <c r="I571" i="12"/>
  <c r="V571" i="12" s="1"/>
  <c r="K571" i="12"/>
  <c r="L571" i="12"/>
  <c r="M571" i="12" s="1"/>
  <c r="I572" i="12"/>
  <c r="V572" i="12" s="1"/>
  <c r="K572" i="12"/>
  <c r="L572" i="12"/>
  <c r="M572" i="12" s="1"/>
  <c r="I573" i="12"/>
  <c r="V573" i="12" s="1"/>
  <c r="K573" i="12"/>
  <c r="L573" i="12"/>
  <c r="M573" i="12" s="1"/>
  <c r="I574" i="12"/>
  <c r="V574" i="12" s="1"/>
  <c r="K574" i="12"/>
  <c r="L574" i="12"/>
  <c r="M574" i="12" s="1"/>
  <c r="I575" i="12"/>
  <c r="V575" i="12" s="1"/>
  <c r="K575" i="12"/>
  <c r="L575" i="12"/>
  <c r="M575" i="12" s="1"/>
  <c r="I576" i="12"/>
  <c r="V576" i="12" s="1"/>
  <c r="K576" i="12"/>
  <c r="L576" i="12"/>
  <c r="M576" i="12" s="1"/>
  <c r="I577" i="12"/>
  <c r="V577" i="12" s="1"/>
  <c r="K577" i="12"/>
  <c r="L577" i="12"/>
  <c r="M577" i="12" s="1"/>
  <c r="I578" i="12"/>
  <c r="V578" i="12" s="1"/>
  <c r="K578" i="12"/>
  <c r="L578" i="12"/>
  <c r="M578" i="12" s="1"/>
  <c r="I579" i="12"/>
  <c r="V579" i="12" s="1"/>
  <c r="K579" i="12"/>
  <c r="L579" i="12"/>
  <c r="M579" i="12" s="1"/>
  <c r="I580" i="12"/>
  <c r="V580" i="12" s="1"/>
  <c r="K580" i="12"/>
  <c r="L580" i="12"/>
  <c r="M580" i="12" s="1"/>
  <c r="I581" i="12"/>
  <c r="V581" i="12" s="1"/>
  <c r="K581" i="12"/>
  <c r="L581" i="12"/>
  <c r="M581" i="12" s="1"/>
  <c r="I582" i="12"/>
  <c r="V582" i="12" s="1"/>
  <c r="K582" i="12"/>
  <c r="L582" i="12"/>
  <c r="M582" i="12" s="1"/>
  <c r="I583" i="12"/>
  <c r="V583" i="12" s="1"/>
  <c r="K583" i="12"/>
  <c r="L583" i="12"/>
  <c r="M583" i="12" s="1"/>
  <c r="I584" i="12"/>
  <c r="V584" i="12" s="1"/>
  <c r="K584" i="12"/>
  <c r="L584" i="12"/>
  <c r="M584" i="12" s="1"/>
  <c r="I585" i="12"/>
  <c r="V585" i="12" s="1"/>
  <c r="K585" i="12"/>
  <c r="L585" i="12"/>
  <c r="M585" i="12" s="1"/>
  <c r="I586" i="12"/>
  <c r="V586" i="12" s="1"/>
  <c r="K586" i="12"/>
  <c r="L586" i="12"/>
  <c r="M586" i="12" s="1"/>
  <c r="I587" i="12"/>
  <c r="V587" i="12" s="1"/>
  <c r="K587" i="12"/>
  <c r="L587" i="12"/>
  <c r="M587" i="12" s="1"/>
  <c r="I588" i="12"/>
  <c r="V588" i="12" s="1"/>
  <c r="K588" i="12"/>
  <c r="L588" i="12"/>
  <c r="M588" i="12" s="1"/>
  <c r="I589" i="12"/>
  <c r="V589" i="12" s="1"/>
  <c r="K589" i="12"/>
  <c r="L589" i="12"/>
  <c r="M589" i="12" s="1"/>
  <c r="I590" i="12"/>
  <c r="V590" i="12" s="1"/>
  <c r="K590" i="12"/>
  <c r="L590" i="12"/>
  <c r="M590" i="12" s="1"/>
  <c r="I591" i="12"/>
  <c r="V591" i="12" s="1"/>
  <c r="K591" i="12"/>
  <c r="L591" i="12"/>
  <c r="M591" i="12" s="1"/>
  <c r="I592" i="12"/>
  <c r="V592" i="12" s="1"/>
  <c r="K592" i="12"/>
  <c r="L592" i="12"/>
  <c r="M592" i="12" s="1"/>
  <c r="I593" i="12"/>
  <c r="V593" i="12" s="1"/>
  <c r="K593" i="12"/>
  <c r="L593" i="12"/>
  <c r="M593" i="12" s="1"/>
  <c r="I594" i="12"/>
  <c r="V594" i="12" s="1"/>
  <c r="K594" i="12"/>
  <c r="L594" i="12"/>
  <c r="M594" i="12" s="1"/>
  <c r="I595" i="12"/>
  <c r="V595" i="12" s="1"/>
  <c r="K595" i="12"/>
  <c r="L595" i="12"/>
  <c r="M595" i="12" s="1"/>
  <c r="I596" i="12"/>
  <c r="V596" i="12" s="1"/>
  <c r="K596" i="12"/>
  <c r="L596" i="12"/>
  <c r="M596" i="12" s="1"/>
  <c r="I597" i="12"/>
  <c r="V597" i="12" s="1"/>
  <c r="K597" i="12"/>
  <c r="L597" i="12"/>
  <c r="M597" i="12" s="1"/>
  <c r="I598" i="12"/>
  <c r="V598" i="12" s="1"/>
  <c r="K598" i="12"/>
  <c r="L598" i="12"/>
  <c r="M598" i="12" s="1"/>
  <c r="I599" i="12"/>
  <c r="V599" i="12" s="1"/>
  <c r="K599" i="12"/>
  <c r="L599" i="12"/>
  <c r="M599" i="12" s="1"/>
  <c r="I600" i="12"/>
  <c r="V600" i="12" s="1"/>
  <c r="K600" i="12"/>
  <c r="L600" i="12"/>
  <c r="M600" i="12" s="1"/>
  <c r="I601" i="12"/>
  <c r="V601" i="12" s="1"/>
  <c r="K601" i="12"/>
  <c r="L601" i="12"/>
  <c r="M601" i="12" s="1"/>
  <c r="I602" i="12"/>
  <c r="V602" i="12" s="1"/>
  <c r="K602" i="12"/>
  <c r="L602" i="12"/>
  <c r="M602" i="12" s="1"/>
  <c r="I603" i="12"/>
  <c r="V603" i="12" s="1"/>
  <c r="K603" i="12"/>
  <c r="L603" i="12"/>
  <c r="M603" i="12" s="1"/>
  <c r="I604" i="12"/>
  <c r="V604" i="12" s="1"/>
  <c r="K604" i="12"/>
  <c r="L604" i="12"/>
  <c r="M604" i="12" s="1"/>
  <c r="I605" i="12"/>
  <c r="V605" i="12" s="1"/>
  <c r="K605" i="12"/>
  <c r="L605" i="12"/>
  <c r="M605" i="12" s="1"/>
  <c r="I606" i="12"/>
  <c r="V606" i="12" s="1"/>
  <c r="K606" i="12"/>
  <c r="L606" i="12"/>
  <c r="M606" i="12" s="1"/>
  <c r="I607" i="12"/>
  <c r="V607" i="12" s="1"/>
  <c r="K607" i="12"/>
  <c r="L607" i="12"/>
  <c r="M607" i="12" s="1"/>
  <c r="I608" i="12"/>
  <c r="V608" i="12" s="1"/>
  <c r="K608" i="12"/>
  <c r="L608" i="12"/>
  <c r="M608" i="12" s="1"/>
  <c r="I609" i="12"/>
  <c r="V609" i="12" s="1"/>
  <c r="K609" i="12"/>
  <c r="L609" i="12"/>
  <c r="M609" i="12" s="1"/>
  <c r="I610" i="12"/>
  <c r="V610" i="12" s="1"/>
  <c r="K610" i="12"/>
  <c r="L610" i="12"/>
  <c r="M610" i="12" s="1"/>
  <c r="I611" i="12"/>
  <c r="V611" i="12" s="1"/>
  <c r="K611" i="12"/>
  <c r="L611" i="12"/>
  <c r="M611" i="12" s="1"/>
  <c r="I612" i="12"/>
  <c r="V612" i="12" s="1"/>
  <c r="K612" i="12"/>
  <c r="L612" i="12"/>
  <c r="M612" i="12" s="1"/>
  <c r="I613" i="12"/>
  <c r="V613" i="12" s="1"/>
  <c r="K613" i="12"/>
  <c r="L613" i="12"/>
  <c r="M613" i="12" s="1"/>
  <c r="I614" i="12"/>
  <c r="V614" i="12" s="1"/>
  <c r="K614" i="12"/>
  <c r="L614" i="12"/>
  <c r="M614" i="12" s="1"/>
  <c r="I615" i="12"/>
  <c r="V615" i="12" s="1"/>
  <c r="K615" i="12"/>
  <c r="L615" i="12"/>
  <c r="M615" i="12" s="1"/>
  <c r="I616" i="12"/>
  <c r="V616" i="12" s="1"/>
  <c r="K616" i="12"/>
  <c r="L616" i="12"/>
  <c r="M616" i="12" s="1"/>
  <c r="I617" i="12"/>
  <c r="V617" i="12" s="1"/>
  <c r="L617" i="12"/>
  <c r="M617" i="12" s="1"/>
  <c r="I618" i="12"/>
  <c r="V618" i="12" s="1"/>
  <c r="K618" i="12"/>
  <c r="L618" i="12"/>
  <c r="M618" i="12" s="1"/>
  <c r="I619" i="12"/>
  <c r="V619" i="12" s="1"/>
  <c r="K619" i="12"/>
  <c r="I620" i="12"/>
  <c r="V620" i="12" s="1"/>
  <c r="K620" i="12"/>
  <c r="L620" i="12"/>
  <c r="M620" i="12" s="1"/>
  <c r="I621" i="12"/>
  <c r="V621" i="12" s="1"/>
  <c r="K621" i="12"/>
  <c r="L621" i="12"/>
  <c r="M621" i="12" s="1"/>
  <c r="I622" i="12"/>
  <c r="V622" i="12" s="1"/>
  <c r="K622" i="12"/>
  <c r="L622" i="12"/>
  <c r="M622" i="12" s="1"/>
  <c r="I623" i="12"/>
  <c r="V623" i="12" s="1"/>
  <c r="K623" i="12"/>
  <c r="L623" i="12"/>
  <c r="M623" i="12" s="1"/>
  <c r="I624" i="12"/>
  <c r="V624" i="12" s="1"/>
  <c r="K624" i="12"/>
  <c r="L624" i="12"/>
  <c r="M624" i="12" s="1"/>
  <c r="I625" i="12"/>
  <c r="V625" i="12" s="1"/>
  <c r="K625" i="12"/>
  <c r="L625" i="12"/>
  <c r="M625" i="12" s="1"/>
  <c r="I626" i="12"/>
  <c r="V626" i="12" s="1"/>
  <c r="K626" i="12"/>
  <c r="L626" i="12"/>
  <c r="M626" i="12" s="1"/>
  <c r="I627" i="12"/>
  <c r="V627" i="12" s="1"/>
  <c r="K627" i="12"/>
  <c r="L627" i="12"/>
  <c r="M627" i="12" s="1"/>
  <c r="I628" i="12"/>
  <c r="V628" i="12" s="1"/>
  <c r="K628" i="12"/>
  <c r="L628" i="12"/>
  <c r="M628" i="12" s="1"/>
  <c r="I629" i="12"/>
  <c r="V629" i="12" s="1"/>
  <c r="K629" i="12"/>
  <c r="L629" i="12"/>
  <c r="M629" i="12" s="1"/>
  <c r="I630" i="12"/>
  <c r="V630" i="12" s="1"/>
  <c r="K630" i="12"/>
  <c r="L630" i="12"/>
  <c r="M630" i="12" s="1"/>
  <c r="I631" i="12"/>
  <c r="V631" i="12" s="1"/>
  <c r="K631" i="12"/>
  <c r="L631" i="12"/>
  <c r="M631" i="12" s="1"/>
  <c r="I632" i="12"/>
  <c r="V632" i="12" s="1"/>
  <c r="K632" i="12"/>
  <c r="L632" i="12"/>
  <c r="M632" i="12" s="1"/>
  <c r="I633" i="12"/>
  <c r="V633" i="12" s="1"/>
  <c r="K633" i="12"/>
  <c r="L633" i="12"/>
  <c r="M633" i="12" s="1"/>
  <c r="I634" i="12"/>
  <c r="V634" i="12" s="1"/>
  <c r="K634" i="12"/>
  <c r="L634" i="12"/>
  <c r="M634" i="12" s="1"/>
  <c r="I635" i="12"/>
  <c r="V635" i="12" s="1"/>
  <c r="K635" i="12"/>
  <c r="L635" i="12"/>
  <c r="M635" i="12" s="1"/>
  <c r="I636" i="12"/>
  <c r="V636" i="12" s="1"/>
  <c r="K636" i="12"/>
  <c r="L636" i="12"/>
  <c r="M636" i="12" s="1"/>
  <c r="I637" i="12"/>
  <c r="V637" i="12" s="1"/>
  <c r="K637" i="12"/>
  <c r="L637" i="12"/>
  <c r="M637" i="12" s="1"/>
  <c r="I638" i="12"/>
  <c r="V638" i="12" s="1"/>
  <c r="K638" i="12"/>
  <c r="L638" i="12"/>
  <c r="M638" i="12" s="1"/>
  <c r="I639" i="12"/>
  <c r="V639" i="12" s="1"/>
  <c r="K639" i="12"/>
  <c r="L639" i="12"/>
  <c r="M639" i="12" s="1"/>
  <c r="I640" i="12"/>
  <c r="V640" i="12" s="1"/>
  <c r="K640" i="12"/>
  <c r="L640" i="12"/>
  <c r="M640" i="12" s="1"/>
  <c r="I641" i="12"/>
  <c r="V641" i="12" s="1"/>
  <c r="K641" i="12"/>
  <c r="L641" i="12"/>
  <c r="M641" i="12" s="1"/>
  <c r="I642" i="12"/>
  <c r="V642" i="12" s="1"/>
  <c r="K642" i="12"/>
  <c r="L642" i="12"/>
  <c r="M642" i="12" s="1"/>
  <c r="I643" i="12"/>
  <c r="V643" i="12" s="1"/>
  <c r="K643" i="12"/>
  <c r="L643" i="12"/>
  <c r="M643" i="12" s="1"/>
  <c r="I644" i="12"/>
  <c r="V644" i="12" s="1"/>
  <c r="K644" i="12"/>
  <c r="L644" i="12"/>
  <c r="M644" i="12" s="1"/>
  <c r="I645" i="12"/>
  <c r="V645" i="12" s="1"/>
  <c r="K645" i="12"/>
  <c r="L645" i="12"/>
  <c r="M645" i="12" s="1"/>
  <c r="I646" i="12"/>
  <c r="V646" i="12" s="1"/>
  <c r="K646" i="12"/>
  <c r="L646" i="12"/>
  <c r="M646" i="12" s="1"/>
  <c r="I647" i="12"/>
  <c r="V647" i="12" s="1"/>
  <c r="K647" i="12"/>
  <c r="L647" i="12"/>
  <c r="M647" i="12" s="1"/>
  <c r="I648" i="12"/>
  <c r="V648" i="12" s="1"/>
  <c r="K648" i="12"/>
  <c r="L648" i="12"/>
  <c r="M648" i="12" s="1"/>
  <c r="I649" i="12"/>
  <c r="V649" i="12" s="1"/>
  <c r="K649" i="12"/>
  <c r="L649" i="12"/>
  <c r="M649" i="12" s="1"/>
  <c r="I650" i="12"/>
  <c r="V650" i="12" s="1"/>
  <c r="K650" i="12"/>
  <c r="L650" i="12"/>
  <c r="M650" i="12" s="1"/>
  <c r="I651" i="12"/>
  <c r="V651" i="12" s="1"/>
  <c r="K651" i="12"/>
  <c r="L651" i="12"/>
  <c r="M651" i="12" s="1"/>
  <c r="I652" i="12"/>
  <c r="V652" i="12" s="1"/>
  <c r="K652" i="12"/>
  <c r="L652" i="12"/>
  <c r="M652" i="12" s="1"/>
  <c r="I653" i="12"/>
  <c r="V653" i="12" s="1"/>
  <c r="K653" i="12"/>
  <c r="L653" i="12"/>
  <c r="M653" i="12" s="1"/>
  <c r="I654" i="12"/>
  <c r="V654" i="12" s="1"/>
  <c r="K654" i="12"/>
  <c r="L654" i="12"/>
  <c r="M654" i="12" s="1"/>
  <c r="I655" i="12"/>
  <c r="V655" i="12" s="1"/>
  <c r="K655" i="12"/>
  <c r="L655" i="12"/>
  <c r="M655" i="12" s="1"/>
  <c r="I656" i="12"/>
  <c r="V656" i="12" s="1"/>
  <c r="K656" i="12"/>
  <c r="L656" i="12"/>
  <c r="M656" i="12" s="1"/>
  <c r="I657" i="12"/>
  <c r="V657" i="12" s="1"/>
  <c r="K657" i="12"/>
  <c r="L657" i="12"/>
  <c r="M657" i="12" s="1"/>
  <c r="I658" i="12"/>
  <c r="V658" i="12" s="1"/>
  <c r="K658" i="12"/>
  <c r="L658" i="12"/>
  <c r="M658" i="12" s="1"/>
  <c r="I659" i="12"/>
  <c r="V659" i="12" s="1"/>
  <c r="K659" i="12"/>
  <c r="L659" i="12"/>
  <c r="M659" i="12" s="1"/>
  <c r="I660" i="12"/>
  <c r="V660" i="12" s="1"/>
  <c r="K660" i="12"/>
  <c r="L660" i="12"/>
  <c r="M660" i="12" s="1"/>
  <c r="I661" i="12"/>
  <c r="V661" i="12" s="1"/>
  <c r="K661" i="12"/>
  <c r="L661" i="12"/>
  <c r="M661" i="12" s="1"/>
  <c r="I662" i="12"/>
  <c r="V662" i="12" s="1"/>
  <c r="K662" i="12"/>
  <c r="L662" i="12"/>
  <c r="M662" i="12" s="1"/>
  <c r="I663" i="12"/>
  <c r="V663" i="12" s="1"/>
  <c r="K663" i="12"/>
  <c r="L663" i="12"/>
  <c r="M663" i="12" s="1"/>
  <c r="I664" i="12"/>
  <c r="V664" i="12" s="1"/>
  <c r="K664" i="12"/>
  <c r="L664" i="12"/>
  <c r="M664" i="12" s="1"/>
  <c r="I665" i="12"/>
  <c r="V665" i="12" s="1"/>
  <c r="K665" i="12"/>
  <c r="L665" i="12"/>
  <c r="M665" i="12" s="1"/>
  <c r="I666" i="12"/>
  <c r="V666" i="12" s="1"/>
  <c r="K666" i="12"/>
  <c r="L666" i="12"/>
  <c r="M666" i="12" s="1"/>
  <c r="I667" i="12"/>
  <c r="V667" i="12" s="1"/>
  <c r="K667" i="12"/>
  <c r="L667" i="12"/>
  <c r="M667" i="12" s="1"/>
  <c r="I668" i="12"/>
  <c r="V668" i="12" s="1"/>
  <c r="K668" i="12"/>
  <c r="L668" i="12"/>
  <c r="M668" i="12" s="1"/>
  <c r="I669" i="12"/>
  <c r="V669" i="12" s="1"/>
  <c r="K669" i="12"/>
  <c r="L669" i="12"/>
  <c r="M669" i="12" s="1"/>
  <c r="I670" i="12"/>
  <c r="V670" i="12" s="1"/>
  <c r="K670" i="12"/>
  <c r="L670" i="12"/>
  <c r="M670" i="12" s="1"/>
  <c r="I671" i="12"/>
  <c r="V671" i="12" s="1"/>
  <c r="K671" i="12"/>
  <c r="L671" i="12"/>
  <c r="M671" i="12" s="1"/>
  <c r="I672" i="12"/>
  <c r="V672" i="12" s="1"/>
  <c r="K672" i="12"/>
  <c r="L672" i="12"/>
  <c r="M672" i="12" s="1"/>
  <c r="I673" i="12"/>
  <c r="V673" i="12" s="1"/>
  <c r="K673" i="12"/>
  <c r="L673" i="12"/>
  <c r="M673" i="12" s="1"/>
  <c r="I674" i="12"/>
  <c r="V674" i="12" s="1"/>
  <c r="K674" i="12"/>
  <c r="L674" i="12"/>
  <c r="M674" i="12" s="1"/>
  <c r="I675" i="12"/>
  <c r="V675" i="12" s="1"/>
  <c r="K675" i="12"/>
  <c r="L675" i="12"/>
  <c r="M675" i="12" s="1"/>
  <c r="I676" i="12"/>
  <c r="V676" i="12" s="1"/>
  <c r="K676" i="12"/>
  <c r="L676" i="12"/>
  <c r="M676" i="12" s="1"/>
  <c r="I677" i="12"/>
  <c r="V677" i="12" s="1"/>
  <c r="K677" i="12"/>
  <c r="L677" i="12"/>
  <c r="M677" i="12" s="1"/>
  <c r="I678" i="12"/>
  <c r="V678" i="12" s="1"/>
  <c r="K678" i="12"/>
  <c r="L678" i="12"/>
  <c r="M678" i="12" s="1"/>
  <c r="I679" i="12"/>
  <c r="V679" i="12" s="1"/>
  <c r="K679" i="12"/>
  <c r="L679" i="12"/>
  <c r="M679" i="12" s="1"/>
  <c r="I680" i="12"/>
  <c r="V680" i="12" s="1"/>
  <c r="K680" i="12"/>
  <c r="L680" i="12"/>
  <c r="M680" i="12" s="1"/>
  <c r="I681" i="12"/>
  <c r="V681" i="12" s="1"/>
  <c r="K681" i="12"/>
  <c r="L681" i="12"/>
  <c r="M681" i="12" s="1"/>
  <c r="I682" i="12"/>
  <c r="V682" i="12" s="1"/>
  <c r="K682" i="12"/>
  <c r="L682" i="12"/>
  <c r="M682" i="12" s="1"/>
  <c r="I683" i="12"/>
  <c r="V683" i="12" s="1"/>
  <c r="K683" i="12"/>
  <c r="L683" i="12"/>
  <c r="M683" i="12" s="1"/>
  <c r="I684" i="12"/>
  <c r="V684" i="12" s="1"/>
  <c r="K684" i="12"/>
  <c r="L684" i="12"/>
  <c r="M684" i="12" s="1"/>
  <c r="I685" i="12"/>
  <c r="V685" i="12" s="1"/>
  <c r="K685" i="12"/>
  <c r="L685" i="12"/>
  <c r="M685" i="12" s="1"/>
  <c r="I686" i="12"/>
  <c r="V686" i="12" s="1"/>
  <c r="K686" i="12"/>
  <c r="L686" i="12"/>
  <c r="M686" i="12" s="1"/>
  <c r="I687" i="12"/>
  <c r="V687" i="12" s="1"/>
  <c r="K687" i="12"/>
  <c r="L687" i="12"/>
  <c r="M687" i="12" s="1"/>
  <c r="I688" i="12"/>
  <c r="V688" i="12" s="1"/>
  <c r="K688" i="12"/>
  <c r="L688" i="12"/>
  <c r="M688" i="12" s="1"/>
  <c r="I689" i="12"/>
  <c r="V689" i="12" s="1"/>
  <c r="K689" i="12"/>
  <c r="L689" i="12"/>
  <c r="M689" i="12" s="1"/>
  <c r="I690" i="12"/>
  <c r="V690" i="12" s="1"/>
  <c r="K690" i="12"/>
  <c r="L690" i="12"/>
  <c r="M690" i="12" s="1"/>
  <c r="I691" i="12"/>
  <c r="V691" i="12" s="1"/>
  <c r="K691" i="12"/>
  <c r="L691" i="12"/>
  <c r="M691" i="12" s="1"/>
  <c r="I692" i="12"/>
  <c r="V692" i="12" s="1"/>
  <c r="K692" i="12"/>
  <c r="L692" i="12"/>
  <c r="M692" i="12" s="1"/>
  <c r="I693" i="12"/>
  <c r="V693" i="12" s="1"/>
  <c r="K693" i="12"/>
  <c r="L693" i="12"/>
  <c r="M693" i="12" s="1"/>
  <c r="I694" i="12"/>
  <c r="V694" i="12" s="1"/>
  <c r="K694" i="12"/>
  <c r="L694" i="12"/>
  <c r="M694" i="12" s="1"/>
  <c r="I695" i="12"/>
  <c r="V695" i="12" s="1"/>
  <c r="K695" i="12"/>
  <c r="L695" i="12"/>
  <c r="M695" i="12" s="1"/>
  <c r="I696" i="12"/>
  <c r="V696" i="12" s="1"/>
  <c r="K696" i="12"/>
  <c r="L696" i="12"/>
  <c r="M696" i="12" s="1"/>
  <c r="I697" i="12"/>
  <c r="V697" i="12" s="1"/>
  <c r="K697" i="12"/>
  <c r="L697" i="12"/>
  <c r="M697" i="12" s="1"/>
  <c r="I698" i="12"/>
  <c r="V698" i="12" s="1"/>
  <c r="K698" i="12"/>
  <c r="L698" i="12"/>
  <c r="M698" i="12" s="1"/>
  <c r="I699" i="12"/>
  <c r="V699" i="12" s="1"/>
  <c r="K699" i="12"/>
  <c r="L699" i="12"/>
  <c r="M699" i="12" s="1"/>
  <c r="I700" i="12"/>
  <c r="V700" i="12" s="1"/>
  <c r="K700" i="12"/>
  <c r="L700" i="12"/>
  <c r="M700" i="12" s="1"/>
  <c r="I701" i="12"/>
  <c r="V701" i="12" s="1"/>
  <c r="K701" i="12"/>
  <c r="L701" i="12"/>
  <c r="M701" i="12" s="1"/>
  <c r="I702" i="12"/>
  <c r="V702" i="12" s="1"/>
  <c r="K702" i="12"/>
  <c r="L702" i="12"/>
  <c r="M702" i="12" s="1"/>
  <c r="I703" i="12"/>
  <c r="V703" i="12" s="1"/>
  <c r="K703" i="12"/>
  <c r="L703" i="12"/>
  <c r="M703" i="12" s="1"/>
  <c r="I704" i="12"/>
  <c r="V704" i="12" s="1"/>
  <c r="K704" i="12"/>
  <c r="L704" i="12"/>
  <c r="M704" i="12" s="1"/>
  <c r="I705" i="12"/>
  <c r="V705" i="12" s="1"/>
  <c r="K705" i="12"/>
  <c r="L705" i="12"/>
  <c r="M705" i="12" s="1"/>
  <c r="I706" i="12"/>
  <c r="V706" i="12" s="1"/>
  <c r="K706" i="12"/>
  <c r="L706" i="12"/>
  <c r="M706" i="12" s="1"/>
  <c r="I707" i="12"/>
  <c r="V707" i="12" s="1"/>
  <c r="K707" i="12"/>
  <c r="L707" i="12"/>
  <c r="M707" i="12" s="1"/>
  <c r="I708" i="12"/>
  <c r="V708" i="12" s="1"/>
  <c r="K708" i="12"/>
  <c r="L708" i="12"/>
  <c r="M708" i="12" s="1"/>
  <c r="I709" i="12"/>
  <c r="V709" i="12" s="1"/>
  <c r="K709" i="12"/>
  <c r="L709" i="12"/>
  <c r="M709" i="12" s="1"/>
  <c r="I710" i="12"/>
  <c r="V710" i="12" s="1"/>
  <c r="K710" i="12"/>
  <c r="L710" i="12"/>
  <c r="M710" i="12" s="1"/>
  <c r="I711" i="12"/>
  <c r="V711" i="12" s="1"/>
  <c r="K711" i="12"/>
  <c r="L711" i="12"/>
  <c r="M711" i="12" s="1"/>
  <c r="I712" i="12"/>
  <c r="V712" i="12" s="1"/>
  <c r="K712" i="12"/>
  <c r="L712" i="12"/>
  <c r="M712" i="12" s="1"/>
  <c r="I713" i="12"/>
  <c r="V713" i="12" s="1"/>
  <c r="K713" i="12"/>
  <c r="L713" i="12"/>
  <c r="M713" i="12" s="1"/>
  <c r="I714" i="12"/>
  <c r="V714" i="12" s="1"/>
  <c r="K714" i="12"/>
  <c r="L714" i="12"/>
  <c r="M714" i="12" s="1"/>
  <c r="I715" i="12"/>
  <c r="V715" i="12" s="1"/>
  <c r="K715" i="12"/>
  <c r="L715" i="12"/>
  <c r="M715" i="12" s="1"/>
  <c r="I716" i="12"/>
  <c r="V716" i="12" s="1"/>
  <c r="K716" i="12"/>
  <c r="L716" i="12"/>
  <c r="M716" i="12" s="1"/>
  <c r="I717" i="12"/>
  <c r="V717" i="12" s="1"/>
  <c r="K717" i="12"/>
  <c r="L717" i="12"/>
  <c r="M717" i="12" s="1"/>
  <c r="I718" i="12"/>
  <c r="V718" i="12" s="1"/>
  <c r="K718" i="12"/>
  <c r="L718" i="12"/>
  <c r="M718" i="12" s="1"/>
  <c r="I719" i="12"/>
  <c r="V719" i="12" s="1"/>
  <c r="K719" i="12"/>
  <c r="L719" i="12"/>
  <c r="M719" i="12" s="1"/>
  <c r="I720" i="12"/>
  <c r="V720" i="12" s="1"/>
  <c r="K720" i="12"/>
  <c r="L720" i="12"/>
  <c r="M720" i="12" s="1"/>
  <c r="I721" i="12"/>
  <c r="V721" i="12" s="1"/>
  <c r="L721" i="12"/>
  <c r="M721" i="12" s="1"/>
  <c r="I722" i="12"/>
  <c r="V722" i="12" s="1"/>
  <c r="K722" i="12"/>
  <c r="L722" i="12"/>
  <c r="M722" i="12" s="1"/>
  <c r="I723" i="12"/>
  <c r="V723" i="12" s="1"/>
  <c r="K723" i="12"/>
  <c r="L723" i="12"/>
  <c r="M723" i="12" s="1"/>
  <c r="I724" i="12"/>
  <c r="V724" i="12" s="1"/>
  <c r="K724" i="12"/>
  <c r="L724" i="12"/>
  <c r="M724" i="12" s="1"/>
  <c r="I725" i="12"/>
  <c r="V725" i="12" s="1"/>
  <c r="K725" i="12"/>
  <c r="L725" i="12"/>
  <c r="M725" i="12" s="1"/>
  <c r="I726" i="12"/>
  <c r="V726" i="12" s="1"/>
  <c r="K726" i="12"/>
  <c r="L726" i="12"/>
  <c r="M726" i="12" s="1"/>
  <c r="I727" i="12"/>
  <c r="V727" i="12" s="1"/>
  <c r="K727" i="12"/>
  <c r="L727" i="12"/>
  <c r="M727" i="12" s="1"/>
  <c r="I728" i="12"/>
  <c r="V728" i="12" s="1"/>
  <c r="K728" i="12"/>
  <c r="L728" i="12"/>
  <c r="M728" i="12" s="1"/>
  <c r="I729" i="12"/>
  <c r="V729" i="12" s="1"/>
  <c r="K729" i="12"/>
  <c r="L729" i="12"/>
  <c r="M729" i="12" s="1"/>
  <c r="I730" i="12"/>
  <c r="V730" i="12" s="1"/>
  <c r="K730" i="12"/>
  <c r="L730" i="12"/>
  <c r="M730" i="12" s="1"/>
  <c r="I731" i="12"/>
  <c r="V731" i="12" s="1"/>
  <c r="K731" i="12"/>
  <c r="L731" i="12"/>
  <c r="M731" i="12" s="1"/>
  <c r="I732" i="12"/>
  <c r="V732" i="12" s="1"/>
  <c r="K732" i="12"/>
  <c r="L732" i="12"/>
  <c r="M732" i="12" s="1"/>
  <c r="I733" i="12"/>
  <c r="V733" i="12" s="1"/>
  <c r="K733" i="12"/>
  <c r="L733" i="12"/>
  <c r="M733" i="12" s="1"/>
  <c r="I734" i="12"/>
  <c r="V734" i="12" s="1"/>
  <c r="K734" i="12"/>
  <c r="L734" i="12"/>
  <c r="M734" i="12" s="1"/>
  <c r="I735" i="12"/>
  <c r="V735" i="12" s="1"/>
  <c r="K735" i="12"/>
  <c r="L735" i="12"/>
  <c r="M735" i="12" s="1"/>
  <c r="I736" i="12"/>
  <c r="V736" i="12" s="1"/>
  <c r="K736" i="12"/>
  <c r="L736" i="12"/>
  <c r="M736" i="12" s="1"/>
  <c r="I737" i="12"/>
  <c r="V737" i="12" s="1"/>
  <c r="K737" i="12"/>
  <c r="L737" i="12"/>
  <c r="M737" i="12" s="1"/>
  <c r="I738" i="12"/>
  <c r="V738" i="12" s="1"/>
  <c r="K738" i="12"/>
  <c r="L738" i="12"/>
  <c r="M738" i="12" s="1"/>
  <c r="I739" i="12"/>
  <c r="V739" i="12" s="1"/>
  <c r="K739" i="12"/>
  <c r="L739" i="12"/>
  <c r="M739" i="12" s="1"/>
  <c r="I740" i="12"/>
  <c r="V740" i="12" s="1"/>
  <c r="K740" i="12"/>
  <c r="L740" i="12"/>
  <c r="M740" i="12" s="1"/>
  <c r="I741" i="12"/>
  <c r="V741" i="12" s="1"/>
  <c r="K741" i="12"/>
  <c r="L741" i="12"/>
  <c r="M741" i="12" s="1"/>
  <c r="I742" i="12"/>
  <c r="V742" i="12" s="1"/>
  <c r="K742" i="12"/>
  <c r="L742" i="12"/>
  <c r="M742" i="12" s="1"/>
  <c r="I743" i="12"/>
  <c r="V743" i="12" s="1"/>
  <c r="K743" i="12"/>
  <c r="L743" i="12"/>
  <c r="M743" i="12" s="1"/>
  <c r="I744" i="12"/>
  <c r="V744" i="12" s="1"/>
  <c r="K744" i="12"/>
  <c r="L744" i="12"/>
  <c r="M744" i="12" s="1"/>
  <c r="I745" i="12"/>
  <c r="V745" i="12" s="1"/>
  <c r="K745" i="12"/>
  <c r="L745" i="12"/>
  <c r="M745" i="12" s="1"/>
</calcChain>
</file>

<file path=xl/sharedStrings.xml><?xml version="1.0" encoding="utf-8"?>
<sst xmlns="http://schemas.openxmlformats.org/spreadsheetml/2006/main" count="3899" uniqueCount="1053">
  <si>
    <t>BET</t>
  </si>
  <si>
    <t>A</t>
  </si>
  <si>
    <t>Filtre N°1</t>
  </si>
  <si>
    <t>Fourniture</t>
  </si>
  <si>
    <t>MATIERES</t>
  </si>
  <si>
    <t>QUALITE</t>
  </si>
  <si>
    <t>PN</t>
  </si>
  <si>
    <t>EQUIVALENCES</t>
  </si>
  <si>
    <t>DN</t>
  </si>
  <si>
    <t>Choix</t>
  </si>
  <si>
    <t>Zone de traitement</t>
  </si>
  <si>
    <t>Pose</t>
  </si>
  <si>
    <t>-</t>
  </si>
  <si>
    <t>PN10</t>
  </si>
  <si>
    <t>1/8"</t>
  </si>
  <si>
    <t>Base</t>
  </si>
  <si>
    <t>PID</t>
  </si>
  <si>
    <t>DESCRITPTION</t>
  </si>
  <si>
    <t>ABS</t>
  </si>
  <si>
    <t>1,4307 (304L)</t>
  </si>
  <si>
    <t>PN16</t>
  </si>
  <si>
    <t>1/4"</t>
  </si>
  <si>
    <t>8x13</t>
  </si>
  <si>
    <t>Option</t>
  </si>
  <si>
    <t>ABO</t>
  </si>
  <si>
    <t>Aire à Boues</t>
  </si>
  <si>
    <t>AIT</t>
  </si>
  <si>
    <t>Sans objet</t>
  </si>
  <si>
    <t>EXT</t>
  </si>
  <si>
    <t>Existant</t>
  </si>
  <si>
    <t>Acier</t>
  </si>
  <si>
    <t>1,4404 (316L)</t>
  </si>
  <si>
    <t>PN20</t>
  </si>
  <si>
    <t>3/8"</t>
  </si>
  <si>
    <t>12x17</t>
  </si>
  <si>
    <t>FIN</t>
  </si>
  <si>
    <t>ACO</t>
  </si>
  <si>
    <t>Air comprimé (service)</t>
  </si>
  <si>
    <t>AT</t>
  </si>
  <si>
    <t>EQP</t>
  </si>
  <si>
    <t>SAUR</t>
  </si>
  <si>
    <t>D</t>
  </si>
  <si>
    <t>Détection</t>
  </si>
  <si>
    <t>Alu</t>
  </si>
  <si>
    <t>1,4541 (321)</t>
  </si>
  <si>
    <t>PN25</t>
  </si>
  <si>
    <t>ALA</t>
  </si>
  <si>
    <t>Air de lavage</t>
  </si>
  <si>
    <t>ATS</t>
  </si>
  <si>
    <t>I</t>
  </si>
  <si>
    <t>Instrumentation</t>
  </si>
  <si>
    <t>Fonte</t>
  </si>
  <si>
    <t>1,4571 (316Ti)</t>
  </si>
  <si>
    <t>PN40</t>
  </si>
  <si>
    <t>1/2"</t>
  </si>
  <si>
    <t>15x21</t>
  </si>
  <si>
    <t>ANB</t>
  </si>
  <si>
    <t>Anti-bélier</t>
  </si>
  <si>
    <t>BE</t>
  </si>
  <si>
    <t>M</t>
  </si>
  <si>
    <t>Moteur</t>
  </si>
  <si>
    <t>Inox</t>
  </si>
  <si>
    <t>ACS</t>
  </si>
  <si>
    <t>PN60</t>
  </si>
  <si>
    <t>BAC</t>
  </si>
  <si>
    <t>Bassin de Contact</t>
  </si>
  <si>
    <t>BV</t>
  </si>
  <si>
    <t>VRD</t>
  </si>
  <si>
    <t>Laiton</t>
  </si>
  <si>
    <t>Biorienté</t>
  </si>
  <si>
    <t>PN100</t>
  </si>
  <si>
    <t>3/4"</t>
  </si>
  <si>
    <t>20x27</t>
  </si>
  <si>
    <t>BAE</t>
  </si>
  <si>
    <t>Bassin d'Aération</t>
  </si>
  <si>
    <t>GC</t>
  </si>
  <si>
    <t>PEHD</t>
  </si>
  <si>
    <t>Brut</t>
  </si>
  <si>
    <t>1"</t>
  </si>
  <si>
    <t>26x34</t>
  </si>
  <si>
    <t>BAX</t>
  </si>
  <si>
    <t>Bassin d'Anoxie</t>
  </si>
  <si>
    <t>Ventilateur centrifuge</t>
  </si>
  <si>
    <t>PET</t>
  </si>
  <si>
    <t>CR16</t>
  </si>
  <si>
    <r>
      <t>1</t>
    </r>
    <r>
      <rPr>
        <vertAlign val="superscript"/>
        <sz val="9"/>
        <color theme="1"/>
        <rFont val="Century Gothic"/>
        <family val="2"/>
      </rPr>
      <t xml:space="preserve"> 1/4</t>
    </r>
    <r>
      <rPr>
        <sz val="9"/>
        <color theme="1"/>
        <rFont val="Century Gothic"/>
        <family val="2"/>
      </rPr>
      <t>"</t>
    </r>
  </si>
  <si>
    <t>33x42</t>
  </si>
  <si>
    <t>BER</t>
  </si>
  <si>
    <t>Bâche d'eau récupérée et toutes eaux</t>
  </si>
  <si>
    <t>CPU</t>
  </si>
  <si>
    <t>Ventouse</t>
  </si>
  <si>
    <t>Polyamide</t>
  </si>
  <si>
    <t>CR4</t>
  </si>
  <si>
    <r>
      <t xml:space="preserve">1 </t>
    </r>
    <r>
      <rPr>
        <vertAlign val="superscript"/>
        <sz val="9"/>
        <color theme="1"/>
        <rFont val="Century Gothic"/>
        <family val="2"/>
      </rPr>
      <t>1/2</t>
    </r>
    <r>
      <rPr>
        <sz val="9"/>
        <color theme="1"/>
        <rFont val="Century Gothic"/>
        <family val="2"/>
      </rPr>
      <t>"</t>
    </r>
  </si>
  <si>
    <t>40x49</t>
  </si>
  <si>
    <t>Bâche d'eau traitée</t>
  </si>
  <si>
    <t>CS</t>
  </si>
  <si>
    <t>PTFE</t>
  </si>
  <si>
    <t>CR8</t>
  </si>
  <si>
    <t>BRE</t>
  </si>
  <si>
    <t>Bassin de Régulation</t>
  </si>
  <si>
    <t>FI</t>
  </si>
  <si>
    <t>Indicateur de débit</t>
  </si>
  <si>
    <t>PVC</t>
  </si>
  <si>
    <t>Galva</t>
  </si>
  <si>
    <t>2"</t>
  </si>
  <si>
    <t>50x60</t>
  </si>
  <si>
    <t>BTA</t>
  </si>
  <si>
    <t>Bassin Tampon</t>
  </si>
  <si>
    <t>FIT</t>
  </si>
  <si>
    <t>PVCA</t>
  </si>
  <si>
    <t>Peint</t>
  </si>
  <si>
    <t>CAE</t>
  </si>
  <si>
    <t>Cascade d'Aération</t>
  </si>
  <si>
    <t>PVDF</t>
  </si>
  <si>
    <t>Pression</t>
  </si>
  <si>
    <t>CAI</t>
  </si>
  <si>
    <t>Centrale d'Air</t>
  </si>
  <si>
    <t>GBA</t>
  </si>
  <si>
    <t>Tricoclair</t>
  </si>
  <si>
    <r>
      <t xml:space="preserve">2 </t>
    </r>
    <r>
      <rPr>
        <vertAlign val="superscript"/>
        <sz val="9"/>
        <color theme="1"/>
        <rFont val="Century Gothic"/>
        <family val="2"/>
      </rPr>
      <t>1/2</t>
    </r>
    <r>
      <rPr>
        <sz val="9"/>
        <color theme="1"/>
        <rFont val="Century Gothic"/>
        <family val="2"/>
      </rPr>
      <t>"</t>
    </r>
  </si>
  <si>
    <t>66x76</t>
  </si>
  <si>
    <t>CAP</t>
  </si>
  <si>
    <t>Charbon Actif en Poudre</t>
  </si>
  <si>
    <t>GH</t>
  </si>
  <si>
    <t>Verre</t>
  </si>
  <si>
    <t>CBP</t>
  </si>
  <si>
    <t>CARBOPLUS®</t>
  </si>
  <si>
    <t>GMU</t>
  </si>
  <si>
    <t>3"</t>
  </si>
  <si>
    <t>80x90</t>
  </si>
  <si>
    <t>CHE</t>
  </si>
  <si>
    <t>Chenal d'Aération</t>
  </si>
  <si>
    <t>JF</t>
  </si>
  <si>
    <t>CLA</t>
  </si>
  <si>
    <t>Clarification Secondaire</t>
  </si>
  <si>
    <t>JH</t>
  </si>
  <si>
    <t>4"</t>
  </si>
  <si>
    <t>102x114</t>
  </si>
  <si>
    <t>CLF</t>
  </si>
  <si>
    <t>Clarifloculateur</t>
  </si>
  <si>
    <t>KVL</t>
  </si>
  <si>
    <t>COA</t>
  </si>
  <si>
    <t>Coagulation</t>
  </si>
  <si>
    <t>LIT</t>
  </si>
  <si>
    <t>COM</t>
  </si>
  <si>
    <t>Comptage</t>
  </si>
  <si>
    <t>DDO</t>
  </si>
  <si>
    <t>Désodorisation</t>
  </si>
  <si>
    <t>LSH</t>
  </si>
  <si>
    <t>DEB</t>
  </si>
  <si>
    <t>Débourbeur</t>
  </si>
  <si>
    <t>LSHH</t>
  </si>
  <si>
    <t>SERR</t>
  </si>
  <si>
    <t>DEC</t>
  </si>
  <si>
    <t>Décantation Primaire</t>
  </si>
  <si>
    <t>LSL</t>
  </si>
  <si>
    <t>DEF</t>
  </si>
  <si>
    <t>Déferrisation</t>
  </si>
  <si>
    <t>LSLL</t>
  </si>
  <si>
    <t>DEG</t>
  </si>
  <si>
    <t>Dégazeur</t>
  </si>
  <si>
    <t>NR</t>
  </si>
  <si>
    <t>DEM</t>
  </si>
  <si>
    <t>Démanganisation</t>
  </si>
  <si>
    <t>PC</t>
  </si>
  <si>
    <t>DES</t>
  </si>
  <si>
    <t>Déshydratation</t>
  </si>
  <si>
    <t>PD</t>
  </si>
  <si>
    <t>DGR</t>
  </si>
  <si>
    <t>Dégrilleur</t>
  </si>
  <si>
    <t>PH</t>
  </si>
  <si>
    <t>DIP</t>
  </si>
  <si>
    <t>Digestion Primaire</t>
  </si>
  <si>
    <t>PI</t>
  </si>
  <si>
    <t>DIS</t>
  </si>
  <si>
    <t>Digestion Secondaire</t>
  </si>
  <si>
    <t>DLA</t>
  </si>
  <si>
    <t>Décantation Lamellaire</t>
  </si>
  <si>
    <t>PIT</t>
  </si>
  <si>
    <t>Mesure de pression</t>
  </si>
  <si>
    <t>DSA</t>
  </si>
  <si>
    <t>PM</t>
  </si>
  <si>
    <t>Malaxeur</t>
  </si>
  <si>
    <t>DVO</t>
  </si>
  <si>
    <t>Déversoir d'orage</t>
  </si>
  <si>
    <t>PP</t>
  </si>
  <si>
    <t xml:space="preserve">ECL </t>
  </si>
  <si>
    <t>Eau chlorée</t>
  </si>
  <si>
    <t>PS</t>
  </si>
  <si>
    <t>EDI</t>
  </si>
  <si>
    <t>Echange d'Ion</t>
  </si>
  <si>
    <t>EID</t>
  </si>
  <si>
    <t>Eau Industrielle</t>
  </si>
  <si>
    <t>PV</t>
  </si>
  <si>
    <t>EPA</t>
  </si>
  <si>
    <t>Epaississeur</t>
  </si>
  <si>
    <t>RA</t>
  </si>
  <si>
    <t>EXH</t>
  </si>
  <si>
    <t>Exhaure - Prise d'eau</t>
  </si>
  <si>
    <t>RB</t>
  </si>
  <si>
    <t>FBA</t>
  </si>
  <si>
    <t>Filt. Biologique Anoxique</t>
  </si>
  <si>
    <t>RC</t>
  </si>
  <si>
    <t>FBI</t>
  </si>
  <si>
    <t>Filtration Bicouche</t>
  </si>
  <si>
    <t>RF</t>
  </si>
  <si>
    <t>FBO</t>
  </si>
  <si>
    <t>Filt. Biologique Aérée</t>
  </si>
  <si>
    <t>RH</t>
  </si>
  <si>
    <t>FCH</t>
  </si>
  <si>
    <t>Filtration Charbon</t>
  </si>
  <si>
    <t>RS</t>
  </si>
  <si>
    <t>FCO</t>
  </si>
  <si>
    <t>Filtration Commun</t>
  </si>
  <si>
    <t>SV</t>
  </si>
  <si>
    <t>FLC</t>
  </si>
  <si>
    <t xml:space="preserve">Floculation </t>
  </si>
  <si>
    <t>TC</t>
  </si>
  <si>
    <t>FLO</t>
  </si>
  <si>
    <t>Flottation</t>
  </si>
  <si>
    <t>TD</t>
  </si>
  <si>
    <t>FNE</t>
  </si>
  <si>
    <t>Filtration Neutralite</t>
  </si>
  <si>
    <t>TF</t>
  </si>
  <si>
    <t>FPA</t>
  </si>
  <si>
    <t>FPV</t>
  </si>
  <si>
    <t>Fosse Produits de Vidange</t>
  </si>
  <si>
    <t>TK</t>
  </si>
  <si>
    <t>FSA</t>
  </si>
  <si>
    <t>Filtration Sable</t>
  </si>
  <si>
    <t>TM</t>
  </si>
  <si>
    <t>GAZ</t>
  </si>
  <si>
    <t>Gazomètre</t>
  </si>
  <si>
    <t>TP</t>
  </si>
  <si>
    <t>GCL</t>
  </si>
  <si>
    <t>Préparation/injection chlore</t>
  </si>
  <si>
    <t>TT</t>
  </si>
  <si>
    <t>INC</t>
  </si>
  <si>
    <t>Incinération</t>
  </si>
  <si>
    <t>TV</t>
  </si>
  <si>
    <t>KWA</t>
  </si>
  <si>
    <t>Injection PAX</t>
  </si>
  <si>
    <t>UD</t>
  </si>
  <si>
    <t>LAG</t>
  </si>
  <si>
    <t>Lagunage</t>
  </si>
  <si>
    <t>UG</t>
  </si>
  <si>
    <t>LIB</t>
  </si>
  <si>
    <t>Lit Bactérien</t>
  </si>
  <si>
    <t>VBO</t>
  </si>
  <si>
    <t>LIS</t>
  </si>
  <si>
    <t>Lit de séchage</t>
  </si>
  <si>
    <t>VCB</t>
  </si>
  <si>
    <t>MCP</t>
  </si>
  <si>
    <t>Préparation/injection charbon</t>
  </si>
  <si>
    <t>VCP</t>
  </si>
  <si>
    <t>MEM</t>
  </si>
  <si>
    <t>Membrane</t>
  </si>
  <si>
    <t>VCR</t>
  </si>
  <si>
    <t>MER</t>
  </si>
  <si>
    <t>Mélangeur Rapide</t>
  </si>
  <si>
    <t>VCU</t>
  </si>
  <si>
    <t>OZD</t>
  </si>
  <si>
    <t>Destruction Ozone</t>
  </si>
  <si>
    <t>VDT</t>
  </si>
  <si>
    <t>OZI</t>
  </si>
  <si>
    <t>Interozonation</t>
  </si>
  <si>
    <t>VEE</t>
  </si>
  <si>
    <t>OZO</t>
  </si>
  <si>
    <t>Ozonation Commun</t>
  </si>
  <si>
    <t>VMA</t>
  </si>
  <si>
    <t>OZP</t>
  </si>
  <si>
    <t>Préozonation</t>
  </si>
  <si>
    <t>VPA</t>
  </si>
  <si>
    <t>OZS</t>
  </si>
  <si>
    <t>Postozonation</t>
  </si>
  <si>
    <t>VPO</t>
  </si>
  <si>
    <t>PAC</t>
  </si>
  <si>
    <t>VQD</t>
  </si>
  <si>
    <t>PEL</t>
  </si>
  <si>
    <t>Pompage Eau de Lavage</t>
  </si>
  <si>
    <t>VQT</t>
  </si>
  <si>
    <t>PRE</t>
  </si>
  <si>
    <t>Prétraitement Ensemble</t>
  </si>
  <si>
    <t>VSE</t>
  </si>
  <si>
    <t>PTH</t>
  </si>
  <si>
    <t>Préparation/injection lait de chaux</t>
  </si>
  <si>
    <t>XCI</t>
  </si>
  <si>
    <t>PUC</t>
  </si>
  <si>
    <t>Stockage/injection soude</t>
  </si>
  <si>
    <t>XCP</t>
  </si>
  <si>
    <t>PUD</t>
  </si>
  <si>
    <t>Injection soude diluée</t>
  </si>
  <si>
    <t>XRD</t>
  </si>
  <si>
    <t>PUL</t>
  </si>
  <si>
    <t>Pulvérisation</t>
  </si>
  <si>
    <t>XUV</t>
  </si>
  <si>
    <t>REA</t>
  </si>
  <si>
    <t>Réactifs Ensemble</t>
  </si>
  <si>
    <t>REC</t>
  </si>
  <si>
    <t>Recirc. Boues (Pompage)</t>
  </si>
  <si>
    <t>REL</t>
  </si>
  <si>
    <t>Relèvement (Pompage)</t>
  </si>
  <si>
    <t>REP</t>
  </si>
  <si>
    <t>Reprise (Pompage eau traitée)</t>
  </si>
  <si>
    <t>RES</t>
  </si>
  <si>
    <t>Réservoir</t>
  </si>
  <si>
    <t>RMI</t>
  </si>
  <si>
    <t>Reminéralisation</t>
  </si>
  <si>
    <t>RPA</t>
  </si>
  <si>
    <t>Répartition</t>
  </si>
  <si>
    <t>RPP</t>
  </si>
  <si>
    <t>Préparation/injection Permanganate</t>
  </si>
  <si>
    <t>SAT</t>
  </si>
  <si>
    <t>Saturateur</t>
  </si>
  <si>
    <t>SEC</t>
  </si>
  <si>
    <t>Séchage Thermique</t>
  </si>
  <si>
    <t>SIL</t>
  </si>
  <si>
    <t>Silo à Boues</t>
  </si>
  <si>
    <t>STO</t>
  </si>
  <si>
    <t>Stockeur Boues Liquides</t>
  </si>
  <si>
    <t>TAM</t>
  </si>
  <si>
    <t>Tamisage</t>
  </si>
  <si>
    <t>TDB</t>
  </si>
  <si>
    <t>Traitement des Boues (Général)</t>
  </si>
  <si>
    <t>TDG</t>
  </si>
  <si>
    <t>Traitement des Graisses</t>
  </si>
  <si>
    <t>TDR</t>
  </si>
  <si>
    <t>Traitement des Refus</t>
  </si>
  <si>
    <t>TPC</t>
  </si>
  <si>
    <t>Traitement des Produits de Curage</t>
  </si>
  <si>
    <t>NOMENCLATURE GENERALE</t>
  </si>
  <si>
    <t>INDICE : A</t>
  </si>
  <si>
    <t>INDICE</t>
  </si>
  <si>
    <r>
      <t xml:space="preserve">Base /
</t>
    </r>
    <r>
      <rPr>
        <b/>
        <sz val="10"/>
        <color theme="0"/>
        <rFont val="Century Gothic"/>
        <family val="2"/>
      </rPr>
      <t>Option</t>
    </r>
  </si>
  <si>
    <t>Rang</t>
  </si>
  <si>
    <t>DESIGNATION</t>
  </si>
  <si>
    <t>Matière</t>
  </si>
  <si>
    <t>Fermeture</t>
  </si>
  <si>
    <t>Qualité</t>
  </si>
  <si>
    <t>Localisation
/Ouvrage</t>
  </si>
  <si>
    <t>Commentaires</t>
  </si>
  <si>
    <t>D1</t>
  </si>
  <si>
    <t>D2</t>
  </si>
  <si>
    <t>XAB</t>
  </si>
  <si>
    <t>DATE :</t>
  </si>
  <si>
    <t>KCF</t>
  </si>
  <si>
    <t>Chlorure ferrique</t>
  </si>
  <si>
    <t>FPC</t>
  </si>
  <si>
    <t>Polymère anionique (eau)</t>
  </si>
  <si>
    <t>Polymère cationique (boues)</t>
  </si>
  <si>
    <t>VCM</t>
  </si>
  <si>
    <t>Clapet à membrane</t>
  </si>
  <si>
    <t>VCD</t>
  </si>
  <si>
    <t>ODR</t>
  </si>
  <si>
    <t>Ouvrage de reception</t>
  </si>
  <si>
    <t>GX</t>
  </si>
  <si>
    <t>RE</t>
  </si>
  <si>
    <t>RP</t>
  </si>
  <si>
    <t>GA</t>
  </si>
  <si>
    <t>ASS</t>
  </si>
  <si>
    <t>GGB</t>
  </si>
  <si>
    <t>TR</t>
  </si>
  <si>
    <t>JN</t>
  </si>
  <si>
    <t>JS</t>
  </si>
  <si>
    <t>JG</t>
  </si>
  <si>
    <t>VFD</t>
  </si>
  <si>
    <t>AEP</t>
  </si>
  <si>
    <t>Eau potable</t>
  </si>
  <si>
    <t>5"</t>
  </si>
  <si>
    <t>6"</t>
  </si>
  <si>
    <t>8"</t>
  </si>
  <si>
    <t>10"</t>
  </si>
  <si>
    <t>12"</t>
  </si>
  <si>
    <t>14"</t>
  </si>
  <si>
    <t>16"</t>
  </si>
  <si>
    <t>18"</t>
  </si>
  <si>
    <t>20"</t>
  </si>
  <si>
    <t>LAS</t>
  </si>
  <si>
    <t>Laveur à sables</t>
  </si>
  <si>
    <t>Dessableur/Dégraissage</t>
  </si>
  <si>
    <t>PTE</t>
  </si>
  <si>
    <t>Poste toutes eaux</t>
  </si>
  <si>
    <t>FAG</t>
  </si>
  <si>
    <t>Fosse a graisses</t>
  </si>
  <si>
    <t>JAV</t>
  </si>
  <si>
    <t>Javel</t>
  </si>
  <si>
    <t>MON</t>
  </si>
  <si>
    <t>MONTEUR</t>
  </si>
  <si>
    <t>UA</t>
  </si>
  <si>
    <t>CV</t>
  </si>
  <si>
    <t>GGR</t>
  </si>
  <si>
    <t>XMT</t>
  </si>
  <si>
    <t>XRA</t>
  </si>
  <si>
    <t>RR</t>
  </si>
  <si>
    <t>Raccord rapide</t>
  </si>
  <si>
    <t>SLS</t>
  </si>
  <si>
    <t>PG</t>
  </si>
  <si>
    <t>PR</t>
  </si>
  <si>
    <t>BCP</t>
  </si>
  <si>
    <t>CC</t>
  </si>
  <si>
    <t>CU</t>
  </si>
  <si>
    <t>Injecteur</t>
  </si>
  <si>
    <t>RV</t>
  </si>
  <si>
    <t>Cuve verticale</t>
  </si>
  <si>
    <t>Electricité</t>
  </si>
  <si>
    <t>ELEC</t>
  </si>
  <si>
    <t>ELM</t>
  </si>
  <si>
    <t>ELECCTROMONTAGE</t>
  </si>
  <si>
    <t>XRC</t>
  </si>
  <si>
    <t>XBA</t>
  </si>
  <si>
    <t>ST</t>
  </si>
  <si>
    <t>SOUS-TRAITANCE</t>
  </si>
  <si>
    <t>ACTIONNEUR POSITIONNEUR</t>
  </si>
  <si>
    <t>AP</t>
  </si>
  <si>
    <t>COMMANDE MANUELLE</t>
  </si>
  <si>
    <t>H</t>
  </si>
  <si>
    <t>COMMANDE PAR FLOTTEUR</t>
  </si>
  <si>
    <t>L</t>
  </si>
  <si>
    <t>COMMANDE PAR SERVO MOTEUR</t>
  </si>
  <si>
    <t>V</t>
  </si>
  <si>
    <t>P</t>
  </si>
  <si>
    <t>COMMANDE PNEUMATIQUE à membrane (double effet)</t>
  </si>
  <si>
    <t>COMMANDE PNEUMATIQUE à membrane (ferme/defaut)</t>
  </si>
  <si>
    <t>COMMANDE PNEUMATIQUE à membrane (ouvert/defaut)</t>
  </si>
  <si>
    <t>COMMANDE PNEUMATIQUE à vérin double effet</t>
  </si>
  <si>
    <t>F</t>
  </si>
  <si>
    <t>B</t>
  </si>
  <si>
    <t>N</t>
  </si>
  <si>
    <t>E</t>
  </si>
  <si>
    <t>COMMANDE SOLENOIDE</t>
  </si>
  <si>
    <t>S</t>
  </si>
  <si>
    <t>SM</t>
  </si>
  <si>
    <t>UU</t>
  </si>
  <si>
    <t>VDR</t>
  </si>
  <si>
    <t>GRC</t>
  </si>
  <si>
    <t>GRR</t>
  </si>
  <si>
    <t>XMR</t>
  </si>
  <si>
    <t>CF</t>
  </si>
  <si>
    <t>CL</t>
  </si>
  <si>
    <t>VGU</t>
  </si>
  <si>
    <t>VET</t>
  </si>
  <si>
    <t>VEM</t>
  </si>
  <si>
    <t>VCS</t>
  </si>
  <si>
    <t>VCN</t>
  </si>
  <si>
    <t>VQE</t>
  </si>
  <si>
    <t>VQM</t>
  </si>
  <si>
    <t>VSO</t>
  </si>
  <si>
    <t>VEP</t>
  </si>
  <si>
    <t>CH</t>
  </si>
  <si>
    <t>CI</t>
  </si>
  <si>
    <t>FG</t>
  </si>
  <si>
    <t>JM</t>
  </si>
  <si>
    <t>ML</t>
  </si>
  <si>
    <t>TA</t>
  </si>
  <si>
    <t>SD</t>
  </si>
  <si>
    <t>BG</t>
  </si>
  <si>
    <t>PK</t>
  </si>
  <si>
    <t>AS</t>
  </si>
  <si>
    <t>XBR</t>
  </si>
  <si>
    <t>RG</t>
  </si>
  <si>
    <t>SCS</t>
  </si>
  <si>
    <t>SP</t>
  </si>
  <si>
    <t>BC</t>
  </si>
  <si>
    <t>VEJ</t>
  </si>
  <si>
    <t>JC</t>
  </si>
  <si>
    <t>CDP</t>
  </si>
  <si>
    <t>VFY</t>
  </si>
  <si>
    <t>SDC</t>
  </si>
  <si>
    <t>VES</t>
  </si>
  <si>
    <t>XFL</t>
  </si>
  <si>
    <t>XJV</t>
  </si>
  <si>
    <t>SR</t>
  </si>
  <si>
    <t>XME</t>
  </si>
  <si>
    <t>XRR</t>
  </si>
  <si>
    <t>UE</t>
  </si>
  <si>
    <t>XRP</t>
  </si>
  <si>
    <t>XRE</t>
  </si>
  <si>
    <t>VP</t>
  </si>
  <si>
    <t>GJT</t>
  </si>
  <si>
    <t>VSD</t>
  </si>
  <si>
    <t>SAC</t>
  </si>
  <si>
    <t>GVT</t>
  </si>
  <si>
    <t>GRS</t>
  </si>
  <si>
    <t>TO</t>
  </si>
  <si>
    <t>CSA</t>
  </si>
  <si>
    <t>JR</t>
  </si>
  <si>
    <t>KA</t>
  </si>
  <si>
    <t>VE</t>
  </si>
  <si>
    <t>CP</t>
  </si>
  <si>
    <t>GD</t>
  </si>
  <si>
    <t>BDR</t>
  </si>
  <si>
    <t>GS</t>
  </si>
  <si>
    <t>GE</t>
  </si>
  <si>
    <t>CA</t>
  </si>
  <si>
    <t>ME</t>
  </si>
  <si>
    <t>MV</t>
  </si>
  <si>
    <t>JP</t>
  </si>
  <si>
    <t>BB</t>
  </si>
  <si>
    <t>SERRURERIE</t>
  </si>
  <si>
    <t>JV</t>
  </si>
  <si>
    <t>CVE</t>
  </si>
  <si>
    <t>RAD</t>
  </si>
  <si>
    <t>EQUIPEMENT</t>
  </si>
  <si>
    <t>ROBINETTERIE</t>
  </si>
  <si>
    <t>ACCESSOIRES</t>
  </si>
  <si>
    <t xml:space="preserve">LISTE_TYPE </t>
  </si>
  <si>
    <t>LISTE_ELEC</t>
  </si>
  <si>
    <t>Codif. Interne</t>
  </si>
  <si>
    <t>Clapet à double battant</t>
  </si>
  <si>
    <t>GG</t>
  </si>
  <si>
    <t>Goulotte</t>
  </si>
  <si>
    <t>GR</t>
  </si>
  <si>
    <t>XDH</t>
  </si>
  <si>
    <t>MATIERE</t>
  </si>
  <si>
    <t>PISL</t>
  </si>
  <si>
    <t>RAM</t>
  </si>
  <si>
    <t>UDP</t>
  </si>
  <si>
    <t>UDS</t>
  </si>
  <si>
    <t>TE</t>
  </si>
  <si>
    <t>GRE</t>
  </si>
  <si>
    <t>Registre d’isolement</t>
  </si>
  <si>
    <t>Aube de dévoutage</t>
  </si>
  <si>
    <t>Coffret de dosage</t>
  </si>
  <si>
    <t>Coffret de dépotage</t>
  </si>
  <si>
    <t>LISTE_FOURNITURE</t>
  </si>
  <si>
    <t>A DEFINIR</t>
  </si>
  <si>
    <t>Chariot porte palan</t>
  </si>
  <si>
    <t>TUYAUTERIE</t>
  </si>
  <si>
    <r>
      <t>Optimisation du traitement de la station d'</t>
    </r>
    <r>
      <rPr>
        <sz val="11"/>
        <color rgb="FFFF0000"/>
        <rFont val="Century Gothic"/>
        <family val="2"/>
      </rPr>
      <t>*</t>
    </r>
    <r>
      <rPr>
        <sz val="11"/>
        <color theme="0"/>
        <rFont val="Century Gothic"/>
        <family val="2"/>
      </rPr>
      <t xml:space="preserve"> de </t>
    </r>
    <r>
      <rPr>
        <sz val="11"/>
        <color rgb="FFFF0000"/>
        <rFont val="Century Gothic"/>
        <family val="2"/>
      </rPr>
      <t>*</t>
    </r>
  </si>
  <si>
    <t>LISTE_PID</t>
  </si>
  <si>
    <t>Filtre N°2.1</t>
  </si>
  <si>
    <t>Commande</t>
  </si>
  <si>
    <t>/</t>
  </si>
  <si>
    <t>COMMANDE PNEUMATIQUE à vérin simple effet</t>
  </si>
  <si>
    <t>Codification</t>
  </si>
  <si>
    <t>Lot_elec</t>
  </si>
  <si>
    <t>Description  de la Commande</t>
  </si>
  <si>
    <t>*D*</t>
  </si>
  <si>
    <t>*M*</t>
  </si>
  <si>
    <t>*I*</t>
  </si>
  <si>
    <t>Ajout1</t>
  </si>
  <si>
    <t>Ajout2</t>
  </si>
  <si>
    <t>Ajout3</t>
  </si>
  <si>
    <t>Ajout4</t>
  </si>
  <si>
    <t xml:space="preserve">Signal analogique mesure de débit </t>
  </si>
  <si>
    <t>Impulsion comptage de débit</t>
  </si>
  <si>
    <t>Filtre avancé README ELEC "I" et "D"</t>
  </si>
  <si>
    <t>Filtre avancé README ELEC "M"</t>
  </si>
  <si>
    <t>Ajout5</t>
  </si>
  <si>
    <t>Ajout6</t>
  </si>
  <si>
    <t>Information de défaut mesure analogique</t>
  </si>
  <si>
    <t>Signal analogique mesure de hauteur</t>
  </si>
  <si>
    <t>Signal analogique mesure de pression</t>
  </si>
  <si>
    <t>Tiret</t>
  </si>
  <si>
    <t>DIRECT</t>
  </si>
  <si>
    <t>VARIATEUR</t>
  </si>
  <si>
    <t>DEMARREUR</t>
  </si>
  <si>
    <t>Fourniture2</t>
  </si>
  <si>
    <t>EBR</t>
  </si>
  <si>
    <t>AJOUTER UN COMMENTAIRE</t>
  </si>
  <si>
    <t>Eau Brute</t>
  </si>
  <si>
    <t>CATEGORIE</t>
  </si>
  <si>
    <t>ZONE</t>
  </si>
  <si>
    <t>TYPE DEMARRAGE</t>
  </si>
  <si>
    <t>Compresseur à vis</t>
  </si>
  <si>
    <t>Filtre déshuileur</t>
  </si>
  <si>
    <t>Filtre à air</t>
  </si>
  <si>
    <t>Purgeur condensats</t>
  </si>
  <si>
    <t>Sécheur d'air</t>
  </si>
  <si>
    <t>Clapet anti-retour à soupape</t>
  </si>
  <si>
    <t>Détendeur</t>
  </si>
  <si>
    <t>XMA</t>
  </si>
  <si>
    <t>Mise à l’atmosphère - évent</t>
  </si>
  <si>
    <t>ELA</t>
  </si>
  <si>
    <t>Clapet de nez</t>
  </si>
  <si>
    <t>Analyseur</t>
  </si>
  <si>
    <t>Pompe doseuse</t>
  </si>
  <si>
    <t>Mesure</t>
  </si>
  <si>
    <t>Colonne1</t>
  </si>
  <si>
    <t>AFB</t>
  </si>
  <si>
    <t>Floculateur à barrière</t>
  </si>
  <si>
    <t>AM</t>
  </si>
  <si>
    <t>AML</t>
  </si>
  <si>
    <t>Mélangeur en ligne</t>
  </si>
  <si>
    <t>APB</t>
  </si>
  <si>
    <t>Pont Brosse</t>
  </si>
  <si>
    <t>Turbine d’aération surface</t>
  </si>
  <si>
    <t>Turbine d’aération submersible</t>
  </si>
  <si>
    <t>Agitateur</t>
  </si>
  <si>
    <t>Agitateur Submersible</t>
  </si>
  <si>
    <t>Presse à bande</t>
  </si>
  <si>
    <t>Compacteur à piston</t>
  </si>
  <si>
    <t>Centrale Polymères</t>
  </si>
  <si>
    <t>BD</t>
  </si>
  <si>
    <t>Pot de dégazage</t>
  </si>
  <si>
    <t>Dilacérateur</t>
  </si>
  <si>
    <t>Centrifugeuse</t>
  </si>
  <si>
    <t>Table d’égouttage</t>
  </si>
  <si>
    <t>Pelletiseur</t>
  </si>
  <si>
    <t>BP</t>
  </si>
  <si>
    <t>Presse à plateau</t>
  </si>
  <si>
    <t>BRN</t>
  </si>
  <si>
    <t>Retourneur à boues</t>
  </si>
  <si>
    <t>Strainpress (tamis à boues sous pression)</t>
  </si>
  <si>
    <t>Vis compacteuse</t>
  </si>
  <si>
    <t>CAM</t>
  </si>
  <si>
    <t>Aérateur à membrane</t>
  </si>
  <si>
    <t>CAS</t>
  </si>
  <si>
    <t>Aérateur statique</t>
  </si>
  <si>
    <t>CB</t>
  </si>
  <si>
    <t>Buselures</t>
  </si>
  <si>
    <t>Disques poreux</t>
  </si>
  <si>
    <t>CFC</t>
  </si>
  <si>
    <t>Filtre à cartouche</t>
  </si>
  <si>
    <t>Ventilateur hélicoïdal</t>
  </si>
  <si>
    <t>Compresseur à piston</t>
  </si>
  <si>
    <t>Lubrificateur</t>
  </si>
  <si>
    <t>COX</t>
  </si>
  <si>
    <t>Membrane Oxyflex</t>
  </si>
  <si>
    <t>Compresseur à palettes</t>
  </si>
  <si>
    <t>CPD</t>
  </si>
  <si>
    <t>Pot de décantation</t>
  </si>
  <si>
    <t>CR</t>
  </si>
  <si>
    <t>Compresseur spiralé</t>
  </si>
  <si>
    <t>Surpresseur rotatif</t>
  </si>
  <si>
    <t>CSH</t>
  </si>
  <si>
    <t>Séparateur d’huile</t>
  </si>
  <si>
    <t>CSI</t>
  </si>
  <si>
    <t>Silencieux</t>
  </si>
  <si>
    <t>CT</t>
  </si>
  <si>
    <t>Turbo compresseur</t>
  </si>
  <si>
    <t>Purgeur d'air</t>
  </si>
  <si>
    <t>DA</t>
  </si>
  <si>
    <t>Laveur de gaz</t>
  </si>
  <si>
    <t>DC</t>
  </si>
  <si>
    <t>Cheminée</t>
  </si>
  <si>
    <t>DD</t>
  </si>
  <si>
    <t>Colonne de dépoussiérage</t>
  </si>
  <si>
    <t>DTO</t>
  </si>
  <si>
    <t>Torchère</t>
  </si>
  <si>
    <t>ECO</t>
  </si>
  <si>
    <t>Condenseur</t>
  </si>
  <si>
    <t>EDC</t>
  </si>
  <si>
    <t>Dalle chauffante</t>
  </si>
  <si>
    <t>EGL</t>
  </si>
  <si>
    <t>Echangeur de gaz liquide</t>
  </si>
  <si>
    <t>EGS</t>
  </si>
  <si>
    <t>Echangeur de gaz sec</t>
  </si>
  <si>
    <t>EPC</t>
  </si>
  <si>
    <t>Pompe à chaleur</t>
  </si>
  <si>
    <t>ERE</t>
  </si>
  <si>
    <t>Refroidisseur</t>
  </si>
  <si>
    <t>ETA</t>
  </si>
  <si>
    <t>Echangeur de chaleur</t>
  </si>
  <si>
    <t>ETB</t>
  </si>
  <si>
    <t>Echangeur de chaleur 2</t>
  </si>
  <si>
    <t>FB</t>
  </si>
  <si>
    <t>Brûleur</t>
  </si>
  <si>
    <t>FC</t>
  </si>
  <si>
    <t>Chaudière</t>
  </si>
  <si>
    <t>Groupe électrogène</t>
  </si>
  <si>
    <t>FR</t>
  </si>
  <si>
    <t>Four</t>
  </si>
  <si>
    <t>FSB</t>
  </si>
  <si>
    <t>Sécheur a boues</t>
  </si>
  <si>
    <t>Garde corps</t>
  </si>
  <si>
    <t>Batardeau</t>
  </si>
  <si>
    <t>Clifford</t>
  </si>
  <si>
    <t>Clapet d'entrée</t>
  </si>
  <si>
    <t>Déversoir</t>
  </si>
  <si>
    <t>Echelle</t>
  </si>
  <si>
    <t>Glissière de batardeau</t>
  </si>
  <si>
    <t>Goulotte à graisse</t>
  </si>
  <si>
    <t>Herse</t>
  </si>
  <si>
    <t>Joint tournant</t>
  </si>
  <si>
    <t>GL</t>
  </si>
  <si>
    <t>Pont longitudinal (tout type)</t>
  </si>
  <si>
    <t>GMD</t>
  </si>
  <si>
    <t>Membrane double étage</t>
  </si>
  <si>
    <t>GMS</t>
  </si>
  <si>
    <t>Membrane simple étage</t>
  </si>
  <si>
    <t>Vanne Murale</t>
  </si>
  <si>
    <t>GP</t>
  </si>
  <si>
    <t>Porte</t>
  </si>
  <si>
    <t>Trappe</t>
  </si>
  <si>
    <t>GRA</t>
  </si>
  <si>
    <t>Râtelier</t>
  </si>
  <si>
    <t>Racleur circulaire</t>
  </si>
  <si>
    <t>GRL</t>
  </si>
  <si>
    <t>Racleur dessableur longitudinal</t>
  </si>
  <si>
    <t>Pont racleur</t>
  </si>
  <si>
    <t>Pont racleur sucé</t>
  </si>
  <si>
    <t>Distributeur d'arrosage</t>
  </si>
  <si>
    <t>GSR</t>
  </si>
  <si>
    <t>Serre</t>
  </si>
  <si>
    <t>GT</t>
  </si>
  <si>
    <t>Pont tournant (tout type)</t>
  </si>
  <si>
    <t>GU</t>
  </si>
  <si>
    <t>Supportage tuyauterie</t>
  </si>
  <si>
    <t>Vanne télescopique</t>
  </si>
  <si>
    <t>Chaudronnerie diverse</t>
  </si>
  <si>
    <t>HY</t>
  </si>
  <si>
    <t>Centrale Hydraulique</t>
  </si>
  <si>
    <t>JA</t>
  </si>
  <si>
    <t>JB</t>
  </si>
  <si>
    <t>Batterie chauffante - CTA</t>
  </si>
  <si>
    <t>Radiateur</t>
  </si>
  <si>
    <t>JCH</t>
  </si>
  <si>
    <t>CTA électrique</t>
  </si>
  <si>
    <t>JD</t>
  </si>
  <si>
    <t>Groupe froid</t>
  </si>
  <si>
    <t>JDA</t>
  </si>
  <si>
    <t>Diffuseur Gaine de ventilation</t>
  </si>
  <si>
    <t>JE</t>
  </si>
  <si>
    <t>Ventilateur extracteur en tourelle</t>
  </si>
  <si>
    <t>Résistance chauffante</t>
  </si>
  <si>
    <t>Gaine de ventilation</t>
  </si>
  <si>
    <t>JGV</t>
  </si>
  <si>
    <t>Grille à ventelle</t>
  </si>
  <si>
    <t>Déshumidificateur</t>
  </si>
  <si>
    <t>JK</t>
  </si>
  <si>
    <t>Clapet coupe feu</t>
  </si>
  <si>
    <t>JL</t>
  </si>
  <si>
    <t>Climatiseur</t>
  </si>
  <si>
    <t>Aérotherme</t>
  </si>
  <si>
    <t>Grille de ventilation</t>
  </si>
  <si>
    <t>Piège à son</t>
  </si>
  <si>
    <t>JQ</t>
  </si>
  <si>
    <t>CTA - Gaz</t>
  </si>
  <si>
    <t>Ruban chauffant ou traceur</t>
  </si>
  <si>
    <t>JRV</t>
  </si>
  <si>
    <t>Registre à ventelle</t>
  </si>
  <si>
    <t>Registre de ventilation</t>
  </si>
  <si>
    <t>JT</t>
  </si>
  <si>
    <t>Trappe de désenfumage</t>
  </si>
  <si>
    <t>JTV</t>
  </si>
  <si>
    <t>Trappe de visite Gaine de ventilation</t>
  </si>
  <si>
    <t>JU</t>
  </si>
  <si>
    <t>CTA - Eau chaude</t>
  </si>
  <si>
    <t>Ventilateur / extracteur mural</t>
  </si>
  <si>
    <t>JX</t>
  </si>
  <si>
    <t>CTA Mixte</t>
  </si>
  <si>
    <t>Alarme (avertisseur sonore)</t>
  </si>
  <si>
    <t>KI</t>
  </si>
  <si>
    <t>Interphone</t>
  </si>
  <si>
    <t>KIR</t>
  </si>
  <si>
    <t>Barrière infra rouge</t>
  </si>
  <si>
    <t>KT</t>
  </si>
  <si>
    <t>Téléphone</t>
  </si>
  <si>
    <t>KV</t>
  </si>
  <si>
    <t>Circuit vidéo</t>
  </si>
  <si>
    <t>Voyant lumineux</t>
  </si>
  <si>
    <t>MD</t>
  </si>
  <si>
    <t>Moteur diesel</t>
  </si>
  <si>
    <t>Moteur électrique</t>
  </si>
  <si>
    <t>Moto réducteur variation électrique</t>
  </si>
  <si>
    <t>MM</t>
  </si>
  <si>
    <t>Moto réducteur</t>
  </si>
  <si>
    <t>MR</t>
  </si>
  <si>
    <t>Moto réducteur variation mécanique</t>
  </si>
  <si>
    <t>Moteur électrique à vitesse variable</t>
  </si>
  <si>
    <t>NG</t>
  </si>
  <si>
    <t>Filtregan</t>
  </si>
  <si>
    <t>NN</t>
  </si>
  <si>
    <t>Filtronic</t>
  </si>
  <si>
    <t>Armoire - Coffret électrique</t>
  </si>
  <si>
    <t>PA</t>
  </si>
  <si>
    <t>Pompe à membrane</t>
  </si>
  <si>
    <t>PB</t>
  </si>
  <si>
    <t>Pompe à piston</t>
  </si>
  <si>
    <t>Pompe centrifuge</t>
  </si>
  <si>
    <t>PE</t>
  </si>
  <si>
    <t>Pompe à vide</t>
  </si>
  <si>
    <t>Pompe gaveuse à rotor excentré</t>
  </si>
  <si>
    <t>PGM</t>
  </si>
  <si>
    <t>Pompe gaveuse à piston avec malaxeur</t>
  </si>
  <si>
    <t>PGP</t>
  </si>
  <si>
    <t>Pompe gaveuse à piston</t>
  </si>
  <si>
    <t>Pompe hydro-éjecteur</t>
  </si>
  <si>
    <t>Pompe immergée (forage)</t>
  </si>
  <si>
    <t>Vis de relevage</t>
  </si>
  <si>
    <t>PL</t>
  </si>
  <si>
    <t>Pompe à lobes rotatifs</t>
  </si>
  <si>
    <t>Pompe gaveuse à rotor excentre avec malaxeur</t>
  </si>
  <si>
    <t>Pompe péristaltique</t>
  </si>
  <si>
    <t>PPC</t>
  </si>
  <si>
    <t>Module hydraulique pour pompe à chaleur</t>
  </si>
  <si>
    <t>PPN</t>
  </si>
  <si>
    <t>Pompe pneumatique</t>
  </si>
  <si>
    <t>Pompe verticale</t>
  </si>
  <si>
    <t>Pompe submersible</t>
  </si>
  <si>
    <t>Pompe en tube</t>
  </si>
  <si>
    <t>Pompe à rotor excentré</t>
  </si>
  <si>
    <t>PX</t>
  </si>
  <si>
    <t>Pompe réservoir</t>
  </si>
  <si>
    <t>Bac tous types</t>
  </si>
  <si>
    <t>Adoucisseur</t>
  </si>
  <si>
    <t>RAG</t>
  </si>
  <si>
    <t>Filtre à charbon</t>
  </si>
  <si>
    <t>Ballon amortisseur</t>
  </si>
  <si>
    <t>RAS</t>
  </si>
  <si>
    <t>Filtre à sable</t>
  </si>
  <si>
    <t>Benne</t>
  </si>
  <si>
    <t>Cuve tous types</t>
  </si>
  <si>
    <t>RDP</t>
  </si>
  <si>
    <t>Cuve double peau</t>
  </si>
  <si>
    <t>Ensacheur</t>
  </si>
  <si>
    <t>Filtre fermé</t>
  </si>
  <si>
    <t>Bouteille de gaz</t>
  </si>
  <si>
    <t>RGZ</t>
  </si>
  <si>
    <t>Ballon hydrophore</t>
  </si>
  <si>
    <t>RK</t>
  </si>
  <si>
    <t>Tank</t>
  </si>
  <si>
    <t>RM</t>
  </si>
  <si>
    <t>Filtre automatique</t>
  </si>
  <si>
    <t>Poubelle</t>
  </si>
  <si>
    <t>Citerne tous types</t>
  </si>
  <si>
    <t>Silo tous types</t>
  </si>
  <si>
    <t>RT</t>
  </si>
  <si>
    <t>Trémie tous types</t>
  </si>
  <si>
    <t>RVA</t>
  </si>
  <si>
    <t>Vase expansion</t>
  </si>
  <si>
    <t>SA</t>
  </si>
  <si>
    <t>Séparateur air</t>
  </si>
  <si>
    <t>Piège à cailloux</t>
  </si>
  <si>
    <t>Filtres sous pression</t>
  </si>
  <si>
    <t>Classificateur à sable</t>
  </si>
  <si>
    <t>SCY</t>
  </si>
  <si>
    <t>Cyclone</t>
  </si>
  <si>
    <t>Dépoussiéreur</t>
  </si>
  <si>
    <t>Dégrilleur compacteur à vis (dans canal)</t>
  </si>
  <si>
    <t>SEG</t>
  </si>
  <si>
    <t>Egoutteur vibrant</t>
  </si>
  <si>
    <t>SF</t>
  </si>
  <si>
    <t>Récupérateur de flottants</t>
  </si>
  <si>
    <t>SG</t>
  </si>
  <si>
    <t>Concentrateur à graisses</t>
  </si>
  <si>
    <t>SH</t>
  </si>
  <si>
    <t>Hydrocyclone</t>
  </si>
  <si>
    <t>SHY</t>
  </si>
  <si>
    <t>Séparateur hydraulique</t>
  </si>
  <si>
    <t>Laveur de sable</t>
  </si>
  <si>
    <t>Grille manuelle</t>
  </si>
  <si>
    <t>Disconnecteur</t>
  </si>
  <si>
    <t>Dégrilleur rotatif</t>
  </si>
  <si>
    <t>SS</t>
  </si>
  <si>
    <t>Classificateur à sable avec hydrocyclone</t>
  </si>
  <si>
    <t>Tamiseur</t>
  </si>
  <si>
    <t>Dégrilleur vertical</t>
  </si>
  <si>
    <t>Dévouteur</t>
  </si>
  <si>
    <t>TB</t>
  </si>
  <si>
    <t>Transporteur à bande</t>
  </si>
  <si>
    <t>TCP</t>
  </si>
  <si>
    <t>Chariot porte potence</t>
  </si>
  <si>
    <t>Vis de dosage et transfert</t>
  </si>
  <si>
    <t>TDO</t>
  </si>
  <si>
    <t>Distributeur à oculus</t>
  </si>
  <si>
    <t>Vis flexible de dosage et transfert</t>
  </si>
  <si>
    <t>TG</t>
  </si>
  <si>
    <t>Elévateur à godets</t>
  </si>
  <si>
    <t>Pied de potence</t>
  </si>
  <si>
    <t>TL</t>
  </si>
  <si>
    <t>Treuil</t>
  </si>
  <si>
    <t>Monorail</t>
  </si>
  <si>
    <t>TN</t>
  </si>
  <si>
    <t>Grappin</t>
  </si>
  <si>
    <t>Potence</t>
  </si>
  <si>
    <t>Palan</t>
  </si>
  <si>
    <t>Pont roulant</t>
  </si>
  <si>
    <t>TS</t>
  </si>
  <si>
    <t>Sauterelle</t>
  </si>
  <si>
    <t>Vis de transfert</t>
  </si>
  <si>
    <t>Vibreur de trémie fond vibrant</t>
  </si>
  <si>
    <t>TX</t>
  </si>
  <si>
    <t>Tripode</t>
  </si>
  <si>
    <t>Arrêt d'urgence</t>
  </si>
  <si>
    <t>UC</t>
  </si>
  <si>
    <t>Colonne sèche</t>
  </si>
  <si>
    <t>Douche de sécurité</t>
  </si>
  <si>
    <t>Extincteur</t>
  </si>
  <si>
    <t>Détecteur de gaz</t>
  </si>
  <si>
    <t>UH</t>
  </si>
  <si>
    <t>Bouche d’incendie</t>
  </si>
  <si>
    <t>UI</t>
  </si>
  <si>
    <t>Poteau incendie</t>
  </si>
  <si>
    <t>UP</t>
  </si>
  <si>
    <t>Porte coupe feu</t>
  </si>
  <si>
    <t>UR</t>
  </si>
  <si>
    <t>Appareil respiratoire</t>
  </si>
  <si>
    <t>UT</t>
  </si>
  <si>
    <t>Paratonnerre</t>
  </si>
  <si>
    <t>Bouée</t>
  </si>
  <si>
    <t>UV</t>
  </si>
  <si>
    <t>Dévidoir</t>
  </si>
  <si>
    <t>UY</t>
  </si>
  <si>
    <t>Rince oeil</t>
  </si>
  <si>
    <t>VAL</t>
  </si>
  <si>
    <t>Vanne alvéolaire</t>
  </si>
  <si>
    <t>Robinet à boisseau</t>
  </si>
  <si>
    <t>Clapet anti-retour à battant</t>
  </si>
  <si>
    <t>Clapet de pied crépine</t>
  </si>
  <si>
    <t>Clapet avec rappel à ressort</t>
  </si>
  <si>
    <t>Clapet à boule</t>
  </si>
  <si>
    <t>VCV</t>
  </si>
  <si>
    <t>Soupape de sureté à dépression</t>
  </si>
  <si>
    <t>VDE</t>
  </si>
  <si>
    <t>Disque d’éclatement</t>
  </si>
  <si>
    <t>VDI</t>
  </si>
  <si>
    <t>Clapet de non retour à soupape</t>
  </si>
  <si>
    <t>Détendeur Régulateur</t>
  </si>
  <si>
    <t>Venturi</t>
  </si>
  <si>
    <t>VEA</t>
  </si>
  <si>
    <t>Electro-Vanne 2 voies assistée à membrane</t>
  </si>
  <si>
    <t>Electro-Vanne 2 voies</t>
  </si>
  <si>
    <t>Ejecteur</t>
  </si>
  <si>
    <t>Electro-Vanne 4 voies</t>
  </si>
  <si>
    <t>Electro-Vanne 2 voies à commande séparée</t>
  </si>
  <si>
    <t>Electro-Vanne 3 voies à Cde séparée</t>
  </si>
  <si>
    <t>Electro-Vanne 3 voies</t>
  </si>
  <si>
    <t>Filtre droit</t>
  </si>
  <si>
    <t>VFP</t>
  </si>
  <si>
    <t>Filtre à décolmatage automatique</t>
  </si>
  <si>
    <t>Filtre en Y</t>
  </si>
  <si>
    <t>Vanne à guillotine</t>
  </si>
  <si>
    <t>Robinet à manchon</t>
  </si>
  <si>
    <t>VME</t>
  </si>
  <si>
    <t>Robinet à membrane</t>
  </si>
  <si>
    <t>Pot d'étalonnage</t>
  </si>
  <si>
    <t>Robinet à papillon</t>
  </si>
  <si>
    <t>Robinet pointeau</t>
  </si>
  <si>
    <t>Robinet droit à opercule</t>
  </si>
  <si>
    <t>Robinet d’équerre</t>
  </si>
  <si>
    <t>Robinet à 4 voies</t>
  </si>
  <si>
    <t>Robinet à 3 voies</t>
  </si>
  <si>
    <t>Soupape droite</t>
  </si>
  <si>
    <t>Soupape de sureté à surpression</t>
  </si>
  <si>
    <t>VSH</t>
  </si>
  <si>
    <t>Soupape hydraulique</t>
  </si>
  <si>
    <t>Robinet à soupape</t>
  </si>
  <si>
    <t>VSP</t>
  </si>
  <si>
    <t>Séparateur</t>
  </si>
  <si>
    <t>VST</t>
  </si>
  <si>
    <t>Stabilisateur d’écoulement</t>
  </si>
  <si>
    <t>VTA</t>
  </si>
  <si>
    <t>Distributeur tiroir 3.2 NF</t>
  </si>
  <si>
    <t>VTB</t>
  </si>
  <si>
    <t>Distributeur tiroir 3.2 NO</t>
  </si>
  <si>
    <t>VTV</t>
  </si>
  <si>
    <t>Distributeur tiroir 5.2</t>
  </si>
  <si>
    <t>Adaptateur à bride</t>
  </si>
  <si>
    <t>XAT</t>
  </si>
  <si>
    <t>Adaptateur à talon</t>
  </si>
  <si>
    <t>Adaptateur à bride autobuté</t>
  </si>
  <si>
    <t>XBP</t>
  </si>
  <si>
    <t>Buse de pulvérisation (eau)</t>
  </si>
  <si>
    <t>Bouche d’arrosage</t>
  </si>
  <si>
    <t>Canne d’injection</t>
  </si>
  <si>
    <t>Crépine</t>
  </si>
  <si>
    <t>Orifice calibré</t>
  </si>
  <si>
    <t>Flexible</t>
  </si>
  <si>
    <t>XJD</t>
  </si>
  <si>
    <t>Joint de démontage autobuté</t>
  </si>
  <si>
    <t>Compensateur dilatation</t>
  </si>
  <si>
    <t>Mise à l’égout</t>
  </si>
  <si>
    <t>Manchette translucide</t>
  </si>
  <si>
    <t>XPF</t>
  </si>
  <si>
    <t>Pare-flamme</t>
  </si>
  <si>
    <t>XPP</t>
  </si>
  <si>
    <t>Raccord prise de pression</t>
  </si>
  <si>
    <t>Raccord type manchon</t>
  </si>
  <si>
    <t>Réduction concentrique</t>
  </si>
  <si>
    <t>Rampe de diffusion d’air</t>
  </si>
  <si>
    <t>Réduction excentrique</t>
  </si>
  <si>
    <t>Rampe de diffusion d’eau</t>
  </si>
  <si>
    <t>XSI</t>
  </si>
  <si>
    <t>Siphon</t>
  </si>
  <si>
    <t>XTB</t>
  </si>
  <si>
    <t>Adaptateur à talon autobuté</t>
  </si>
  <si>
    <t>Lampes UV</t>
  </si>
  <si>
    <t>ZB</t>
  </si>
  <si>
    <t>Peson</t>
  </si>
  <si>
    <t>ZP</t>
  </si>
  <si>
    <t>Pont peseur</t>
  </si>
  <si>
    <t>ZU</t>
  </si>
  <si>
    <t>Balance</t>
  </si>
  <si>
    <t>Débitmètre</t>
  </si>
  <si>
    <t>Mesure de niveau</t>
  </si>
  <si>
    <t>Détection de niveau haut</t>
  </si>
  <si>
    <t>Détection de niveau très haut</t>
  </si>
  <si>
    <t>Détection de niveau bas</t>
  </si>
  <si>
    <t>Détection de niveau très bas</t>
  </si>
  <si>
    <t>PDT</t>
  </si>
  <si>
    <t>Mesure de pression différentielle</t>
  </si>
  <si>
    <t>Indicateur de pression</t>
  </si>
  <si>
    <t>Détection de pression basse</t>
  </si>
  <si>
    <t>INSTRUMENTATION</t>
  </si>
  <si>
    <t>MSA</t>
  </si>
  <si>
    <t>Sable</t>
  </si>
  <si>
    <t>MGA</t>
  </si>
  <si>
    <t>Gravier</t>
  </si>
  <si>
    <t>MCA</t>
  </si>
  <si>
    <t>Charbon actif en grain</t>
  </si>
  <si>
    <t>Charbon actif en poudre</t>
  </si>
  <si>
    <t>MAH</t>
  </si>
  <si>
    <t>Anthracite</t>
  </si>
  <si>
    <t>MNE</t>
  </si>
  <si>
    <t>Neutralite</t>
  </si>
  <si>
    <t>MPO</t>
  </si>
  <si>
    <t>Pouzzolane</t>
  </si>
  <si>
    <t>MPP</t>
  </si>
  <si>
    <t>Pierre ponce</t>
  </si>
  <si>
    <t>MSE</t>
  </si>
  <si>
    <t>Sessil</t>
  </si>
  <si>
    <t>MGO</t>
  </si>
  <si>
    <t>Garnissage ordonné</t>
  </si>
  <si>
    <t>MTU</t>
  </si>
  <si>
    <t>Element tubulaire</t>
  </si>
  <si>
    <t>MAT</t>
  </si>
  <si>
    <t>Anneau thermoplastique type "Raschig"</t>
  </si>
  <si>
    <t>MPY</t>
  </si>
  <si>
    <t>Polystyrène</t>
  </si>
  <si>
    <t>MRE</t>
  </si>
  <si>
    <t>Résine échangeuse d'ions</t>
  </si>
  <si>
    <t>TYPE DE DEMARRAGE :</t>
  </si>
  <si>
    <t>PIM</t>
  </si>
  <si>
    <t>PTU</t>
  </si>
  <si>
    <t>TIN</t>
  </si>
  <si>
    <t>TEST 1</t>
  </si>
  <si>
    <t xml:space="preserve">TEST 2 </t>
  </si>
  <si>
    <t>TEST 3</t>
  </si>
  <si>
    <t>V1</t>
  </si>
  <si>
    <t>V2</t>
  </si>
  <si>
    <t>V3</t>
  </si>
  <si>
    <t>DEM1</t>
  </si>
  <si>
    <t>Signal analogique mesure</t>
  </si>
  <si>
    <t xml:space="preserve">Information de défaut transmetteur mesure </t>
  </si>
  <si>
    <t>Doublons</t>
  </si>
  <si>
    <r>
      <t>Stockage/injection CO</t>
    </r>
    <r>
      <rPr>
        <vertAlign val="subscript"/>
        <sz val="11"/>
        <color theme="1"/>
        <rFont val="Calibri"/>
        <family val="2"/>
        <scheme val="minor"/>
      </rPr>
      <t>2</t>
    </r>
  </si>
  <si>
    <r>
      <t>UNITE FONCTIONNELLE 1 :</t>
    </r>
    <r>
      <rPr>
        <b/>
        <sz val="10"/>
        <color rgb="FFFF0000"/>
        <rFont val="Century Gothic"/>
        <family val="2"/>
      </rPr>
      <t xml:space="preserve"> </t>
    </r>
    <r>
      <rPr>
        <b/>
        <sz val="10"/>
        <color theme="0"/>
        <rFont val="Century Gothic"/>
        <family val="2"/>
      </rPr>
      <t>EAU BRUTE</t>
    </r>
  </si>
  <si>
    <t>AQU</t>
  </si>
  <si>
    <t>Aqualenc</t>
  </si>
  <si>
    <t>Eau de service</t>
  </si>
  <si>
    <t>BEG</t>
  </si>
  <si>
    <t>BST</t>
  </si>
  <si>
    <t>température</t>
  </si>
  <si>
    <t>pH</t>
  </si>
  <si>
    <t>GLA</t>
  </si>
  <si>
    <t xml:space="preserve">Module Lamellaire </t>
  </si>
  <si>
    <t>LISTE_DEMARRAGE</t>
  </si>
  <si>
    <t xml:space="preserve">UNITE FONCTIONNELLE 2 : </t>
  </si>
  <si>
    <t xml:space="preserve">UNITE FONCTIONNELLE 3 : </t>
  </si>
  <si>
    <t xml:space="preserve">UNITE FONCTIONNELLE 4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</si>
</sst>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0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entury Gothic"/>
      <family val="2"/>
    </font>
    <font>
      <b/>
      <sz val="10"/>
      <name val="Century Gothic"/>
      <family val="2"/>
    </font>
    <font>
      <sz val="10"/>
      <color indexed="12"/>
      <name val="Century Gothic"/>
      <family val="2"/>
    </font>
    <font>
      <b/>
      <sz val="10"/>
      <color theme="0"/>
      <name val="Century Gothic"/>
      <family val="2"/>
    </font>
    <font>
      <sz val="10"/>
      <color theme="1"/>
      <name val="Century Gothic"/>
      <family val="2"/>
    </font>
    <font>
      <u/>
      <sz val="9.9"/>
      <color theme="10"/>
      <name val="Calibri"/>
      <family val="2"/>
    </font>
    <font>
      <sz val="9"/>
      <color theme="1"/>
      <name val="Century Gothic"/>
      <family val="2"/>
    </font>
    <font>
      <sz val="10"/>
      <color theme="0"/>
      <name val="Century Gothic"/>
      <family val="2"/>
    </font>
    <font>
      <sz val="9"/>
      <color theme="0"/>
      <name val="Century Gothic"/>
      <family val="2"/>
    </font>
    <font>
      <sz val="9"/>
      <color rgb="FFFFC000"/>
      <name val="Century Gothic"/>
      <family val="2"/>
    </font>
    <font>
      <sz val="9"/>
      <name val="Century Gothic"/>
      <family val="2"/>
    </font>
    <font>
      <sz val="9"/>
      <color indexed="12"/>
      <name val="Century Gothic"/>
      <family val="2"/>
    </font>
    <font>
      <vertAlign val="superscript"/>
      <sz val="9"/>
      <color theme="1"/>
      <name val="Century Gothic"/>
      <family val="2"/>
    </font>
    <font>
      <b/>
      <sz val="9"/>
      <color theme="0"/>
      <name val="Century Gothic"/>
      <family val="2"/>
    </font>
    <font>
      <sz val="9"/>
      <color indexed="10"/>
      <name val="Century Gothic"/>
      <family val="2"/>
    </font>
    <font>
      <b/>
      <sz val="9"/>
      <color theme="1"/>
      <name val="Century Gothic"/>
      <family val="2"/>
    </font>
    <font>
      <u/>
      <sz val="9.9"/>
      <color theme="0"/>
      <name val="Calibri"/>
      <family val="2"/>
    </font>
    <font>
      <sz val="20"/>
      <color theme="0"/>
      <name val="Century Gothic"/>
      <family val="2"/>
    </font>
    <font>
      <sz val="11"/>
      <color theme="0"/>
      <name val="Century Gothic"/>
      <family val="2"/>
    </font>
    <font>
      <sz val="11"/>
      <color rgb="FF9C57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0"/>
      <color rgb="FF0070C0"/>
      <name val="Century Gothic"/>
      <family val="2"/>
    </font>
    <font>
      <sz val="11"/>
      <color rgb="FFFF0000"/>
      <name val="Century Gothic"/>
      <family val="2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sz val="10"/>
      <color indexed="12"/>
      <name val="Century Gothic"/>
      <family val="2"/>
    </font>
    <font>
      <b/>
      <sz val="10"/>
      <color rgb="FFFF0000"/>
      <name val="Century Gothic"/>
      <family val="2"/>
    </font>
    <font>
      <b/>
      <i/>
      <sz val="11"/>
      <color theme="0"/>
      <name val="Calibri"/>
      <family val="2"/>
      <scheme val="minor"/>
    </font>
    <font>
      <b/>
      <sz val="10"/>
      <color indexed="9"/>
      <name val="Century Gothic"/>
      <family val="2"/>
    </font>
    <font>
      <b/>
      <sz val="9"/>
      <color indexed="9"/>
      <name val="Century Gothic"/>
      <family val="2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EB9C"/>
      </patternFill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FE2FF"/>
        <bgColor indexed="64"/>
      </patternFill>
    </fill>
    <fill>
      <patternFill patternType="solid">
        <fgColor rgb="FFFFFFB9"/>
        <bgColor indexed="64"/>
      </patternFill>
    </fill>
    <fill>
      <patternFill patternType="solid">
        <fgColor rgb="FFB17ED8"/>
        <bgColor indexed="64"/>
      </patternFill>
    </fill>
    <fill>
      <patternFill patternType="solid">
        <fgColor rgb="FFFFD96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0000"/>
        <bgColor theme="4"/>
      </patternFill>
    </fill>
    <fill>
      <patternFill patternType="solid">
        <fgColor rgb="FFFFA7A7"/>
        <bgColor indexed="64"/>
      </patternFill>
    </fill>
    <fill>
      <patternFill patternType="solid">
        <fgColor rgb="FFBEA07D"/>
        <bgColor indexed="64"/>
      </patternFill>
    </fill>
    <fill>
      <patternFill patternType="solid">
        <fgColor rgb="FF7DA0B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8080"/>
        <bgColor indexed="64"/>
      </patternFill>
    </fill>
  </fills>
  <borders count="4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4" tint="0.39997558519241921"/>
      </left>
      <right style="thin">
        <color theme="0"/>
      </right>
      <top style="thin">
        <color theme="4" tint="0.39997558519241921"/>
      </top>
      <bottom style="thick">
        <color theme="0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hair">
        <color indexed="64"/>
      </right>
      <top style="medium">
        <color indexed="8"/>
      </top>
      <bottom style="medium">
        <color indexed="8"/>
      </bottom>
      <diagonal/>
    </border>
    <border>
      <left style="hair">
        <color indexed="64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8"/>
      </top>
      <bottom style="medium">
        <color indexed="8"/>
      </bottom>
      <diagonal/>
    </border>
    <border>
      <left style="hair">
        <color indexed="64"/>
      </left>
      <right style="hair">
        <color indexed="64"/>
      </right>
      <top style="medium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" fillId="0" borderId="0"/>
    <xf numFmtId="0" fontId="1" fillId="0" borderId="0"/>
    <xf numFmtId="0" fontId="22" fillId="9" borderId="0" applyNumberFormat="0" applyBorder="0" applyAlignment="0" applyProtection="0"/>
  </cellStyleXfs>
  <cellXfs count="211">
    <xf numFmtId="0" fontId="0" fillId="0" borderId="0" xfId="0"/>
    <xf numFmtId="0" fontId="3" fillId="2" borderId="10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Fill="1" applyBorder="1" applyAlignment="1">
      <alignment horizontal="center"/>
    </xf>
    <xf numFmtId="38" fontId="3" fillId="2" borderId="11" xfId="1" applyNumberFormat="1" applyFont="1" applyFill="1" applyBorder="1" applyAlignment="1" applyProtection="1">
      <alignment horizontal="center" vertical="center" wrapText="1"/>
      <protection locked="0"/>
    </xf>
    <xf numFmtId="38" fontId="3" fillId="2" borderId="16" xfId="1" applyNumberFormat="1" applyFont="1" applyFill="1" applyBorder="1" applyAlignment="1" applyProtection="1">
      <alignment horizontal="center" vertical="center"/>
      <protection locked="0"/>
    </xf>
    <xf numFmtId="38" fontId="3" fillId="2" borderId="1" xfId="1" applyNumberFormat="1" applyFont="1" applyFill="1" applyBorder="1" applyAlignment="1" applyProtection="1">
      <alignment horizontal="center" vertical="center"/>
      <protection locked="0"/>
    </xf>
    <xf numFmtId="49" fontId="3" fillId="2" borderId="12" xfId="1" applyNumberFormat="1" applyFont="1" applyFill="1" applyBorder="1" applyAlignment="1" applyProtection="1">
      <alignment horizontal="center" vertical="center"/>
      <protection locked="0"/>
    </xf>
    <xf numFmtId="38" fontId="4" fillId="2" borderId="11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/>
    </xf>
    <xf numFmtId="0" fontId="10" fillId="5" borderId="0" xfId="0" applyFont="1" applyFill="1" applyAlignment="1">
      <alignment horizontal="center"/>
    </xf>
    <xf numFmtId="0" fontId="9" fillId="0" borderId="0" xfId="0" applyFont="1"/>
    <xf numFmtId="0" fontId="11" fillId="5" borderId="0" xfId="0" applyFont="1" applyFill="1" applyAlignment="1"/>
    <xf numFmtId="0" fontId="7" fillId="7" borderId="0" xfId="0" applyFont="1" applyFill="1" applyAlignment="1">
      <alignment horizontal="center"/>
    </xf>
    <xf numFmtId="38" fontId="3" fillId="7" borderId="0" xfId="1" applyNumberFormat="1" applyFont="1" applyFill="1" applyBorder="1" applyAlignment="1" applyProtection="1">
      <alignment horizontal="center" vertical="center" wrapText="1"/>
      <protection locked="0"/>
    </xf>
    <xf numFmtId="38" fontId="5" fillId="7" borderId="0" xfId="1" applyNumberFormat="1" applyFont="1" applyFill="1" applyBorder="1" applyAlignment="1" applyProtection="1">
      <alignment horizontal="center" vertical="center"/>
      <protection locked="0"/>
    </xf>
    <xf numFmtId="0" fontId="7" fillId="7" borderId="0" xfId="0" applyFont="1" applyFill="1" applyBorder="1" applyAlignment="1">
      <alignment horizontal="center"/>
    </xf>
    <xf numFmtId="0" fontId="11" fillId="5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2" fillId="5" borderId="0" xfId="0" applyFont="1" applyFill="1" applyAlignment="1"/>
    <xf numFmtId="0" fontId="9" fillId="0" borderId="0" xfId="0" quotePrefix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8" fontId="14" fillId="0" borderId="0" xfId="1" applyNumberFormat="1" applyFont="1" applyFill="1" applyBorder="1" applyAlignment="1" applyProtection="1">
      <alignment horizontal="center" vertical="center" wrapText="1"/>
      <protection locked="0"/>
    </xf>
    <xf numFmtId="38" fontId="13" fillId="0" borderId="0" xfId="1" quotePrefix="1" applyNumberFormat="1" applyFont="1" applyFill="1" applyBorder="1" applyAlignment="1" applyProtection="1">
      <alignment horizontal="center" vertical="center" wrapText="1"/>
      <protection locked="0"/>
    </xf>
    <xf numFmtId="38" fontId="16" fillId="4" borderId="0" xfId="1" applyNumberFormat="1" applyFont="1" applyFill="1" applyBorder="1" applyAlignment="1" applyProtection="1">
      <alignment horizontal="center" vertical="center" wrapText="1"/>
      <protection locked="0"/>
    </xf>
    <xf numFmtId="38" fontId="17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quotePrefix="1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38" fontId="14" fillId="0" borderId="0" xfId="1" applyNumberFormat="1" applyFont="1" applyFill="1" applyBorder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left"/>
    </xf>
    <xf numFmtId="38" fontId="17" fillId="0" borderId="0" xfId="1" applyNumberFormat="1" applyFont="1" applyFill="1" applyBorder="1" applyAlignment="1" applyProtection="1">
      <alignment horizontal="left" vertical="center" wrapText="1"/>
      <protection locked="0"/>
    </xf>
    <xf numFmtId="0" fontId="11" fillId="5" borderId="0" xfId="0" applyFont="1" applyFill="1" applyAlignment="1">
      <alignment horizontal="centerContinuous"/>
    </xf>
    <xf numFmtId="0" fontId="18" fillId="0" borderId="0" xfId="0" applyFont="1" applyAlignment="1">
      <alignment horizontal="left"/>
    </xf>
    <xf numFmtId="16" fontId="9" fillId="7" borderId="0" xfId="0" quotePrefix="1" applyNumberFormat="1" applyFont="1" applyFill="1" applyAlignment="1">
      <alignment horizontal="center"/>
    </xf>
    <xf numFmtId="0" fontId="9" fillId="7" borderId="0" xfId="0" applyFont="1" applyFill="1" applyBorder="1"/>
    <xf numFmtId="0" fontId="9" fillId="7" borderId="0" xfId="0" applyFont="1" applyFill="1" applyBorder="1" applyAlignment="1">
      <alignment horizontal="center"/>
    </xf>
    <xf numFmtId="0" fontId="9" fillId="7" borderId="0" xfId="0" quotePrefix="1" applyFont="1" applyFill="1" applyAlignment="1">
      <alignment horizontal="center"/>
    </xf>
    <xf numFmtId="0" fontId="9" fillId="7" borderId="0" xfId="0" applyFont="1" applyFill="1" applyAlignment="1">
      <alignment horizontal="center"/>
    </xf>
    <xf numFmtId="0" fontId="9" fillId="7" borderId="0" xfId="0" applyFont="1" applyFill="1"/>
    <xf numFmtId="0" fontId="10" fillId="6" borderId="2" xfId="0" applyFont="1" applyFill="1" applyBorder="1"/>
    <xf numFmtId="0" fontId="10" fillId="6" borderId="3" xfId="0" applyFont="1" applyFill="1" applyBorder="1" applyAlignment="1">
      <alignment horizontal="center"/>
    </xf>
    <xf numFmtId="0" fontId="10" fillId="6" borderId="3" xfId="0" applyFont="1" applyFill="1" applyBorder="1"/>
    <xf numFmtId="0" fontId="10" fillId="6" borderId="3" xfId="0" applyFont="1" applyFill="1" applyBorder="1" applyAlignment="1">
      <alignment vertical="center"/>
    </xf>
    <xf numFmtId="0" fontId="6" fillId="6" borderId="3" xfId="0" applyFont="1" applyFill="1" applyBorder="1" applyAlignment="1">
      <alignment horizontal="right"/>
    </xf>
    <xf numFmtId="0" fontId="10" fillId="6" borderId="4" xfId="0" applyFont="1" applyFill="1" applyBorder="1"/>
    <xf numFmtId="0" fontId="10" fillId="6" borderId="5" xfId="0" applyFont="1" applyFill="1" applyBorder="1"/>
    <xf numFmtId="0" fontId="10" fillId="6" borderId="0" xfId="0" applyFont="1" applyFill="1" applyBorder="1" applyAlignment="1">
      <alignment horizontal="center"/>
    </xf>
    <xf numFmtId="0" fontId="10" fillId="6" borderId="0" xfId="0" applyFont="1" applyFill="1" applyBorder="1"/>
    <xf numFmtId="0" fontId="19" fillId="6" borderId="0" xfId="3" applyFont="1" applyFill="1" applyBorder="1" applyAlignment="1" applyProtection="1">
      <alignment horizontal="center"/>
    </xf>
    <xf numFmtId="0" fontId="6" fillId="6" borderId="0" xfId="0" applyFont="1" applyFill="1" applyBorder="1" applyAlignment="1">
      <alignment horizontal="right"/>
    </xf>
    <xf numFmtId="0" fontId="10" fillId="6" borderId="6" xfId="0" applyFont="1" applyFill="1" applyBorder="1"/>
    <xf numFmtId="0" fontId="21" fillId="6" borderId="0" xfId="0" applyFont="1" applyFill="1" applyBorder="1" applyAlignment="1">
      <alignment horizontal="left" vertical="center" indent="2"/>
    </xf>
    <xf numFmtId="0" fontId="10" fillId="6" borderId="7" xfId="0" applyFont="1" applyFill="1" applyBorder="1"/>
    <xf numFmtId="0" fontId="10" fillId="6" borderId="8" xfId="0" applyFont="1" applyFill="1" applyBorder="1" applyAlignment="1">
      <alignment horizontal="center"/>
    </xf>
    <xf numFmtId="0" fontId="10" fillId="6" borderId="8" xfId="0" applyFont="1" applyFill="1" applyBorder="1"/>
    <xf numFmtId="0" fontId="21" fillId="6" borderId="8" xfId="0" applyFont="1" applyFill="1" applyBorder="1" applyAlignment="1">
      <alignment horizontal="left" vertical="center" indent="2"/>
    </xf>
    <xf numFmtId="0" fontId="6" fillId="6" borderId="8" xfId="0" applyFont="1" applyFill="1" applyBorder="1" applyAlignment="1">
      <alignment horizontal="right"/>
    </xf>
    <xf numFmtId="0" fontId="10" fillId="6" borderId="9" xfId="0" applyFont="1" applyFill="1" applyBorder="1"/>
    <xf numFmtId="0" fontId="11" fillId="6" borderId="3" xfId="0" applyFont="1" applyFill="1" applyBorder="1" applyAlignment="1">
      <alignment horizontal="center"/>
    </xf>
    <xf numFmtId="0" fontId="11" fillId="6" borderId="0" xfId="0" applyFont="1" applyFill="1" applyBorder="1" applyAlignment="1">
      <alignment horizontal="center"/>
    </xf>
    <xf numFmtId="0" fontId="11" fillId="6" borderId="8" xfId="0" applyFont="1" applyFill="1" applyBorder="1" applyAlignment="1">
      <alignment horizontal="center"/>
    </xf>
    <xf numFmtId="38" fontId="13" fillId="2" borderId="12" xfId="1" applyNumberFormat="1" applyFont="1" applyFill="1" applyBorder="1" applyAlignment="1" applyProtection="1">
      <alignment horizontal="center" vertical="center" wrapText="1"/>
      <protection locked="0"/>
    </xf>
    <xf numFmtId="38" fontId="13" fillId="2" borderId="12" xfId="1" quotePrefix="1" applyNumberFormat="1" applyFont="1" applyFill="1" applyBorder="1" applyAlignment="1" applyProtection="1">
      <alignment horizontal="center" vertical="center" wrapText="1"/>
      <protection locked="0"/>
    </xf>
    <xf numFmtId="0" fontId="11" fillId="6" borderId="3" xfId="0" applyFont="1" applyFill="1" applyBorder="1"/>
    <xf numFmtId="0" fontId="11" fillId="6" borderId="0" xfId="0" applyFont="1" applyFill="1"/>
    <xf numFmtId="0" fontId="11" fillId="6" borderId="0" xfId="0" applyFont="1" applyFill="1" applyBorder="1"/>
    <xf numFmtId="0" fontId="11" fillId="6" borderId="8" xfId="0" applyFont="1" applyFill="1" applyBorder="1"/>
    <xf numFmtId="0" fontId="7" fillId="7" borderId="0" xfId="0" quotePrefix="1" applyFont="1" applyFill="1" applyAlignment="1">
      <alignment horizontal="center"/>
    </xf>
    <xf numFmtId="0" fontId="3" fillId="8" borderId="17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38" fontId="5" fillId="8" borderId="14" xfId="1" applyNumberFormat="1" applyFont="1" applyFill="1" applyBorder="1" applyAlignment="1" applyProtection="1">
      <alignment horizontal="center" vertical="center" wrapText="1"/>
      <protection locked="0"/>
    </xf>
    <xf numFmtId="38" fontId="5" fillId="8" borderId="14" xfId="1" applyNumberFormat="1" applyFont="1" applyFill="1" applyBorder="1" applyAlignment="1" applyProtection="1">
      <alignment horizontal="center" vertical="center"/>
      <protection locked="0"/>
    </xf>
    <xf numFmtId="38" fontId="17" fillId="8" borderId="14" xfId="1" applyNumberFormat="1" applyFont="1" applyFill="1" applyBorder="1" applyAlignment="1" applyProtection="1">
      <alignment horizontal="center" vertical="center" wrapText="1"/>
      <protection locked="0"/>
    </xf>
    <xf numFmtId="38" fontId="14" fillId="8" borderId="14" xfId="1" applyNumberFormat="1" applyFont="1" applyFill="1" applyBorder="1" applyAlignment="1" applyProtection="1">
      <alignment horizontal="center" vertical="center" wrapText="1"/>
      <protection locked="0"/>
    </xf>
    <xf numFmtId="49" fontId="5" fillId="8" borderId="14" xfId="1" applyNumberFormat="1" applyFont="1" applyFill="1" applyBorder="1" applyAlignment="1" applyProtection="1">
      <alignment horizontal="center" vertical="center"/>
      <protection locked="0"/>
    </xf>
    <xf numFmtId="0" fontId="11" fillId="6" borderId="0" xfId="0" applyFont="1" applyFill="1" applyBorder="1" applyAlignment="1">
      <alignment horizontal="left"/>
    </xf>
    <xf numFmtId="0" fontId="11" fillId="6" borderId="0" xfId="0" applyFont="1" applyFill="1" applyBorder="1" applyAlignment="1"/>
    <xf numFmtId="0" fontId="11" fillId="6" borderId="8" xfId="0" applyFont="1" applyFill="1" applyBorder="1" applyAlignment="1">
      <alignment horizontal="left"/>
    </xf>
    <xf numFmtId="38" fontId="14" fillId="8" borderId="14" xfId="1" applyNumberFormat="1" applyFont="1" applyFill="1" applyBorder="1" applyAlignment="1" applyProtection="1">
      <alignment horizontal="center" vertical="center"/>
      <protection locked="0"/>
    </xf>
    <xf numFmtId="38" fontId="13" fillId="2" borderId="15" xfId="1" quotePrefix="1" applyNumberFormat="1" applyFont="1" applyFill="1" applyBorder="1" applyAlignment="1" applyProtection="1">
      <alignment horizontal="center" vertical="center" wrapText="1"/>
      <protection locked="0"/>
    </xf>
    <xf numFmtId="38" fontId="14" fillId="0" borderId="0" xfId="1" quotePrefix="1" applyNumberFormat="1" applyFont="1" applyFill="1" applyBorder="1" applyAlignment="1" applyProtection="1">
      <alignment horizontal="center" vertical="center" wrapText="1"/>
      <protection locked="0"/>
    </xf>
    <xf numFmtId="49" fontId="3" fillId="0" borderId="12" xfId="1" applyNumberFormat="1" applyFont="1" applyFill="1" applyBorder="1" applyAlignment="1" applyProtection="1">
      <alignment horizontal="center" vertical="center"/>
      <protection locked="0"/>
    </xf>
    <xf numFmtId="38" fontId="13" fillId="2" borderId="1" xfId="1" applyNumberFormat="1" applyFont="1" applyFill="1" applyBorder="1" applyAlignment="1" applyProtection="1">
      <alignment horizontal="center" vertical="center" wrapText="1"/>
    </xf>
    <xf numFmtId="38" fontId="3" fillId="0" borderId="1" xfId="1" applyNumberFormat="1" applyFont="1" applyFill="1" applyBorder="1" applyAlignment="1" applyProtection="1">
      <alignment horizontal="left" vertical="center" wrapText="1"/>
    </xf>
    <xf numFmtId="165" fontId="7" fillId="0" borderId="0" xfId="0" applyNumberFormat="1" applyFont="1"/>
    <xf numFmtId="38" fontId="3" fillId="2" borderId="15" xfId="1" applyNumberFormat="1" applyFont="1" applyFill="1" applyBorder="1" applyAlignment="1" applyProtection="1">
      <alignment horizontal="center" vertical="center" wrapText="1"/>
      <protection locked="0"/>
    </xf>
    <xf numFmtId="0" fontId="24" fillId="0" borderId="0" xfId="0" applyFont="1"/>
    <xf numFmtId="0" fontId="0" fillId="0" borderId="0" xfId="0" applyFill="1"/>
    <xf numFmtId="0" fontId="0" fillId="0" borderId="0" xfId="0" applyFont="1" applyFill="1" applyBorder="1"/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25" fillId="10" borderId="0" xfId="0" applyFont="1" applyFill="1"/>
    <xf numFmtId="0" fontId="9" fillId="11" borderId="0" xfId="0" applyFont="1" applyFill="1"/>
    <xf numFmtId="0" fontId="0" fillId="0" borderId="0" xfId="0" applyFont="1"/>
    <xf numFmtId="20" fontId="0" fillId="0" borderId="0" xfId="0" applyNumberFormat="1"/>
    <xf numFmtId="0" fontId="0" fillId="12" borderId="0" xfId="0" applyFont="1" applyFill="1" applyBorder="1" applyAlignment="1">
      <alignment horizontal="left"/>
    </xf>
    <xf numFmtId="0" fontId="0" fillId="14" borderId="0" xfId="0" applyFont="1" applyFill="1" applyBorder="1" applyAlignment="1">
      <alignment horizontal="left"/>
    </xf>
    <xf numFmtId="0" fontId="0" fillId="13" borderId="0" xfId="0" applyFont="1" applyFill="1" applyBorder="1" applyAlignment="1">
      <alignment horizontal="left"/>
    </xf>
    <xf numFmtId="0" fontId="0" fillId="15" borderId="0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Border="1"/>
    <xf numFmtId="0" fontId="0" fillId="0" borderId="18" xfId="0" applyFont="1" applyBorder="1"/>
    <xf numFmtId="38" fontId="3" fillId="0" borderId="15" xfId="1" applyNumberFormat="1" applyFont="1" applyFill="1" applyBorder="1" applyAlignment="1" applyProtection="1">
      <alignment horizontal="left" vertical="center" wrapText="1"/>
    </xf>
    <xf numFmtId="0" fontId="13" fillId="11" borderId="0" xfId="0" applyFont="1" applyFill="1"/>
    <xf numFmtId="38" fontId="26" fillId="2" borderId="12" xfId="1" applyNumberFormat="1" applyFont="1" applyFill="1" applyBorder="1" applyAlignment="1" applyProtection="1">
      <alignment horizontal="left" vertical="center" wrapText="1" indent="1"/>
      <protection locked="0"/>
    </xf>
    <xf numFmtId="38" fontId="26" fillId="2" borderId="1" xfId="1" applyNumberFormat="1" applyFont="1" applyFill="1" applyBorder="1" applyAlignment="1" applyProtection="1">
      <alignment horizontal="left" vertical="center" wrapText="1" indent="1"/>
      <protection locked="0"/>
    </xf>
    <xf numFmtId="38" fontId="16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quotePrefix="1" applyFont="1" applyAlignment="1">
      <alignment horizontal="center"/>
    </xf>
    <xf numFmtId="165" fontId="9" fillId="0" borderId="0" xfId="0" quotePrefix="1" applyNumberFormat="1" applyFont="1" applyAlignment="1">
      <alignment horizontal="center"/>
    </xf>
    <xf numFmtId="0" fontId="11" fillId="5" borderId="0" xfId="0" applyFont="1" applyFill="1" applyAlignment="1">
      <alignment horizontal="left"/>
    </xf>
    <xf numFmtId="0" fontId="10" fillId="5" borderId="0" xfId="0" applyFont="1" applyFill="1" applyAlignment="1">
      <alignment horizontal="left"/>
    </xf>
    <xf numFmtId="0" fontId="12" fillId="5" borderId="0" xfId="0" applyFont="1" applyFill="1" applyAlignment="1">
      <alignment horizontal="left"/>
    </xf>
    <xf numFmtId="0" fontId="3" fillId="7" borderId="0" xfId="0" quotePrefix="1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3" fillId="0" borderId="0" xfId="0" quotePrefix="1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left" vertical="center"/>
    </xf>
    <xf numFmtId="0" fontId="9" fillId="0" borderId="0" xfId="0" applyFont="1" applyFill="1"/>
    <xf numFmtId="0" fontId="10" fillId="6" borderId="19" xfId="0" applyFont="1" applyFill="1" applyBorder="1" applyAlignment="1">
      <alignment horizontal="center" vertical="center" textRotation="90"/>
    </xf>
    <xf numFmtId="0" fontId="10" fillId="6" borderId="20" xfId="0" applyFont="1" applyFill="1" applyBorder="1" applyAlignment="1">
      <alignment horizontal="center" vertical="center" wrapText="1"/>
    </xf>
    <xf numFmtId="0" fontId="10" fillId="6" borderId="20" xfId="1" applyNumberFormat="1" applyFont="1" applyFill="1" applyBorder="1" applyAlignment="1">
      <alignment horizontal="center" vertical="center" textRotation="90" wrapText="1"/>
    </xf>
    <xf numFmtId="0" fontId="10" fillId="6" borderId="21" xfId="1" applyNumberFormat="1" applyFont="1" applyFill="1" applyBorder="1" applyAlignment="1">
      <alignment horizontal="center" vertical="center" textRotation="90" wrapText="1"/>
    </xf>
    <xf numFmtId="38" fontId="10" fillId="6" borderId="21" xfId="1" applyNumberFormat="1" applyFont="1" applyFill="1" applyBorder="1" applyAlignment="1">
      <alignment horizontal="center" vertical="center" textRotation="90" wrapText="1"/>
    </xf>
    <xf numFmtId="0" fontId="11" fillId="6" borderId="8" xfId="1" applyNumberFormat="1" applyFont="1" applyFill="1" applyBorder="1" applyAlignment="1">
      <alignment horizontal="center" vertical="center" wrapText="1"/>
    </xf>
    <xf numFmtId="0" fontId="11" fillId="6" borderId="8" xfId="1" applyNumberFormat="1" applyFont="1" applyFill="1" applyBorder="1" applyAlignment="1">
      <alignment horizontal="center" vertical="center" textRotation="90" wrapText="1"/>
    </xf>
    <xf numFmtId="0" fontId="11" fillId="6" borderId="8" xfId="1" applyNumberFormat="1" applyFont="1" applyFill="1" applyBorder="1" applyAlignment="1">
      <alignment horizontal="left" vertical="center" textRotation="90" wrapText="1"/>
    </xf>
    <xf numFmtId="49" fontId="10" fillId="6" borderId="21" xfId="1" applyNumberFormat="1" applyFont="1" applyFill="1" applyBorder="1" applyAlignment="1">
      <alignment horizontal="center" vertical="center" wrapText="1"/>
    </xf>
    <xf numFmtId="49" fontId="6" fillId="6" borderId="21" xfId="1" applyNumberFormat="1" applyFont="1" applyFill="1" applyBorder="1" applyAlignment="1">
      <alignment horizontal="center" vertical="center"/>
    </xf>
    <xf numFmtId="38" fontId="3" fillId="2" borderId="24" xfId="1" applyNumberFormat="1" applyFont="1" applyFill="1" applyBorder="1" applyAlignment="1" applyProtection="1">
      <alignment horizontal="center" vertical="center"/>
      <protection locked="0"/>
    </xf>
    <xf numFmtId="38" fontId="3" fillId="2" borderId="23" xfId="1" applyNumberFormat="1" applyFont="1" applyFill="1" applyBorder="1" applyAlignment="1" applyProtection="1">
      <alignment horizontal="center" vertical="center"/>
      <protection locked="0"/>
    </xf>
    <xf numFmtId="38" fontId="3" fillId="2" borderId="25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8" fillId="16" borderId="28" xfId="0" applyFont="1" applyFill="1" applyBorder="1" applyAlignment="1">
      <alignment horizontal="center"/>
    </xf>
    <xf numFmtId="0" fontId="28" fillId="17" borderId="29" xfId="0" applyFont="1" applyFill="1" applyBorder="1" applyAlignment="1">
      <alignment horizontal="center"/>
    </xf>
    <xf numFmtId="38" fontId="6" fillId="8" borderId="14" xfId="1" applyNumberFormat="1" applyFont="1" applyFill="1" applyBorder="1" applyAlignment="1" applyProtection="1">
      <alignment horizontal="center" vertical="center" wrapText="1"/>
      <protection locked="0"/>
    </xf>
    <xf numFmtId="38" fontId="10" fillId="6" borderId="30" xfId="1" applyNumberFormat="1" applyFont="1" applyFill="1" applyBorder="1" applyAlignment="1">
      <alignment horizontal="center" vertical="center" wrapText="1"/>
    </xf>
    <xf numFmtId="38" fontId="10" fillId="6" borderId="31" xfId="1" applyNumberFormat="1" applyFont="1" applyFill="1" applyBorder="1" applyAlignment="1">
      <alignment horizontal="center" vertical="center"/>
    </xf>
    <xf numFmtId="38" fontId="11" fillId="6" borderId="20" xfId="1" applyNumberFormat="1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/>
    </xf>
    <xf numFmtId="38" fontId="4" fillId="2" borderId="25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6" xfId="1" applyNumberFormat="1" applyFont="1" applyFill="1" applyBorder="1" applyAlignment="1" applyProtection="1">
      <alignment horizontal="left" vertical="center" wrapText="1"/>
    </xf>
    <xf numFmtId="38" fontId="13" fillId="2" borderId="27" xfId="1" applyNumberFormat="1" applyFont="1" applyFill="1" applyBorder="1" applyAlignment="1" applyProtection="1">
      <alignment horizontal="center" vertical="center" wrapText="1"/>
      <protection locked="0"/>
    </xf>
    <xf numFmtId="38" fontId="13" fillId="2" borderId="23" xfId="1" applyNumberFormat="1" applyFont="1" applyFill="1" applyBorder="1" applyAlignment="1" applyProtection="1">
      <alignment horizontal="center" vertical="center" wrapText="1"/>
    </xf>
    <xf numFmtId="49" fontId="3" fillId="2" borderId="27" xfId="1" applyNumberFormat="1" applyFont="1" applyFill="1" applyBorder="1" applyAlignment="1" applyProtection="1">
      <alignment horizontal="center" vertical="center"/>
      <protection locked="0"/>
    </xf>
    <xf numFmtId="49" fontId="3" fillId="0" borderId="27" xfId="1" applyNumberFormat="1" applyFont="1" applyFill="1" applyBorder="1" applyAlignment="1" applyProtection="1">
      <alignment horizontal="center" vertical="center"/>
      <protection locked="0"/>
    </xf>
    <xf numFmtId="0" fontId="7" fillId="7" borderId="0" xfId="0" applyFont="1" applyFill="1" applyAlignment="1">
      <alignment horizontal="left"/>
    </xf>
    <xf numFmtId="38" fontId="10" fillId="6" borderId="8" xfId="1" applyNumberFormat="1" applyFont="1" applyFill="1" applyBorder="1" applyAlignment="1">
      <alignment horizontal="center" vertical="center" textRotation="90" wrapText="1"/>
    </xf>
    <xf numFmtId="0" fontId="28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10" borderId="0" xfId="0" applyFont="1" applyFill="1" applyAlignment="1">
      <alignment horizontal="center" vertical="center"/>
    </xf>
    <xf numFmtId="0" fontId="0" fillId="18" borderId="0" xfId="0" applyFont="1" applyFill="1" applyBorder="1" applyAlignment="1">
      <alignment horizontal="left"/>
    </xf>
    <xf numFmtId="0" fontId="0" fillId="19" borderId="0" xfId="0" applyFont="1" applyFill="1" applyBorder="1" applyAlignment="1">
      <alignment horizontal="left"/>
    </xf>
    <xf numFmtId="0" fontId="0" fillId="20" borderId="0" xfId="0" applyFont="1" applyFill="1" applyBorder="1" applyAlignment="1">
      <alignment horizontal="left"/>
    </xf>
    <xf numFmtId="38" fontId="10" fillId="6" borderId="13" xfId="1" applyNumberFormat="1" applyFont="1" applyFill="1" applyBorder="1" applyAlignment="1">
      <alignment horizontal="center" vertical="center" textRotation="90" wrapText="1"/>
    </xf>
    <xf numFmtId="38" fontId="26" fillId="2" borderId="1" xfId="1" applyNumberFormat="1" applyFont="1" applyFill="1" applyBorder="1" applyAlignment="1">
      <alignment horizontal="left" vertical="center" wrapText="1" indent="1"/>
    </xf>
    <xf numFmtId="0" fontId="30" fillId="0" borderId="0" xfId="0" applyFont="1" applyFill="1" applyBorder="1" applyAlignment="1">
      <alignment horizontal="center"/>
    </xf>
    <xf numFmtId="0" fontId="30" fillId="0" borderId="0" xfId="0" applyFont="1" applyFill="1"/>
    <xf numFmtId="0" fontId="30" fillId="0" borderId="0" xfId="0" applyFont="1"/>
    <xf numFmtId="0" fontId="28" fillId="0" borderId="29" xfId="0" applyFont="1" applyFill="1" applyBorder="1" applyAlignment="1">
      <alignment horizontal="center" vertical="center"/>
    </xf>
    <xf numFmtId="0" fontId="28" fillId="21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28" fillId="10" borderId="29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 textRotation="90" wrapText="1"/>
    </xf>
    <xf numFmtId="0" fontId="3" fillId="21" borderId="22" xfId="0" applyFont="1" applyFill="1" applyBorder="1" applyAlignment="1">
      <alignment horizontal="center" vertical="center"/>
    </xf>
    <xf numFmtId="38" fontId="32" fillId="8" borderId="14" xfId="1" applyNumberFormat="1" applyFont="1" applyFill="1" applyBorder="1" applyAlignment="1" applyProtection="1">
      <alignment horizontal="center" vertical="center" wrapText="1"/>
      <protection locked="0"/>
    </xf>
    <xf numFmtId="0" fontId="10" fillId="6" borderId="3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3" fillId="2" borderId="32" xfId="1" applyNumberFormat="1" applyFont="1" applyFill="1" applyBorder="1" applyAlignment="1" applyProtection="1">
      <alignment horizontal="center" vertical="center" wrapText="1"/>
      <protection locked="0"/>
    </xf>
    <xf numFmtId="0" fontId="10" fillId="6" borderId="3" xfId="0" applyFont="1" applyFill="1" applyBorder="1" applyProtection="1">
      <protection locked="0"/>
    </xf>
    <xf numFmtId="0" fontId="10" fillId="6" borderId="0" xfId="0" applyFont="1" applyFill="1" applyBorder="1" applyProtection="1">
      <protection locked="0"/>
    </xf>
    <xf numFmtId="0" fontId="10" fillId="6" borderId="8" xfId="0" applyFont="1" applyFill="1" applyBorder="1" applyProtection="1">
      <protection locked="0"/>
    </xf>
    <xf numFmtId="0" fontId="10" fillId="6" borderId="21" xfId="1" applyNumberFormat="1" applyFont="1" applyFill="1" applyBorder="1" applyAlignment="1" applyProtection="1">
      <alignment horizontal="center" vertical="center" textRotation="90" wrapText="1"/>
      <protection locked="0"/>
    </xf>
    <xf numFmtId="0" fontId="7" fillId="0" borderId="0" xfId="0" applyFont="1" applyProtection="1">
      <protection locked="0"/>
    </xf>
    <xf numFmtId="0" fontId="10" fillId="6" borderId="6" xfId="0" applyFont="1" applyFill="1" applyBorder="1" applyAlignment="1">
      <alignment horizontal="left" vertical="center"/>
    </xf>
    <xf numFmtId="0" fontId="10" fillId="6" borderId="0" xfId="0" applyFont="1" applyFill="1" applyBorder="1" applyAlignment="1">
      <alignment vertical="center"/>
    </xf>
    <xf numFmtId="14" fontId="10" fillId="6" borderId="6" xfId="0" applyNumberFormat="1" applyFont="1" applyFill="1" applyBorder="1" applyAlignment="1">
      <alignment horizontal="left" vertical="center"/>
    </xf>
    <xf numFmtId="0" fontId="24" fillId="21" borderId="0" xfId="0" applyFont="1" applyFill="1" applyBorder="1" applyAlignment="1">
      <alignment horizontal="center" vertical="center"/>
    </xf>
    <xf numFmtId="0" fontId="34" fillId="16" borderId="33" xfId="0" applyFont="1" applyFill="1" applyBorder="1" applyAlignment="1">
      <alignment horizontal="center"/>
    </xf>
    <xf numFmtId="0" fontId="20" fillId="6" borderId="0" xfId="0" applyFont="1" applyFill="1" applyBorder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29" fillId="4" borderId="0" xfId="0" applyFont="1" applyFill="1" applyAlignment="1">
      <alignment horizontal="center"/>
    </xf>
    <xf numFmtId="0" fontId="35" fillId="22" borderId="0" xfId="0" applyFont="1" applyFill="1" applyAlignment="1">
      <alignment horizontal="center"/>
    </xf>
    <xf numFmtId="0" fontId="35" fillId="22" borderId="34" xfId="0" applyFont="1" applyFill="1" applyBorder="1" applyAlignment="1">
      <alignment horizontal="center"/>
    </xf>
    <xf numFmtId="0" fontId="35" fillId="22" borderId="35" xfId="0" applyFont="1" applyFill="1" applyBorder="1" applyAlignment="1">
      <alignment horizontal="center" vertical="center"/>
    </xf>
    <xf numFmtId="0" fontId="35" fillId="22" borderId="36" xfId="0" applyNumberFormat="1" applyFont="1" applyFill="1" applyBorder="1" applyAlignment="1">
      <alignment horizontal="center" vertical="center"/>
    </xf>
    <xf numFmtId="38" fontId="35" fillId="22" borderId="37" xfId="1" applyNumberFormat="1" applyFont="1" applyFill="1" applyBorder="1" applyAlignment="1" applyProtection="1">
      <alignment horizontal="center" vertical="center" wrapText="1"/>
      <protection locked="0"/>
    </xf>
    <xf numFmtId="38" fontId="35" fillId="22" borderId="38" xfId="1" applyNumberFormat="1" applyFont="1" applyFill="1" applyBorder="1" applyAlignment="1" applyProtection="1">
      <alignment horizontal="center" vertical="center" wrapText="1"/>
      <protection locked="0"/>
    </xf>
    <xf numFmtId="165" fontId="35" fillId="22" borderId="39" xfId="1" applyNumberFormat="1" applyFont="1" applyFill="1" applyBorder="1" applyAlignment="1" applyProtection="1">
      <alignment horizontal="center" vertical="center" wrapText="1"/>
      <protection locked="0"/>
    </xf>
    <xf numFmtId="38" fontId="35" fillId="22" borderId="40" xfId="1" applyNumberFormat="1" applyFont="1" applyFill="1" applyBorder="1" applyAlignment="1" applyProtection="1">
      <alignment horizontal="center" vertical="center"/>
      <protection locked="0"/>
    </xf>
    <xf numFmtId="38" fontId="35" fillId="22" borderId="41" xfId="1" applyNumberFormat="1" applyFont="1" applyFill="1" applyBorder="1" applyAlignment="1" applyProtection="1">
      <alignment horizontal="center" vertical="center"/>
      <protection locked="0"/>
    </xf>
    <xf numFmtId="38" fontId="36" fillId="22" borderId="38" xfId="1" quotePrefix="1" applyNumberFormat="1" applyFont="1" applyFill="1" applyBorder="1" applyAlignment="1" applyProtection="1">
      <alignment horizontal="center" vertical="center" wrapText="1"/>
      <protection locked="0"/>
    </xf>
    <xf numFmtId="38" fontId="36" fillId="22" borderId="41" xfId="1" quotePrefix="1" applyNumberFormat="1" applyFont="1" applyFill="1" applyBorder="1" applyAlignment="1" applyProtection="1">
      <alignment horizontal="center" vertical="center" wrapText="1"/>
      <protection locked="0"/>
    </xf>
    <xf numFmtId="38" fontId="36" fillId="22" borderId="41" xfId="1" applyNumberFormat="1" applyFont="1" applyFill="1" applyBorder="1" applyAlignment="1" applyProtection="1">
      <alignment horizontal="center" vertical="center" wrapText="1"/>
      <protection locked="0"/>
    </xf>
    <xf numFmtId="38" fontId="36" fillId="22" borderId="41" xfId="1" applyNumberFormat="1" applyFont="1" applyFill="1" applyBorder="1" applyAlignment="1" applyProtection="1">
      <alignment horizontal="center" vertical="center" wrapText="1"/>
    </xf>
    <xf numFmtId="49" fontId="35" fillId="22" borderId="41" xfId="1" applyNumberFormat="1" applyFont="1" applyFill="1" applyBorder="1" applyAlignment="1" applyProtection="1">
      <alignment horizontal="center" vertical="center"/>
      <protection locked="0"/>
    </xf>
    <xf numFmtId="49" fontId="35" fillId="22" borderId="42" xfId="1" applyNumberFormat="1" applyFont="1" applyFill="1" applyBorder="1" applyAlignment="1" applyProtection="1">
      <alignment horizontal="center" vertical="center"/>
      <protection locked="0"/>
    </xf>
    <xf numFmtId="38" fontId="35" fillId="22" borderId="41" xfId="1" applyNumberFormat="1" applyFont="1" applyFill="1" applyBorder="1" applyAlignment="1" applyProtection="1">
      <alignment horizontal="center" vertical="center" wrapText="1"/>
    </xf>
    <xf numFmtId="38" fontId="35" fillId="22" borderId="38" xfId="1" applyNumberFormat="1" applyFont="1" applyFill="1" applyBorder="1" applyAlignment="1" applyProtection="1">
      <alignment horizontal="center" vertical="center" wrapText="1"/>
    </xf>
  </cellXfs>
  <cellStyles count="8">
    <cellStyle name="Lien hypertexte" xfId="3" builtinId="8"/>
    <cellStyle name="Milliers" xfId="1" builtinId="3"/>
    <cellStyle name="Neutre 2" xfId="7" xr:uid="{00000000-0005-0000-0000-000003000000}"/>
    <cellStyle name="Normal" xfId="0" builtinId="0"/>
    <cellStyle name="Normal 2" xfId="2" xr:uid="{00000000-0005-0000-0000-000005000000}"/>
    <cellStyle name="Normal 2 2" xfId="4" xr:uid="{00000000-0005-0000-0000-000006000000}"/>
    <cellStyle name="Normal 3 2" xfId="5" xr:uid="{00000000-0005-0000-0000-000007000000}"/>
    <cellStyle name="Normal 4" xfId="6" xr:uid="{00000000-0005-0000-0000-000008000000}"/>
  </cellStyles>
  <dxfs count="99">
    <dxf>
      <font>
        <color rgb="FF9C0006"/>
      </font>
      <fill>
        <patternFill patternType="lightGray">
          <bgColor rgb="FFFFC7CE"/>
        </patternFill>
      </fill>
    </dxf>
    <dxf>
      <fill>
        <patternFill patternType="solid">
          <bgColor rgb="FFFFA7A7"/>
        </patternFill>
      </fill>
    </dxf>
    <dxf>
      <fill>
        <patternFill>
          <bgColor rgb="FF8FE2FF"/>
        </patternFill>
      </fill>
    </dxf>
    <dxf>
      <fill>
        <patternFill>
          <bgColor rgb="FF5BFFA5"/>
        </patternFill>
      </fill>
    </dxf>
    <dxf>
      <fill>
        <patternFill>
          <bgColor rgb="FFFFFFB9"/>
        </patternFill>
      </fill>
    </dxf>
    <dxf>
      <fill>
        <patternFill>
          <bgColor rgb="FFB17ED8"/>
        </patternFill>
      </fill>
    </dxf>
    <dxf>
      <fill>
        <patternFill>
          <bgColor rgb="FFFFD961"/>
        </patternFill>
      </fill>
    </dxf>
    <dxf>
      <fill>
        <patternFill>
          <bgColor rgb="FFBEA07D"/>
        </patternFill>
      </fill>
    </dxf>
    <dxf>
      <fill>
        <patternFill>
          <bgColor rgb="FF7DA0B9"/>
        </patternFill>
      </fill>
    </dxf>
    <dxf>
      <font>
        <color rgb="FF9C0006"/>
      </font>
      <fill>
        <patternFill>
          <bgColor rgb="FFF7BE57"/>
        </patternFill>
      </fill>
    </dxf>
    <dxf>
      <font>
        <color rgb="FF9C0006"/>
      </font>
      <fill>
        <patternFill>
          <bgColor rgb="FFABD3FF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theme="9" tint="-0.24994659260841701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rgb="FFFF00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numFmt numFmtId="165" formatCode="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family val="2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family val="2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family val="2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family val="2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family val="2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general" vertical="center" textRotation="0" wrapText="1" indent="0" justifyLastLine="0" shrinkToFit="0" readingOrder="0"/>
    </dxf>
    <dxf>
      <fill>
        <patternFill patternType="solid">
          <fgColor rgb="FFFF6161"/>
          <bgColor rgb="FF00000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numFmt numFmtId="6" formatCode="#,##0;[Red]\-#,##0"/>
      <fill>
        <patternFill patternType="solid">
          <fgColor indexed="64"/>
          <bgColor theme="3" tint="-0.249977111117893"/>
        </patternFill>
      </fill>
      <alignment horizontal="center" vertical="center" textRotation="9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/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65" formatCode="0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0" formatCode="General"/>
      <fill>
        <patternFill patternType="solid">
          <fgColor indexed="64"/>
          <bgColor indexed="5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indexed="5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border outline="0">
        <top style="medium">
          <color indexed="64"/>
        </top>
        <bottom style="hair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9" defaultPivotStyle="PivotStyleLight16"/>
  <colors>
    <mruColors>
      <color rgb="FFF7BE57"/>
      <color rgb="FFABD3FF"/>
      <color rgb="FF79C7FF"/>
      <color rgb="FFFFC7CE"/>
      <color rgb="FF7DA0B9"/>
      <color rgb="FFBEA07D"/>
      <color rgb="FFFFA7A7"/>
      <color rgb="FFFFA7FF"/>
      <color rgb="FFFF8F8F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326571</xdr:colOff>
      <xdr:row>1</xdr:row>
      <xdr:rowOff>65314</xdr:rowOff>
    </xdr:from>
    <xdr:to>
      <xdr:col>9</xdr:col>
      <xdr:colOff>375878</xdr:colOff>
      <xdr:row>3</xdr:row>
      <xdr:rowOff>58270</xdr:rowOff>
    </xdr:to>
    <xdr:sp macro="[0]!AJOUTER_UNITE_FONCTIONNELLE" textlink="">
      <xdr:nvSpPr>
        <xdr:cNvPr id="5" name="ZoneTexte 4">
          <a:extLst>
            <a:ext uri="{FF2B5EF4-FFF2-40B4-BE49-F238E27FC236}">
              <a16:creationId xmlns:a16="http://schemas.microsoft.com/office/drawing/2014/main" id="{E09F5B23-8958-402E-A678-5B9B93A7D62B}"/>
            </a:ext>
          </a:extLst>
        </xdr:cNvPr>
        <xdr:cNvSpPr txBox="1"/>
      </xdr:nvSpPr>
      <xdr:spPr>
        <a:xfrm>
          <a:off x="3592285" y="239485"/>
          <a:ext cx="2520364" cy="482814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AJOUTER</a:t>
          </a:r>
          <a:r>
            <a:rPr lang="fr-FR" sz="2000" baseline="0"/>
            <a:t> LES UF </a:t>
          </a:r>
          <a:endParaRPr lang="fr-FR" sz="20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D5DB9ACA-B51D-4F70-BB96-B21111B2FE29}" name="Tableau16" displayName="Tableau16" ref="A6:X745" totalsRowShown="0" headerRowBorderDxfId="98" tableBorderDxfId="97">
  <tableColumns count="24">
    <tableColumn id="1" xr3:uid="{E8FA4CC4-D371-4DAD-AE41-224819C4C1C0}" name="INDICE" dataDxfId="96"/>
    <tableColumn id="2" xr3:uid="{B64038AB-191D-429B-8840-F863968E6C36}" name="Base /_x000a_Option" dataDxfId="95"/>
    <tableColumn id="23" xr3:uid="{576D20CF-47FA-4941-B39A-0560593EA0CC}" name="Doublons" dataDxfId="94">
      <calculatedColumnFormula array="1">CONCATENATE(D7:H7)</calculatedColumnFormula>
    </tableColumn>
    <tableColumn id="3" xr3:uid="{B9EA7179-5B0D-4901-A0DC-F7512FC36F93}" name="ZONE" dataDxfId="93" dataCellStyle="Milliers"/>
    <tableColumn id="4" xr3:uid="{76EF0F7A-A9E8-4A61-9D59-717FE3912092}" name="Codification" dataDxfId="92" dataCellStyle="Milliers"/>
    <tableColumn id="5" xr3:uid="{CB19BE5C-A200-4788-853A-72CDA6D80588}" name="Commande" dataDxfId="91" dataCellStyle="Milliers"/>
    <tableColumn id="6" xr3:uid="{F86494F7-6E93-480F-9DDD-3C9A9F639A2A}" name="Rang" dataDxfId="90" dataCellStyle="Milliers"/>
    <tableColumn id="24" xr3:uid="{7EF7B4E9-91E9-45AA-B6CC-57E75152E411}" name="Mesure" dataDxfId="89" dataCellStyle="Milliers"/>
    <tableColumn id="7" xr3:uid="{4D6BC81F-9FC3-4B6D-96C9-CB1B70BE8DB2}" name="Fourniture" dataDxfId="88" dataCellStyle="Milliers">
      <calculatedColumnFormula>VLOOKUP(E7,TableauFinal[#All],5,FALSE)</calculatedColumnFormula>
    </tableColumn>
    <tableColumn id="8" xr3:uid="{5BDB8660-63F2-406B-998A-1ADC4685B659}" name="Pose" dataDxfId="87" dataCellStyle="Milliers">
      <calculatedColumnFormula>VLOOKUP(E7,TableauFinal[#All],6,FALSE)</calculatedColumnFormula>
    </tableColumn>
    <tableColumn id="9" xr3:uid="{3C637DE3-D4E3-4E34-90D4-DD9CEBDB955E}" name="CATEGORIE" dataDxfId="86" dataCellStyle="Milliers">
      <calculatedColumnFormula>VLOOKUP(E7,TableauFinal[#All],3,FALSE)</calculatedColumnFormula>
    </tableColumn>
    <tableColumn id="10" xr3:uid="{9C6A3323-6208-4DCA-BA1B-F25BF8FE4C3D}" name="Lot_elec" dataDxfId="85" dataCellStyle="Milliers">
      <calculatedColumnFormula>VLOOKUP(E7,TableauFinal[#All],4,FALSE)</calculatedColumnFormula>
    </tableColumn>
    <tableColumn id="22" xr3:uid="{967FD20F-0B71-468B-A77D-37DA67B21BFE}" name="TYPE DEMARRAGE" dataDxfId="84" dataCellStyle="Milliers">
      <calculatedColumnFormula>IF(L7="M","??","")</calculatedColumnFormula>
    </tableColumn>
    <tableColumn id="11" xr3:uid="{3A031DE7-576A-4F2C-A3D5-680EBDBF0586}" name="DESIGNATION" dataDxfId="83" dataCellStyle="Milliers">
      <calculatedColumnFormula>VLOOKUP(E7,TableauFinal[#All],2,FALSE)</calculatedColumnFormula>
    </tableColumn>
    <tableColumn id="21" xr3:uid="{47E6E285-B0A0-4758-8AC4-EF3310D6B6C0}" name="AJOUTER UN COMMENTAIRE" dataDxfId="82" dataCellStyle="Milliers"/>
    <tableColumn id="12" xr3:uid="{5BFBF12A-0CE1-467D-B9AD-53AA6552F6BA}" name="Description  de la Commande" dataDxfId="81" dataCellStyle="Milliers">
      <calculatedColumnFormula>VLOOKUP(F7,COMMANDE[#All],2,FALSE)</calculatedColumnFormula>
    </tableColumn>
    <tableColumn id="13" xr3:uid="{61332AA2-B85E-4245-ACD3-D505871DB962}" name="DN" dataDxfId="80" dataCellStyle="Milliers"/>
    <tableColumn id="14" xr3:uid="{3795881F-FE56-438B-9235-BC41DD4C0FCA}" name="PN" dataDxfId="79" dataCellStyle="Milliers"/>
    <tableColumn id="15" xr3:uid="{1D6492B6-FAAE-456D-87B8-E033FDD9F67E}" name="Matière" dataDxfId="78" dataCellStyle="Milliers"/>
    <tableColumn id="16" xr3:uid="{FF1AD4E1-79D9-4B59-BADE-AC106C5FACE6}" name="Fermeture" dataDxfId="77" dataCellStyle="Milliers"/>
    <tableColumn id="17" xr3:uid="{44EE14F1-C6E4-49B7-8582-534D8EB46EB1}" name="Qualité" dataDxfId="76" dataCellStyle="Milliers"/>
    <tableColumn id="18" xr3:uid="{02EBB3A8-116D-47CD-9C44-C2974B3A989B}" name="Fourniture2" dataDxfId="75" dataCellStyle="Milliers">
      <calculatedColumnFormula>VLOOKUP(I7,README!$AA$2:$AB$11,2,FALSE)</calculatedColumnFormula>
    </tableColumn>
    <tableColumn id="19" xr3:uid="{51475F7C-F077-4890-8B6E-F23FF4ABFA05}" name="Localisation_x000a_/Ouvrage" dataDxfId="74" dataCellStyle="Milliers"/>
    <tableColumn id="20" xr3:uid="{A60FAB36-F52E-48F3-856C-F7415E51726E}" name="Commentaires" dataDxfId="73" dataCellStyle="Milliers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3362EDD-77D7-4B50-83B8-C332E43245DC}" name="Tiret" displayName="Tiret" ref="Z6:Z7" totalsRowShown="0" headerRowDxfId="72" dataDxfId="70" headerRowBorderDxfId="71" tableBorderDxfId="69" headerRowCellStyle="Milliers">
  <autoFilter ref="Z6:Z7" xr:uid="{AFBCD6B0-D443-48EE-B524-D4D2309E5512}"/>
  <tableColumns count="1">
    <tableColumn id="1" xr3:uid="{5DEB62CA-F558-4431-8301-3DD8CF8F379E}" name="Tiret" dataDxfId="68">
      <calculatedColumnFormula>L7&lt;&gt;"-"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037A09-266C-43E7-A4AF-DCA7C3D854F8}" name="TableauFinal" displayName="TableauFinal" ref="A1:M330" totalsRowShown="0" headerRowDxfId="67" dataDxfId="66">
  <autoFilter ref="A1:M330" xr:uid="{76307FD2-F27B-45B9-AE80-12800ED50AB4}"/>
  <sortState xmlns:xlrd2="http://schemas.microsoft.com/office/spreadsheetml/2017/richdata2" ref="A2:D238">
    <sortCondition sortBy="cellColor" ref="B1:B238" dxfId="65"/>
  </sortState>
  <tableColumns count="13">
    <tableColumn id="3" xr3:uid="{FB160C32-F14D-4298-9945-3CF3345DF5FB}" name="Codification" dataDxfId="64"/>
    <tableColumn id="4" xr3:uid="{EE875D75-278C-4447-B1D0-FEC835394972}" name="DESIGNATION" dataDxfId="63"/>
    <tableColumn id="1" xr3:uid="{7CCA1868-992C-468B-B969-C136A2537E95}" name="CATEGORIE" dataDxfId="62"/>
    <tableColumn id="6" xr3:uid="{56C9BA20-39C5-48A7-97FE-FDA5F65B5A09}" name="Lot_elec" dataDxfId="61"/>
    <tableColumn id="2" xr3:uid="{DAB07AFC-E809-41D6-B1E0-C60AF4C4FBF4}" name="Fourniture" dataDxfId="60"/>
    <tableColumn id="5" xr3:uid="{1AB464F5-58C5-4511-ABC3-1598E9E70B02}" name="Pose" dataDxfId="59"/>
    <tableColumn id="7" xr3:uid="{09F2BC4F-C856-412B-9BD7-B94AC12AA962}" name="Colonne1" dataDxfId="58"/>
    <tableColumn id="8" xr3:uid="{E70BFDE4-D008-484E-B4EC-3F058CC9F5C7}" name="Ajout1" dataDxfId="57"/>
    <tableColumn id="9" xr3:uid="{60CF7445-7DCC-440D-845F-8094560FFD6E}" name="Ajout2" dataDxfId="56"/>
    <tableColumn id="10" xr3:uid="{FEC86770-8C36-4326-A63A-CE66A5094222}" name="Ajout3" dataDxfId="55"/>
    <tableColumn id="11" xr3:uid="{3339E692-E15D-4BCC-BEB0-C92D1E1614AD}" name="Ajout4" dataDxfId="54"/>
    <tableColumn id="12" xr3:uid="{BC2D1710-6C7E-41FC-931E-600543A90730}" name="Ajout5" dataDxfId="53"/>
    <tableColumn id="13" xr3:uid="{838C125F-738C-4A01-A083-D8ACB25983AF}" name="Ajout6" dataDxfId="5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B4B8B91-0E7E-49B4-92EE-A169BB1E394A}" name="LISTE_TYPE" displayName="LISTE_TYPE" ref="V1:V8" totalsRowShown="0" headerRowDxfId="51" dataDxfId="50">
  <autoFilter ref="V1:V8" xr:uid="{41E6ED2D-6132-46E2-A0C7-5ECD3D722DC4}"/>
  <tableColumns count="1">
    <tableColumn id="1" xr3:uid="{95C7202C-90BA-4035-BA64-A36B68ED3D7B}" name="LISTE_TYPE " dataDxfId="49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95F541A-97E9-4AAB-87BA-8C3A334D95A1}" name="LISTE_ELEC" displayName="LISTE_ELEC" ref="X1:X6" totalsRowShown="0" headerRowDxfId="48" dataDxfId="47">
  <autoFilter ref="X1:X6" xr:uid="{3635A022-E188-4996-9C8F-5712D17E9C10}"/>
  <tableColumns count="1">
    <tableColumn id="1" xr3:uid="{B4563F70-A896-4578-B258-40258A50D2DD}" name="LISTE_ELEC" dataDxfId="46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6E1298-88D5-486B-9666-69E5583C53DF}" name="LISTE_FOURNITURE" displayName="LISTE_FOURNITURE" ref="AA1:AA11" totalsRowShown="0" headerRowDxfId="45" dataDxfId="44">
  <autoFilter ref="AA1:AA11" xr:uid="{B2012496-A4E5-4C8E-85E2-6E2165520B67}"/>
  <tableColumns count="1">
    <tableColumn id="1" xr3:uid="{BB17AC0B-CAF4-4E48-A687-F7C8DF1C7425}" name="LISTE_FOURNITURE" dataDxfId="43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4E5AD2B-7C56-433F-8EB6-115068E076EE}" name="MATIERES" displayName="MATIERES" ref="AG1:AG21" totalsRowShown="0" headerRowDxfId="42" dataDxfId="41">
  <autoFilter ref="AG1:AG21" xr:uid="{5947A3B3-016A-4D9E-B8B7-85DAC994434E}"/>
  <tableColumns count="1">
    <tableColumn id="1" xr3:uid="{93EF36EB-7924-4B32-8F53-2DFFAA36C442}" name="MATIERES" dataDxfId="40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338EBF0-7585-4727-BABF-FBFED0B9A217}" name="QUALITE" displayName="QUALITE" ref="AI1:AI18" totalsRowShown="0" headerRowDxfId="39">
  <autoFilter ref="AI1:AI18" xr:uid="{9016A29F-628E-4487-A131-EC7F19464266}"/>
  <tableColumns count="1">
    <tableColumn id="1" xr3:uid="{8FF3F1B4-969A-424B-AEFA-6358C7640858}" name="QUALITE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A4BFAB1-A187-4DEE-A973-D824D32B8414}" name="PN" displayName="PN" ref="AK1:AK13" totalsRowShown="0" headerRowDxfId="38" dataDxfId="37">
  <autoFilter ref="AK1:AK13" xr:uid="{3FDA9DAD-728C-4E19-B0A5-A8808FEE4718}"/>
  <tableColumns count="1">
    <tableColumn id="1" xr3:uid="{0CFA6F44-58BA-4030-ADB5-4D748636F595}" name="PN" dataDxfId="36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2C6C920-80D2-43E1-89CD-44B470EB4033}" name="CHOIX" displayName="CHOIX" ref="AQ1:AQ4" totalsRowShown="0" headerRowDxfId="35">
  <autoFilter ref="AQ1:AQ4" xr:uid="{EB95C44D-2F72-4896-8586-3DE76E19CA54}"/>
  <tableColumns count="1">
    <tableColumn id="1" xr3:uid="{FF449785-CFCE-4C45-97AB-9A90DF215E4C}" name="Choix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5EF314-49B4-4B2C-A889-73053988BF09}" name="RANG" displayName="RANG" ref="AV1:AV23" totalsRowShown="0" headerRowDxfId="34" dataDxfId="33">
  <autoFilter ref="AV1:AV23" xr:uid="{BDBBF911-BF75-435B-B785-811BCE0FBC42}"/>
  <tableColumns count="1">
    <tableColumn id="1" xr3:uid="{D69DB5DA-66D7-4A27-9001-37C03C3D1BF6}" name="Rang" dataDxfId="32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8CA85CD-40F4-4603-BBC5-34F8AD9D3B69}" name="Tableau9" displayName="Tableau9" ref="AS3:AT102" totalsRowShown="0" headerRowDxfId="31" dataDxfId="30">
  <autoFilter ref="AS3:AT102" xr:uid="{3B983E19-8B1B-4DB2-9B01-1539BB93F6D2}"/>
  <tableColumns count="2">
    <tableColumn id="1" xr3:uid="{B90F066F-5CC9-4854-8C82-AA08185F6644}" name="LISTE_PID" dataDxfId="29"/>
    <tableColumn id="2" xr3:uid="{82DD778E-8220-4910-BECF-3DAAFEC532F6}" name="DESCRITPTION" dataDxfId="28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D18962F-BBEC-4ED0-BBA6-D6A09C07AB05}" name="COMMANDE" displayName="COMMANDE" ref="AD3:AE14" totalsRowShown="0" headerRowDxfId="27" dataDxfId="26">
  <autoFilter ref="AD3:AE14" xr:uid="{BEA8CCF9-2C20-4171-A7EE-664E22B9210F}"/>
  <tableColumns count="2">
    <tableColumn id="1" xr3:uid="{BEFF93B8-507A-40FA-B24D-0ABFBCD9277D}" name="PID" dataDxfId="25"/>
    <tableColumn id="2" xr3:uid="{DD74A8D1-C927-45FA-AED2-8E9FC0C1B765}" name="Description  de la Commande" dataDxfId="24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E40F8765-463A-407A-9C55-8AE25A4D9725}" name="DEMARRAGE" displayName="DEMARRAGE" ref="O1:R4" totalsRowShown="0" headerRowDxfId="23" dataDxfId="22">
  <autoFilter ref="O1:R4" xr:uid="{7D308B85-DF2D-43DA-9EBA-B86E69A03028}"/>
  <tableColumns count="4">
    <tableColumn id="1" xr3:uid="{B7BE6A9F-E74B-470F-BDF6-73385DEFC5CC}" name="TYPE DE DEMARRAGE :" dataDxfId="21"/>
    <tableColumn id="2" xr3:uid="{7683D8AD-7088-4843-AC95-5AE45FA6EC8A}" name="DIRECT" dataDxfId="20"/>
    <tableColumn id="3" xr3:uid="{D0AB371D-29F3-4CB1-A55B-CA2066F39545}" name="VARIATEUR" dataDxfId="19"/>
    <tableColumn id="4" xr3:uid="{B8F55DEE-16B8-4339-8A5F-0F6B82043EEA}" name="DEMARREUR" dataDxfId="18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9408DE9-DEDF-4655-B564-9D6D00614A6A}" name="LISTE_DEMARRAGE" displayName="LISTE_DEMARRAGE" ref="T1:T4" totalsRowShown="0" headerRowDxfId="17" dataDxfId="15" headerRowBorderDxfId="16">
  <autoFilter ref="T1:T4" xr:uid="{43E0DE24-60AB-4701-8164-B567F0AB7AAE}"/>
  <tableColumns count="1">
    <tableColumn id="1" xr3:uid="{39CE9372-6B6C-41D9-AD0E-148F0ED65355}" name="LISTE_DEMARRAGE" dataDxfId="1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19F7F-B939-4B60-A909-48885A83B7D3}">
  <sheetPr codeName="Feuil3">
    <pageSetUpPr fitToPage="1"/>
  </sheetPr>
  <dimension ref="A1:AB1165"/>
  <sheetViews>
    <sheetView showGridLines="0" tabSelected="1" view="pageBreakPreview" zoomScale="70" zoomScaleNormal="55" zoomScaleSheetLayoutView="70" workbookViewId="0">
      <pane ySplit="7" topLeftCell="A8" activePane="bottomLeft" state="frozen"/>
      <selection pane="bottomLeft" activeCell="C30" sqref="C30"/>
    </sheetView>
  </sheetViews>
  <sheetFormatPr baseColWidth="10" defaultColWidth="11.44140625" defaultRowHeight="13.8" outlineLevelCol="1" x14ac:dyDescent="0.3"/>
  <cols>
    <col min="1" max="1" width="5.88671875" style="3" customWidth="1"/>
    <col min="2" max="2" width="8.109375" style="4" customWidth="1"/>
    <col min="3" max="3" width="22.5546875" style="4" customWidth="1" outlineLevel="1"/>
    <col min="4" max="5" width="8.109375" style="3" bestFit="1" customWidth="1"/>
    <col min="6" max="6" width="8.109375" style="3" customWidth="1"/>
    <col min="7" max="7" width="8.109375" style="87" bestFit="1" customWidth="1"/>
    <col min="8" max="8" width="28.21875" style="179" customWidth="1" outlineLevel="1"/>
    <col min="9" max="9" width="10" style="185" bestFit="1" customWidth="1"/>
    <col min="10" max="10" width="9.6640625" style="185" customWidth="1"/>
    <col min="11" max="11" width="18.6640625" style="4" customWidth="1"/>
    <col min="12" max="12" width="7.33203125" style="4" customWidth="1"/>
    <col min="13" max="13" width="12.44140625" style="4" customWidth="1" outlineLevel="1"/>
    <col min="14" max="14" width="64.6640625" style="3" bestFit="1" customWidth="1"/>
    <col min="15" max="15" width="50.77734375" style="3" customWidth="1" outlineLevel="1"/>
    <col min="16" max="16" width="56.109375" style="3" bestFit="1" customWidth="1"/>
    <col min="17" max="17" width="8.33203125" style="12" bestFit="1" customWidth="1"/>
    <col min="18" max="18" width="8" style="12" bestFit="1" customWidth="1"/>
    <col min="19" max="19" width="8.109375" style="12" bestFit="1" customWidth="1"/>
    <col min="20" max="20" width="5.5546875" style="12" customWidth="1"/>
    <col min="21" max="21" width="11.6640625" style="12" customWidth="1"/>
    <col min="22" max="22" width="16.5546875" style="14" customWidth="1"/>
    <col min="23" max="23" width="12.44140625" style="3" bestFit="1" customWidth="1"/>
    <col min="24" max="24" width="81.21875" style="3" customWidth="1" outlineLevel="1"/>
    <col min="25" max="25" width="2" style="3" customWidth="1"/>
    <col min="26" max="26" width="6.6640625" style="3" customWidth="1"/>
    <col min="27" max="27" width="13.44140625" style="3" bestFit="1" customWidth="1"/>
    <col min="28" max="28" width="6.44140625" style="4" bestFit="1" customWidth="1"/>
    <col min="29" max="16384" width="11.44140625" style="3"/>
  </cols>
  <sheetData>
    <row r="1" spans="1:26" x14ac:dyDescent="0.3">
      <c r="A1" s="42"/>
      <c r="B1" s="43"/>
      <c r="C1" s="43"/>
      <c r="D1" s="44"/>
      <c r="E1" s="44"/>
      <c r="F1" s="44"/>
      <c r="G1" s="44"/>
      <c r="H1" s="176"/>
      <c r="I1" s="181"/>
      <c r="J1" s="181"/>
      <c r="K1" s="43"/>
      <c r="L1" s="43"/>
      <c r="M1" s="43"/>
      <c r="N1" s="45"/>
      <c r="O1" s="45"/>
      <c r="P1" s="45"/>
      <c r="Q1" s="61"/>
      <c r="R1" s="61"/>
      <c r="S1" s="61"/>
      <c r="T1" s="61"/>
      <c r="U1" s="61"/>
      <c r="V1" s="66"/>
      <c r="W1" s="46"/>
      <c r="X1" s="47"/>
    </row>
    <row r="2" spans="1:26" ht="25.2" x14ac:dyDescent="0.3">
      <c r="A2" s="48"/>
      <c r="B2" s="49"/>
      <c r="C2" s="49"/>
      <c r="D2" s="50"/>
      <c r="E2" s="50"/>
      <c r="F2" s="50"/>
      <c r="G2" s="50"/>
      <c r="H2" s="177"/>
      <c r="I2" s="182"/>
      <c r="J2" s="182"/>
      <c r="K2" s="51"/>
      <c r="L2" s="49"/>
      <c r="M2" s="49"/>
      <c r="N2" s="191" t="s">
        <v>331</v>
      </c>
      <c r="O2" s="191"/>
      <c r="P2" s="191"/>
      <c r="Q2" s="62"/>
      <c r="R2" s="78"/>
      <c r="S2" s="79"/>
      <c r="T2" s="79"/>
      <c r="U2" s="62"/>
      <c r="V2" s="67"/>
      <c r="W2" s="187" t="s">
        <v>345</v>
      </c>
      <c r="X2" s="188" t="e">
        <f>#REF!</f>
        <v>#REF!</v>
      </c>
    </row>
    <row r="3" spans="1:26" x14ac:dyDescent="0.3">
      <c r="A3" s="48"/>
      <c r="B3" s="49"/>
      <c r="C3" s="49"/>
      <c r="D3" s="50"/>
      <c r="E3" s="50"/>
      <c r="F3" s="50"/>
      <c r="G3" s="50"/>
      <c r="H3" s="177"/>
      <c r="I3" s="182"/>
      <c r="J3" s="182"/>
      <c r="K3" s="49"/>
      <c r="L3" s="49"/>
      <c r="M3" s="49"/>
      <c r="N3" s="192" t="s">
        <v>529</v>
      </c>
      <c r="O3" s="192"/>
      <c r="P3" s="192"/>
      <c r="Q3" s="62"/>
      <c r="R3" s="62"/>
      <c r="S3" s="78"/>
      <c r="T3" s="78"/>
      <c r="U3" s="62"/>
      <c r="V3" s="68"/>
      <c r="W3" s="52"/>
      <c r="X3" s="53"/>
    </row>
    <row r="4" spans="1:26" x14ac:dyDescent="0.3">
      <c r="A4" s="48"/>
      <c r="B4" s="49"/>
      <c r="C4" s="49"/>
      <c r="D4" s="50"/>
      <c r="E4" s="50"/>
      <c r="F4" s="50"/>
      <c r="G4" s="50"/>
      <c r="H4" s="177"/>
      <c r="I4" s="182"/>
      <c r="J4" s="182"/>
      <c r="K4" s="49"/>
      <c r="L4" s="49"/>
      <c r="M4" s="49"/>
      <c r="N4" s="54"/>
      <c r="O4" s="54"/>
      <c r="P4" s="54"/>
      <c r="Q4" s="62"/>
      <c r="R4" s="62"/>
      <c r="S4" s="62"/>
      <c r="T4" s="62"/>
      <c r="U4" s="62"/>
      <c r="V4" s="67"/>
      <c r="W4" s="187" t="s">
        <v>332</v>
      </c>
      <c r="X4" s="186" t="e">
        <f>#REF!</f>
        <v>#REF!</v>
      </c>
    </row>
    <row r="5" spans="1:26" ht="14.4" thickBot="1" x14ac:dyDescent="0.35">
      <c r="A5" s="55"/>
      <c r="B5" s="56"/>
      <c r="C5" s="56"/>
      <c r="D5" s="57"/>
      <c r="E5" s="57"/>
      <c r="F5" s="57"/>
      <c r="G5" s="57"/>
      <c r="H5" s="178"/>
      <c r="I5" s="183"/>
      <c r="J5" s="183"/>
      <c r="K5" s="56"/>
      <c r="L5" s="56"/>
      <c r="M5" s="56"/>
      <c r="N5" s="58"/>
      <c r="O5" s="58"/>
      <c r="P5" s="58"/>
      <c r="Q5" s="63"/>
      <c r="R5" s="63"/>
      <c r="S5" s="80"/>
      <c r="T5" s="80"/>
      <c r="U5" s="63"/>
      <c r="V5" s="69"/>
      <c r="W5" s="59"/>
      <c r="X5" s="60"/>
    </row>
    <row r="6" spans="1:26" ht="88.8" customHeight="1" thickBot="1" x14ac:dyDescent="0.3">
      <c r="A6" s="126" t="s">
        <v>333</v>
      </c>
      <c r="B6" s="127" t="s">
        <v>334</v>
      </c>
      <c r="C6" s="173" t="s">
        <v>1037</v>
      </c>
      <c r="D6" s="128" t="s">
        <v>563</v>
      </c>
      <c r="E6" s="129" t="s">
        <v>535</v>
      </c>
      <c r="F6" s="129" t="s">
        <v>532</v>
      </c>
      <c r="G6" s="128" t="s">
        <v>335</v>
      </c>
      <c r="H6" s="162" t="s">
        <v>578</v>
      </c>
      <c r="I6" s="184" t="s">
        <v>3</v>
      </c>
      <c r="J6" s="184" t="s">
        <v>11</v>
      </c>
      <c r="K6" s="130" t="s">
        <v>562</v>
      </c>
      <c r="L6" s="130" t="s">
        <v>536</v>
      </c>
      <c r="M6" s="154" t="s">
        <v>564</v>
      </c>
      <c r="N6" s="143" t="s">
        <v>336</v>
      </c>
      <c r="O6" s="144" t="s">
        <v>560</v>
      </c>
      <c r="P6" s="144" t="s">
        <v>537</v>
      </c>
      <c r="Q6" s="131" t="s">
        <v>8</v>
      </c>
      <c r="R6" s="131" t="s">
        <v>6</v>
      </c>
      <c r="S6" s="132" t="s">
        <v>337</v>
      </c>
      <c r="T6" s="133" t="s">
        <v>338</v>
      </c>
      <c r="U6" s="132" t="s">
        <v>339</v>
      </c>
      <c r="V6" s="145" t="s">
        <v>558</v>
      </c>
      <c r="W6" s="134" t="s">
        <v>340</v>
      </c>
      <c r="X6" s="135" t="s">
        <v>341</v>
      </c>
      <c r="Z6" s="130" t="s">
        <v>554</v>
      </c>
    </row>
    <row r="7" spans="1:26" ht="15" customHeight="1" thickBot="1" x14ac:dyDescent="0.3">
      <c r="A7" s="71"/>
      <c r="B7" s="72"/>
      <c r="C7" s="72"/>
      <c r="D7" s="73"/>
      <c r="E7" s="73"/>
      <c r="F7" s="73"/>
      <c r="G7" s="73"/>
      <c r="H7" s="73"/>
      <c r="I7" s="74"/>
      <c r="J7" s="74"/>
      <c r="K7" s="175"/>
      <c r="L7" s="73"/>
      <c r="M7" s="73" t="str">
        <f t="shared" ref="M7" si="0">IF(L7="M","??","")</f>
        <v/>
      </c>
      <c r="N7" s="142" t="s">
        <v>1039</v>
      </c>
      <c r="O7" s="142"/>
      <c r="P7" s="142"/>
      <c r="Q7" s="81"/>
      <c r="R7" s="75"/>
      <c r="S7" s="75"/>
      <c r="T7" s="75"/>
      <c r="U7" s="75"/>
      <c r="V7" s="76"/>
      <c r="W7" s="77"/>
      <c r="X7" s="77"/>
      <c r="Z7" s="3" t="b">
        <f>L7&lt;&gt;"-"</f>
        <v>1</v>
      </c>
    </row>
    <row r="8" spans="1:26" ht="13.2" x14ac:dyDescent="0.25">
      <c r="A8" s="1" t="s">
        <v>1</v>
      </c>
      <c r="B8" s="2" t="s">
        <v>15</v>
      </c>
      <c r="C8" s="174" t="str">
        <f t="shared" ref="C8:C74" si="1">CONCATENATE(D8,E8,F8,G8,H8)</f>
        <v>AEPPS-1</v>
      </c>
      <c r="D8" s="7" t="s">
        <v>367</v>
      </c>
      <c r="E8" s="88" t="s">
        <v>189</v>
      </c>
      <c r="F8" s="88" t="s">
        <v>12</v>
      </c>
      <c r="G8" s="180">
        <v>1</v>
      </c>
      <c r="H8" s="7"/>
      <c r="I8" s="8"/>
      <c r="J8" s="9"/>
      <c r="K8" s="11"/>
      <c r="L8" s="7"/>
      <c r="M8" s="7"/>
      <c r="N8" s="86"/>
      <c r="O8" s="105"/>
      <c r="P8" s="105"/>
      <c r="Q8" s="82"/>
      <c r="R8" s="65"/>
      <c r="S8" s="64"/>
      <c r="T8" s="64"/>
      <c r="U8" s="64"/>
      <c r="V8" s="85"/>
      <c r="W8" s="10"/>
      <c r="X8" s="84"/>
      <c r="Z8" s="5"/>
    </row>
    <row r="9" spans="1:26" ht="13.2" x14ac:dyDescent="0.25">
      <c r="A9" s="1" t="s">
        <v>1</v>
      </c>
      <c r="B9" s="2" t="s">
        <v>15</v>
      </c>
      <c r="C9" s="174" t="str">
        <f t="shared" si="1"/>
        <v>AEPAIT-1température</v>
      </c>
      <c r="D9" s="7" t="s">
        <v>367</v>
      </c>
      <c r="E9" s="88" t="s">
        <v>26</v>
      </c>
      <c r="F9" s="88" t="s">
        <v>12</v>
      </c>
      <c r="G9" s="180">
        <v>1</v>
      </c>
      <c r="H9" s="7" t="s">
        <v>1045</v>
      </c>
      <c r="I9" s="8"/>
      <c r="J9" s="9"/>
      <c r="K9" s="11"/>
      <c r="L9" s="7"/>
      <c r="M9" s="7"/>
      <c r="N9" s="86"/>
      <c r="O9" s="105"/>
      <c r="P9" s="105"/>
      <c r="Q9" s="82"/>
      <c r="R9" s="65"/>
      <c r="S9" s="64"/>
      <c r="T9" s="64"/>
      <c r="U9" s="64"/>
      <c r="V9" s="85"/>
      <c r="W9" s="10"/>
      <c r="X9" s="84"/>
      <c r="Z9" s="5"/>
    </row>
    <row r="10" spans="1:26" ht="13.2" x14ac:dyDescent="0.25">
      <c r="A10" s="1" t="s">
        <v>1</v>
      </c>
      <c r="B10" s="2" t="s">
        <v>15</v>
      </c>
      <c r="C10" s="174" t="str">
        <f t="shared" si="1"/>
        <v>AEPAIT-2pH</v>
      </c>
      <c r="D10" s="7" t="s">
        <v>367</v>
      </c>
      <c r="E10" s="88" t="s">
        <v>26</v>
      </c>
      <c r="F10" s="88" t="s">
        <v>12</v>
      </c>
      <c r="G10" s="180">
        <v>2</v>
      </c>
      <c r="H10" s="7" t="s">
        <v>1046</v>
      </c>
      <c r="I10" s="8"/>
      <c r="J10" s="9"/>
      <c r="K10" s="11"/>
      <c r="L10" s="7"/>
      <c r="M10" s="7"/>
      <c r="N10" s="86"/>
      <c r="O10" s="105"/>
      <c r="P10" s="105"/>
      <c r="Q10" s="82"/>
      <c r="R10" s="65"/>
      <c r="S10" s="64"/>
      <c r="T10" s="64"/>
      <c r="U10" s="64"/>
      <c r="V10" s="85"/>
      <c r="W10" s="10"/>
      <c r="X10" s="84"/>
      <c r="Z10" s="5"/>
    </row>
    <row r="11" spans="1:26" ht="13.2" x14ac:dyDescent="0.25">
      <c r="A11" s="1" t="s">
        <v>1</v>
      </c>
      <c r="B11" s="2" t="s">
        <v>15</v>
      </c>
      <c r="C11" s="174" t="str">
        <f>CONCATENATE(D11,E11,F11,G11,H13)</f>
        <v>AEPVBOH1</v>
      </c>
      <c r="D11" s="7" t="s">
        <v>367</v>
      </c>
      <c r="E11" s="88" t="s">
        <v>249</v>
      </c>
      <c r="F11" s="88" t="s">
        <v>416</v>
      </c>
      <c r="G11" s="180">
        <v>1</v>
      </c>
      <c r="H11" s="7"/>
      <c r="I11" s="8"/>
      <c r="J11" s="9"/>
      <c r="K11" s="11"/>
      <c r="L11" s="7"/>
      <c r="M11" s="7"/>
      <c r="N11" s="86"/>
      <c r="O11" s="105"/>
      <c r="P11" s="105"/>
      <c r="Q11" s="82"/>
      <c r="R11" s="65"/>
      <c r="S11" s="64"/>
      <c r="T11" s="64"/>
      <c r="U11" s="64"/>
      <c r="V11" s="85"/>
      <c r="W11" s="10"/>
      <c r="X11" s="84"/>
      <c r="Z11" s="5"/>
    </row>
    <row r="12" spans="1:26" ht="13.2" x14ac:dyDescent="0.25">
      <c r="A12" s="1" t="s">
        <v>1</v>
      </c>
      <c r="B12" s="2" t="s">
        <v>15</v>
      </c>
      <c r="C12" s="174" t="str">
        <f t="shared" si="1"/>
        <v>AEPVBOL2</v>
      </c>
      <c r="D12" s="7" t="s">
        <v>367</v>
      </c>
      <c r="E12" s="88" t="s">
        <v>249</v>
      </c>
      <c r="F12" s="88" t="s">
        <v>418</v>
      </c>
      <c r="G12" s="180">
        <v>2</v>
      </c>
      <c r="H12" s="7"/>
      <c r="I12" s="8"/>
      <c r="J12" s="9"/>
      <c r="K12" s="11"/>
      <c r="L12" s="7"/>
      <c r="M12" s="7"/>
      <c r="N12" s="86"/>
      <c r="O12" s="105"/>
      <c r="P12" s="105"/>
      <c r="Q12" s="82"/>
      <c r="R12" s="65"/>
      <c r="S12" s="64"/>
      <c r="T12" s="64"/>
      <c r="U12" s="64"/>
      <c r="V12" s="85"/>
      <c r="W12" s="10"/>
      <c r="X12" s="84"/>
      <c r="Z12" s="5"/>
    </row>
    <row r="13" spans="1:26" ht="13.2" x14ac:dyDescent="0.25">
      <c r="A13" s="1" t="s">
        <v>1</v>
      </c>
      <c r="B13" s="2" t="s">
        <v>15</v>
      </c>
      <c r="C13" s="174" t="e">
        <f>CONCATENATE(D13,E13,F13,G13,#REF!)</f>
        <v>#REF!</v>
      </c>
      <c r="D13" s="7" t="s">
        <v>367</v>
      </c>
      <c r="E13" s="88" t="s">
        <v>249</v>
      </c>
      <c r="F13" s="88" t="s">
        <v>421</v>
      </c>
      <c r="G13" s="180">
        <v>3</v>
      </c>
      <c r="H13" s="7"/>
      <c r="I13" s="8"/>
      <c r="J13" s="9"/>
      <c r="K13" s="11"/>
      <c r="L13" s="7"/>
      <c r="M13" s="7"/>
      <c r="N13" s="86"/>
      <c r="O13" s="105"/>
      <c r="P13" s="105"/>
      <c r="Q13" s="82"/>
      <c r="R13" s="65"/>
      <c r="S13" s="64"/>
      <c r="T13" s="64"/>
      <c r="U13" s="64"/>
      <c r="V13" s="85"/>
      <c r="W13" s="10"/>
      <c r="X13" s="84"/>
      <c r="Z13" s="5"/>
    </row>
    <row r="14" spans="1:26" ht="13.2" x14ac:dyDescent="0.25">
      <c r="A14" s="1" t="s">
        <v>1</v>
      </c>
      <c r="B14" s="2" t="s">
        <v>15</v>
      </c>
      <c r="C14" s="174" t="str">
        <f t="shared" si="1"/>
        <v>AEPCPU-1</v>
      </c>
      <c r="D14" s="7" t="s">
        <v>367</v>
      </c>
      <c r="E14" s="88" t="s">
        <v>89</v>
      </c>
      <c r="F14" s="88" t="s">
        <v>12</v>
      </c>
      <c r="G14" s="180">
        <v>1</v>
      </c>
      <c r="H14" s="7"/>
      <c r="I14" s="8"/>
      <c r="J14" s="9"/>
      <c r="K14" s="11"/>
      <c r="L14" s="7"/>
      <c r="M14" s="7"/>
      <c r="N14" s="86"/>
      <c r="O14" s="105"/>
      <c r="P14" s="105"/>
      <c r="Q14" s="82"/>
      <c r="R14" s="65"/>
      <c r="S14" s="64"/>
      <c r="T14" s="64"/>
      <c r="U14" s="64"/>
      <c r="V14" s="85"/>
      <c r="W14" s="10"/>
      <c r="X14" s="84"/>
      <c r="Z14" s="5"/>
    </row>
    <row r="15" spans="1:26" ht="13.2" x14ac:dyDescent="0.25">
      <c r="A15" s="1" t="s">
        <v>1</v>
      </c>
      <c r="B15" s="2" t="s">
        <v>15</v>
      </c>
      <c r="C15" s="174" t="str">
        <f t="shared" si="1"/>
        <v>AEPAML-1</v>
      </c>
      <c r="D15" s="7" t="s">
        <v>367</v>
      </c>
      <c r="E15" s="88" t="s">
        <v>583</v>
      </c>
      <c r="F15" s="88" t="s">
        <v>12</v>
      </c>
      <c r="G15" s="180">
        <v>1</v>
      </c>
      <c r="H15" s="7"/>
      <c r="I15" s="8"/>
      <c r="J15" s="9"/>
      <c r="K15" s="11"/>
      <c r="L15" s="7"/>
      <c r="M15" s="7"/>
      <c r="N15" s="86"/>
      <c r="O15" s="105"/>
      <c r="P15" s="105"/>
      <c r="Q15" s="82"/>
      <c r="R15" s="65"/>
      <c r="S15" s="64"/>
      <c r="T15" s="64"/>
      <c r="U15" s="64"/>
      <c r="V15" s="85"/>
      <c r="W15" s="10"/>
      <c r="X15" s="84"/>
      <c r="Z15" s="5"/>
    </row>
    <row r="16" spans="1:26" ht="13.2" x14ac:dyDescent="0.25">
      <c r="A16" s="1" t="s">
        <v>1</v>
      </c>
      <c r="B16" s="2" t="s">
        <v>15</v>
      </c>
      <c r="C16" s="174" t="str">
        <f t="shared" si="1"/>
        <v>AEPAML-2</v>
      </c>
      <c r="D16" s="7" t="s">
        <v>367</v>
      </c>
      <c r="E16" s="88" t="s">
        <v>583</v>
      </c>
      <c r="F16" s="88" t="s">
        <v>12</v>
      </c>
      <c r="G16" s="180">
        <v>2</v>
      </c>
      <c r="H16" s="7"/>
      <c r="I16" s="8"/>
      <c r="J16" s="9"/>
      <c r="K16" s="11"/>
      <c r="L16" s="7"/>
      <c r="M16" s="7"/>
      <c r="N16" s="86"/>
      <c r="O16" s="105"/>
      <c r="P16" s="105"/>
      <c r="Q16" s="82"/>
      <c r="R16" s="65"/>
      <c r="S16" s="64"/>
      <c r="T16" s="64"/>
      <c r="U16" s="64"/>
      <c r="V16" s="85"/>
      <c r="W16" s="10"/>
      <c r="X16" s="84"/>
      <c r="Z16" s="5"/>
    </row>
    <row r="17" spans="1:26" ht="13.2" x14ac:dyDescent="0.25">
      <c r="A17" s="1" t="s">
        <v>1</v>
      </c>
      <c r="B17" s="2" t="s">
        <v>15</v>
      </c>
      <c r="C17" s="174" t="str">
        <f t="shared" si="1"/>
        <v>AEPCL-1</v>
      </c>
      <c r="D17" s="7" t="s">
        <v>367</v>
      </c>
      <c r="E17" s="88" t="s">
        <v>439</v>
      </c>
      <c r="F17" s="88" t="s">
        <v>12</v>
      </c>
      <c r="G17" s="180">
        <v>1</v>
      </c>
      <c r="H17" s="7"/>
      <c r="I17" s="8"/>
      <c r="J17" s="9"/>
      <c r="K17" s="11"/>
      <c r="L17" s="7"/>
      <c r="M17" s="7"/>
      <c r="N17" s="86"/>
      <c r="O17" s="105"/>
      <c r="P17" s="105"/>
      <c r="Q17" s="82"/>
      <c r="R17" s="65"/>
      <c r="S17" s="64"/>
      <c r="T17" s="64"/>
      <c r="U17" s="64"/>
      <c r="V17" s="85"/>
      <c r="W17" s="10"/>
      <c r="X17" s="84"/>
      <c r="Z17" s="5"/>
    </row>
    <row r="18" spans="1:26" thickBot="1" x14ac:dyDescent="0.3">
      <c r="A18" s="1" t="s">
        <v>1</v>
      </c>
      <c r="B18" s="2" t="s">
        <v>15</v>
      </c>
      <c r="C18" s="174" t="str">
        <f t="shared" si="1"/>
        <v>AEPDD-1</v>
      </c>
      <c r="D18" s="7" t="s">
        <v>367</v>
      </c>
      <c r="E18" s="88" t="s">
        <v>637</v>
      </c>
      <c r="F18" s="88" t="s">
        <v>12</v>
      </c>
      <c r="G18" s="180">
        <v>1</v>
      </c>
      <c r="H18" s="7"/>
      <c r="I18" s="8"/>
      <c r="J18" s="9"/>
      <c r="K18" s="11"/>
      <c r="L18" s="7"/>
      <c r="M18" s="7"/>
      <c r="N18" s="86"/>
      <c r="O18" s="105"/>
      <c r="P18" s="105"/>
      <c r="Q18" s="82"/>
      <c r="R18" s="65"/>
      <c r="S18" s="64"/>
      <c r="T18" s="64"/>
      <c r="U18" s="64"/>
      <c r="V18" s="85"/>
      <c r="W18" s="10"/>
      <c r="X18" s="84"/>
      <c r="Z18" s="5"/>
    </row>
    <row r="19" spans="1:26" s="194" customFormat="1" ht="13.2" thickBot="1" x14ac:dyDescent="0.25">
      <c r="A19" s="195"/>
      <c r="B19" s="196"/>
      <c r="C19" s="197"/>
      <c r="D19" s="198"/>
      <c r="E19" s="199"/>
      <c r="F19" s="199"/>
      <c r="G19" s="200"/>
      <c r="H19" s="198"/>
      <c r="I19" s="201"/>
      <c r="J19" s="202"/>
      <c r="K19" s="198"/>
      <c r="L19" s="198"/>
      <c r="M19" s="198"/>
      <c r="N19" s="209" t="s">
        <v>1050</v>
      </c>
      <c r="O19" s="210"/>
      <c r="P19" s="210"/>
      <c r="Q19" s="203"/>
      <c r="R19" s="204"/>
      <c r="S19" s="205"/>
      <c r="T19" s="205"/>
      <c r="U19" s="205"/>
      <c r="V19" s="206"/>
      <c r="W19" s="207"/>
      <c r="X19" s="208"/>
    </row>
    <row r="20" spans="1:26" ht="13.2" x14ac:dyDescent="0.25">
      <c r="A20" s="1" t="s">
        <v>1</v>
      </c>
      <c r="B20" s="2" t="s">
        <v>15</v>
      </c>
      <c r="C20" s="174" t="str">
        <f t="shared" si="1"/>
        <v>GAZPS-1</v>
      </c>
      <c r="D20" s="7" t="s">
        <v>232</v>
      </c>
      <c r="E20" s="88" t="s">
        <v>189</v>
      </c>
      <c r="F20" s="88" t="s">
        <v>12</v>
      </c>
      <c r="G20" s="180">
        <v>1</v>
      </c>
      <c r="H20" s="7"/>
      <c r="I20" s="8"/>
      <c r="J20" s="9"/>
      <c r="K20" s="11"/>
      <c r="L20" s="7"/>
      <c r="M20" s="7"/>
      <c r="N20" s="86"/>
      <c r="O20" s="105"/>
      <c r="P20" s="105"/>
      <c r="Q20" s="82"/>
      <c r="R20" s="65"/>
      <c r="S20" s="64"/>
      <c r="T20" s="64"/>
      <c r="U20" s="64"/>
      <c r="V20" s="85"/>
      <c r="W20" s="10"/>
      <c r="X20" s="84"/>
      <c r="Z20" s="5"/>
    </row>
    <row r="21" spans="1:26" thickBot="1" x14ac:dyDescent="0.3">
      <c r="A21" s="1" t="s">
        <v>1</v>
      </c>
      <c r="B21" s="2" t="s">
        <v>15</v>
      </c>
      <c r="C21" s="174" t="str">
        <f t="shared" si="1"/>
        <v>GAZPS-2</v>
      </c>
      <c r="D21" s="7" t="s">
        <v>232</v>
      </c>
      <c r="E21" s="88" t="s">
        <v>189</v>
      </c>
      <c r="F21" s="88" t="s">
        <v>12</v>
      </c>
      <c r="G21" s="180">
        <v>2</v>
      </c>
      <c r="H21" s="7"/>
      <c r="I21" s="8"/>
      <c r="J21" s="9"/>
      <c r="K21" s="11"/>
      <c r="L21" s="7"/>
      <c r="M21" s="7"/>
      <c r="N21" s="86"/>
      <c r="O21" s="105"/>
      <c r="P21" s="105"/>
      <c r="Q21" s="82"/>
      <c r="R21" s="65"/>
      <c r="S21" s="64"/>
      <c r="T21" s="64"/>
      <c r="U21" s="64"/>
      <c r="V21" s="85"/>
      <c r="W21" s="10"/>
      <c r="X21" s="84"/>
      <c r="Z21" s="5"/>
    </row>
    <row r="22" spans="1:26" s="194" customFormat="1" ht="13.2" thickBot="1" x14ac:dyDescent="0.25">
      <c r="A22" s="195"/>
      <c r="B22" s="196"/>
      <c r="C22" s="197"/>
      <c r="D22" s="198"/>
      <c r="E22" s="199"/>
      <c r="F22" s="199"/>
      <c r="G22" s="200"/>
      <c r="H22" s="198"/>
      <c r="I22" s="201"/>
      <c r="J22" s="202"/>
      <c r="K22" s="198"/>
      <c r="L22" s="198"/>
      <c r="M22" s="198"/>
      <c r="N22" s="209" t="s">
        <v>1051</v>
      </c>
      <c r="O22" s="210"/>
      <c r="P22" s="210"/>
      <c r="Q22" s="203"/>
      <c r="R22" s="204"/>
      <c r="S22" s="205"/>
      <c r="T22" s="205"/>
      <c r="U22" s="205"/>
      <c r="V22" s="206"/>
      <c r="W22" s="207"/>
      <c r="X22" s="208"/>
    </row>
    <row r="23" spans="1:26" thickBot="1" x14ac:dyDescent="0.3">
      <c r="A23" s="1" t="s">
        <v>1</v>
      </c>
      <c r="B23" s="2" t="s">
        <v>15</v>
      </c>
      <c r="C23" s="174" t="str">
        <f t="shared" si="1"/>
        <v>FPCPS-1</v>
      </c>
      <c r="D23" s="7" t="s">
        <v>348</v>
      </c>
      <c r="E23" s="88" t="s">
        <v>189</v>
      </c>
      <c r="F23" s="88" t="s">
        <v>12</v>
      </c>
      <c r="G23" s="180">
        <v>1</v>
      </c>
      <c r="H23" s="7"/>
      <c r="I23" s="8"/>
      <c r="J23" s="9"/>
      <c r="K23" s="11"/>
      <c r="L23" s="7"/>
      <c r="M23" s="7"/>
      <c r="N23" s="86"/>
      <c r="O23" s="105"/>
      <c r="P23" s="105"/>
      <c r="Q23" s="82"/>
      <c r="R23" s="65"/>
      <c r="S23" s="64"/>
      <c r="T23" s="64"/>
      <c r="U23" s="64"/>
      <c r="V23" s="85"/>
      <c r="W23" s="10"/>
      <c r="X23" s="84"/>
      <c r="Z23" s="5"/>
    </row>
    <row r="24" spans="1:26" s="194" customFormat="1" ht="13.2" thickBot="1" x14ac:dyDescent="0.25">
      <c r="A24" s="195"/>
      <c r="B24" s="196"/>
      <c r="C24" s="197"/>
      <c r="D24" s="198"/>
      <c r="E24" s="199"/>
      <c r="F24" s="199"/>
      <c r="G24" s="200"/>
      <c r="H24" s="198"/>
      <c r="I24" s="201"/>
      <c r="J24" s="202"/>
      <c r="K24" s="198"/>
      <c r="L24" s="198"/>
      <c r="M24" s="198"/>
      <c r="N24" s="209" t="s">
        <v>1052</v>
      </c>
      <c r="O24" s="210"/>
      <c r="P24" s="210"/>
      <c r="Q24" s="203"/>
      <c r="R24" s="204"/>
      <c r="S24" s="205"/>
      <c r="T24" s="205"/>
      <c r="U24" s="205"/>
      <c r="V24" s="206"/>
      <c r="W24" s="207"/>
      <c r="X24" s="208"/>
    </row>
    <row r="25" spans="1:26" ht="13.2" x14ac:dyDescent="0.25">
      <c r="A25" s="1" t="s">
        <v>1</v>
      </c>
      <c r="B25" s="2" t="s">
        <v>15</v>
      </c>
      <c r="C25" s="174" t="str">
        <f t="shared" si="1"/>
        <v>PELPS-1</v>
      </c>
      <c r="D25" s="7" t="s">
        <v>279</v>
      </c>
      <c r="E25" s="88" t="s">
        <v>189</v>
      </c>
      <c r="F25" s="88" t="s">
        <v>12</v>
      </c>
      <c r="G25" s="180">
        <v>1</v>
      </c>
      <c r="H25" s="7"/>
      <c r="I25" s="8"/>
      <c r="J25" s="9"/>
      <c r="K25" s="11"/>
      <c r="L25" s="7"/>
      <c r="M25" s="7"/>
      <c r="N25" s="86"/>
      <c r="O25" s="105"/>
      <c r="P25" s="105"/>
      <c r="Q25" s="82"/>
      <c r="R25" s="65"/>
      <c r="S25" s="64"/>
      <c r="T25" s="64"/>
      <c r="U25" s="64"/>
      <c r="V25" s="85"/>
      <c r="W25" s="10"/>
      <c r="X25" s="84"/>
      <c r="Z25" s="5"/>
    </row>
    <row r="26" spans="1:26" ht="13.2" x14ac:dyDescent="0.25">
      <c r="A26" s="1" t="s">
        <v>1</v>
      </c>
      <c r="B26" s="2" t="s">
        <v>15</v>
      </c>
      <c r="C26" s="174" t="str">
        <f t="shared" si="1"/>
        <v/>
      </c>
      <c r="D26" s="7"/>
      <c r="E26" s="88"/>
      <c r="F26" s="88"/>
      <c r="G26" s="180"/>
      <c r="H26" s="7"/>
      <c r="I26" s="8"/>
      <c r="J26" s="9"/>
      <c r="K26" s="11"/>
      <c r="L26" s="7"/>
      <c r="M26" s="7"/>
      <c r="N26" s="86"/>
      <c r="O26" s="105"/>
      <c r="P26" s="105"/>
      <c r="Q26" s="82"/>
      <c r="R26" s="65"/>
      <c r="S26" s="64"/>
      <c r="T26" s="64"/>
      <c r="U26" s="64"/>
      <c r="V26" s="85"/>
      <c r="W26" s="10"/>
      <c r="X26" s="84"/>
      <c r="Z26" s="5"/>
    </row>
    <row r="27" spans="1:26" ht="13.2" x14ac:dyDescent="0.25">
      <c r="A27" s="1" t="s">
        <v>1</v>
      </c>
      <c r="B27" s="2" t="s">
        <v>15</v>
      </c>
      <c r="C27" s="174" t="str">
        <f t="shared" si="1"/>
        <v/>
      </c>
      <c r="D27" s="7"/>
      <c r="E27" s="88"/>
      <c r="F27" s="88"/>
      <c r="G27" s="180"/>
      <c r="H27" s="7"/>
      <c r="I27" s="8"/>
      <c r="J27" s="9"/>
      <c r="K27" s="11"/>
      <c r="L27" s="7"/>
      <c r="M27" s="7"/>
      <c r="N27" s="86"/>
      <c r="O27" s="105"/>
      <c r="P27" s="105"/>
      <c r="Q27" s="82"/>
      <c r="R27" s="65"/>
      <c r="S27" s="64"/>
      <c r="T27" s="64"/>
      <c r="U27" s="64"/>
      <c r="V27" s="85"/>
      <c r="W27" s="10"/>
      <c r="X27" s="84"/>
      <c r="Z27" s="5"/>
    </row>
    <row r="28" spans="1:26" ht="13.2" x14ac:dyDescent="0.25">
      <c r="A28" s="1" t="s">
        <v>1</v>
      </c>
      <c r="B28" s="2" t="s">
        <v>15</v>
      </c>
      <c r="C28" s="174" t="str">
        <f t="shared" si="1"/>
        <v/>
      </c>
      <c r="D28" s="7"/>
      <c r="E28" s="88"/>
      <c r="F28" s="88"/>
      <c r="G28" s="180"/>
      <c r="H28" s="7"/>
      <c r="I28" s="8"/>
      <c r="J28" s="9"/>
      <c r="K28" s="11"/>
      <c r="L28" s="7"/>
      <c r="M28" s="7"/>
      <c r="N28" s="86"/>
      <c r="O28" s="105"/>
      <c r="P28" s="105"/>
      <c r="Q28" s="82"/>
      <c r="R28" s="65"/>
      <c r="S28" s="64"/>
      <c r="T28" s="64"/>
      <c r="U28" s="64"/>
      <c r="V28" s="85"/>
      <c r="W28" s="10"/>
      <c r="X28" s="84"/>
      <c r="Z28" s="5"/>
    </row>
    <row r="29" spans="1:26" ht="13.2" x14ac:dyDescent="0.25">
      <c r="A29" s="1" t="s">
        <v>1</v>
      </c>
      <c r="B29" s="2" t="s">
        <v>15</v>
      </c>
      <c r="C29" s="174" t="str">
        <f t="shared" si="1"/>
        <v/>
      </c>
      <c r="D29" s="7"/>
      <c r="E29" s="88"/>
      <c r="F29" s="88"/>
      <c r="G29" s="180"/>
      <c r="H29" s="7"/>
      <c r="I29" s="8"/>
      <c r="J29" s="9"/>
      <c r="K29" s="11"/>
      <c r="L29" s="7"/>
      <c r="M29" s="7"/>
      <c r="N29" s="86"/>
      <c r="O29" s="105"/>
      <c r="P29" s="105"/>
      <c r="Q29" s="82"/>
      <c r="R29" s="65"/>
      <c r="S29" s="64"/>
      <c r="T29" s="64"/>
      <c r="U29" s="64"/>
      <c r="V29" s="85"/>
      <c r="W29" s="10"/>
      <c r="X29" s="84"/>
      <c r="Z29" s="5"/>
    </row>
    <row r="30" spans="1:26" ht="13.2" x14ac:dyDescent="0.25">
      <c r="A30" s="1" t="s">
        <v>1</v>
      </c>
      <c r="B30" s="2" t="s">
        <v>15</v>
      </c>
      <c r="C30" s="174" t="str">
        <f t="shared" si="1"/>
        <v/>
      </c>
      <c r="D30" s="7"/>
      <c r="E30" s="88"/>
      <c r="F30" s="88"/>
      <c r="G30" s="180"/>
      <c r="H30" s="7"/>
      <c r="I30" s="8"/>
      <c r="J30" s="9"/>
      <c r="K30" s="11"/>
      <c r="L30" s="7"/>
      <c r="M30" s="7"/>
      <c r="N30" s="86"/>
      <c r="O30" s="105"/>
      <c r="P30" s="105"/>
      <c r="Q30" s="82"/>
      <c r="R30" s="65"/>
      <c r="S30" s="64"/>
      <c r="T30" s="64"/>
      <c r="U30" s="64"/>
      <c r="V30" s="85"/>
      <c r="W30" s="10"/>
      <c r="X30" s="84"/>
      <c r="Z30" s="5"/>
    </row>
    <row r="31" spans="1:26" ht="13.2" x14ac:dyDescent="0.25">
      <c r="A31" s="1" t="s">
        <v>1</v>
      </c>
      <c r="B31" s="2" t="s">
        <v>15</v>
      </c>
      <c r="C31" s="174" t="str">
        <f t="shared" si="1"/>
        <v/>
      </c>
      <c r="D31" s="7"/>
      <c r="E31" s="88"/>
      <c r="F31" s="88"/>
      <c r="G31" s="180"/>
      <c r="H31" s="7"/>
      <c r="I31" s="8"/>
      <c r="J31" s="9"/>
      <c r="K31" s="11"/>
      <c r="L31" s="7"/>
      <c r="M31" s="7"/>
      <c r="N31" s="86"/>
      <c r="O31" s="105"/>
      <c r="P31" s="105"/>
      <c r="Q31" s="82"/>
      <c r="R31" s="65"/>
      <c r="S31" s="64"/>
      <c r="T31" s="64"/>
      <c r="U31" s="64"/>
      <c r="V31" s="85"/>
      <c r="W31" s="10"/>
      <c r="X31" s="84"/>
      <c r="Z31" s="5"/>
    </row>
    <row r="32" spans="1:26" ht="13.2" x14ac:dyDescent="0.25">
      <c r="A32" s="1" t="s">
        <v>1</v>
      </c>
      <c r="B32" s="2" t="s">
        <v>15</v>
      </c>
      <c r="C32" s="174" t="str">
        <f t="shared" si="1"/>
        <v/>
      </c>
      <c r="D32" s="7"/>
      <c r="E32" s="88"/>
      <c r="F32" s="88"/>
      <c r="G32" s="180"/>
      <c r="H32" s="7"/>
      <c r="I32" s="8"/>
      <c r="J32" s="9"/>
      <c r="K32" s="11"/>
      <c r="L32" s="7"/>
      <c r="M32" s="7"/>
      <c r="N32" s="86"/>
      <c r="O32" s="105"/>
      <c r="P32" s="105"/>
      <c r="Q32" s="82"/>
      <c r="R32" s="65"/>
      <c r="S32" s="64"/>
      <c r="T32" s="64"/>
      <c r="U32" s="64"/>
      <c r="V32" s="85"/>
      <c r="W32" s="10"/>
      <c r="X32" s="84"/>
      <c r="Z32" s="5"/>
    </row>
    <row r="33" spans="1:26" ht="13.2" x14ac:dyDescent="0.25">
      <c r="A33" s="1" t="s">
        <v>1</v>
      </c>
      <c r="B33" s="2" t="s">
        <v>15</v>
      </c>
      <c r="C33" s="174" t="str">
        <f t="shared" si="1"/>
        <v/>
      </c>
      <c r="D33" s="7"/>
      <c r="E33" s="88"/>
      <c r="F33" s="88"/>
      <c r="G33" s="180"/>
      <c r="H33" s="7"/>
      <c r="I33" s="8"/>
      <c r="J33" s="9"/>
      <c r="K33" s="11"/>
      <c r="L33" s="7"/>
      <c r="M33" s="7"/>
      <c r="N33" s="86"/>
      <c r="O33" s="105"/>
      <c r="P33" s="105"/>
      <c r="Q33" s="82"/>
      <c r="R33" s="65"/>
      <c r="S33" s="64"/>
      <c r="T33" s="64"/>
      <c r="U33" s="64"/>
      <c r="V33" s="85"/>
      <c r="W33" s="10"/>
      <c r="X33" s="84"/>
      <c r="Z33" s="5"/>
    </row>
    <row r="34" spans="1:26" ht="13.2" x14ac:dyDescent="0.25">
      <c r="A34" s="1" t="s">
        <v>1</v>
      </c>
      <c r="B34" s="2" t="s">
        <v>15</v>
      </c>
      <c r="C34" s="174" t="str">
        <f t="shared" si="1"/>
        <v/>
      </c>
      <c r="D34" s="7"/>
      <c r="E34" s="88"/>
      <c r="F34" s="88"/>
      <c r="G34" s="180"/>
      <c r="H34" s="7"/>
      <c r="I34" s="8"/>
      <c r="J34" s="9"/>
      <c r="K34" s="11"/>
      <c r="L34" s="7"/>
      <c r="M34" s="7"/>
      <c r="N34" s="86"/>
      <c r="O34" s="105"/>
      <c r="P34" s="105"/>
      <c r="Q34" s="82"/>
      <c r="R34" s="65"/>
      <c r="S34" s="64"/>
      <c r="T34" s="64"/>
      <c r="U34" s="64"/>
      <c r="V34" s="85"/>
      <c r="W34" s="10"/>
      <c r="X34" s="84"/>
      <c r="Z34" s="5"/>
    </row>
    <row r="35" spans="1:26" ht="13.2" x14ac:dyDescent="0.25">
      <c r="A35" s="1" t="s">
        <v>1</v>
      </c>
      <c r="B35" s="2" t="s">
        <v>15</v>
      </c>
      <c r="C35" s="174" t="str">
        <f t="shared" si="1"/>
        <v/>
      </c>
      <c r="D35" s="7"/>
      <c r="E35" s="88"/>
      <c r="F35" s="88"/>
      <c r="G35" s="180"/>
      <c r="H35" s="7"/>
      <c r="I35" s="8"/>
      <c r="J35" s="9"/>
      <c r="K35" s="11"/>
      <c r="L35" s="7"/>
      <c r="M35" s="7"/>
      <c r="N35" s="86"/>
      <c r="O35" s="105"/>
      <c r="P35" s="105"/>
      <c r="Q35" s="82"/>
      <c r="R35" s="65"/>
      <c r="S35" s="64"/>
      <c r="T35" s="64"/>
      <c r="U35" s="64"/>
      <c r="V35" s="85"/>
      <c r="W35" s="10"/>
      <c r="X35" s="84"/>
      <c r="Z35" s="5"/>
    </row>
    <row r="36" spans="1:26" ht="13.2" x14ac:dyDescent="0.25">
      <c r="A36" s="1" t="s">
        <v>1</v>
      </c>
      <c r="B36" s="2" t="s">
        <v>15</v>
      </c>
      <c r="C36" s="174" t="str">
        <f t="shared" si="1"/>
        <v/>
      </c>
      <c r="D36" s="7"/>
      <c r="E36" s="88"/>
      <c r="F36" s="88"/>
      <c r="G36" s="180"/>
      <c r="H36" s="7"/>
      <c r="I36" s="8"/>
      <c r="J36" s="9"/>
      <c r="K36" s="11"/>
      <c r="L36" s="7"/>
      <c r="M36" s="7"/>
      <c r="N36" s="86"/>
      <c r="O36" s="105"/>
      <c r="P36" s="105"/>
      <c r="Q36" s="82"/>
      <c r="R36" s="65"/>
      <c r="S36" s="64"/>
      <c r="T36" s="64"/>
      <c r="U36" s="64"/>
      <c r="V36" s="85"/>
      <c r="W36" s="10"/>
      <c r="X36" s="84"/>
      <c r="Z36" s="5"/>
    </row>
    <row r="37" spans="1:26" ht="13.2" x14ac:dyDescent="0.25">
      <c r="A37" s="1" t="s">
        <v>1</v>
      </c>
      <c r="B37" s="2" t="s">
        <v>15</v>
      </c>
      <c r="C37" s="174" t="str">
        <f t="shared" si="1"/>
        <v/>
      </c>
      <c r="D37" s="7"/>
      <c r="E37" s="88"/>
      <c r="F37" s="88"/>
      <c r="G37" s="180"/>
      <c r="H37" s="7"/>
      <c r="I37" s="8"/>
      <c r="J37" s="9"/>
      <c r="K37" s="11"/>
      <c r="L37" s="7"/>
      <c r="M37" s="7"/>
      <c r="N37" s="86"/>
      <c r="O37" s="105"/>
      <c r="P37" s="105"/>
      <c r="Q37" s="82"/>
      <c r="R37" s="65"/>
      <c r="S37" s="64"/>
      <c r="T37" s="64"/>
      <c r="U37" s="64"/>
      <c r="V37" s="85"/>
      <c r="W37" s="10"/>
      <c r="X37" s="84"/>
      <c r="Z37" s="5"/>
    </row>
    <row r="38" spans="1:26" ht="13.2" x14ac:dyDescent="0.25">
      <c r="A38" s="1" t="s">
        <v>1</v>
      </c>
      <c r="B38" s="2" t="s">
        <v>15</v>
      </c>
      <c r="C38" s="174" t="str">
        <f t="shared" si="1"/>
        <v/>
      </c>
      <c r="D38" s="7"/>
      <c r="E38" s="88"/>
      <c r="F38" s="88"/>
      <c r="G38" s="180"/>
      <c r="H38" s="7"/>
      <c r="I38" s="8"/>
      <c r="J38" s="9"/>
      <c r="K38" s="11"/>
      <c r="L38" s="7"/>
      <c r="M38" s="7"/>
      <c r="N38" s="86"/>
      <c r="O38" s="105"/>
      <c r="P38" s="105"/>
      <c r="Q38" s="82"/>
      <c r="R38" s="65"/>
      <c r="S38" s="64"/>
      <c r="T38" s="64"/>
      <c r="U38" s="64"/>
      <c r="V38" s="85"/>
      <c r="W38" s="10"/>
      <c r="X38" s="84"/>
      <c r="Z38" s="5"/>
    </row>
    <row r="39" spans="1:26" ht="13.2" x14ac:dyDescent="0.25">
      <c r="A39" s="1" t="s">
        <v>1</v>
      </c>
      <c r="B39" s="2" t="s">
        <v>15</v>
      </c>
      <c r="C39" s="174" t="str">
        <f t="shared" si="1"/>
        <v/>
      </c>
      <c r="D39" s="7"/>
      <c r="E39" s="88"/>
      <c r="F39" s="88"/>
      <c r="G39" s="180"/>
      <c r="H39" s="7"/>
      <c r="I39" s="8"/>
      <c r="J39" s="9"/>
      <c r="K39" s="11"/>
      <c r="L39" s="7"/>
      <c r="M39" s="7"/>
      <c r="N39" s="86"/>
      <c r="O39" s="105"/>
      <c r="P39" s="105"/>
      <c r="Q39" s="82"/>
      <c r="R39" s="65"/>
      <c r="S39" s="64"/>
      <c r="T39" s="64"/>
      <c r="U39" s="64"/>
      <c r="V39" s="85"/>
      <c r="W39" s="10"/>
      <c r="X39" s="84"/>
      <c r="Z39" s="5"/>
    </row>
    <row r="40" spans="1:26" ht="13.2" x14ac:dyDescent="0.25">
      <c r="A40" s="1" t="s">
        <v>1</v>
      </c>
      <c r="B40" s="2" t="s">
        <v>15</v>
      </c>
      <c r="C40" s="174" t="str">
        <f t="shared" si="1"/>
        <v/>
      </c>
      <c r="D40" s="7"/>
      <c r="E40" s="88"/>
      <c r="F40" s="88"/>
      <c r="G40" s="180"/>
      <c r="H40" s="7"/>
      <c r="I40" s="8"/>
      <c r="J40" s="9"/>
      <c r="K40" s="11"/>
      <c r="L40" s="7"/>
      <c r="M40" s="7"/>
      <c r="N40" s="86"/>
      <c r="O40" s="105"/>
      <c r="P40" s="105"/>
      <c r="Q40" s="82"/>
      <c r="R40" s="65"/>
      <c r="S40" s="64"/>
      <c r="T40" s="64"/>
      <c r="U40" s="64"/>
      <c r="V40" s="85"/>
      <c r="W40" s="10"/>
      <c r="X40" s="84"/>
      <c r="Z40" s="5"/>
    </row>
    <row r="41" spans="1:26" ht="13.2" x14ac:dyDescent="0.25">
      <c r="A41" s="1" t="s">
        <v>1</v>
      </c>
      <c r="B41" s="2" t="s">
        <v>15</v>
      </c>
      <c r="C41" s="174" t="str">
        <f t="shared" si="1"/>
        <v/>
      </c>
      <c r="D41" s="7"/>
      <c r="E41" s="88"/>
      <c r="F41" s="88"/>
      <c r="G41" s="180"/>
      <c r="H41" s="7"/>
      <c r="I41" s="8"/>
      <c r="J41" s="9"/>
      <c r="K41" s="11"/>
      <c r="L41" s="7"/>
      <c r="M41" s="7"/>
      <c r="N41" s="86"/>
      <c r="O41" s="105"/>
      <c r="P41" s="105"/>
      <c r="Q41" s="82"/>
      <c r="R41" s="65"/>
      <c r="S41" s="64"/>
      <c r="T41" s="64"/>
      <c r="U41" s="64"/>
      <c r="V41" s="85"/>
      <c r="W41" s="10"/>
      <c r="X41" s="84"/>
      <c r="Z41" s="5"/>
    </row>
    <row r="42" spans="1:26" ht="13.2" x14ac:dyDescent="0.25">
      <c r="A42" s="1" t="s">
        <v>1</v>
      </c>
      <c r="B42" s="2" t="s">
        <v>15</v>
      </c>
      <c r="C42" s="174" t="str">
        <f t="shared" si="1"/>
        <v/>
      </c>
      <c r="D42" s="7"/>
      <c r="E42" s="88"/>
      <c r="F42" s="88"/>
      <c r="G42" s="180"/>
      <c r="H42" s="7"/>
      <c r="I42" s="8"/>
      <c r="J42" s="9"/>
      <c r="K42" s="11"/>
      <c r="L42" s="7"/>
      <c r="M42" s="7"/>
      <c r="N42" s="86"/>
      <c r="O42" s="105"/>
      <c r="P42" s="105"/>
      <c r="Q42" s="82"/>
      <c r="R42" s="65"/>
      <c r="S42" s="64"/>
      <c r="T42" s="64"/>
      <c r="U42" s="64"/>
      <c r="V42" s="85"/>
      <c r="W42" s="10"/>
      <c r="X42" s="84"/>
      <c r="Z42" s="5"/>
    </row>
    <row r="43" spans="1:26" ht="13.2" x14ac:dyDescent="0.25">
      <c r="A43" s="1" t="s">
        <v>1</v>
      </c>
      <c r="B43" s="2" t="s">
        <v>15</v>
      </c>
      <c r="C43" s="174" t="str">
        <f t="shared" si="1"/>
        <v/>
      </c>
      <c r="D43" s="7"/>
      <c r="E43" s="88"/>
      <c r="F43" s="88"/>
      <c r="G43" s="180"/>
      <c r="H43" s="7"/>
      <c r="I43" s="8"/>
      <c r="J43" s="9"/>
      <c r="K43" s="11"/>
      <c r="L43" s="7"/>
      <c r="M43" s="7"/>
      <c r="N43" s="86"/>
      <c r="O43" s="105"/>
      <c r="P43" s="105"/>
      <c r="Q43" s="82"/>
      <c r="R43" s="65"/>
      <c r="S43" s="64"/>
      <c r="T43" s="64"/>
      <c r="U43" s="64"/>
      <c r="V43" s="85"/>
      <c r="W43" s="10"/>
      <c r="X43" s="84"/>
      <c r="Z43" s="5"/>
    </row>
    <row r="44" spans="1:26" ht="13.2" x14ac:dyDescent="0.25">
      <c r="A44" s="1" t="s">
        <v>1</v>
      </c>
      <c r="B44" s="2" t="s">
        <v>15</v>
      </c>
      <c r="C44" s="174" t="str">
        <f t="shared" si="1"/>
        <v/>
      </c>
      <c r="D44" s="7"/>
      <c r="E44" s="88"/>
      <c r="F44" s="88"/>
      <c r="G44" s="180"/>
      <c r="H44" s="7"/>
      <c r="I44" s="8"/>
      <c r="J44" s="9"/>
      <c r="K44" s="11"/>
      <c r="L44" s="7"/>
      <c r="M44" s="7"/>
      <c r="N44" s="86"/>
      <c r="O44" s="105"/>
      <c r="P44" s="105"/>
      <c r="Q44" s="82"/>
      <c r="R44" s="65"/>
      <c r="S44" s="64"/>
      <c r="T44" s="64"/>
      <c r="U44" s="64"/>
      <c r="V44" s="85"/>
      <c r="W44" s="10"/>
      <c r="X44" s="84"/>
      <c r="Z44" s="5"/>
    </row>
    <row r="45" spans="1:26" ht="13.2" x14ac:dyDescent="0.25">
      <c r="A45" s="1" t="s">
        <v>1</v>
      </c>
      <c r="B45" s="2" t="s">
        <v>15</v>
      </c>
      <c r="C45" s="174" t="str">
        <f t="shared" si="1"/>
        <v/>
      </c>
      <c r="D45" s="7"/>
      <c r="E45" s="88"/>
      <c r="F45" s="88"/>
      <c r="G45" s="180"/>
      <c r="H45" s="7"/>
      <c r="I45" s="8"/>
      <c r="J45" s="9"/>
      <c r="K45" s="11"/>
      <c r="L45" s="7"/>
      <c r="M45" s="7"/>
      <c r="N45" s="86"/>
      <c r="O45" s="105"/>
      <c r="P45" s="105"/>
      <c r="Q45" s="82"/>
      <c r="R45" s="65"/>
      <c r="S45" s="64"/>
      <c r="T45" s="64"/>
      <c r="U45" s="64"/>
      <c r="V45" s="85"/>
      <c r="W45" s="10"/>
      <c r="X45" s="84"/>
      <c r="Z45" s="5"/>
    </row>
    <row r="46" spans="1:26" ht="13.2" x14ac:dyDescent="0.25">
      <c r="A46" s="1" t="s">
        <v>1</v>
      </c>
      <c r="B46" s="2" t="s">
        <v>15</v>
      </c>
      <c r="C46" s="174" t="str">
        <f t="shared" si="1"/>
        <v/>
      </c>
      <c r="D46" s="7"/>
      <c r="E46" s="88"/>
      <c r="F46" s="88"/>
      <c r="G46" s="180"/>
      <c r="H46" s="7"/>
      <c r="I46" s="8"/>
      <c r="J46" s="9"/>
      <c r="K46" s="11"/>
      <c r="L46" s="7"/>
      <c r="M46" s="7"/>
      <c r="N46" s="86"/>
      <c r="O46" s="105"/>
      <c r="P46" s="105"/>
      <c r="Q46" s="82"/>
      <c r="R46" s="65"/>
      <c r="S46" s="64"/>
      <c r="T46" s="64"/>
      <c r="U46" s="64"/>
      <c r="V46" s="85"/>
      <c r="W46" s="10"/>
      <c r="X46" s="84"/>
      <c r="Z46" s="5"/>
    </row>
    <row r="47" spans="1:26" ht="13.2" x14ac:dyDescent="0.25">
      <c r="A47" s="1" t="s">
        <v>1</v>
      </c>
      <c r="B47" s="2" t="s">
        <v>15</v>
      </c>
      <c r="C47" s="174" t="str">
        <f t="shared" si="1"/>
        <v/>
      </c>
      <c r="D47" s="7"/>
      <c r="E47" s="88"/>
      <c r="F47" s="88"/>
      <c r="G47" s="180"/>
      <c r="H47" s="7"/>
      <c r="I47" s="8"/>
      <c r="J47" s="9"/>
      <c r="K47" s="11"/>
      <c r="L47" s="7"/>
      <c r="M47" s="7"/>
      <c r="N47" s="86"/>
      <c r="O47" s="105"/>
      <c r="P47" s="105"/>
      <c r="Q47" s="82"/>
      <c r="R47" s="65"/>
      <c r="S47" s="64"/>
      <c r="T47" s="64"/>
      <c r="U47" s="64"/>
      <c r="V47" s="85"/>
      <c r="W47" s="10"/>
      <c r="X47" s="84"/>
      <c r="Z47" s="5"/>
    </row>
    <row r="48" spans="1:26" ht="13.2" x14ac:dyDescent="0.25">
      <c r="A48" s="1" t="s">
        <v>1</v>
      </c>
      <c r="B48" s="2" t="s">
        <v>15</v>
      </c>
      <c r="C48" s="174" t="str">
        <f t="shared" si="1"/>
        <v/>
      </c>
      <c r="D48" s="7"/>
      <c r="E48" s="88"/>
      <c r="F48" s="88"/>
      <c r="G48" s="180"/>
      <c r="H48" s="7"/>
      <c r="I48" s="8"/>
      <c r="J48" s="9"/>
      <c r="K48" s="11"/>
      <c r="L48" s="7"/>
      <c r="M48" s="7"/>
      <c r="N48" s="86"/>
      <c r="O48" s="105"/>
      <c r="P48" s="105"/>
      <c r="Q48" s="82"/>
      <c r="R48" s="65"/>
      <c r="S48" s="64"/>
      <c r="T48" s="64"/>
      <c r="U48" s="64"/>
      <c r="V48" s="85"/>
      <c r="W48" s="10"/>
      <c r="X48" s="84"/>
      <c r="Z48" s="5"/>
    </row>
    <row r="49" spans="1:26" ht="13.2" x14ac:dyDescent="0.25">
      <c r="A49" s="1" t="s">
        <v>1</v>
      </c>
      <c r="B49" s="2" t="s">
        <v>15</v>
      </c>
      <c r="C49" s="174" t="str">
        <f t="shared" si="1"/>
        <v/>
      </c>
      <c r="D49" s="7"/>
      <c r="E49" s="88"/>
      <c r="F49" s="88"/>
      <c r="G49" s="180"/>
      <c r="H49" s="7"/>
      <c r="I49" s="8"/>
      <c r="J49" s="9"/>
      <c r="K49" s="11"/>
      <c r="L49" s="7"/>
      <c r="M49" s="7"/>
      <c r="N49" s="86"/>
      <c r="O49" s="105"/>
      <c r="P49" s="105"/>
      <c r="Q49" s="82"/>
      <c r="R49" s="65"/>
      <c r="S49" s="64"/>
      <c r="T49" s="64"/>
      <c r="U49" s="64"/>
      <c r="V49" s="85"/>
      <c r="W49" s="10"/>
      <c r="X49" s="84"/>
      <c r="Z49" s="5"/>
    </row>
    <row r="50" spans="1:26" ht="13.2" x14ac:dyDescent="0.25">
      <c r="A50" s="1" t="s">
        <v>1</v>
      </c>
      <c r="B50" s="2" t="s">
        <v>15</v>
      </c>
      <c r="C50" s="174" t="str">
        <f t="shared" si="1"/>
        <v/>
      </c>
      <c r="D50" s="7"/>
      <c r="E50" s="88"/>
      <c r="F50" s="88"/>
      <c r="G50" s="180"/>
      <c r="H50" s="7"/>
      <c r="I50" s="8"/>
      <c r="J50" s="9"/>
      <c r="K50" s="11"/>
      <c r="L50" s="7"/>
      <c r="M50" s="7"/>
      <c r="N50" s="86"/>
      <c r="O50" s="105"/>
      <c r="P50" s="105"/>
      <c r="Q50" s="82"/>
      <c r="R50" s="65"/>
      <c r="S50" s="64"/>
      <c r="T50" s="64"/>
      <c r="U50" s="64"/>
      <c r="V50" s="85"/>
      <c r="W50" s="10"/>
      <c r="X50" s="84"/>
      <c r="Z50" s="5"/>
    </row>
    <row r="51" spans="1:26" ht="13.2" x14ac:dyDescent="0.25">
      <c r="A51" s="1" t="s">
        <v>1</v>
      </c>
      <c r="B51" s="2" t="s">
        <v>15</v>
      </c>
      <c r="C51" s="174" t="str">
        <f t="shared" si="1"/>
        <v/>
      </c>
      <c r="D51" s="7"/>
      <c r="E51" s="88"/>
      <c r="F51" s="88"/>
      <c r="G51" s="180"/>
      <c r="H51" s="7"/>
      <c r="I51" s="8"/>
      <c r="J51" s="9"/>
      <c r="K51" s="11"/>
      <c r="L51" s="7"/>
      <c r="M51" s="7"/>
      <c r="N51" s="86"/>
      <c r="O51" s="105"/>
      <c r="P51" s="105"/>
      <c r="Q51" s="82"/>
      <c r="R51" s="65"/>
      <c r="S51" s="64"/>
      <c r="T51" s="64"/>
      <c r="U51" s="64"/>
      <c r="V51" s="85"/>
      <c r="W51" s="10"/>
      <c r="X51" s="84"/>
      <c r="Z51" s="5"/>
    </row>
    <row r="52" spans="1:26" ht="13.2" x14ac:dyDescent="0.25">
      <c r="A52" s="1" t="s">
        <v>1</v>
      </c>
      <c r="B52" s="2" t="s">
        <v>15</v>
      </c>
      <c r="C52" s="174" t="str">
        <f t="shared" si="1"/>
        <v/>
      </c>
      <c r="D52" s="7"/>
      <c r="E52" s="88"/>
      <c r="F52" s="88"/>
      <c r="G52" s="180"/>
      <c r="H52" s="7"/>
      <c r="I52" s="8"/>
      <c r="J52" s="9"/>
      <c r="K52" s="11"/>
      <c r="L52" s="7"/>
      <c r="M52" s="7"/>
      <c r="N52" s="86"/>
      <c r="O52" s="105"/>
      <c r="P52" s="105"/>
      <c r="Q52" s="82"/>
      <c r="R52" s="65"/>
      <c r="S52" s="64"/>
      <c r="T52" s="64"/>
      <c r="U52" s="64"/>
      <c r="V52" s="85"/>
      <c r="W52" s="10"/>
      <c r="X52" s="84"/>
      <c r="Z52" s="5"/>
    </row>
    <row r="53" spans="1:26" ht="13.2" x14ac:dyDescent="0.25">
      <c r="A53" s="1" t="s">
        <v>1</v>
      </c>
      <c r="B53" s="2" t="s">
        <v>15</v>
      </c>
      <c r="C53" s="174" t="str">
        <f t="shared" si="1"/>
        <v/>
      </c>
      <c r="D53" s="7"/>
      <c r="E53" s="88"/>
      <c r="F53" s="88"/>
      <c r="G53" s="180"/>
      <c r="H53" s="7"/>
      <c r="I53" s="8"/>
      <c r="J53" s="9"/>
      <c r="K53" s="11"/>
      <c r="L53" s="7"/>
      <c r="M53" s="7"/>
      <c r="N53" s="86"/>
      <c r="O53" s="105"/>
      <c r="P53" s="105"/>
      <c r="Q53" s="82"/>
      <c r="R53" s="65"/>
      <c r="S53" s="64"/>
      <c r="T53" s="64"/>
      <c r="U53" s="64"/>
      <c r="V53" s="85"/>
      <c r="W53" s="10"/>
      <c r="X53" s="84"/>
      <c r="Z53" s="5"/>
    </row>
    <row r="54" spans="1:26" ht="13.2" x14ac:dyDescent="0.25">
      <c r="A54" s="1" t="s">
        <v>1</v>
      </c>
      <c r="B54" s="2" t="s">
        <v>15</v>
      </c>
      <c r="C54" s="174" t="str">
        <f t="shared" si="1"/>
        <v/>
      </c>
      <c r="D54" s="7"/>
      <c r="E54" s="88"/>
      <c r="F54" s="88"/>
      <c r="G54" s="180"/>
      <c r="H54" s="7"/>
      <c r="I54" s="8"/>
      <c r="J54" s="9"/>
      <c r="K54" s="11"/>
      <c r="L54" s="7"/>
      <c r="M54" s="7"/>
      <c r="N54" s="86"/>
      <c r="O54" s="105"/>
      <c r="P54" s="105"/>
      <c r="Q54" s="82"/>
      <c r="R54" s="65"/>
      <c r="S54" s="64"/>
      <c r="T54" s="64"/>
      <c r="U54" s="64"/>
      <c r="V54" s="85"/>
      <c r="W54" s="10"/>
      <c r="X54" s="84"/>
      <c r="Z54" s="5"/>
    </row>
    <row r="55" spans="1:26" ht="13.2" x14ac:dyDescent="0.25">
      <c r="A55" s="1" t="s">
        <v>1</v>
      </c>
      <c r="B55" s="2" t="s">
        <v>15</v>
      </c>
      <c r="C55" s="174" t="str">
        <f t="shared" si="1"/>
        <v/>
      </c>
      <c r="D55" s="7"/>
      <c r="E55" s="88"/>
      <c r="F55" s="88"/>
      <c r="G55" s="180"/>
      <c r="H55" s="7"/>
      <c r="I55" s="8"/>
      <c r="J55" s="9"/>
      <c r="K55" s="11"/>
      <c r="L55" s="7"/>
      <c r="M55" s="7"/>
      <c r="N55" s="86"/>
      <c r="O55" s="105"/>
      <c r="P55" s="105"/>
      <c r="Q55" s="82"/>
      <c r="R55" s="65"/>
      <c r="S55" s="64"/>
      <c r="T55" s="64"/>
      <c r="U55" s="64"/>
      <c r="V55" s="85"/>
      <c r="W55" s="10"/>
      <c r="X55" s="84"/>
      <c r="Z55" s="5"/>
    </row>
    <row r="56" spans="1:26" ht="13.2" x14ac:dyDescent="0.25">
      <c r="A56" s="1" t="s">
        <v>1</v>
      </c>
      <c r="B56" s="2" t="s">
        <v>15</v>
      </c>
      <c r="C56" s="174" t="str">
        <f t="shared" si="1"/>
        <v/>
      </c>
      <c r="D56" s="7"/>
      <c r="E56" s="88"/>
      <c r="F56" s="88"/>
      <c r="G56" s="180"/>
      <c r="H56" s="7"/>
      <c r="I56" s="8"/>
      <c r="J56" s="9"/>
      <c r="K56" s="11"/>
      <c r="L56" s="7"/>
      <c r="M56" s="7"/>
      <c r="N56" s="86"/>
      <c r="O56" s="105"/>
      <c r="P56" s="105"/>
      <c r="Q56" s="82"/>
      <c r="R56" s="65"/>
      <c r="S56" s="64"/>
      <c r="T56" s="64"/>
      <c r="U56" s="64"/>
      <c r="V56" s="85"/>
      <c r="W56" s="10"/>
      <c r="X56" s="84"/>
      <c r="Z56" s="5"/>
    </row>
    <row r="57" spans="1:26" ht="13.2" x14ac:dyDescent="0.25">
      <c r="A57" s="1" t="s">
        <v>1</v>
      </c>
      <c r="B57" s="2" t="s">
        <v>15</v>
      </c>
      <c r="C57" s="174" t="str">
        <f t="shared" si="1"/>
        <v/>
      </c>
      <c r="D57" s="7"/>
      <c r="E57" s="88"/>
      <c r="F57" s="88"/>
      <c r="G57" s="180"/>
      <c r="H57" s="7"/>
      <c r="I57" s="8"/>
      <c r="J57" s="9"/>
      <c r="K57" s="11"/>
      <c r="L57" s="7"/>
      <c r="M57" s="7"/>
      <c r="N57" s="86"/>
      <c r="O57" s="105"/>
      <c r="P57" s="105"/>
      <c r="Q57" s="82"/>
      <c r="R57" s="65"/>
      <c r="S57" s="64"/>
      <c r="T57" s="64"/>
      <c r="U57" s="64"/>
      <c r="V57" s="85"/>
      <c r="W57" s="10"/>
      <c r="X57" s="84"/>
      <c r="Z57" s="5"/>
    </row>
    <row r="58" spans="1:26" ht="13.2" x14ac:dyDescent="0.25">
      <c r="A58" s="1" t="s">
        <v>1</v>
      </c>
      <c r="B58" s="2" t="s">
        <v>15</v>
      </c>
      <c r="C58" s="174" t="str">
        <f t="shared" si="1"/>
        <v/>
      </c>
      <c r="D58" s="7"/>
      <c r="E58" s="88"/>
      <c r="F58" s="88"/>
      <c r="G58" s="180"/>
      <c r="H58" s="7"/>
      <c r="I58" s="8"/>
      <c r="J58" s="9"/>
      <c r="K58" s="11"/>
      <c r="L58" s="7"/>
      <c r="M58" s="7"/>
      <c r="N58" s="86"/>
      <c r="O58" s="105"/>
      <c r="P58" s="105"/>
      <c r="Q58" s="82"/>
      <c r="R58" s="65"/>
      <c r="S58" s="64"/>
      <c r="T58" s="64"/>
      <c r="U58" s="64"/>
      <c r="V58" s="85"/>
      <c r="W58" s="10"/>
      <c r="X58" s="84"/>
      <c r="Z58" s="5"/>
    </row>
    <row r="59" spans="1:26" ht="13.2" x14ac:dyDescent="0.25">
      <c r="A59" s="1" t="s">
        <v>1</v>
      </c>
      <c r="B59" s="2" t="s">
        <v>15</v>
      </c>
      <c r="C59" s="174" t="str">
        <f t="shared" si="1"/>
        <v/>
      </c>
      <c r="D59" s="7"/>
      <c r="E59" s="88"/>
      <c r="F59" s="88"/>
      <c r="G59" s="180"/>
      <c r="H59" s="7"/>
      <c r="I59" s="8"/>
      <c r="J59" s="9"/>
      <c r="K59" s="11"/>
      <c r="L59" s="7"/>
      <c r="M59" s="7"/>
      <c r="N59" s="86"/>
      <c r="O59" s="105"/>
      <c r="P59" s="105"/>
      <c r="Q59" s="82"/>
      <c r="R59" s="65"/>
      <c r="S59" s="64"/>
      <c r="T59" s="64"/>
      <c r="U59" s="64"/>
      <c r="V59" s="85"/>
      <c r="W59" s="10"/>
      <c r="X59" s="84"/>
      <c r="Z59" s="5"/>
    </row>
    <row r="60" spans="1:26" ht="13.2" x14ac:dyDescent="0.25">
      <c r="A60" s="1" t="s">
        <v>1</v>
      </c>
      <c r="B60" s="2" t="s">
        <v>15</v>
      </c>
      <c r="C60" s="174" t="str">
        <f t="shared" si="1"/>
        <v/>
      </c>
      <c r="D60" s="7"/>
      <c r="E60" s="88"/>
      <c r="F60" s="88"/>
      <c r="G60" s="180"/>
      <c r="H60" s="7"/>
      <c r="I60" s="8"/>
      <c r="J60" s="9"/>
      <c r="K60" s="11"/>
      <c r="L60" s="7"/>
      <c r="M60" s="7"/>
      <c r="N60" s="86"/>
      <c r="O60" s="105"/>
      <c r="P60" s="105"/>
      <c r="Q60" s="82"/>
      <c r="R60" s="65"/>
      <c r="S60" s="64"/>
      <c r="T60" s="64"/>
      <c r="U60" s="64"/>
      <c r="V60" s="85"/>
      <c r="W60" s="10"/>
      <c r="X60" s="84"/>
      <c r="Z60" s="5"/>
    </row>
    <row r="61" spans="1:26" ht="13.2" x14ac:dyDescent="0.25">
      <c r="A61" s="1" t="s">
        <v>1</v>
      </c>
      <c r="B61" s="2" t="s">
        <v>15</v>
      </c>
      <c r="C61" s="174" t="str">
        <f t="shared" si="1"/>
        <v/>
      </c>
      <c r="D61" s="7"/>
      <c r="E61" s="88"/>
      <c r="F61" s="88"/>
      <c r="G61" s="180"/>
      <c r="H61" s="7"/>
      <c r="I61" s="8"/>
      <c r="J61" s="9"/>
      <c r="K61" s="11"/>
      <c r="L61" s="7"/>
      <c r="M61" s="7"/>
      <c r="N61" s="86"/>
      <c r="O61" s="105"/>
      <c r="P61" s="105"/>
      <c r="Q61" s="82"/>
      <c r="R61" s="65"/>
      <c r="S61" s="64"/>
      <c r="T61" s="64"/>
      <c r="U61" s="64"/>
      <c r="V61" s="85"/>
      <c r="W61" s="10"/>
      <c r="X61" s="84"/>
      <c r="Z61" s="5"/>
    </row>
    <row r="62" spans="1:26" ht="13.2" x14ac:dyDescent="0.25">
      <c r="A62" s="1" t="s">
        <v>1</v>
      </c>
      <c r="B62" s="2" t="s">
        <v>15</v>
      </c>
      <c r="C62" s="174" t="str">
        <f t="shared" si="1"/>
        <v/>
      </c>
      <c r="D62" s="7"/>
      <c r="E62" s="88"/>
      <c r="F62" s="88"/>
      <c r="G62" s="180"/>
      <c r="H62" s="7"/>
      <c r="I62" s="8"/>
      <c r="J62" s="9"/>
      <c r="K62" s="11"/>
      <c r="L62" s="7"/>
      <c r="M62" s="7"/>
      <c r="N62" s="86"/>
      <c r="O62" s="105"/>
      <c r="P62" s="105"/>
      <c r="Q62" s="82"/>
      <c r="R62" s="65"/>
      <c r="S62" s="64"/>
      <c r="T62" s="64"/>
      <c r="U62" s="64"/>
      <c r="V62" s="85"/>
      <c r="W62" s="10"/>
      <c r="X62" s="84"/>
      <c r="Z62" s="5"/>
    </row>
    <row r="63" spans="1:26" ht="13.2" x14ac:dyDescent="0.25">
      <c r="A63" s="1" t="s">
        <v>1</v>
      </c>
      <c r="B63" s="2" t="s">
        <v>15</v>
      </c>
      <c r="C63" s="174" t="str">
        <f t="shared" si="1"/>
        <v/>
      </c>
      <c r="D63" s="7"/>
      <c r="E63" s="88"/>
      <c r="F63" s="88"/>
      <c r="G63" s="180"/>
      <c r="H63" s="7"/>
      <c r="I63" s="8"/>
      <c r="J63" s="9"/>
      <c r="K63" s="11"/>
      <c r="L63" s="7"/>
      <c r="M63" s="7"/>
      <c r="N63" s="86"/>
      <c r="O63" s="105"/>
      <c r="P63" s="105"/>
      <c r="Q63" s="82"/>
      <c r="R63" s="65"/>
      <c r="S63" s="64"/>
      <c r="T63" s="64"/>
      <c r="U63" s="64"/>
      <c r="V63" s="85"/>
      <c r="W63" s="10"/>
      <c r="X63" s="84"/>
      <c r="Z63" s="5"/>
    </row>
    <row r="64" spans="1:26" ht="13.2" x14ac:dyDescent="0.25">
      <c r="A64" s="1" t="s">
        <v>1</v>
      </c>
      <c r="B64" s="2" t="s">
        <v>15</v>
      </c>
      <c r="C64" s="174" t="str">
        <f t="shared" si="1"/>
        <v/>
      </c>
      <c r="D64" s="7"/>
      <c r="E64" s="88"/>
      <c r="F64" s="88"/>
      <c r="G64" s="180"/>
      <c r="H64" s="7"/>
      <c r="I64" s="8"/>
      <c r="J64" s="9"/>
      <c r="K64" s="11"/>
      <c r="L64" s="7"/>
      <c r="M64" s="7"/>
      <c r="N64" s="86"/>
      <c r="O64" s="105"/>
      <c r="P64" s="105"/>
      <c r="Q64" s="82"/>
      <c r="R64" s="65"/>
      <c r="S64" s="64"/>
      <c r="T64" s="64"/>
      <c r="U64" s="64"/>
      <c r="V64" s="85"/>
      <c r="W64" s="10"/>
      <c r="X64" s="84"/>
      <c r="Z64" s="5"/>
    </row>
    <row r="65" spans="1:26" ht="13.2" x14ac:dyDescent="0.25">
      <c r="A65" s="1" t="s">
        <v>1</v>
      </c>
      <c r="B65" s="2" t="s">
        <v>15</v>
      </c>
      <c r="C65" s="174" t="str">
        <f t="shared" si="1"/>
        <v/>
      </c>
      <c r="D65" s="7"/>
      <c r="E65" s="88"/>
      <c r="F65" s="88"/>
      <c r="G65" s="180"/>
      <c r="H65" s="7"/>
      <c r="I65" s="8"/>
      <c r="J65" s="9"/>
      <c r="K65" s="11"/>
      <c r="L65" s="7"/>
      <c r="M65" s="7"/>
      <c r="N65" s="86"/>
      <c r="O65" s="105"/>
      <c r="P65" s="105"/>
      <c r="Q65" s="82"/>
      <c r="R65" s="65"/>
      <c r="S65" s="64"/>
      <c r="T65" s="64"/>
      <c r="U65" s="64"/>
      <c r="V65" s="85"/>
      <c r="W65" s="10"/>
      <c r="X65" s="84"/>
      <c r="Z65" s="5"/>
    </row>
    <row r="66" spans="1:26" ht="13.2" x14ac:dyDescent="0.25">
      <c r="A66" s="1" t="s">
        <v>1</v>
      </c>
      <c r="B66" s="2" t="s">
        <v>15</v>
      </c>
      <c r="C66" s="174" t="str">
        <f t="shared" si="1"/>
        <v/>
      </c>
      <c r="D66" s="7"/>
      <c r="E66" s="88"/>
      <c r="F66" s="88"/>
      <c r="G66" s="180"/>
      <c r="H66" s="7"/>
      <c r="I66" s="8"/>
      <c r="J66" s="9"/>
      <c r="K66" s="11"/>
      <c r="L66" s="7"/>
      <c r="M66" s="7"/>
      <c r="N66" s="86"/>
      <c r="O66" s="105"/>
      <c r="P66" s="105"/>
      <c r="Q66" s="82"/>
      <c r="R66" s="65"/>
      <c r="S66" s="64"/>
      <c r="T66" s="64"/>
      <c r="U66" s="64"/>
      <c r="V66" s="85"/>
      <c r="W66" s="10"/>
      <c r="X66" s="84"/>
      <c r="Z66" s="5"/>
    </row>
    <row r="67" spans="1:26" ht="13.2" x14ac:dyDescent="0.25">
      <c r="A67" s="1" t="s">
        <v>1</v>
      </c>
      <c r="B67" s="2" t="s">
        <v>15</v>
      </c>
      <c r="C67" s="174" t="str">
        <f t="shared" si="1"/>
        <v/>
      </c>
      <c r="D67" s="7"/>
      <c r="E67" s="88"/>
      <c r="F67" s="88"/>
      <c r="G67" s="180"/>
      <c r="H67" s="7"/>
      <c r="I67" s="8"/>
      <c r="J67" s="9"/>
      <c r="K67" s="11"/>
      <c r="L67" s="7"/>
      <c r="M67" s="7"/>
      <c r="N67" s="86"/>
      <c r="O67" s="105"/>
      <c r="P67" s="105"/>
      <c r="Q67" s="82"/>
      <c r="R67" s="65"/>
      <c r="S67" s="64"/>
      <c r="T67" s="64"/>
      <c r="U67" s="64"/>
      <c r="V67" s="85"/>
      <c r="W67" s="10"/>
      <c r="X67" s="84"/>
      <c r="Z67" s="5"/>
    </row>
    <row r="68" spans="1:26" ht="13.2" x14ac:dyDescent="0.25">
      <c r="A68" s="1" t="s">
        <v>1</v>
      </c>
      <c r="B68" s="2" t="s">
        <v>15</v>
      </c>
      <c r="C68" s="174" t="str">
        <f t="shared" si="1"/>
        <v/>
      </c>
      <c r="D68" s="7"/>
      <c r="E68" s="88"/>
      <c r="F68" s="88"/>
      <c r="G68" s="180"/>
      <c r="H68" s="7"/>
      <c r="I68" s="8"/>
      <c r="J68" s="9"/>
      <c r="K68" s="11"/>
      <c r="L68" s="7"/>
      <c r="M68" s="7"/>
      <c r="N68" s="86"/>
      <c r="O68" s="105"/>
      <c r="P68" s="105"/>
      <c r="Q68" s="82"/>
      <c r="R68" s="65"/>
      <c r="S68" s="64"/>
      <c r="T68" s="64"/>
      <c r="U68" s="64"/>
      <c r="V68" s="85"/>
      <c r="W68" s="10"/>
      <c r="X68" s="84"/>
      <c r="Z68" s="5"/>
    </row>
    <row r="69" spans="1:26" ht="13.2" x14ac:dyDescent="0.25">
      <c r="A69" s="1" t="s">
        <v>1</v>
      </c>
      <c r="B69" s="2" t="s">
        <v>15</v>
      </c>
      <c r="C69" s="174" t="str">
        <f t="shared" si="1"/>
        <v/>
      </c>
      <c r="D69" s="7"/>
      <c r="E69" s="88"/>
      <c r="F69" s="88"/>
      <c r="G69" s="180"/>
      <c r="H69" s="7"/>
      <c r="I69" s="8"/>
      <c r="J69" s="9"/>
      <c r="K69" s="11"/>
      <c r="L69" s="7"/>
      <c r="M69" s="7"/>
      <c r="N69" s="86"/>
      <c r="O69" s="105"/>
      <c r="P69" s="105"/>
      <c r="Q69" s="82"/>
      <c r="R69" s="65"/>
      <c r="S69" s="64"/>
      <c r="T69" s="64"/>
      <c r="U69" s="64"/>
      <c r="V69" s="85"/>
      <c r="W69" s="10"/>
      <c r="X69" s="84"/>
      <c r="Z69" s="5"/>
    </row>
    <row r="70" spans="1:26" ht="13.2" x14ac:dyDescent="0.25">
      <c r="A70" s="1" t="s">
        <v>1</v>
      </c>
      <c r="B70" s="2" t="s">
        <v>15</v>
      </c>
      <c r="C70" s="174" t="str">
        <f t="shared" si="1"/>
        <v/>
      </c>
      <c r="D70" s="7"/>
      <c r="E70" s="88"/>
      <c r="F70" s="88"/>
      <c r="G70" s="180"/>
      <c r="H70" s="7"/>
      <c r="I70" s="8"/>
      <c r="J70" s="9"/>
      <c r="K70" s="11"/>
      <c r="L70" s="7"/>
      <c r="M70" s="7"/>
      <c r="N70" s="86"/>
      <c r="O70" s="105"/>
      <c r="P70" s="105"/>
      <c r="Q70" s="82"/>
      <c r="R70" s="65"/>
      <c r="S70" s="64"/>
      <c r="T70" s="64"/>
      <c r="U70" s="64"/>
      <c r="V70" s="85"/>
      <c r="W70" s="10"/>
      <c r="X70" s="84"/>
      <c r="Z70" s="5"/>
    </row>
    <row r="71" spans="1:26" ht="13.2" x14ac:dyDescent="0.25">
      <c r="A71" s="1" t="s">
        <v>1</v>
      </c>
      <c r="B71" s="2" t="s">
        <v>15</v>
      </c>
      <c r="C71" s="174" t="str">
        <f t="shared" si="1"/>
        <v/>
      </c>
      <c r="D71" s="7"/>
      <c r="E71" s="88"/>
      <c r="F71" s="88"/>
      <c r="G71" s="180"/>
      <c r="H71" s="7"/>
      <c r="I71" s="8"/>
      <c r="J71" s="9"/>
      <c r="K71" s="11"/>
      <c r="L71" s="7"/>
      <c r="M71" s="7"/>
      <c r="N71" s="86"/>
      <c r="O71" s="105"/>
      <c r="P71" s="105"/>
      <c r="Q71" s="82"/>
      <c r="R71" s="65"/>
      <c r="S71" s="64"/>
      <c r="T71" s="64"/>
      <c r="U71" s="64"/>
      <c r="V71" s="85"/>
      <c r="W71" s="10"/>
      <c r="X71" s="84"/>
      <c r="Z71" s="5"/>
    </row>
    <row r="72" spans="1:26" ht="13.2" x14ac:dyDescent="0.25">
      <c r="A72" s="1" t="s">
        <v>1</v>
      </c>
      <c r="B72" s="2" t="s">
        <v>15</v>
      </c>
      <c r="C72" s="174" t="str">
        <f t="shared" si="1"/>
        <v/>
      </c>
      <c r="D72" s="7"/>
      <c r="E72" s="88"/>
      <c r="F72" s="88"/>
      <c r="G72" s="180"/>
      <c r="H72" s="7"/>
      <c r="I72" s="8"/>
      <c r="J72" s="9"/>
      <c r="K72" s="11"/>
      <c r="L72" s="7"/>
      <c r="M72" s="7"/>
      <c r="N72" s="86"/>
      <c r="O72" s="105"/>
      <c r="P72" s="105"/>
      <c r="Q72" s="82"/>
      <c r="R72" s="65"/>
      <c r="S72" s="64"/>
      <c r="T72" s="64"/>
      <c r="U72" s="64"/>
      <c r="V72" s="85"/>
      <c r="W72" s="10"/>
      <c r="X72" s="84"/>
      <c r="Z72" s="5"/>
    </row>
    <row r="73" spans="1:26" ht="13.2" x14ac:dyDescent="0.25">
      <c r="A73" s="1" t="s">
        <v>1</v>
      </c>
      <c r="B73" s="2" t="s">
        <v>15</v>
      </c>
      <c r="C73" s="174" t="str">
        <f t="shared" si="1"/>
        <v/>
      </c>
      <c r="D73" s="7"/>
      <c r="E73" s="88"/>
      <c r="F73" s="88"/>
      <c r="G73" s="180"/>
      <c r="H73" s="7"/>
      <c r="I73" s="8"/>
      <c r="J73" s="9"/>
      <c r="K73" s="11"/>
      <c r="L73" s="7"/>
      <c r="M73" s="7"/>
      <c r="N73" s="86"/>
      <c r="O73" s="105"/>
      <c r="P73" s="105"/>
      <c r="Q73" s="82"/>
      <c r="R73" s="65"/>
      <c r="S73" s="64"/>
      <c r="T73" s="64"/>
      <c r="U73" s="64"/>
      <c r="V73" s="85"/>
      <c r="W73" s="10"/>
      <c r="X73" s="84"/>
      <c r="Z73" s="5"/>
    </row>
    <row r="74" spans="1:26" ht="13.2" x14ac:dyDescent="0.25">
      <c r="A74" s="1" t="s">
        <v>1</v>
      </c>
      <c r="B74" s="2" t="s">
        <v>15</v>
      </c>
      <c r="C74" s="174" t="str">
        <f t="shared" si="1"/>
        <v/>
      </c>
      <c r="D74" s="7"/>
      <c r="E74" s="88"/>
      <c r="F74" s="88"/>
      <c r="G74" s="180"/>
      <c r="H74" s="7"/>
      <c r="I74" s="8"/>
      <c r="J74" s="9"/>
      <c r="K74" s="11"/>
      <c r="L74" s="7"/>
      <c r="M74" s="7"/>
      <c r="N74" s="86"/>
      <c r="O74" s="105"/>
      <c r="P74" s="105"/>
      <c r="Q74" s="82"/>
      <c r="R74" s="65"/>
      <c r="S74" s="64"/>
      <c r="T74" s="64"/>
      <c r="U74" s="64"/>
      <c r="V74" s="85"/>
      <c r="W74" s="10"/>
      <c r="X74" s="84"/>
      <c r="Z74" s="5"/>
    </row>
    <row r="75" spans="1:26" ht="13.2" x14ac:dyDescent="0.25">
      <c r="A75" s="1" t="s">
        <v>1</v>
      </c>
      <c r="B75" s="2" t="s">
        <v>15</v>
      </c>
      <c r="C75" s="174" t="str">
        <f t="shared" ref="C75:C138" si="2">CONCATENATE(D75,E75,F75,G75,H75)</f>
        <v/>
      </c>
      <c r="D75" s="7"/>
      <c r="E75" s="88"/>
      <c r="F75" s="88"/>
      <c r="G75" s="180"/>
      <c r="H75" s="7"/>
      <c r="I75" s="8"/>
      <c r="J75" s="9"/>
      <c r="K75" s="11"/>
      <c r="L75" s="7"/>
      <c r="M75" s="7"/>
      <c r="N75" s="86"/>
      <c r="O75" s="105"/>
      <c r="P75" s="105"/>
      <c r="Q75" s="82"/>
      <c r="R75" s="65"/>
      <c r="S75" s="64"/>
      <c r="T75" s="64"/>
      <c r="U75" s="64"/>
      <c r="V75" s="85"/>
      <c r="W75" s="10"/>
      <c r="X75" s="84"/>
      <c r="Z75" s="5"/>
    </row>
    <row r="76" spans="1:26" ht="13.2" x14ac:dyDescent="0.25">
      <c r="A76" s="1" t="s">
        <v>1</v>
      </c>
      <c r="B76" s="2" t="s">
        <v>15</v>
      </c>
      <c r="C76" s="174" t="str">
        <f t="shared" si="2"/>
        <v/>
      </c>
      <c r="D76" s="7"/>
      <c r="E76" s="88"/>
      <c r="F76" s="88"/>
      <c r="G76" s="180"/>
      <c r="H76" s="7"/>
      <c r="I76" s="8"/>
      <c r="J76" s="9"/>
      <c r="K76" s="11"/>
      <c r="L76" s="7"/>
      <c r="M76" s="7"/>
      <c r="N76" s="86"/>
      <c r="O76" s="105"/>
      <c r="P76" s="105"/>
      <c r="Q76" s="82"/>
      <c r="R76" s="65"/>
      <c r="S76" s="64"/>
      <c r="T76" s="64"/>
      <c r="U76" s="64"/>
      <c r="V76" s="85"/>
      <c r="W76" s="10"/>
      <c r="X76" s="84"/>
      <c r="Z76" s="5"/>
    </row>
    <row r="77" spans="1:26" ht="13.2" x14ac:dyDescent="0.25">
      <c r="A77" s="1" t="s">
        <v>1</v>
      </c>
      <c r="B77" s="2" t="s">
        <v>15</v>
      </c>
      <c r="C77" s="174" t="str">
        <f t="shared" si="2"/>
        <v/>
      </c>
      <c r="D77" s="7"/>
      <c r="E77" s="88"/>
      <c r="F77" s="88"/>
      <c r="G77" s="180"/>
      <c r="H77" s="7"/>
      <c r="I77" s="8"/>
      <c r="J77" s="9"/>
      <c r="K77" s="11"/>
      <c r="L77" s="7"/>
      <c r="M77" s="7"/>
      <c r="N77" s="86"/>
      <c r="O77" s="105"/>
      <c r="P77" s="105"/>
      <c r="Q77" s="82"/>
      <c r="R77" s="65"/>
      <c r="S77" s="64"/>
      <c r="T77" s="64"/>
      <c r="U77" s="64"/>
      <c r="V77" s="85"/>
      <c r="W77" s="10"/>
      <c r="X77" s="84"/>
      <c r="Z77" s="5"/>
    </row>
    <row r="78" spans="1:26" ht="13.2" x14ac:dyDescent="0.25">
      <c r="A78" s="1" t="s">
        <v>1</v>
      </c>
      <c r="B78" s="2" t="s">
        <v>15</v>
      </c>
      <c r="C78" s="174" t="str">
        <f t="shared" si="2"/>
        <v/>
      </c>
      <c r="D78" s="7"/>
      <c r="E78" s="88"/>
      <c r="F78" s="88"/>
      <c r="G78" s="180"/>
      <c r="H78" s="7"/>
      <c r="I78" s="8"/>
      <c r="J78" s="9"/>
      <c r="K78" s="11"/>
      <c r="L78" s="7"/>
      <c r="M78" s="7"/>
      <c r="N78" s="86"/>
      <c r="O78" s="105"/>
      <c r="P78" s="105"/>
      <c r="Q78" s="82"/>
      <c r="R78" s="65"/>
      <c r="S78" s="64"/>
      <c r="T78" s="64"/>
      <c r="U78" s="64"/>
      <c r="V78" s="85"/>
      <c r="W78" s="10"/>
      <c r="X78" s="84"/>
      <c r="Z78" s="5"/>
    </row>
    <row r="79" spans="1:26" ht="13.2" x14ac:dyDescent="0.25">
      <c r="A79" s="1" t="s">
        <v>1</v>
      </c>
      <c r="B79" s="2" t="s">
        <v>15</v>
      </c>
      <c r="C79" s="174" t="str">
        <f t="shared" si="2"/>
        <v/>
      </c>
      <c r="D79" s="7"/>
      <c r="E79" s="88"/>
      <c r="F79" s="88"/>
      <c r="G79" s="180"/>
      <c r="H79" s="7"/>
      <c r="I79" s="8"/>
      <c r="J79" s="9"/>
      <c r="K79" s="11"/>
      <c r="L79" s="7"/>
      <c r="M79" s="7"/>
      <c r="N79" s="86"/>
      <c r="O79" s="105"/>
      <c r="P79" s="105"/>
      <c r="Q79" s="82"/>
      <c r="R79" s="65"/>
      <c r="S79" s="64"/>
      <c r="T79" s="64"/>
      <c r="U79" s="64"/>
      <c r="V79" s="85"/>
      <c r="W79" s="10"/>
      <c r="X79" s="84"/>
      <c r="Z79" s="5"/>
    </row>
    <row r="80" spans="1:26" ht="13.2" x14ac:dyDescent="0.25">
      <c r="A80" s="1" t="s">
        <v>1</v>
      </c>
      <c r="B80" s="2" t="s">
        <v>15</v>
      </c>
      <c r="C80" s="174" t="str">
        <f t="shared" si="2"/>
        <v/>
      </c>
      <c r="D80" s="7"/>
      <c r="E80" s="88"/>
      <c r="F80" s="88"/>
      <c r="G80" s="180"/>
      <c r="H80" s="7"/>
      <c r="I80" s="8"/>
      <c r="J80" s="9"/>
      <c r="K80" s="11"/>
      <c r="L80" s="7"/>
      <c r="M80" s="7"/>
      <c r="N80" s="86"/>
      <c r="O80" s="105"/>
      <c r="P80" s="105"/>
      <c r="Q80" s="82"/>
      <c r="R80" s="65"/>
      <c r="S80" s="64"/>
      <c r="T80" s="64"/>
      <c r="U80" s="64"/>
      <c r="V80" s="85"/>
      <c r="W80" s="10"/>
      <c r="X80" s="84"/>
      <c r="Z80" s="5"/>
    </row>
    <row r="81" spans="1:26" ht="13.2" x14ac:dyDescent="0.25">
      <c r="A81" s="1" t="s">
        <v>1</v>
      </c>
      <c r="B81" s="2" t="s">
        <v>15</v>
      </c>
      <c r="C81" s="174" t="str">
        <f t="shared" si="2"/>
        <v/>
      </c>
      <c r="D81" s="7"/>
      <c r="E81" s="88"/>
      <c r="F81" s="88"/>
      <c r="G81" s="180"/>
      <c r="H81" s="7"/>
      <c r="I81" s="8"/>
      <c r="J81" s="9"/>
      <c r="K81" s="11"/>
      <c r="L81" s="7"/>
      <c r="M81" s="7"/>
      <c r="N81" s="86"/>
      <c r="O81" s="105"/>
      <c r="P81" s="105"/>
      <c r="Q81" s="82"/>
      <c r="R81" s="65"/>
      <c r="S81" s="64"/>
      <c r="T81" s="64"/>
      <c r="U81" s="64"/>
      <c r="V81" s="85"/>
      <c r="W81" s="10"/>
      <c r="X81" s="84"/>
      <c r="Z81" s="5"/>
    </row>
    <row r="82" spans="1:26" ht="13.2" x14ac:dyDescent="0.25">
      <c r="A82" s="1" t="s">
        <v>1</v>
      </c>
      <c r="B82" s="2" t="s">
        <v>15</v>
      </c>
      <c r="C82" s="174" t="str">
        <f t="shared" si="2"/>
        <v/>
      </c>
      <c r="D82" s="7"/>
      <c r="E82" s="88"/>
      <c r="F82" s="88"/>
      <c r="G82" s="180"/>
      <c r="H82" s="7"/>
      <c r="I82" s="8"/>
      <c r="J82" s="9"/>
      <c r="K82" s="11"/>
      <c r="L82" s="7"/>
      <c r="M82" s="7"/>
      <c r="N82" s="86"/>
      <c r="O82" s="105"/>
      <c r="P82" s="105"/>
      <c r="Q82" s="82"/>
      <c r="R82" s="65"/>
      <c r="S82" s="64"/>
      <c r="T82" s="64"/>
      <c r="U82" s="64"/>
      <c r="V82" s="85"/>
      <c r="W82" s="10"/>
      <c r="X82" s="84"/>
      <c r="Z82" s="5"/>
    </row>
    <row r="83" spans="1:26" ht="13.2" x14ac:dyDescent="0.25">
      <c r="A83" s="1" t="s">
        <v>1</v>
      </c>
      <c r="B83" s="2" t="s">
        <v>15</v>
      </c>
      <c r="C83" s="174" t="str">
        <f t="shared" si="2"/>
        <v/>
      </c>
      <c r="D83" s="7"/>
      <c r="E83" s="88"/>
      <c r="F83" s="88"/>
      <c r="G83" s="180"/>
      <c r="H83" s="7"/>
      <c r="I83" s="8"/>
      <c r="J83" s="9"/>
      <c r="K83" s="11"/>
      <c r="L83" s="7"/>
      <c r="M83" s="7"/>
      <c r="N83" s="86"/>
      <c r="O83" s="105"/>
      <c r="P83" s="105"/>
      <c r="Q83" s="82"/>
      <c r="R83" s="65"/>
      <c r="S83" s="64"/>
      <c r="T83" s="64"/>
      <c r="U83" s="64"/>
      <c r="V83" s="85"/>
      <c r="W83" s="10"/>
      <c r="X83" s="84"/>
      <c r="Z83" s="5"/>
    </row>
    <row r="84" spans="1:26" ht="13.2" x14ac:dyDescent="0.25">
      <c r="A84" s="1" t="s">
        <v>1</v>
      </c>
      <c r="B84" s="2" t="s">
        <v>15</v>
      </c>
      <c r="C84" s="174" t="str">
        <f t="shared" si="2"/>
        <v/>
      </c>
      <c r="D84" s="7"/>
      <c r="E84" s="88"/>
      <c r="F84" s="88"/>
      <c r="G84" s="180"/>
      <c r="H84" s="7"/>
      <c r="I84" s="8"/>
      <c r="J84" s="9"/>
      <c r="K84" s="11"/>
      <c r="L84" s="7"/>
      <c r="M84" s="7"/>
      <c r="N84" s="86"/>
      <c r="O84" s="105"/>
      <c r="P84" s="105"/>
      <c r="Q84" s="82"/>
      <c r="R84" s="65"/>
      <c r="S84" s="64"/>
      <c r="T84" s="64"/>
      <c r="U84" s="64"/>
      <c r="V84" s="85"/>
      <c r="W84" s="10"/>
      <c r="X84" s="84"/>
      <c r="Z84" s="5"/>
    </row>
    <row r="85" spans="1:26" ht="13.2" x14ac:dyDescent="0.25">
      <c r="A85" s="1" t="s">
        <v>1</v>
      </c>
      <c r="B85" s="2" t="s">
        <v>15</v>
      </c>
      <c r="C85" s="174" t="str">
        <f t="shared" si="2"/>
        <v/>
      </c>
      <c r="D85" s="7"/>
      <c r="E85" s="88"/>
      <c r="F85" s="88"/>
      <c r="G85" s="180"/>
      <c r="H85" s="7"/>
      <c r="I85" s="8"/>
      <c r="J85" s="9"/>
      <c r="K85" s="11"/>
      <c r="L85" s="7"/>
      <c r="M85" s="7"/>
      <c r="N85" s="86"/>
      <c r="O85" s="105"/>
      <c r="P85" s="105"/>
      <c r="Q85" s="82"/>
      <c r="R85" s="65"/>
      <c r="S85" s="64"/>
      <c r="T85" s="64"/>
      <c r="U85" s="64"/>
      <c r="V85" s="85"/>
      <c r="W85" s="10"/>
      <c r="X85" s="84"/>
      <c r="Z85" s="5"/>
    </row>
    <row r="86" spans="1:26" ht="13.2" x14ac:dyDescent="0.25">
      <c r="A86" s="1" t="s">
        <v>1</v>
      </c>
      <c r="B86" s="2" t="s">
        <v>15</v>
      </c>
      <c r="C86" s="174" t="str">
        <f t="shared" si="2"/>
        <v/>
      </c>
      <c r="D86" s="7"/>
      <c r="E86" s="88"/>
      <c r="F86" s="88"/>
      <c r="G86" s="180"/>
      <c r="H86" s="7"/>
      <c r="I86" s="8"/>
      <c r="J86" s="9"/>
      <c r="K86" s="11"/>
      <c r="L86" s="7"/>
      <c r="M86" s="7"/>
      <c r="N86" s="86"/>
      <c r="O86" s="105"/>
      <c r="P86" s="105"/>
      <c r="Q86" s="82"/>
      <c r="R86" s="65"/>
      <c r="S86" s="64"/>
      <c r="T86" s="64"/>
      <c r="U86" s="64"/>
      <c r="V86" s="85"/>
      <c r="W86" s="10"/>
      <c r="X86" s="84"/>
      <c r="Z86" s="5"/>
    </row>
    <row r="87" spans="1:26" ht="13.2" x14ac:dyDescent="0.25">
      <c r="A87" s="1" t="s">
        <v>1</v>
      </c>
      <c r="B87" s="2" t="s">
        <v>15</v>
      </c>
      <c r="C87" s="174" t="str">
        <f t="shared" si="2"/>
        <v/>
      </c>
      <c r="D87" s="7"/>
      <c r="E87" s="88"/>
      <c r="F87" s="88"/>
      <c r="G87" s="180"/>
      <c r="H87" s="7"/>
      <c r="I87" s="8"/>
      <c r="J87" s="9"/>
      <c r="K87" s="11"/>
      <c r="L87" s="7"/>
      <c r="M87" s="7"/>
      <c r="N87" s="86"/>
      <c r="O87" s="105"/>
      <c r="P87" s="105"/>
      <c r="Q87" s="82"/>
      <c r="R87" s="65"/>
      <c r="S87" s="64"/>
      <c r="T87" s="64"/>
      <c r="U87" s="64"/>
      <c r="V87" s="85"/>
      <c r="W87" s="10"/>
      <c r="X87" s="84"/>
      <c r="Z87" s="5"/>
    </row>
    <row r="88" spans="1:26" ht="13.2" x14ac:dyDescent="0.25">
      <c r="A88" s="1" t="s">
        <v>1</v>
      </c>
      <c r="B88" s="2" t="s">
        <v>15</v>
      </c>
      <c r="C88" s="174" t="str">
        <f t="shared" si="2"/>
        <v/>
      </c>
      <c r="D88" s="7"/>
      <c r="E88" s="88"/>
      <c r="F88" s="88"/>
      <c r="G88" s="180"/>
      <c r="H88" s="7"/>
      <c r="I88" s="8"/>
      <c r="J88" s="9"/>
      <c r="K88" s="11"/>
      <c r="L88" s="7"/>
      <c r="M88" s="7"/>
      <c r="N88" s="86"/>
      <c r="O88" s="105"/>
      <c r="P88" s="105"/>
      <c r="Q88" s="82"/>
      <c r="R88" s="65"/>
      <c r="S88" s="64"/>
      <c r="T88" s="64"/>
      <c r="U88" s="64"/>
      <c r="V88" s="85"/>
      <c r="W88" s="10"/>
      <c r="X88" s="84"/>
      <c r="Z88" s="5"/>
    </row>
    <row r="89" spans="1:26" ht="13.2" x14ac:dyDescent="0.25">
      <c r="A89" s="1" t="s">
        <v>1</v>
      </c>
      <c r="B89" s="2" t="s">
        <v>15</v>
      </c>
      <c r="C89" s="174" t="str">
        <f t="shared" si="2"/>
        <v/>
      </c>
      <c r="D89" s="7"/>
      <c r="E89" s="88"/>
      <c r="F89" s="88"/>
      <c r="G89" s="180"/>
      <c r="H89" s="7"/>
      <c r="I89" s="8"/>
      <c r="J89" s="9"/>
      <c r="K89" s="11"/>
      <c r="L89" s="7"/>
      <c r="M89" s="7"/>
      <c r="N89" s="86"/>
      <c r="O89" s="105"/>
      <c r="P89" s="105"/>
      <c r="Q89" s="82"/>
      <c r="R89" s="65"/>
      <c r="S89" s="64"/>
      <c r="T89" s="64"/>
      <c r="U89" s="64"/>
      <c r="V89" s="85"/>
      <c r="W89" s="10"/>
      <c r="X89" s="84"/>
      <c r="Z89" s="5"/>
    </row>
    <row r="90" spans="1:26" ht="13.2" x14ac:dyDescent="0.25">
      <c r="A90" s="1" t="s">
        <v>1</v>
      </c>
      <c r="B90" s="2" t="s">
        <v>15</v>
      </c>
      <c r="C90" s="174" t="str">
        <f t="shared" si="2"/>
        <v/>
      </c>
      <c r="D90" s="7"/>
      <c r="E90" s="88"/>
      <c r="F90" s="88"/>
      <c r="G90" s="180"/>
      <c r="H90" s="7"/>
      <c r="I90" s="8"/>
      <c r="J90" s="9"/>
      <c r="K90" s="11"/>
      <c r="L90" s="7"/>
      <c r="M90" s="7"/>
      <c r="N90" s="86"/>
      <c r="O90" s="105"/>
      <c r="P90" s="105"/>
      <c r="Q90" s="82"/>
      <c r="R90" s="65"/>
      <c r="S90" s="64"/>
      <c r="T90" s="64"/>
      <c r="U90" s="64"/>
      <c r="V90" s="85"/>
      <c r="W90" s="10"/>
      <c r="X90" s="84"/>
      <c r="Z90" s="5"/>
    </row>
    <row r="91" spans="1:26" ht="13.2" x14ac:dyDescent="0.25">
      <c r="A91" s="1" t="s">
        <v>1</v>
      </c>
      <c r="B91" s="2" t="s">
        <v>15</v>
      </c>
      <c r="C91" s="174" t="str">
        <f t="shared" si="2"/>
        <v/>
      </c>
      <c r="D91" s="7"/>
      <c r="E91" s="88"/>
      <c r="F91" s="88"/>
      <c r="G91" s="180"/>
      <c r="H91" s="7"/>
      <c r="I91" s="8"/>
      <c r="J91" s="9"/>
      <c r="K91" s="11"/>
      <c r="L91" s="7"/>
      <c r="M91" s="7"/>
      <c r="N91" s="86"/>
      <c r="O91" s="105"/>
      <c r="P91" s="105"/>
      <c r="Q91" s="82"/>
      <c r="R91" s="65"/>
      <c r="S91" s="64"/>
      <c r="T91" s="64"/>
      <c r="U91" s="64"/>
      <c r="V91" s="85"/>
      <c r="W91" s="10"/>
      <c r="X91" s="84"/>
      <c r="Z91" s="5"/>
    </row>
    <row r="92" spans="1:26" ht="13.2" x14ac:dyDescent="0.25">
      <c r="A92" s="1" t="s">
        <v>1</v>
      </c>
      <c r="B92" s="2" t="s">
        <v>15</v>
      </c>
      <c r="C92" s="174" t="str">
        <f t="shared" si="2"/>
        <v/>
      </c>
      <c r="D92" s="7"/>
      <c r="E92" s="88"/>
      <c r="F92" s="88"/>
      <c r="G92" s="180"/>
      <c r="H92" s="7"/>
      <c r="I92" s="8"/>
      <c r="J92" s="9"/>
      <c r="K92" s="11"/>
      <c r="L92" s="7"/>
      <c r="M92" s="7"/>
      <c r="N92" s="86"/>
      <c r="O92" s="105"/>
      <c r="P92" s="105"/>
      <c r="Q92" s="82"/>
      <c r="R92" s="65"/>
      <c r="S92" s="64"/>
      <c r="T92" s="64"/>
      <c r="U92" s="64"/>
      <c r="V92" s="85"/>
      <c r="W92" s="10"/>
      <c r="X92" s="84"/>
      <c r="Z92" s="5"/>
    </row>
    <row r="93" spans="1:26" ht="13.2" x14ac:dyDescent="0.25">
      <c r="A93" s="1" t="s">
        <v>1</v>
      </c>
      <c r="B93" s="2" t="s">
        <v>15</v>
      </c>
      <c r="C93" s="174" t="str">
        <f t="shared" si="2"/>
        <v/>
      </c>
      <c r="D93" s="7"/>
      <c r="E93" s="88"/>
      <c r="F93" s="88"/>
      <c r="G93" s="180"/>
      <c r="H93" s="7"/>
      <c r="I93" s="8"/>
      <c r="J93" s="9"/>
      <c r="K93" s="11"/>
      <c r="L93" s="7"/>
      <c r="M93" s="7"/>
      <c r="N93" s="86"/>
      <c r="O93" s="105"/>
      <c r="P93" s="105"/>
      <c r="Q93" s="82"/>
      <c r="R93" s="65"/>
      <c r="S93" s="64"/>
      <c r="T93" s="64"/>
      <c r="U93" s="64"/>
      <c r="V93" s="85"/>
      <c r="W93" s="10"/>
      <c r="X93" s="84"/>
      <c r="Z93" s="5"/>
    </row>
    <row r="94" spans="1:26" ht="13.2" x14ac:dyDescent="0.25">
      <c r="A94" s="1" t="s">
        <v>1</v>
      </c>
      <c r="B94" s="2" t="s">
        <v>15</v>
      </c>
      <c r="C94" s="174" t="str">
        <f t="shared" si="2"/>
        <v/>
      </c>
      <c r="D94" s="7"/>
      <c r="E94" s="88"/>
      <c r="F94" s="88"/>
      <c r="G94" s="180"/>
      <c r="H94" s="7"/>
      <c r="I94" s="8"/>
      <c r="J94" s="9"/>
      <c r="K94" s="11"/>
      <c r="L94" s="7"/>
      <c r="M94" s="7"/>
      <c r="N94" s="86"/>
      <c r="O94" s="105"/>
      <c r="P94" s="105"/>
      <c r="Q94" s="82"/>
      <c r="R94" s="65"/>
      <c r="S94" s="64"/>
      <c r="T94" s="64"/>
      <c r="U94" s="64"/>
      <c r="V94" s="85"/>
      <c r="W94" s="10"/>
      <c r="X94" s="84"/>
      <c r="Z94" s="5"/>
    </row>
    <row r="95" spans="1:26" ht="13.2" x14ac:dyDescent="0.25">
      <c r="A95" s="1" t="s">
        <v>1</v>
      </c>
      <c r="B95" s="2" t="s">
        <v>15</v>
      </c>
      <c r="C95" s="174" t="str">
        <f t="shared" si="2"/>
        <v/>
      </c>
      <c r="D95" s="7"/>
      <c r="E95" s="88"/>
      <c r="F95" s="88"/>
      <c r="G95" s="180"/>
      <c r="H95" s="7"/>
      <c r="I95" s="8"/>
      <c r="J95" s="9"/>
      <c r="K95" s="11"/>
      <c r="L95" s="7"/>
      <c r="M95" s="7"/>
      <c r="N95" s="86"/>
      <c r="O95" s="105"/>
      <c r="P95" s="105"/>
      <c r="Q95" s="82"/>
      <c r="R95" s="65"/>
      <c r="S95" s="64"/>
      <c r="T95" s="64"/>
      <c r="U95" s="64"/>
      <c r="V95" s="85"/>
      <c r="W95" s="10"/>
      <c r="X95" s="84"/>
      <c r="Z95" s="5"/>
    </row>
    <row r="96" spans="1:26" ht="13.2" x14ac:dyDescent="0.25">
      <c r="A96" s="1" t="s">
        <v>1</v>
      </c>
      <c r="B96" s="2" t="s">
        <v>15</v>
      </c>
      <c r="C96" s="174" t="str">
        <f t="shared" si="2"/>
        <v/>
      </c>
      <c r="D96" s="7"/>
      <c r="E96" s="88"/>
      <c r="F96" s="88"/>
      <c r="G96" s="180"/>
      <c r="H96" s="7"/>
      <c r="I96" s="8"/>
      <c r="J96" s="9"/>
      <c r="K96" s="11"/>
      <c r="L96" s="7"/>
      <c r="M96" s="7"/>
      <c r="N96" s="86"/>
      <c r="O96" s="105"/>
      <c r="P96" s="105"/>
      <c r="Q96" s="82"/>
      <c r="R96" s="65"/>
      <c r="S96" s="64"/>
      <c r="T96" s="64"/>
      <c r="U96" s="64"/>
      <c r="V96" s="85"/>
      <c r="W96" s="10"/>
      <c r="X96" s="84"/>
      <c r="Z96" s="5"/>
    </row>
    <row r="97" spans="1:26" ht="13.2" x14ac:dyDescent="0.25">
      <c r="A97" s="1" t="s">
        <v>1</v>
      </c>
      <c r="B97" s="2" t="s">
        <v>15</v>
      </c>
      <c r="C97" s="174" t="str">
        <f t="shared" si="2"/>
        <v/>
      </c>
      <c r="D97" s="7"/>
      <c r="E97" s="88"/>
      <c r="F97" s="88"/>
      <c r="G97" s="180"/>
      <c r="H97" s="7"/>
      <c r="I97" s="8"/>
      <c r="J97" s="9"/>
      <c r="K97" s="11"/>
      <c r="L97" s="7"/>
      <c r="M97" s="7"/>
      <c r="N97" s="86"/>
      <c r="O97" s="105"/>
      <c r="P97" s="105"/>
      <c r="Q97" s="82"/>
      <c r="R97" s="65"/>
      <c r="S97" s="64"/>
      <c r="T97" s="64"/>
      <c r="U97" s="64"/>
      <c r="V97" s="85"/>
      <c r="W97" s="10"/>
      <c r="X97" s="84"/>
      <c r="Z97" s="5"/>
    </row>
    <row r="98" spans="1:26" ht="13.2" x14ac:dyDescent="0.25">
      <c r="A98" s="1" t="s">
        <v>1</v>
      </c>
      <c r="B98" s="2" t="s">
        <v>15</v>
      </c>
      <c r="C98" s="174" t="str">
        <f t="shared" si="2"/>
        <v/>
      </c>
      <c r="D98" s="7"/>
      <c r="E98" s="88"/>
      <c r="F98" s="88"/>
      <c r="G98" s="180"/>
      <c r="H98" s="7"/>
      <c r="I98" s="8"/>
      <c r="J98" s="9"/>
      <c r="K98" s="11"/>
      <c r="L98" s="7"/>
      <c r="M98" s="7"/>
      <c r="N98" s="86"/>
      <c r="O98" s="105"/>
      <c r="P98" s="105"/>
      <c r="Q98" s="82"/>
      <c r="R98" s="65"/>
      <c r="S98" s="64"/>
      <c r="T98" s="64"/>
      <c r="U98" s="64"/>
      <c r="V98" s="85"/>
      <c r="W98" s="10"/>
      <c r="X98" s="84"/>
      <c r="Z98" s="5"/>
    </row>
    <row r="99" spans="1:26" ht="13.2" x14ac:dyDescent="0.25">
      <c r="A99" s="1" t="s">
        <v>1</v>
      </c>
      <c r="B99" s="2" t="s">
        <v>15</v>
      </c>
      <c r="C99" s="174" t="str">
        <f t="shared" si="2"/>
        <v/>
      </c>
      <c r="D99" s="7"/>
      <c r="E99" s="88"/>
      <c r="F99" s="88"/>
      <c r="G99" s="180"/>
      <c r="H99" s="7"/>
      <c r="I99" s="8"/>
      <c r="J99" s="9"/>
      <c r="K99" s="11"/>
      <c r="L99" s="7"/>
      <c r="M99" s="7"/>
      <c r="N99" s="86"/>
      <c r="O99" s="105"/>
      <c r="P99" s="105"/>
      <c r="Q99" s="82"/>
      <c r="R99" s="65"/>
      <c r="S99" s="64"/>
      <c r="T99" s="64"/>
      <c r="U99" s="64"/>
      <c r="V99" s="85"/>
      <c r="W99" s="10"/>
      <c r="X99" s="84"/>
      <c r="Z99" s="5"/>
    </row>
    <row r="100" spans="1:26" ht="13.2" x14ac:dyDescent="0.25">
      <c r="A100" s="1" t="s">
        <v>1</v>
      </c>
      <c r="B100" s="2" t="s">
        <v>15</v>
      </c>
      <c r="C100" s="174" t="str">
        <f t="shared" si="2"/>
        <v/>
      </c>
      <c r="D100" s="7"/>
      <c r="E100" s="88"/>
      <c r="F100" s="88"/>
      <c r="G100" s="180"/>
      <c r="H100" s="7"/>
      <c r="I100" s="8"/>
      <c r="J100" s="9"/>
      <c r="K100" s="11"/>
      <c r="L100" s="7"/>
      <c r="M100" s="7"/>
      <c r="N100" s="86"/>
      <c r="O100" s="105"/>
      <c r="P100" s="105"/>
      <c r="Q100" s="82"/>
      <c r="R100" s="65"/>
      <c r="S100" s="64"/>
      <c r="T100" s="64"/>
      <c r="U100" s="64"/>
      <c r="V100" s="85"/>
      <c r="W100" s="10"/>
      <c r="X100" s="84"/>
      <c r="Z100" s="5"/>
    </row>
    <row r="101" spans="1:26" ht="13.2" x14ac:dyDescent="0.25">
      <c r="A101" s="1" t="s">
        <v>1</v>
      </c>
      <c r="B101" s="2" t="s">
        <v>15</v>
      </c>
      <c r="C101" s="174" t="str">
        <f t="shared" si="2"/>
        <v/>
      </c>
      <c r="D101" s="7"/>
      <c r="E101" s="88"/>
      <c r="F101" s="88"/>
      <c r="G101" s="180"/>
      <c r="H101" s="7"/>
      <c r="I101" s="8"/>
      <c r="J101" s="9"/>
      <c r="K101" s="11"/>
      <c r="L101" s="7"/>
      <c r="M101" s="7"/>
      <c r="N101" s="86"/>
      <c r="O101" s="105"/>
      <c r="P101" s="105"/>
      <c r="Q101" s="82"/>
      <c r="R101" s="65"/>
      <c r="S101" s="64"/>
      <c r="T101" s="64"/>
      <c r="U101" s="64"/>
      <c r="V101" s="85"/>
      <c r="W101" s="10"/>
      <c r="X101" s="84"/>
      <c r="Z101" s="5"/>
    </row>
    <row r="102" spans="1:26" ht="13.2" x14ac:dyDescent="0.25">
      <c r="A102" s="1" t="s">
        <v>1</v>
      </c>
      <c r="B102" s="2" t="s">
        <v>15</v>
      </c>
      <c r="C102" s="174" t="str">
        <f t="shared" si="2"/>
        <v/>
      </c>
      <c r="D102" s="7"/>
      <c r="E102" s="88"/>
      <c r="F102" s="88"/>
      <c r="G102" s="180"/>
      <c r="H102" s="7"/>
      <c r="I102" s="8"/>
      <c r="J102" s="9"/>
      <c r="K102" s="11"/>
      <c r="L102" s="7"/>
      <c r="M102" s="7"/>
      <c r="N102" s="86"/>
      <c r="O102" s="105"/>
      <c r="P102" s="105"/>
      <c r="Q102" s="82"/>
      <c r="R102" s="65"/>
      <c r="S102" s="64"/>
      <c r="T102" s="64"/>
      <c r="U102" s="64"/>
      <c r="V102" s="85"/>
      <c r="W102" s="10"/>
      <c r="X102" s="84"/>
      <c r="Z102" s="5"/>
    </row>
    <row r="103" spans="1:26" ht="13.2" x14ac:dyDescent="0.25">
      <c r="A103" s="1" t="s">
        <v>1</v>
      </c>
      <c r="B103" s="2" t="s">
        <v>15</v>
      </c>
      <c r="C103" s="174" t="str">
        <f t="shared" si="2"/>
        <v/>
      </c>
      <c r="D103" s="7"/>
      <c r="E103" s="88"/>
      <c r="F103" s="88"/>
      <c r="G103" s="180"/>
      <c r="H103" s="7"/>
      <c r="I103" s="8"/>
      <c r="J103" s="9"/>
      <c r="K103" s="11"/>
      <c r="L103" s="7"/>
      <c r="M103" s="7"/>
      <c r="N103" s="86"/>
      <c r="O103" s="105"/>
      <c r="P103" s="105"/>
      <c r="Q103" s="82"/>
      <c r="R103" s="65"/>
      <c r="S103" s="64"/>
      <c r="T103" s="64"/>
      <c r="U103" s="64"/>
      <c r="V103" s="85"/>
      <c r="W103" s="10"/>
      <c r="X103" s="84"/>
      <c r="Z103" s="5"/>
    </row>
    <row r="104" spans="1:26" ht="13.2" x14ac:dyDescent="0.25">
      <c r="A104" s="1" t="s">
        <v>1</v>
      </c>
      <c r="B104" s="2" t="s">
        <v>15</v>
      </c>
      <c r="C104" s="174" t="str">
        <f t="shared" si="2"/>
        <v/>
      </c>
      <c r="D104" s="7"/>
      <c r="E104" s="88"/>
      <c r="F104" s="88"/>
      <c r="G104" s="180"/>
      <c r="H104" s="7"/>
      <c r="I104" s="8"/>
      <c r="J104" s="9"/>
      <c r="K104" s="11"/>
      <c r="L104" s="7"/>
      <c r="M104" s="7"/>
      <c r="N104" s="86"/>
      <c r="O104" s="105"/>
      <c r="P104" s="105"/>
      <c r="Q104" s="82"/>
      <c r="R104" s="65"/>
      <c r="S104" s="64"/>
      <c r="T104" s="64"/>
      <c r="U104" s="64"/>
      <c r="V104" s="85"/>
      <c r="W104" s="10"/>
      <c r="X104" s="84"/>
      <c r="Z104" s="5"/>
    </row>
    <row r="105" spans="1:26" ht="13.2" x14ac:dyDescent="0.25">
      <c r="A105" s="1" t="s">
        <v>1</v>
      </c>
      <c r="B105" s="2" t="s">
        <v>15</v>
      </c>
      <c r="C105" s="174" t="str">
        <f t="shared" si="2"/>
        <v/>
      </c>
      <c r="D105" s="7"/>
      <c r="E105" s="88"/>
      <c r="F105" s="88"/>
      <c r="G105" s="180"/>
      <c r="H105" s="7"/>
      <c r="I105" s="8"/>
      <c r="J105" s="9"/>
      <c r="K105" s="11"/>
      <c r="L105" s="7"/>
      <c r="M105" s="7"/>
      <c r="N105" s="86"/>
      <c r="O105" s="105"/>
      <c r="P105" s="105"/>
      <c r="Q105" s="82"/>
      <c r="R105" s="65"/>
      <c r="S105" s="64"/>
      <c r="T105" s="64"/>
      <c r="U105" s="64"/>
      <c r="V105" s="85"/>
      <c r="W105" s="10"/>
      <c r="X105" s="84"/>
      <c r="Z105" s="5"/>
    </row>
    <row r="106" spans="1:26" ht="13.2" x14ac:dyDescent="0.25">
      <c r="A106" s="1" t="s">
        <v>1</v>
      </c>
      <c r="B106" s="2" t="s">
        <v>15</v>
      </c>
      <c r="C106" s="174" t="str">
        <f t="shared" si="2"/>
        <v/>
      </c>
      <c r="D106" s="7"/>
      <c r="E106" s="88"/>
      <c r="F106" s="88"/>
      <c r="G106" s="180"/>
      <c r="H106" s="7"/>
      <c r="I106" s="8"/>
      <c r="J106" s="9"/>
      <c r="K106" s="11"/>
      <c r="L106" s="7"/>
      <c r="M106" s="7"/>
      <c r="N106" s="86"/>
      <c r="O106" s="105"/>
      <c r="P106" s="105"/>
      <c r="Q106" s="82"/>
      <c r="R106" s="65"/>
      <c r="S106" s="64"/>
      <c r="T106" s="64"/>
      <c r="U106" s="64"/>
      <c r="V106" s="85"/>
      <c r="W106" s="10"/>
      <c r="X106" s="84"/>
      <c r="Z106" s="5"/>
    </row>
    <row r="107" spans="1:26" ht="13.2" x14ac:dyDescent="0.25">
      <c r="A107" s="1" t="s">
        <v>1</v>
      </c>
      <c r="B107" s="2" t="s">
        <v>15</v>
      </c>
      <c r="C107" s="174" t="str">
        <f t="shared" si="2"/>
        <v/>
      </c>
      <c r="D107" s="7"/>
      <c r="E107" s="88"/>
      <c r="F107" s="88"/>
      <c r="G107" s="180"/>
      <c r="H107" s="7"/>
      <c r="I107" s="8"/>
      <c r="J107" s="9"/>
      <c r="K107" s="11"/>
      <c r="L107" s="7"/>
      <c r="M107" s="7"/>
      <c r="N107" s="86"/>
      <c r="O107" s="105"/>
      <c r="P107" s="105"/>
      <c r="Q107" s="82"/>
      <c r="R107" s="65"/>
      <c r="S107" s="64"/>
      <c r="T107" s="64"/>
      <c r="U107" s="64"/>
      <c r="V107" s="85"/>
      <c r="W107" s="10"/>
      <c r="X107" s="84"/>
      <c r="Z107" s="5"/>
    </row>
    <row r="108" spans="1:26" ht="13.2" x14ac:dyDescent="0.25">
      <c r="A108" s="1" t="s">
        <v>1</v>
      </c>
      <c r="B108" s="2" t="s">
        <v>15</v>
      </c>
      <c r="C108" s="174" t="str">
        <f t="shared" si="2"/>
        <v/>
      </c>
      <c r="D108" s="7"/>
      <c r="E108" s="88"/>
      <c r="F108" s="88"/>
      <c r="G108" s="180"/>
      <c r="H108" s="7"/>
      <c r="I108" s="8"/>
      <c r="J108" s="9"/>
      <c r="K108" s="11"/>
      <c r="L108" s="7"/>
      <c r="M108" s="7"/>
      <c r="N108" s="86"/>
      <c r="O108" s="105"/>
      <c r="P108" s="105"/>
      <c r="Q108" s="82"/>
      <c r="R108" s="65"/>
      <c r="S108" s="64"/>
      <c r="T108" s="64"/>
      <c r="U108" s="64"/>
      <c r="V108" s="85"/>
      <c r="W108" s="10"/>
      <c r="X108" s="84"/>
      <c r="Z108" s="5"/>
    </row>
    <row r="109" spans="1:26" ht="13.2" x14ac:dyDescent="0.25">
      <c r="A109" s="1" t="s">
        <v>1</v>
      </c>
      <c r="B109" s="2" t="s">
        <v>15</v>
      </c>
      <c r="C109" s="174" t="str">
        <f t="shared" si="2"/>
        <v/>
      </c>
      <c r="D109" s="7"/>
      <c r="E109" s="88"/>
      <c r="F109" s="88"/>
      <c r="G109" s="180"/>
      <c r="H109" s="7"/>
      <c r="I109" s="8"/>
      <c r="J109" s="9"/>
      <c r="K109" s="11"/>
      <c r="L109" s="7"/>
      <c r="M109" s="7"/>
      <c r="N109" s="86"/>
      <c r="O109" s="105"/>
      <c r="P109" s="105"/>
      <c r="Q109" s="82"/>
      <c r="R109" s="65"/>
      <c r="S109" s="64"/>
      <c r="T109" s="64"/>
      <c r="U109" s="64"/>
      <c r="V109" s="85"/>
      <c r="W109" s="10"/>
      <c r="X109" s="84"/>
      <c r="Z109" s="5"/>
    </row>
    <row r="110" spans="1:26" ht="13.2" x14ac:dyDescent="0.25">
      <c r="A110" s="1" t="s">
        <v>1</v>
      </c>
      <c r="B110" s="2" t="s">
        <v>15</v>
      </c>
      <c r="C110" s="174" t="str">
        <f t="shared" si="2"/>
        <v/>
      </c>
      <c r="D110" s="7"/>
      <c r="E110" s="88"/>
      <c r="F110" s="88"/>
      <c r="G110" s="180"/>
      <c r="H110" s="7"/>
      <c r="I110" s="8"/>
      <c r="J110" s="9"/>
      <c r="K110" s="11"/>
      <c r="L110" s="7"/>
      <c r="M110" s="7"/>
      <c r="N110" s="86"/>
      <c r="O110" s="105"/>
      <c r="P110" s="105"/>
      <c r="Q110" s="82"/>
      <c r="R110" s="65"/>
      <c r="S110" s="64"/>
      <c r="T110" s="64"/>
      <c r="U110" s="64"/>
      <c r="V110" s="85"/>
      <c r="W110" s="10"/>
      <c r="X110" s="84"/>
      <c r="Z110" s="5"/>
    </row>
    <row r="111" spans="1:26" ht="13.2" x14ac:dyDescent="0.25">
      <c r="A111" s="1" t="s">
        <v>1</v>
      </c>
      <c r="B111" s="2" t="s">
        <v>15</v>
      </c>
      <c r="C111" s="174" t="str">
        <f t="shared" si="2"/>
        <v/>
      </c>
      <c r="D111" s="7"/>
      <c r="E111" s="88"/>
      <c r="F111" s="88"/>
      <c r="G111" s="180"/>
      <c r="H111" s="7"/>
      <c r="I111" s="8"/>
      <c r="J111" s="9"/>
      <c r="K111" s="11"/>
      <c r="L111" s="7"/>
      <c r="M111" s="7"/>
      <c r="N111" s="86"/>
      <c r="O111" s="105"/>
      <c r="P111" s="105"/>
      <c r="Q111" s="82"/>
      <c r="R111" s="65"/>
      <c r="S111" s="64"/>
      <c r="T111" s="64"/>
      <c r="U111" s="64"/>
      <c r="V111" s="85"/>
      <c r="W111" s="10"/>
      <c r="X111" s="84"/>
      <c r="Z111" s="5"/>
    </row>
    <row r="112" spans="1:26" ht="13.2" x14ac:dyDescent="0.25">
      <c r="A112" s="1" t="s">
        <v>1</v>
      </c>
      <c r="B112" s="2" t="s">
        <v>15</v>
      </c>
      <c r="C112" s="174" t="str">
        <f t="shared" si="2"/>
        <v/>
      </c>
      <c r="D112" s="7"/>
      <c r="E112" s="88"/>
      <c r="F112" s="88"/>
      <c r="G112" s="180"/>
      <c r="H112" s="7"/>
      <c r="I112" s="8"/>
      <c r="J112" s="9"/>
      <c r="K112" s="11"/>
      <c r="L112" s="7"/>
      <c r="M112" s="7"/>
      <c r="N112" s="86"/>
      <c r="O112" s="105"/>
      <c r="P112" s="105"/>
      <c r="Q112" s="82"/>
      <c r="R112" s="65"/>
      <c r="S112" s="64"/>
      <c r="T112" s="64"/>
      <c r="U112" s="64"/>
      <c r="V112" s="85"/>
      <c r="W112" s="10"/>
      <c r="X112" s="84"/>
      <c r="Z112" s="5"/>
    </row>
    <row r="113" spans="1:26" ht="13.2" x14ac:dyDescent="0.25">
      <c r="A113" s="1" t="s">
        <v>1</v>
      </c>
      <c r="B113" s="2" t="s">
        <v>15</v>
      </c>
      <c r="C113" s="174" t="str">
        <f t="shared" si="2"/>
        <v/>
      </c>
      <c r="D113" s="7"/>
      <c r="E113" s="88"/>
      <c r="F113" s="88"/>
      <c r="G113" s="180"/>
      <c r="H113" s="7"/>
      <c r="I113" s="8"/>
      <c r="J113" s="9"/>
      <c r="K113" s="11"/>
      <c r="L113" s="7"/>
      <c r="M113" s="7"/>
      <c r="N113" s="86"/>
      <c r="O113" s="105"/>
      <c r="P113" s="105"/>
      <c r="Q113" s="82"/>
      <c r="R113" s="65"/>
      <c r="S113" s="64"/>
      <c r="T113" s="64"/>
      <c r="U113" s="64"/>
      <c r="V113" s="85"/>
      <c r="W113" s="10"/>
      <c r="X113" s="84"/>
      <c r="Z113" s="5"/>
    </row>
    <row r="114" spans="1:26" ht="13.2" x14ac:dyDescent="0.25">
      <c r="A114" s="1" t="s">
        <v>1</v>
      </c>
      <c r="B114" s="2" t="s">
        <v>15</v>
      </c>
      <c r="C114" s="174" t="str">
        <f t="shared" si="2"/>
        <v/>
      </c>
      <c r="D114" s="7"/>
      <c r="E114" s="88"/>
      <c r="F114" s="88"/>
      <c r="G114" s="180"/>
      <c r="H114" s="7"/>
      <c r="I114" s="8"/>
      <c r="J114" s="9"/>
      <c r="K114" s="11"/>
      <c r="L114" s="7"/>
      <c r="M114" s="7"/>
      <c r="N114" s="86"/>
      <c r="O114" s="105"/>
      <c r="P114" s="105"/>
      <c r="Q114" s="82"/>
      <c r="R114" s="65"/>
      <c r="S114" s="64"/>
      <c r="T114" s="64"/>
      <c r="U114" s="64"/>
      <c r="V114" s="85"/>
      <c r="W114" s="10"/>
      <c r="X114" s="84"/>
      <c r="Z114" s="5"/>
    </row>
    <row r="115" spans="1:26" ht="13.2" x14ac:dyDescent="0.25">
      <c r="A115" s="1" t="s">
        <v>1</v>
      </c>
      <c r="B115" s="2" t="s">
        <v>15</v>
      </c>
      <c r="C115" s="174" t="str">
        <f t="shared" si="2"/>
        <v/>
      </c>
      <c r="D115" s="7"/>
      <c r="E115" s="88"/>
      <c r="F115" s="88"/>
      <c r="G115" s="180"/>
      <c r="H115" s="7"/>
      <c r="I115" s="8"/>
      <c r="J115" s="9"/>
      <c r="K115" s="11"/>
      <c r="L115" s="7"/>
      <c r="M115" s="7"/>
      <c r="N115" s="86"/>
      <c r="O115" s="105"/>
      <c r="P115" s="105"/>
      <c r="Q115" s="82"/>
      <c r="R115" s="65"/>
      <c r="S115" s="64"/>
      <c r="T115" s="64"/>
      <c r="U115" s="64"/>
      <c r="V115" s="85"/>
      <c r="W115" s="10"/>
      <c r="X115" s="84"/>
      <c r="Z115" s="5"/>
    </row>
    <row r="116" spans="1:26" ht="13.2" x14ac:dyDescent="0.25">
      <c r="A116" s="1" t="s">
        <v>1</v>
      </c>
      <c r="B116" s="2" t="s">
        <v>15</v>
      </c>
      <c r="C116" s="174" t="str">
        <f t="shared" si="2"/>
        <v/>
      </c>
      <c r="D116" s="7"/>
      <c r="E116" s="88"/>
      <c r="F116" s="88"/>
      <c r="G116" s="180"/>
      <c r="H116" s="7"/>
      <c r="I116" s="8"/>
      <c r="J116" s="9"/>
      <c r="K116" s="11"/>
      <c r="L116" s="7"/>
      <c r="M116" s="7"/>
      <c r="N116" s="86"/>
      <c r="O116" s="105"/>
      <c r="P116" s="105"/>
      <c r="Q116" s="82"/>
      <c r="R116" s="65"/>
      <c r="S116" s="64"/>
      <c r="T116" s="64"/>
      <c r="U116" s="64"/>
      <c r="V116" s="85"/>
      <c r="W116" s="10"/>
      <c r="X116" s="84"/>
      <c r="Z116" s="5"/>
    </row>
    <row r="117" spans="1:26" ht="13.2" x14ac:dyDescent="0.25">
      <c r="A117" s="1" t="s">
        <v>1</v>
      </c>
      <c r="B117" s="2" t="s">
        <v>15</v>
      </c>
      <c r="C117" s="174" t="str">
        <f t="shared" si="2"/>
        <v/>
      </c>
      <c r="D117" s="7"/>
      <c r="E117" s="88"/>
      <c r="F117" s="88"/>
      <c r="G117" s="180"/>
      <c r="H117" s="7"/>
      <c r="I117" s="8"/>
      <c r="J117" s="9"/>
      <c r="K117" s="11"/>
      <c r="L117" s="7"/>
      <c r="M117" s="7"/>
      <c r="N117" s="86"/>
      <c r="O117" s="105"/>
      <c r="P117" s="105"/>
      <c r="Q117" s="82"/>
      <c r="R117" s="65"/>
      <c r="S117" s="64"/>
      <c r="T117" s="64"/>
      <c r="U117" s="64"/>
      <c r="V117" s="85"/>
      <c r="W117" s="10"/>
      <c r="X117" s="84"/>
      <c r="Z117" s="5"/>
    </row>
    <row r="118" spans="1:26" ht="13.2" x14ac:dyDescent="0.25">
      <c r="A118" s="1" t="s">
        <v>1</v>
      </c>
      <c r="B118" s="2" t="s">
        <v>15</v>
      </c>
      <c r="C118" s="174" t="str">
        <f t="shared" si="2"/>
        <v/>
      </c>
      <c r="D118" s="7"/>
      <c r="E118" s="88"/>
      <c r="F118" s="88"/>
      <c r="G118" s="180"/>
      <c r="H118" s="7"/>
      <c r="I118" s="8"/>
      <c r="J118" s="9"/>
      <c r="K118" s="11"/>
      <c r="L118" s="7"/>
      <c r="M118" s="7"/>
      <c r="N118" s="86"/>
      <c r="O118" s="105"/>
      <c r="P118" s="105"/>
      <c r="Q118" s="82"/>
      <c r="R118" s="65"/>
      <c r="S118" s="64"/>
      <c r="T118" s="64"/>
      <c r="U118" s="64"/>
      <c r="V118" s="85"/>
      <c r="W118" s="10"/>
      <c r="X118" s="84"/>
      <c r="Z118" s="5"/>
    </row>
    <row r="119" spans="1:26" ht="13.2" x14ac:dyDescent="0.25">
      <c r="A119" s="1" t="s">
        <v>1</v>
      </c>
      <c r="B119" s="2" t="s">
        <v>15</v>
      </c>
      <c r="C119" s="174" t="str">
        <f t="shared" si="2"/>
        <v/>
      </c>
      <c r="D119" s="7"/>
      <c r="E119" s="88"/>
      <c r="F119" s="88"/>
      <c r="G119" s="180"/>
      <c r="H119" s="7"/>
      <c r="I119" s="8"/>
      <c r="J119" s="9"/>
      <c r="K119" s="11"/>
      <c r="L119" s="7"/>
      <c r="M119" s="7"/>
      <c r="N119" s="86"/>
      <c r="O119" s="105"/>
      <c r="P119" s="105"/>
      <c r="Q119" s="82"/>
      <c r="R119" s="65"/>
      <c r="S119" s="64"/>
      <c r="T119" s="64"/>
      <c r="U119" s="64"/>
      <c r="V119" s="85"/>
      <c r="W119" s="10"/>
      <c r="X119" s="84"/>
      <c r="Z119" s="5"/>
    </row>
    <row r="120" spans="1:26" ht="13.2" x14ac:dyDescent="0.25">
      <c r="A120" s="1" t="s">
        <v>1</v>
      </c>
      <c r="B120" s="2" t="s">
        <v>15</v>
      </c>
      <c r="C120" s="174" t="str">
        <f t="shared" si="2"/>
        <v/>
      </c>
      <c r="D120" s="7"/>
      <c r="E120" s="88"/>
      <c r="F120" s="88"/>
      <c r="G120" s="180"/>
      <c r="H120" s="7"/>
      <c r="I120" s="8"/>
      <c r="J120" s="9"/>
      <c r="K120" s="11"/>
      <c r="L120" s="7"/>
      <c r="M120" s="7"/>
      <c r="N120" s="86"/>
      <c r="O120" s="105"/>
      <c r="P120" s="105"/>
      <c r="Q120" s="82"/>
      <c r="R120" s="65"/>
      <c r="S120" s="64"/>
      <c r="T120" s="64"/>
      <c r="U120" s="64"/>
      <c r="V120" s="85"/>
      <c r="W120" s="10"/>
      <c r="X120" s="84"/>
      <c r="Z120" s="5"/>
    </row>
    <row r="121" spans="1:26" ht="13.2" x14ac:dyDescent="0.25">
      <c r="A121" s="1" t="s">
        <v>1</v>
      </c>
      <c r="B121" s="2" t="s">
        <v>15</v>
      </c>
      <c r="C121" s="174" t="str">
        <f t="shared" si="2"/>
        <v/>
      </c>
      <c r="D121" s="7"/>
      <c r="E121" s="88"/>
      <c r="F121" s="88"/>
      <c r="G121" s="180"/>
      <c r="H121" s="7"/>
      <c r="I121" s="8"/>
      <c r="J121" s="9"/>
      <c r="K121" s="11"/>
      <c r="L121" s="7"/>
      <c r="M121" s="7"/>
      <c r="N121" s="86"/>
      <c r="O121" s="105"/>
      <c r="P121" s="105"/>
      <c r="Q121" s="82"/>
      <c r="R121" s="65"/>
      <c r="S121" s="64"/>
      <c r="T121" s="64"/>
      <c r="U121" s="64"/>
      <c r="V121" s="85"/>
      <c r="W121" s="10"/>
      <c r="X121" s="84"/>
      <c r="Z121" s="5"/>
    </row>
    <row r="122" spans="1:26" ht="13.2" x14ac:dyDescent="0.25">
      <c r="A122" s="1" t="s">
        <v>1</v>
      </c>
      <c r="B122" s="2" t="s">
        <v>15</v>
      </c>
      <c r="C122" s="174" t="str">
        <f t="shared" si="2"/>
        <v/>
      </c>
      <c r="D122" s="7"/>
      <c r="E122" s="88"/>
      <c r="F122" s="88"/>
      <c r="G122" s="180"/>
      <c r="H122" s="7"/>
      <c r="I122" s="8"/>
      <c r="J122" s="9"/>
      <c r="K122" s="11"/>
      <c r="L122" s="7"/>
      <c r="M122" s="7"/>
      <c r="N122" s="86"/>
      <c r="O122" s="105"/>
      <c r="P122" s="105"/>
      <c r="Q122" s="82"/>
      <c r="R122" s="65"/>
      <c r="S122" s="64"/>
      <c r="T122" s="64"/>
      <c r="U122" s="64"/>
      <c r="V122" s="85"/>
      <c r="W122" s="10"/>
      <c r="X122" s="84"/>
      <c r="Z122" s="5"/>
    </row>
    <row r="123" spans="1:26" ht="13.2" x14ac:dyDescent="0.25">
      <c r="A123" s="1" t="s">
        <v>1</v>
      </c>
      <c r="B123" s="2" t="s">
        <v>15</v>
      </c>
      <c r="C123" s="174" t="str">
        <f t="shared" si="2"/>
        <v/>
      </c>
      <c r="D123" s="7"/>
      <c r="E123" s="88"/>
      <c r="F123" s="88"/>
      <c r="G123" s="180"/>
      <c r="H123" s="7"/>
      <c r="I123" s="8"/>
      <c r="J123" s="9"/>
      <c r="K123" s="11"/>
      <c r="L123" s="7"/>
      <c r="M123" s="7"/>
      <c r="N123" s="86"/>
      <c r="O123" s="105"/>
      <c r="P123" s="105"/>
      <c r="Q123" s="82"/>
      <c r="R123" s="65"/>
      <c r="S123" s="64"/>
      <c r="T123" s="64"/>
      <c r="U123" s="64"/>
      <c r="V123" s="85"/>
      <c r="W123" s="10"/>
      <c r="X123" s="84"/>
      <c r="Z123" s="5"/>
    </row>
    <row r="124" spans="1:26" ht="13.2" x14ac:dyDescent="0.25">
      <c r="A124" s="1" t="s">
        <v>1</v>
      </c>
      <c r="B124" s="2" t="s">
        <v>15</v>
      </c>
      <c r="C124" s="174" t="str">
        <f t="shared" si="2"/>
        <v/>
      </c>
      <c r="D124" s="7"/>
      <c r="E124" s="88"/>
      <c r="F124" s="88"/>
      <c r="G124" s="180"/>
      <c r="H124" s="7"/>
      <c r="I124" s="8"/>
      <c r="J124" s="9"/>
      <c r="K124" s="11"/>
      <c r="L124" s="7"/>
      <c r="M124" s="7"/>
      <c r="N124" s="86"/>
      <c r="O124" s="105"/>
      <c r="P124" s="105"/>
      <c r="Q124" s="82"/>
      <c r="R124" s="65"/>
      <c r="S124" s="64"/>
      <c r="T124" s="64"/>
      <c r="U124" s="64"/>
      <c r="V124" s="85"/>
      <c r="W124" s="10"/>
      <c r="X124" s="84"/>
      <c r="Z124" s="5"/>
    </row>
    <row r="125" spans="1:26" ht="13.2" x14ac:dyDescent="0.25">
      <c r="A125" s="1" t="s">
        <v>1</v>
      </c>
      <c r="B125" s="2" t="s">
        <v>15</v>
      </c>
      <c r="C125" s="174" t="str">
        <f t="shared" si="2"/>
        <v/>
      </c>
      <c r="D125" s="7"/>
      <c r="E125" s="88"/>
      <c r="F125" s="88"/>
      <c r="G125" s="180"/>
      <c r="H125" s="7"/>
      <c r="I125" s="8"/>
      <c r="J125" s="9"/>
      <c r="K125" s="11"/>
      <c r="L125" s="7"/>
      <c r="M125" s="7"/>
      <c r="N125" s="86"/>
      <c r="O125" s="105"/>
      <c r="P125" s="105"/>
      <c r="Q125" s="82"/>
      <c r="R125" s="65"/>
      <c r="S125" s="64"/>
      <c r="T125" s="64"/>
      <c r="U125" s="64"/>
      <c r="V125" s="85"/>
      <c r="W125" s="10"/>
      <c r="X125" s="84"/>
      <c r="Z125" s="5"/>
    </row>
    <row r="126" spans="1:26" ht="13.2" x14ac:dyDescent="0.25">
      <c r="A126" s="1" t="s">
        <v>1</v>
      </c>
      <c r="B126" s="2" t="s">
        <v>15</v>
      </c>
      <c r="C126" s="174" t="str">
        <f t="shared" si="2"/>
        <v/>
      </c>
      <c r="D126" s="7"/>
      <c r="E126" s="88"/>
      <c r="F126" s="88"/>
      <c r="G126" s="180"/>
      <c r="H126" s="7"/>
      <c r="I126" s="8"/>
      <c r="J126" s="9"/>
      <c r="K126" s="11"/>
      <c r="L126" s="7"/>
      <c r="M126" s="7"/>
      <c r="N126" s="86"/>
      <c r="O126" s="105"/>
      <c r="P126" s="105"/>
      <c r="Q126" s="82"/>
      <c r="R126" s="65"/>
      <c r="S126" s="64"/>
      <c r="T126" s="64"/>
      <c r="U126" s="64"/>
      <c r="V126" s="85"/>
      <c r="W126" s="10"/>
      <c r="X126" s="84"/>
      <c r="Z126" s="5"/>
    </row>
    <row r="127" spans="1:26" ht="13.2" x14ac:dyDescent="0.25">
      <c r="A127" s="1" t="s">
        <v>1</v>
      </c>
      <c r="B127" s="2" t="s">
        <v>15</v>
      </c>
      <c r="C127" s="174" t="str">
        <f t="shared" si="2"/>
        <v/>
      </c>
      <c r="D127" s="7"/>
      <c r="E127" s="88"/>
      <c r="F127" s="88"/>
      <c r="G127" s="180"/>
      <c r="H127" s="7"/>
      <c r="I127" s="8"/>
      <c r="J127" s="9"/>
      <c r="K127" s="11"/>
      <c r="L127" s="7"/>
      <c r="M127" s="7"/>
      <c r="N127" s="86"/>
      <c r="O127" s="105"/>
      <c r="P127" s="105"/>
      <c r="Q127" s="82"/>
      <c r="R127" s="65"/>
      <c r="S127" s="64"/>
      <c r="T127" s="64"/>
      <c r="U127" s="64"/>
      <c r="V127" s="85"/>
      <c r="W127" s="10"/>
      <c r="X127" s="84"/>
      <c r="Z127" s="5"/>
    </row>
    <row r="128" spans="1:26" ht="13.2" x14ac:dyDescent="0.25">
      <c r="A128" s="1" t="s">
        <v>1</v>
      </c>
      <c r="B128" s="2" t="s">
        <v>15</v>
      </c>
      <c r="C128" s="174" t="str">
        <f t="shared" si="2"/>
        <v/>
      </c>
      <c r="D128" s="7"/>
      <c r="E128" s="88"/>
      <c r="F128" s="88"/>
      <c r="G128" s="180"/>
      <c r="H128" s="7"/>
      <c r="I128" s="8"/>
      <c r="J128" s="9"/>
      <c r="K128" s="11"/>
      <c r="L128" s="7"/>
      <c r="M128" s="7"/>
      <c r="N128" s="86"/>
      <c r="O128" s="105"/>
      <c r="P128" s="105"/>
      <c r="Q128" s="82"/>
      <c r="R128" s="65"/>
      <c r="S128" s="64"/>
      <c r="T128" s="64"/>
      <c r="U128" s="64"/>
      <c r="V128" s="85"/>
      <c r="W128" s="10"/>
      <c r="X128" s="84"/>
      <c r="Z128" s="5"/>
    </row>
    <row r="129" spans="1:26" ht="13.2" x14ac:dyDescent="0.25">
      <c r="A129" s="1" t="s">
        <v>1</v>
      </c>
      <c r="B129" s="2" t="s">
        <v>15</v>
      </c>
      <c r="C129" s="174" t="str">
        <f t="shared" si="2"/>
        <v/>
      </c>
      <c r="D129" s="7"/>
      <c r="E129" s="88"/>
      <c r="F129" s="88"/>
      <c r="G129" s="180"/>
      <c r="H129" s="7"/>
      <c r="I129" s="8"/>
      <c r="J129" s="9"/>
      <c r="K129" s="11"/>
      <c r="L129" s="7"/>
      <c r="M129" s="7"/>
      <c r="N129" s="86"/>
      <c r="O129" s="105"/>
      <c r="P129" s="105"/>
      <c r="Q129" s="82"/>
      <c r="R129" s="65"/>
      <c r="S129" s="64"/>
      <c r="T129" s="64"/>
      <c r="U129" s="64"/>
      <c r="V129" s="85"/>
      <c r="W129" s="10"/>
      <c r="X129" s="84"/>
      <c r="Z129" s="5"/>
    </row>
    <row r="130" spans="1:26" ht="13.2" x14ac:dyDescent="0.25">
      <c r="A130" s="1" t="s">
        <v>1</v>
      </c>
      <c r="B130" s="2" t="s">
        <v>15</v>
      </c>
      <c r="C130" s="174" t="str">
        <f t="shared" si="2"/>
        <v/>
      </c>
      <c r="D130" s="7"/>
      <c r="E130" s="88"/>
      <c r="F130" s="88"/>
      <c r="G130" s="180"/>
      <c r="H130" s="7"/>
      <c r="I130" s="8"/>
      <c r="J130" s="9"/>
      <c r="K130" s="11"/>
      <c r="L130" s="7"/>
      <c r="M130" s="7"/>
      <c r="N130" s="86"/>
      <c r="O130" s="105"/>
      <c r="P130" s="105"/>
      <c r="Q130" s="82"/>
      <c r="R130" s="65"/>
      <c r="S130" s="64"/>
      <c r="T130" s="64"/>
      <c r="U130" s="64"/>
      <c r="V130" s="85"/>
      <c r="W130" s="10"/>
      <c r="X130" s="84"/>
      <c r="Z130" s="5"/>
    </row>
    <row r="131" spans="1:26" ht="13.2" x14ac:dyDescent="0.25">
      <c r="A131" s="1" t="s">
        <v>1</v>
      </c>
      <c r="B131" s="2" t="s">
        <v>15</v>
      </c>
      <c r="C131" s="174" t="str">
        <f t="shared" si="2"/>
        <v/>
      </c>
      <c r="D131" s="7"/>
      <c r="E131" s="88"/>
      <c r="F131" s="88"/>
      <c r="G131" s="180"/>
      <c r="H131" s="7"/>
      <c r="I131" s="8"/>
      <c r="J131" s="9"/>
      <c r="K131" s="11"/>
      <c r="L131" s="7"/>
      <c r="M131" s="7"/>
      <c r="N131" s="86"/>
      <c r="O131" s="105"/>
      <c r="P131" s="105"/>
      <c r="Q131" s="82"/>
      <c r="R131" s="65"/>
      <c r="S131" s="64"/>
      <c r="T131" s="64"/>
      <c r="U131" s="64"/>
      <c r="V131" s="85"/>
      <c r="W131" s="10"/>
      <c r="X131" s="84"/>
      <c r="Z131" s="5"/>
    </row>
    <row r="132" spans="1:26" ht="13.2" x14ac:dyDescent="0.25">
      <c r="A132" s="1" t="s">
        <v>1</v>
      </c>
      <c r="B132" s="2" t="s">
        <v>15</v>
      </c>
      <c r="C132" s="174" t="str">
        <f t="shared" si="2"/>
        <v/>
      </c>
      <c r="D132" s="7"/>
      <c r="E132" s="88"/>
      <c r="F132" s="88"/>
      <c r="G132" s="180"/>
      <c r="H132" s="7"/>
      <c r="I132" s="8"/>
      <c r="J132" s="9"/>
      <c r="K132" s="11"/>
      <c r="L132" s="7"/>
      <c r="M132" s="7"/>
      <c r="N132" s="86"/>
      <c r="O132" s="105"/>
      <c r="P132" s="105"/>
      <c r="Q132" s="82"/>
      <c r="R132" s="65"/>
      <c r="S132" s="64"/>
      <c r="T132" s="64"/>
      <c r="U132" s="64"/>
      <c r="V132" s="85"/>
      <c r="W132" s="10"/>
      <c r="X132" s="84"/>
      <c r="Z132" s="5"/>
    </row>
    <row r="133" spans="1:26" ht="13.2" x14ac:dyDescent="0.25">
      <c r="A133" s="1" t="s">
        <v>1</v>
      </c>
      <c r="B133" s="2" t="s">
        <v>15</v>
      </c>
      <c r="C133" s="174" t="str">
        <f t="shared" si="2"/>
        <v/>
      </c>
      <c r="D133" s="7"/>
      <c r="E133" s="88"/>
      <c r="F133" s="88"/>
      <c r="G133" s="180"/>
      <c r="H133" s="7"/>
      <c r="I133" s="8"/>
      <c r="J133" s="9"/>
      <c r="K133" s="11"/>
      <c r="L133" s="7"/>
      <c r="M133" s="7"/>
      <c r="N133" s="86"/>
      <c r="O133" s="105"/>
      <c r="P133" s="105"/>
      <c r="Q133" s="82"/>
      <c r="R133" s="65"/>
      <c r="S133" s="64"/>
      <c r="T133" s="64"/>
      <c r="U133" s="64"/>
      <c r="V133" s="85"/>
      <c r="W133" s="10"/>
      <c r="X133" s="84"/>
      <c r="Z133" s="5"/>
    </row>
    <row r="134" spans="1:26" ht="13.2" x14ac:dyDescent="0.25">
      <c r="A134" s="1" t="s">
        <v>1</v>
      </c>
      <c r="B134" s="2" t="s">
        <v>15</v>
      </c>
      <c r="C134" s="174" t="str">
        <f t="shared" si="2"/>
        <v/>
      </c>
      <c r="D134" s="7"/>
      <c r="E134" s="88"/>
      <c r="F134" s="88"/>
      <c r="G134" s="180"/>
      <c r="H134" s="7"/>
      <c r="I134" s="8"/>
      <c r="J134" s="9"/>
      <c r="K134" s="11"/>
      <c r="L134" s="7"/>
      <c r="M134" s="7"/>
      <c r="N134" s="86"/>
      <c r="O134" s="105"/>
      <c r="P134" s="105"/>
      <c r="Q134" s="82"/>
      <c r="R134" s="65"/>
      <c r="S134" s="64"/>
      <c r="T134" s="64"/>
      <c r="U134" s="64"/>
      <c r="V134" s="85"/>
      <c r="W134" s="10"/>
      <c r="X134" s="84"/>
      <c r="Z134" s="5"/>
    </row>
    <row r="135" spans="1:26" ht="13.2" x14ac:dyDescent="0.25">
      <c r="A135" s="1" t="s">
        <v>1</v>
      </c>
      <c r="B135" s="2" t="s">
        <v>15</v>
      </c>
      <c r="C135" s="174" t="str">
        <f t="shared" si="2"/>
        <v/>
      </c>
      <c r="D135" s="7"/>
      <c r="E135" s="88"/>
      <c r="F135" s="88"/>
      <c r="G135" s="180"/>
      <c r="H135" s="7"/>
      <c r="I135" s="8"/>
      <c r="J135" s="9"/>
      <c r="K135" s="11"/>
      <c r="L135" s="7"/>
      <c r="M135" s="7"/>
      <c r="N135" s="86"/>
      <c r="O135" s="105"/>
      <c r="P135" s="105"/>
      <c r="Q135" s="82"/>
      <c r="R135" s="65"/>
      <c r="S135" s="64"/>
      <c r="T135" s="64"/>
      <c r="U135" s="64"/>
      <c r="V135" s="85"/>
      <c r="W135" s="10"/>
      <c r="X135" s="84"/>
      <c r="Z135" s="5"/>
    </row>
    <row r="136" spans="1:26" ht="13.2" x14ac:dyDescent="0.25">
      <c r="A136" s="1" t="s">
        <v>1</v>
      </c>
      <c r="B136" s="2" t="s">
        <v>15</v>
      </c>
      <c r="C136" s="174" t="str">
        <f t="shared" si="2"/>
        <v/>
      </c>
      <c r="D136" s="7"/>
      <c r="E136" s="88"/>
      <c r="F136" s="88"/>
      <c r="G136" s="180"/>
      <c r="H136" s="7"/>
      <c r="I136" s="8"/>
      <c r="J136" s="9"/>
      <c r="K136" s="11"/>
      <c r="L136" s="7"/>
      <c r="M136" s="7"/>
      <c r="N136" s="86"/>
      <c r="O136" s="105"/>
      <c r="P136" s="105"/>
      <c r="Q136" s="82"/>
      <c r="R136" s="65"/>
      <c r="S136" s="64"/>
      <c r="T136" s="64"/>
      <c r="U136" s="64"/>
      <c r="V136" s="85"/>
      <c r="W136" s="10"/>
      <c r="X136" s="84"/>
      <c r="Z136" s="5"/>
    </row>
    <row r="137" spans="1:26" ht="13.2" x14ac:dyDescent="0.25">
      <c r="A137" s="1" t="s">
        <v>1</v>
      </c>
      <c r="B137" s="2" t="s">
        <v>15</v>
      </c>
      <c r="C137" s="174" t="str">
        <f t="shared" si="2"/>
        <v/>
      </c>
      <c r="D137" s="7"/>
      <c r="E137" s="88"/>
      <c r="F137" s="88"/>
      <c r="G137" s="180"/>
      <c r="H137" s="7"/>
      <c r="I137" s="8"/>
      <c r="J137" s="9"/>
      <c r="K137" s="11"/>
      <c r="L137" s="7"/>
      <c r="M137" s="7"/>
      <c r="N137" s="86"/>
      <c r="O137" s="105"/>
      <c r="P137" s="105"/>
      <c r="Q137" s="82"/>
      <c r="R137" s="65"/>
      <c r="S137" s="64"/>
      <c r="T137" s="64"/>
      <c r="U137" s="64"/>
      <c r="V137" s="85"/>
      <c r="W137" s="10"/>
      <c r="X137" s="84"/>
      <c r="Z137" s="5"/>
    </row>
    <row r="138" spans="1:26" ht="13.2" x14ac:dyDescent="0.25">
      <c r="A138" s="1" t="s">
        <v>1</v>
      </c>
      <c r="B138" s="2" t="s">
        <v>15</v>
      </c>
      <c r="C138" s="174" t="str">
        <f t="shared" si="2"/>
        <v/>
      </c>
      <c r="D138" s="7"/>
      <c r="E138" s="88"/>
      <c r="F138" s="88"/>
      <c r="G138" s="180"/>
      <c r="H138" s="7"/>
      <c r="I138" s="8"/>
      <c r="J138" s="9"/>
      <c r="K138" s="11"/>
      <c r="L138" s="7"/>
      <c r="M138" s="7"/>
      <c r="N138" s="86"/>
      <c r="O138" s="105"/>
      <c r="P138" s="105"/>
      <c r="Q138" s="82"/>
      <c r="R138" s="65"/>
      <c r="S138" s="64"/>
      <c r="T138" s="64"/>
      <c r="U138" s="64"/>
      <c r="V138" s="85"/>
      <c r="W138" s="10"/>
      <c r="X138" s="84"/>
      <c r="Z138" s="5"/>
    </row>
    <row r="139" spans="1:26" ht="13.2" x14ac:dyDescent="0.25">
      <c r="A139" s="1" t="s">
        <v>1</v>
      </c>
      <c r="B139" s="2" t="s">
        <v>15</v>
      </c>
      <c r="C139" s="174" t="str">
        <f t="shared" ref="C139:C202" si="3">CONCATENATE(D139,E139,F139,G139,H139)</f>
        <v/>
      </c>
      <c r="D139" s="7"/>
      <c r="E139" s="88"/>
      <c r="F139" s="88"/>
      <c r="G139" s="180"/>
      <c r="H139" s="7"/>
      <c r="I139" s="8"/>
      <c r="J139" s="9"/>
      <c r="K139" s="11"/>
      <c r="L139" s="7"/>
      <c r="M139" s="7"/>
      <c r="N139" s="86"/>
      <c r="O139" s="105"/>
      <c r="P139" s="105"/>
      <c r="Q139" s="82"/>
      <c r="R139" s="65"/>
      <c r="S139" s="64"/>
      <c r="T139" s="64"/>
      <c r="U139" s="64"/>
      <c r="V139" s="85"/>
      <c r="W139" s="10"/>
      <c r="X139" s="84"/>
      <c r="Z139" s="5"/>
    </row>
    <row r="140" spans="1:26" ht="13.2" x14ac:dyDescent="0.25">
      <c r="A140" s="1" t="s">
        <v>1</v>
      </c>
      <c r="B140" s="2" t="s">
        <v>15</v>
      </c>
      <c r="C140" s="174" t="str">
        <f t="shared" si="3"/>
        <v/>
      </c>
      <c r="D140" s="7"/>
      <c r="E140" s="88"/>
      <c r="F140" s="88"/>
      <c r="G140" s="180"/>
      <c r="H140" s="7"/>
      <c r="I140" s="8"/>
      <c r="J140" s="9"/>
      <c r="K140" s="11"/>
      <c r="L140" s="7"/>
      <c r="M140" s="7"/>
      <c r="N140" s="86"/>
      <c r="O140" s="105"/>
      <c r="P140" s="105"/>
      <c r="Q140" s="82"/>
      <c r="R140" s="65"/>
      <c r="S140" s="64"/>
      <c r="T140" s="64"/>
      <c r="U140" s="64"/>
      <c r="V140" s="85"/>
      <c r="W140" s="10"/>
      <c r="X140" s="84"/>
      <c r="Z140" s="5"/>
    </row>
    <row r="141" spans="1:26" ht="13.2" x14ac:dyDescent="0.25">
      <c r="A141" s="1" t="s">
        <v>1</v>
      </c>
      <c r="B141" s="2" t="s">
        <v>15</v>
      </c>
      <c r="C141" s="174" t="str">
        <f t="shared" si="3"/>
        <v/>
      </c>
      <c r="D141" s="7"/>
      <c r="E141" s="88"/>
      <c r="F141" s="88"/>
      <c r="G141" s="180"/>
      <c r="H141" s="7"/>
      <c r="I141" s="8"/>
      <c r="J141" s="9"/>
      <c r="K141" s="11"/>
      <c r="L141" s="7"/>
      <c r="M141" s="7"/>
      <c r="N141" s="86"/>
      <c r="O141" s="105"/>
      <c r="P141" s="105"/>
      <c r="Q141" s="82"/>
      <c r="R141" s="65"/>
      <c r="S141" s="64"/>
      <c r="T141" s="64"/>
      <c r="U141" s="64"/>
      <c r="V141" s="85"/>
      <c r="W141" s="10"/>
      <c r="X141" s="84"/>
      <c r="Z141" s="5"/>
    </row>
    <row r="142" spans="1:26" ht="13.2" x14ac:dyDescent="0.25">
      <c r="A142" s="1" t="s">
        <v>1</v>
      </c>
      <c r="B142" s="2" t="s">
        <v>15</v>
      </c>
      <c r="C142" s="174" t="str">
        <f t="shared" si="3"/>
        <v/>
      </c>
      <c r="D142" s="7"/>
      <c r="E142" s="88"/>
      <c r="F142" s="88"/>
      <c r="G142" s="180"/>
      <c r="H142" s="7"/>
      <c r="I142" s="8"/>
      <c r="J142" s="9"/>
      <c r="K142" s="11"/>
      <c r="L142" s="7"/>
      <c r="M142" s="7"/>
      <c r="N142" s="86"/>
      <c r="O142" s="105"/>
      <c r="P142" s="105"/>
      <c r="Q142" s="82"/>
      <c r="R142" s="65"/>
      <c r="S142" s="64"/>
      <c r="T142" s="64"/>
      <c r="U142" s="64"/>
      <c r="V142" s="85"/>
      <c r="W142" s="10"/>
      <c r="X142" s="84"/>
      <c r="Z142" s="5"/>
    </row>
    <row r="143" spans="1:26" ht="13.2" x14ac:dyDescent="0.25">
      <c r="A143" s="1" t="s">
        <v>1</v>
      </c>
      <c r="B143" s="2" t="s">
        <v>15</v>
      </c>
      <c r="C143" s="174" t="str">
        <f t="shared" si="3"/>
        <v/>
      </c>
      <c r="D143" s="7"/>
      <c r="E143" s="88"/>
      <c r="F143" s="88"/>
      <c r="G143" s="180"/>
      <c r="H143" s="7"/>
      <c r="I143" s="8"/>
      <c r="J143" s="9"/>
      <c r="K143" s="11"/>
      <c r="L143" s="7"/>
      <c r="M143" s="7"/>
      <c r="N143" s="86"/>
      <c r="O143" s="105"/>
      <c r="P143" s="105"/>
      <c r="Q143" s="82"/>
      <c r="R143" s="65"/>
      <c r="S143" s="64"/>
      <c r="T143" s="64"/>
      <c r="U143" s="64"/>
      <c r="V143" s="85"/>
      <c r="W143" s="10"/>
      <c r="X143" s="84"/>
      <c r="Z143" s="5"/>
    </row>
    <row r="144" spans="1:26" ht="13.2" x14ac:dyDescent="0.25">
      <c r="A144" s="1" t="s">
        <v>1</v>
      </c>
      <c r="B144" s="2" t="s">
        <v>15</v>
      </c>
      <c r="C144" s="174" t="str">
        <f t="shared" si="3"/>
        <v/>
      </c>
      <c r="D144" s="7"/>
      <c r="E144" s="88"/>
      <c r="F144" s="88"/>
      <c r="G144" s="180"/>
      <c r="H144" s="7"/>
      <c r="I144" s="8"/>
      <c r="J144" s="9"/>
      <c r="K144" s="11"/>
      <c r="L144" s="7"/>
      <c r="M144" s="7"/>
      <c r="N144" s="86"/>
      <c r="O144" s="105"/>
      <c r="P144" s="105"/>
      <c r="Q144" s="82"/>
      <c r="R144" s="65"/>
      <c r="S144" s="64"/>
      <c r="T144" s="64"/>
      <c r="U144" s="64"/>
      <c r="V144" s="85"/>
      <c r="W144" s="10"/>
      <c r="X144" s="84"/>
      <c r="Z144" s="5"/>
    </row>
    <row r="145" spans="1:26" ht="13.2" x14ac:dyDescent="0.25">
      <c r="A145" s="1" t="s">
        <v>1</v>
      </c>
      <c r="B145" s="2" t="s">
        <v>15</v>
      </c>
      <c r="C145" s="174" t="str">
        <f t="shared" si="3"/>
        <v/>
      </c>
      <c r="D145" s="7"/>
      <c r="E145" s="88"/>
      <c r="F145" s="88"/>
      <c r="G145" s="180"/>
      <c r="H145" s="7"/>
      <c r="I145" s="8"/>
      <c r="J145" s="9"/>
      <c r="K145" s="11"/>
      <c r="L145" s="7"/>
      <c r="M145" s="7"/>
      <c r="N145" s="86"/>
      <c r="O145" s="105"/>
      <c r="P145" s="105"/>
      <c r="Q145" s="82"/>
      <c r="R145" s="65"/>
      <c r="S145" s="64"/>
      <c r="T145" s="64"/>
      <c r="U145" s="64"/>
      <c r="V145" s="85"/>
      <c r="W145" s="10"/>
      <c r="X145" s="84"/>
      <c r="Z145" s="5"/>
    </row>
    <row r="146" spans="1:26" ht="13.2" x14ac:dyDescent="0.25">
      <c r="A146" s="1" t="s">
        <v>1</v>
      </c>
      <c r="B146" s="2" t="s">
        <v>15</v>
      </c>
      <c r="C146" s="174" t="str">
        <f t="shared" si="3"/>
        <v/>
      </c>
      <c r="D146" s="7"/>
      <c r="E146" s="88"/>
      <c r="F146" s="88"/>
      <c r="G146" s="180"/>
      <c r="H146" s="7"/>
      <c r="I146" s="8"/>
      <c r="J146" s="9"/>
      <c r="K146" s="11"/>
      <c r="L146" s="7"/>
      <c r="M146" s="7"/>
      <c r="N146" s="86"/>
      <c r="O146" s="105"/>
      <c r="P146" s="105"/>
      <c r="Q146" s="82"/>
      <c r="R146" s="65"/>
      <c r="S146" s="64"/>
      <c r="T146" s="64"/>
      <c r="U146" s="64"/>
      <c r="V146" s="85"/>
      <c r="W146" s="10"/>
      <c r="X146" s="84"/>
      <c r="Z146" s="5"/>
    </row>
    <row r="147" spans="1:26" ht="13.2" x14ac:dyDescent="0.25">
      <c r="A147" s="1" t="s">
        <v>1</v>
      </c>
      <c r="B147" s="2" t="s">
        <v>15</v>
      </c>
      <c r="C147" s="174" t="str">
        <f t="shared" si="3"/>
        <v/>
      </c>
      <c r="D147" s="7"/>
      <c r="E147" s="88"/>
      <c r="F147" s="88"/>
      <c r="G147" s="180"/>
      <c r="H147" s="7"/>
      <c r="I147" s="8"/>
      <c r="J147" s="9"/>
      <c r="K147" s="11"/>
      <c r="L147" s="7"/>
      <c r="M147" s="7"/>
      <c r="N147" s="86"/>
      <c r="O147" s="105"/>
      <c r="P147" s="105"/>
      <c r="Q147" s="82"/>
      <c r="R147" s="65"/>
      <c r="S147" s="64"/>
      <c r="T147" s="64"/>
      <c r="U147" s="64"/>
      <c r="V147" s="85"/>
      <c r="W147" s="10"/>
      <c r="X147" s="84"/>
      <c r="Z147" s="5"/>
    </row>
    <row r="148" spans="1:26" ht="13.2" x14ac:dyDescent="0.25">
      <c r="A148" s="1" t="s">
        <v>1</v>
      </c>
      <c r="B148" s="2" t="s">
        <v>15</v>
      </c>
      <c r="C148" s="174" t="str">
        <f t="shared" si="3"/>
        <v/>
      </c>
      <c r="D148" s="7"/>
      <c r="E148" s="88"/>
      <c r="F148" s="88"/>
      <c r="G148" s="180"/>
      <c r="H148" s="7"/>
      <c r="I148" s="8"/>
      <c r="J148" s="9"/>
      <c r="K148" s="11"/>
      <c r="L148" s="7"/>
      <c r="M148" s="7"/>
      <c r="N148" s="86"/>
      <c r="O148" s="105"/>
      <c r="P148" s="105"/>
      <c r="Q148" s="82"/>
      <c r="R148" s="65"/>
      <c r="S148" s="64"/>
      <c r="T148" s="64"/>
      <c r="U148" s="64"/>
      <c r="V148" s="85"/>
      <c r="W148" s="10"/>
      <c r="X148" s="84"/>
      <c r="Z148" s="5"/>
    </row>
    <row r="149" spans="1:26" ht="13.2" x14ac:dyDescent="0.25">
      <c r="A149" s="1" t="s">
        <v>1</v>
      </c>
      <c r="B149" s="2" t="s">
        <v>15</v>
      </c>
      <c r="C149" s="174" t="str">
        <f t="shared" si="3"/>
        <v/>
      </c>
      <c r="D149" s="7"/>
      <c r="E149" s="88"/>
      <c r="F149" s="88"/>
      <c r="G149" s="180"/>
      <c r="H149" s="7"/>
      <c r="I149" s="8"/>
      <c r="J149" s="9"/>
      <c r="K149" s="11"/>
      <c r="L149" s="7"/>
      <c r="M149" s="7"/>
      <c r="N149" s="86"/>
      <c r="O149" s="105"/>
      <c r="P149" s="105"/>
      <c r="Q149" s="82"/>
      <c r="R149" s="65"/>
      <c r="S149" s="64"/>
      <c r="T149" s="64"/>
      <c r="U149" s="64"/>
      <c r="V149" s="85"/>
      <c r="W149" s="10"/>
      <c r="X149" s="84"/>
      <c r="Z149" s="5"/>
    </row>
    <row r="150" spans="1:26" ht="13.2" x14ac:dyDescent="0.25">
      <c r="A150" s="1" t="s">
        <v>1</v>
      </c>
      <c r="B150" s="2" t="s">
        <v>15</v>
      </c>
      <c r="C150" s="174" t="str">
        <f t="shared" si="3"/>
        <v/>
      </c>
      <c r="D150" s="7"/>
      <c r="E150" s="88"/>
      <c r="F150" s="88"/>
      <c r="G150" s="180"/>
      <c r="H150" s="7"/>
      <c r="I150" s="8"/>
      <c r="J150" s="9"/>
      <c r="K150" s="11"/>
      <c r="L150" s="7"/>
      <c r="M150" s="7"/>
      <c r="N150" s="86"/>
      <c r="O150" s="105"/>
      <c r="P150" s="105"/>
      <c r="Q150" s="82"/>
      <c r="R150" s="65"/>
      <c r="S150" s="64"/>
      <c r="T150" s="64"/>
      <c r="U150" s="64"/>
      <c r="V150" s="85"/>
      <c r="W150" s="10"/>
      <c r="X150" s="84"/>
      <c r="Z150" s="5"/>
    </row>
    <row r="151" spans="1:26" ht="13.2" x14ac:dyDescent="0.25">
      <c r="A151" s="1" t="s">
        <v>1</v>
      </c>
      <c r="B151" s="2" t="s">
        <v>15</v>
      </c>
      <c r="C151" s="174" t="str">
        <f t="shared" si="3"/>
        <v/>
      </c>
      <c r="D151" s="7"/>
      <c r="E151" s="88"/>
      <c r="F151" s="88"/>
      <c r="G151" s="180"/>
      <c r="H151" s="7"/>
      <c r="I151" s="8"/>
      <c r="J151" s="9"/>
      <c r="K151" s="11"/>
      <c r="L151" s="7"/>
      <c r="M151" s="7"/>
      <c r="N151" s="86"/>
      <c r="O151" s="105"/>
      <c r="P151" s="105"/>
      <c r="Q151" s="82"/>
      <c r="R151" s="65"/>
      <c r="S151" s="64"/>
      <c r="T151" s="64"/>
      <c r="U151" s="64"/>
      <c r="V151" s="85"/>
      <c r="W151" s="10"/>
      <c r="X151" s="84"/>
      <c r="Z151" s="5"/>
    </row>
    <row r="152" spans="1:26" ht="13.2" x14ac:dyDescent="0.25">
      <c r="A152" s="1" t="s">
        <v>1</v>
      </c>
      <c r="B152" s="2" t="s">
        <v>15</v>
      </c>
      <c r="C152" s="174" t="str">
        <f t="shared" si="3"/>
        <v/>
      </c>
      <c r="D152" s="7"/>
      <c r="E152" s="88"/>
      <c r="F152" s="88"/>
      <c r="G152" s="180"/>
      <c r="H152" s="7"/>
      <c r="I152" s="8"/>
      <c r="J152" s="9"/>
      <c r="K152" s="11"/>
      <c r="L152" s="7"/>
      <c r="M152" s="7"/>
      <c r="N152" s="86"/>
      <c r="O152" s="105"/>
      <c r="P152" s="105"/>
      <c r="Q152" s="82"/>
      <c r="R152" s="65"/>
      <c r="S152" s="64"/>
      <c r="T152" s="64"/>
      <c r="U152" s="64"/>
      <c r="V152" s="85"/>
      <c r="W152" s="10"/>
      <c r="X152" s="84"/>
      <c r="Z152" s="5"/>
    </row>
    <row r="153" spans="1:26" ht="13.2" x14ac:dyDescent="0.25">
      <c r="A153" s="1" t="s">
        <v>1</v>
      </c>
      <c r="B153" s="2" t="s">
        <v>15</v>
      </c>
      <c r="C153" s="174" t="str">
        <f t="shared" si="3"/>
        <v/>
      </c>
      <c r="D153" s="7"/>
      <c r="E153" s="88"/>
      <c r="F153" s="88"/>
      <c r="G153" s="180"/>
      <c r="H153" s="7"/>
      <c r="I153" s="8"/>
      <c r="J153" s="9"/>
      <c r="K153" s="11"/>
      <c r="L153" s="7"/>
      <c r="M153" s="7"/>
      <c r="N153" s="86"/>
      <c r="O153" s="105"/>
      <c r="P153" s="105"/>
      <c r="Q153" s="82"/>
      <c r="R153" s="65"/>
      <c r="S153" s="64"/>
      <c r="T153" s="64"/>
      <c r="U153" s="64"/>
      <c r="V153" s="85"/>
      <c r="W153" s="10"/>
      <c r="X153" s="84"/>
      <c r="Z153" s="5"/>
    </row>
    <row r="154" spans="1:26" ht="13.2" x14ac:dyDescent="0.25">
      <c r="A154" s="1" t="s">
        <v>1</v>
      </c>
      <c r="B154" s="2" t="s">
        <v>15</v>
      </c>
      <c r="C154" s="174" t="str">
        <f t="shared" si="3"/>
        <v/>
      </c>
      <c r="D154" s="7"/>
      <c r="E154" s="88"/>
      <c r="F154" s="88"/>
      <c r="G154" s="180"/>
      <c r="H154" s="7"/>
      <c r="I154" s="8"/>
      <c r="J154" s="9"/>
      <c r="K154" s="11"/>
      <c r="L154" s="7"/>
      <c r="M154" s="7"/>
      <c r="N154" s="86"/>
      <c r="O154" s="105"/>
      <c r="P154" s="105"/>
      <c r="Q154" s="82"/>
      <c r="R154" s="65"/>
      <c r="S154" s="64"/>
      <c r="T154" s="64"/>
      <c r="U154" s="64"/>
      <c r="V154" s="85"/>
      <c r="W154" s="10"/>
      <c r="X154" s="84"/>
      <c r="Z154" s="5"/>
    </row>
    <row r="155" spans="1:26" ht="13.2" x14ac:dyDescent="0.25">
      <c r="A155" s="1" t="s">
        <v>1</v>
      </c>
      <c r="B155" s="2" t="s">
        <v>15</v>
      </c>
      <c r="C155" s="174" t="str">
        <f t="shared" si="3"/>
        <v/>
      </c>
      <c r="D155" s="7"/>
      <c r="E155" s="88"/>
      <c r="F155" s="88"/>
      <c r="G155" s="180"/>
      <c r="H155" s="7"/>
      <c r="I155" s="8"/>
      <c r="J155" s="9"/>
      <c r="K155" s="11"/>
      <c r="L155" s="7"/>
      <c r="M155" s="7"/>
      <c r="N155" s="86"/>
      <c r="O155" s="105"/>
      <c r="P155" s="105"/>
      <c r="Q155" s="82"/>
      <c r="R155" s="65"/>
      <c r="S155" s="64"/>
      <c r="T155" s="64"/>
      <c r="U155" s="64"/>
      <c r="V155" s="85"/>
      <c r="W155" s="10"/>
      <c r="X155" s="84"/>
      <c r="Z155" s="5"/>
    </row>
    <row r="156" spans="1:26" ht="13.2" x14ac:dyDescent="0.25">
      <c r="A156" s="1" t="s">
        <v>1</v>
      </c>
      <c r="B156" s="2" t="s">
        <v>15</v>
      </c>
      <c r="C156" s="174" t="str">
        <f t="shared" si="3"/>
        <v/>
      </c>
      <c r="D156" s="7"/>
      <c r="E156" s="88"/>
      <c r="F156" s="88"/>
      <c r="G156" s="180"/>
      <c r="H156" s="7"/>
      <c r="I156" s="8"/>
      <c r="J156" s="9"/>
      <c r="K156" s="11"/>
      <c r="L156" s="7"/>
      <c r="M156" s="7"/>
      <c r="N156" s="86"/>
      <c r="O156" s="105"/>
      <c r="P156" s="105"/>
      <c r="Q156" s="82"/>
      <c r="R156" s="65"/>
      <c r="S156" s="64"/>
      <c r="T156" s="64"/>
      <c r="U156" s="64"/>
      <c r="V156" s="85"/>
      <c r="W156" s="10"/>
      <c r="X156" s="84"/>
      <c r="Z156" s="5"/>
    </row>
    <row r="157" spans="1:26" ht="13.2" x14ac:dyDescent="0.25">
      <c r="A157" s="1" t="s">
        <v>1</v>
      </c>
      <c r="B157" s="2" t="s">
        <v>15</v>
      </c>
      <c r="C157" s="174" t="str">
        <f t="shared" si="3"/>
        <v/>
      </c>
      <c r="D157" s="7"/>
      <c r="E157" s="88"/>
      <c r="F157" s="88"/>
      <c r="G157" s="180"/>
      <c r="H157" s="7"/>
      <c r="I157" s="8"/>
      <c r="J157" s="9"/>
      <c r="K157" s="11"/>
      <c r="L157" s="7"/>
      <c r="M157" s="7"/>
      <c r="N157" s="86"/>
      <c r="O157" s="105"/>
      <c r="P157" s="105"/>
      <c r="Q157" s="82"/>
      <c r="R157" s="65"/>
      <c r="S157" s="64"/>
      <c r="T157" s="64"/>
      <c r="U157" s="64"/>
      <c r="V157" s="85"/>
      <c r="W157" s="10"/>
      <c r="X157" s="84"/>
      <c r="Z157" s="5"/>
    </row>
    <row r="158" spans="1:26" ht="13.2" x14ac:dyDescent="0.25">
      <c r="A158" s="1" t="s">
        <v>1</v>
      </c>
      <c r="B158" s="2" t="s">
        <v>15</v>
      </c>
      <c r="C158" s="174" t="str">
        <f t="shared" si="3"/>
        <v/>
      </c>
      <c r="D158" s="7"/>
      <c r="E158" s="88"/>
      <c r="F158" s="88"/>
      <c r="G158" s="180"/>
      <c r="H158" s="7"/>
      <c r="I158" s="8"/>
      <c r="J158" s="9"/>
      <c r="K158" s="11"/>
      <c r="L158" s="7"/>
      <c r="M158" s="7"/>
      <c r="N158" s="86"/>
      <c r="O158" s="105"/>
      <c r="P158" s="105"/>
      <c r="Q158" s="82"/>
      <c r="R158" s="65"/>
      <c r="S158" s="64"/>
      <c r="T158" s="64"/>
      <c r="U158" s="64"/>
      <c r="V158" s="85"/>
      <c r="W158" s="10"/>
      <c r="X158" s="84"/>
      <c r="Z158" s="5"/>
    </row>
    <row r="159" spans="1:26" ht="13.2" x14ac:dyDescent="0.25">
      <c r="A159" s="1" t="s">
        <v>1</v>
      </c>
      <c r="B159" s="2" t="s">
        <v>15</v>
      </c>
      <c r="C159" s="174" t="str">
        <f t="shared" si="3"/>
        <v/>
      </c>
      <c r="D159" s="7"/>
      <c r="E159" s="88"/>
      <c r="F159" s="88"/>
      <c r="G159" s="180"/>
      <c r="H159" s="7"/>
      <c r="I159" s="8"/>
      <c r="J159" s="9"/>
      <c r="K159" s="11"/>
      <c r="L159" s="7"/>
      <c r="M159" s="7"/>
      <c r="N159" s="86"/>
      <c r="O159" s="105"/>
      <c r="P159" s="105"/>
      <c r="Q159" s="82"/>
      <c r="R159" s="65"/>
      <c r="S159" s="64"/>
      <c r="T159" s="64"/>
      <c r="U159" s="64"/>
      <c r="V159" s="85"/>
      <c r="W159" s="10"/>
      <c r="X159" s="84"/>
      <c r="Z159" s="5"/>
    </row>
    <row r="160" spans="1:26" ht="13.2" x14ac:dyDescent="0.25">
      <c r="A160" s="1" t="s">
        <v>1</v>
      </c>
      <c r="B160" s="2" t="s">
        <v>15</v>
      </c>
      <c r="C160" s="174" t="str">
        <f t="shared" si="3"/>
        <v/>
      </c>
      <c r="D160" s="7"/>
      <c r="E160" s="88"/>
      <c r="F160" s="88"/>
      <c r="G160" s="180"/>
      <c r="H160" s="7"/>
      <c r="I160" s="8"/>
      <c r="J160" s="9"/>
      <c r="K160" s="11"/>
      <c r="L160" s="7"/>
      <c r="M160" s="7"/>
      <c r="N160" s="86"/>
      <c r="O160" s="105"/>
      <c r="P160" s="105"/>
      <c r="Q160" s="82"/>
      <c r="R160" s="65"/>
      <c r="S160" s="64"/>
      <c r="T160" s="64"/>
      <c r="U160" s="64"/>
      <c r="V160" s="85"/>
      <c r="W160" s="10"/>
      <c r="X160" s="84"/>
      <c r="Z160" s="5"/>
    </row>
    <row r="161" spans="1:26" ht="13.2" x14ac:dyDescent="0.25">
      <c r="A161" s="1" t="s">
        <v>1</v>
      </c>
      <c r="B161" s="2" t="s">
        <v>15</v>
      </c>
      <c r="C161" s="174" t="str">
        <f t="shared" si="3"/>
        <v/>
      </c>
      <c r="D161" s="7"/>
      <c r="E161" s="88"/>
      <c r="F161" s="88"/>
      <c r="G161" s="180"/>
      <c r="H161" s="7"/>
      <c r="I161" s="8"/>
      <c r="J161" s="9"/>
      <c r="K161" s="11"/>
      <c r="L161" s="7"/>
      <c r="M161" s="7"/>
      <c r="N161" s="86"/>
      <c r="O161" s="105"/>
      <c r="P161" s="105"/>
      <c r="Q161" s="82"/>
      <c r="R161" s="65"/>
      <c r="S161" s="64"/>
      <c r="T161" s="64"/>
      <c r="U161" s="64"/>
      <c r="V161" s="85"/>
      <c r="W161" s="10"/>
      <c r="X161" s="84"/>
      <c r="Z161" s="5"/>
    </row>
    <row r="162" spans="1:26" ht="13.2" x14ac:dyDescent="0.25">
      <c r="A162" s="1" t="s">
        <v>1</v>
      </c>
      <c r="B162" s="2" t="s">
        <v>15</v>
      </c>
      <c r="C162" s="174" t="str">
        <f t="shared" si="3"/>
        <v/>
      </c>
      <c r="D162" s="7"/>
      <c r="E162" s="88"/>
      <c r="F162" s="88"/>
      <c r="G162" s="180"/>
      <c r="H162" s="7"/>
      <c r="I162" s="8"/>
      <c r="J162" s="9"/>
      <c r="K162" s="11"/>
      <c r="L162" s="7"/>
      <c r="M162" s="7"/>
      <c r="N162" s="86"/>
      <c r="O162" s="105"/>
      <c r="P162" s="105"/>
      <c r="Q162" s="82"/>
      <c r="R162" s="65"/>
      <c r="S162" s="64"/>
      <c r="T162" s="64"/>
      <c r="U162" s="64"/>
      <c r="V162" s="85"/>
      <c r="W162" s="10"/>
      <c r="X162" s="84"/>
      <c r="Z162" s="5"/>
    </row>
    <row r="163" spans="1:26" ht="13.2" x14ac:dyDescent="0.25">
      <c r="A163" s="1" t="s">
        <v>1</v>
      </c>
      <c r="B163" s="2" t="s">
        <v>15</v>
      </c>
      <c r="C163" s="174" t="str">
        <f t="shared" si="3"/>
        <v/>
      </c>
      <c r="D163" s="7"/>
      <c r="E163" s="88"/>
      <c r="F163" s="88"/>
      <c r="G163" s="180"/>
      <c r="H163" s="7"/>
      <c r="I163" s="8"/>
      <c r="J163" s="9"/>
      <c r="K163" s="11"/>
      <c r="L163" s="7"/>
      <c r="M163" s="7"/>
      <c r="N163" s="86"/>
      <c r="O163" s="105"/>
      <c r="P163" s="105"/>
      <c r="Q163" s="82"/>
      <c r="R163" s="65"/>
      <c r="S163" s="64"/>
      <c r="T163" s="64"/>
      <c r="U163" s="64"/>
      <c r="V163" s="85"/>
      <c r="W163" s="10"/>
      <c r="X163" s="84"/>
      <c r="Z163" s="5"/>
    </row>
    <row r="164" spans="1:26" ht="13.2" x14ac:dyDescent="0.25">
      <c r="A164" s="1" t="s">
        <v>1</v>
      </c>
      <c r="B164" s="2" t="s">
        <v>15</v>
      </c>
      <c r="C164" s="174" t="str">
        <f t="shared" si="3"/>
        <v/>
      </c>
      <c r="D164" s="7"/>
      <c r="E164" s="88"/>
      <c r="F164" s="88"/>
      <c r="G164" s="180"/>
      <c r="H164" s="7"/>
      <c r="I164" s="8"/>
      <c r="J164" s="9"/>
      <c r="K164" s="11"/>
      <c r="L164" s="7"/>
      <c r="M164" s="7"/>
      <c r="N164" s="86"/>
      <c r="O164" s="105"/>
      <c r="P164" s="105"/>
      <c r="Q164" s="82"/>
      <c r="R164" s="65"/>
      <c r="S164" s="64"/>
      <c r="T164" s="64"/>
      <c r="U164" s="64"/>
      <c r="V164" s="85"/>
      <c r="W164" s="10"/>
      <c r="X164" s="84"/>
      <c r="Z164" s="5"/>
    </row>
    <row r="165" spans="1:26" ht="13.2" x14ac:dyDescent="0.25">
      <c r="A165" s="1" t="s">
        <v>1</v>
      </c>
      <c r="B165" s="2" t="s">
        <v>15</v>
      </c>
      <c r="C165" s="174" t="str">
        <f t="shared" si="3"/>
        <v/>
      </c>
      <c r="D165" s="7"/>
      <c r="E165" s="88"/>
      <c r="F165" s="88"/>
      <c r="G165" s="180"/>
      <c r="H165" s="7"/>
      <c r="I165" s="8"/>
      <c r="J165" s="9"/>
      <c r="K165" s="11"/>
      <c r="L165" s="7"/>
      <c r="M165" s="7"/>
      <c r="N165" s="86"/>
      <c r="O165" s="105"/>
      <c r="P165" s="105"/>
      <c r="Q165" s="82"/>
      <c r="R165" s="65"/>
      <c r="S165" s="64"/>
      <c r="T165" s="64"/>
      <c r="U165" s="64"/>
      <c r="V165" s="85"/>
      <c r="W165" s="10"/>
      <c r="X165" s="84"/>
      <c r="Z165" s="5"/>
    </row>
    <row r="166" spans="1:26" ht="13.2" x14ac:dyDescent="0.25">
      <c r="A166" s="1" t="s">
        <v>1</v>
      </c>
      <c r="B166" s="2" t="s">
        <v>15</v>
      </c>
      <c r="C166" s="174" t="str">
        <f t="shared" si="3"/>
        <v/>
      </c>
      <c r="D166" s="7"/>
      <c r="E166" s="88"/>
      <c r="F166" s="88"/>
      <c r="G166" s="180"/>
      <c r="H166" s="7"/>
      <c r="I166" s="8"/>
      <c r="J166" s="9"/>
      <c r="K166" s="11"/>
      <c r="L166" s="7"/>
      <c r="M166" s="7"/>
      <c r="N166" s="86"/>
      <c r="O166" s="105"/>
      <c r="P166" s="105"/>
      <c r="Q166" s="82"/>
      <c r="R166" s="65"/>
      <c r="S166" s="64"/>
      <c r="T166" s="64"/>
      <c r="U166" s="64"/>
      <c r="V166" s="85"/>
      <c r="W166" s="10"/>
      <c r="X166" s="84"/>
      <c r="Z166" s="5"/>
    </row>
    <row r="167" spans="1:26" ht="13.2" x14ac:dyDescent="0.25">
      <c r="A167" s="1" t="s">
        <v>1</v>
      </c>
      <c r="B167" s="2" t="s">
        <v>15</v>
      </c>
      <c r="C167" s="174" t="str">
        <f t="shared" si="3"/>
        <v/>
      </c>
      <c r="D167" s="7"/>
      <c r="E167" s="88"/>
      <c r="F167" s="88"/>
      <c r="G167" s="180"/>
      <c r="H167" s="7"/>
      <c r="I167" s="8"/>
      <c r="J167" s="9"/>
      <c r="K167" s="11"/>
      <c r="L167" s="7"/>
      <c r="M167" s="7"/>
      <c r="N167" s="86"/>
      <c r="O167" s="105"/>
      <c r="P167" s="105"/>
      <c r="Q167" s="82"/>
      <c r="R167" s="65"/>
      <c r="S167" s="64"/>
      <c r="T167" s="64"/>
      <c r="U167" s="64"/>
      <c r="V167" s="85"/>
      <c r="W167" s="10"/>
      <c r="X167" s="84"/>
      <c r="Z167" s="5"/>
    </row>
    <row r="168" spans="1:26" ht="13.2" x14ac:dyDescent="0.25">
      <c r="A168" s="1" t="s">
        <v>1</v>
      </c>
      <c r="B168" s="2" t="s">
        <v>15</v>
      </c>
      <c r="C168" s="174" t="str">
        <f t="shared" si="3"/>
        <v/>
      </c>
      <c r="D168" s="7"/>
      <c r="E168" s="88"/>
      <c r="F168" s="88"/>
      <c r="G168" s="180"/>
      <c r="H168" s="7"/>
      <c r="I168" s="8"/>
      <c r="J168" s="9"/>
      <c r="K168" s="11"/>
      <c r="L168" s="7"/>
      <c r="M168" s="7"/>
      <c r="N168" s="86"/>
      <c r="O168" s="105"/>
      <c r="P168" s="105"/>
      <c r="Q168" s="82"/>
      <c r="R168" s="65"/>
      <c r="S168" s="64"/>
      <c r="T168" s="64"/>
      <c r="U168" s="64"/>
      <c r="V168" s="85"/>
      <c r="W168" s="10"/>
      <c r="X168" s="84"/>
      <c r="Z168" s="5"/>
    </row>
    <row r="169" spans="1:26" ht="13.2" x14ac:dyDescent="0.25">
      <c r="A169" s="1" t="s">
        <v>1</v>
      </c>
      <c r="B169" s="2" t="s">
        <v>15</v>
      </c>
      <c r="C169" s="174" t="str">
        <f t="shared" si="3"/>
        <v/>
      </c>
      <c r="D169" s="7"/>
      <c r="E169" s="88"/>
      <c r="F169" s="88"/>
      <c r="G169" s="180"/>
      <c r="H169" s="7"/>
      <c r="I169" s="8"/>
      <c r="J169" s="9"/>
      <c r="K169" s="11"/>
      <c r="L169" s="7"/>
      <c r="M169" s="7"/>
      <c r="N169" s="86"/>
      <c r="O169" s="105"/>
      <c r="P169" s="105"/>
      <c r="Q169" s="82"/>
      <c r="R169" s="65"/>
      <c r="S169" s="64"/>
      <c r="T169" s="64"/>
      <c r="U169" s="64"/>
      <c r="V169" s="85"/>
      <c r="W169" s="10"/>
      <c r="X169" s="84"/>
      <c r="Z169" s="5"/>
    </row>
    <row r="170" spans="1:26" ht="13.2" x14ac:dyDescent="0.25">
      <c r="A170" s="1" t="s">
        <v>1</v>
      </c>
      <c r="B170" s="2" t="s">
        <v>15</v>
      </c>
      <c r="C170" s="174" t="str">
        <f t="shared" si="3"/>
        <v/>
      </c>
      <c r="D170" s="7"/>
      <c r="E170" s="88"/>
      <c r="F170" s="88"/>
      <c r="G170" s="180"/>
      <c r="H170" s="7"/>
      <c r="I170" s="8"/>
      <c r="J170" s="9"/>
      <c r="K170" s="11"/>
      <c r="L170" s="7"/>
      <c r="M170" s="7"/>
      <c r="N170" s="86"/>
      <c r="O170" s="105"/>
      <c r="P170" s="105"/>
      <c r="Q170" s="82"/>
      <c r="R170" s="65"/>
      <c r="S170" s="64"/>
      <c r="T170" s="64"/>
      <c r="U170" s="64"/>
      <c r="V170" s="85"/>
      <c r="W170" s="10"/>
      <c r="X170" s="84"/>
      <c r="Z170" s="5"/>
    </row>
    <row r="171" spans="1:26" ht="13.2" x14ac:dyDescent="0.25">
      <c r="A171" s="1" t="s">
        <v>1</v>
      </c>
      <c r="B171" s="2" t="s">
        <v>15</v>
      </c>
      <c r="C171" s="174" t="str">
        <f t="shared" si="3"/>
        <v/>
      </c>
      <c r="D171" s="7"/>
      <c r="E171" s="88"/>
      <c r="F171" s="88"/>
      <c r="G171" s="180"/>
      <c r="H171" s="7"/>
      <c r="I171" s="8"/>
      <c r="J171" s="9"/>
      <c r="K171" s="11"/>
      <c r="L171" s="7"/>
      <c r="M171" s="7"/>
      <c r="N171" s="86"/>
      <c r="O171" s="105"/>
      <c r="P171" s="105"/>
      <c r="Q171" s="82"/>
      <c r="R171" s="65"/>
      <c r="S171" s="64"/>
      <c r="T171" s="64"/>
      <c r="U171" s="64"/>
      <c r="V171" s="85"/>
      <c r="W171" s="10"/>
      <c r="X171" s="84"/>
      <c r="Z171" s="5"/>
    </row>
    <row r="172" spans="1:26" ht="13.2" x14ac:dyDescent="0.25">
      <c r="A172" s="1" t="s">
        <v>1</v>
      </c>
      <c r="B172" s="2" t="s">
        <v>15</v>
      </c>
      <c r="C172" s="174" t="str">
        <f t="shared" si="3"/>
        <v/>
      </c>
      <c r="D172" s="7"/>
      <c r="E172" s="88"/>
      <c r="F172" s="88"/>
      <c r="G172" s="180"/>
      <c r="H172" s="7"/>
      <c r="I172" s="8"/>
      <c r="J172" s="9"/>
      <c r="K172" s="11"/>
      <c r="L172" s="7"/>
      <c r="M172" s="7"/>
      <c r="N172" s="86"/>
      <c r="O172" s="105"/>
      <c r="P172" s="105"/>
      <c r="Q172" s="82"/>
      <c r="R172" s="65"/>
      <c r="S172" s="64"/>
      <c r="T172" s="64"/>
      <c r="U172" s="64"/>
      <c r="V172" s="85"/>
      <c r="W172" s="10"/>
      <c r="X172" s="84"/>
      <c r="Z172" s="5"/>
    </row>
    <row r="173" spans="1:26" ht="13.2" x14ac:dyDescent="0.25">
      <c r="A173" s="1" t="s">
        <v>1</v>
      </c>
      <c r="B173" s="2" t="s">
        <v>15</v>
      </c>
      <c r="C173" s="174" t="str">
        <f t="shared" si="3"/>
        <v/>
      </c>
      <c r="D173" s="7"/>
      <c r="E173" s="88"/>
      <c r="F173" s="88"/>
      <c r="G173" s="180"/>
      <c r="H173" s="7"/>
      <c r="I173" s="8"/>
      <c r="J173" s="9"/>
      <c r="K173" s="11"/>
      <c r="L173" s="7"/>
      <c r="M173" s="7"/>
      <c r="N173" s="86"/>
      <c r="O173" s="105"/>
      <c r="P173" s="105"/>
      <c r="Q173" s="82"/>
      <c r="R173" s="65"/>
      <c r="S173" s="64"/>
      <c r="T173" s="64"/>
      <c r="U173" s="64"/>
      <c r="V173" s="85"/>
      <c r="W173" s="10"/>
      <c r="X173" s="84"/>
      <c r="Z173" s="5"/>
    </row>
    <row r="174" spans="1:26" ht="13.2" x14ac:dyDescent="0.25">
      <c r="A174" s="1" t="s">
        <v>1</v>
      </c>
      <c r="B174" s="2" t="s">
        <v>15</v>
      </c>
      <c r="C174" s="174" t="str">
        <f t="shared" si="3"/>
        <v/>
      </c>
      <c r="D174" s="7"/>
      <c r="E174" s="88"/>
      <c r="F174" s="88"/>
      <c r="G174" s="180"/>
      <c r="H174" s="7"/>
      <c r="I174" s="8"/>
      <c r="J174" s="9"/>
      <c r="K174" s="11"/>
      <c r="L174" s="7"/>
      <c r="M174" s="7"/>
      <c r="N174" s="86"/>
      <c r="O174" s="105"/>
      <c r="P174" s="105"/>
      <c r="Q174" s="82"/>
      <c r="R174" s="65"/>
      <c r="S174" s="64"/>
      <c r="T174" s="64"/>
      <c r="U174" s="64"/>
      <c r="V174" s="85"/>
      <c r="W174" s="10"/>
      <c r="X174" s="84"/>
      <c r="Z174" s="5"/>
    </row>
    <row r="175" spans="1:26" ht="13.2" x14ac:dyDescent="0.25">
      <c r="A175" s="1" t="s">
        <v>1</v>
      </c>
      <c r="B175" s="2" t="s">
        <v>15</v>
      </c>
      <c r="C175" s="174" t="str">
        <f t="shared" si="3"/>
        <v/>
      </c>
      <c r="D175" s="7"/>
      <c r="E175" s="88"/>
      <c r="F175" s="88"/>
      <c r="G175" s="180"/>
      <c r="H175" s="7"/>
      <c r="I175" s="8"/>
      <c r="J175" s="9"/>
      <c r="K175" s="11"/>
      <c r="L175" s="7"/>
      <c r="M175" s="7"/>
      <c r="N175" s="86"/>
      <c r="O175" s="105"/>
      <c r="P175" s="105"/>
      <c r="Q175" s="82"/>
      <c r="R175" s="65"/>
      <c r="S175" s="64"/>
      <c r="T175" s="64"/>
      <c r="U175" s="64"/>
      <c r="V175" s="85"/>
      <c r="W175" s="10"/>
      <c r="X175" s="84"/>
      <c r="Z175" s="5"/>
    </row>
    <row r="176" spans="1:26" ht="13.2" x14ac:dyDescent="0.25">
      <c r="A176" s="1" t="s">
        <v>1</v>
      </c>
      <c r="B176" s="2" t="s">
        <v>15</v>
      </c>
      <c r="C176" s="174" t="str">
        <f t="shared" si="3"/>
        <v/>
      </c>
      <c r="D176" s="7"/>
      <c r="E176" s="88"/>
      <c r="F176" s="88"/>
      <c r="G176" s="180"/>
      <c r="H176" s="7"/>
      <c r="I176" s="8"/>
      <c r="J176" s="9"/>
      <c r="K176" s="11"/>
      <c r="L176" s="7"/>
      <c r="M176" s="7"/>
      <c r="N176" s="86"/>
      <c r="O176" s="105"/>
      <c r="P176" s="105"/>
      <c r="Q176" s="82"/>
      <c r="R176" s="65"/>
      <c r="S176" s="64"/>
      <c r="T176" s="64"/>
      <c r="U176" s="64"/>
      <c r="V176" s="85"/>
      <c r="W176" s="10"/>
      <c r="X176" s="84"/>
      <c r="Z176" s="5"/>
    </row>
    <row r="177" spans="1:26" ht="13.2" x14ac:dyDescent="0.25">
      <c r="A177" s="1" t="s">
        <v>1</v>
      </c>
      <c r="B177" s="2" t="s">
        <v>15</v>
      </c>
      <c r="C177" s="174" t="str">
        <f t="shared" si="3"/>
        <v/>
      </c>
      <c r="D177" s="7"/>
      <c r="E177" s="88"/>
      <c r="F177" s="88"/>
      <c r="G177" s="180"/>
      <c r="H177" s="7"/>
      <c r="I177" s="8"/>
      <c r="J177" s="9"/>
      <c r="K177" s="11"/>
      <c r="L177" s="7"/>
      <c r="M177" s="7"/>
      <c r="N177" s="86"/>
      <c r="O177" s="105"/>
      <c r="P177" s="105"/>
      <c r="Q177" s="82"/>
      <c r="R177" s="65"/>
      <c r="S177" s="64"/>
      <c r="T177" s="64"/>
      <c r="U177" s="64"/>
      <c r="V177" s="85"/>
      <c r="W177" s="10"/>
      <c r="X177" s="84"/>
      <c r="Z177" s="5"/>
    </row>
    <row r="178" spans="1:26" ht="13.2" x14ac:dyDescent="0.25">
      <c r="A178" s="1" t="s">
        <v>1</v>
      </c>
      <c r="B178" s="2" t="s">
        <v>15</v>
      </c>
      <c r="C178" s="174" t="str">
        <f t="shared" si="3"/>
        <v/>
      </c>
      <c r="D178" s="7"/>
      <c r="E178" s="88"/>
      <c r="F178" s="88"/>
      <c r="G178" s="180"/>
      <c r="H178" s="7"/>
      <c r="I178" s="8"/>
      <c r="J178" s="9"/>
      <c r="K178" s="11"/>
      <c r="L178" s="7"/>
      <c r="M178" s="7"/>
      <c r="N178" s="86"/>
      <c r="O178" s="105"/>
      <c r="P178" s="105"/>
      <c r="Q178" s="82"/>
      <c r="R178" s="65"/>
      <c r="S178" s="64"/>
      <c r="T178" s="64"/>
      <c r="U178" s="64"/>
      <c r="V178" s="85"/>
      <c r="W178" s="10"/>
      <c r="X178" s="84"/>
      <c r="Z178" s="5"/>
    </row>
    <row r="179" spans="1:26" ht="13.2" x14ac:dyDescent="0.25">
      <c r="A179" s="1" t="s">
        <v>1</v>
      </c>
      <c r="B179" s="2" t="s">
        <v>15</v>
      </c>
      <c r="C179" s="174" t="str">
        <f t="shared" si="3"/>
        <v/>
      </c>
      <c r="D179" s="7"/>
      <c r="E179" s="88"/>
      <c r="F179" s="88"/>
      <c r="G179" s="180"/>
      <c r="H179" s="7"/>
      <c r="I179" s="8"/>
      <c r="J179" s="9"/>
      <c r="K179" s="11"/>
      <c r="L179" s="7"/>
      <c r="M179" s="7"/>
      <c r="N179" s="86"/>
      <c r="O179" s="105"/>
      <c r="P179" s="105"/>
      <c r="Q179" s="82"/>
      <c r="R179" s="65"/>
      <c r="S179" s="64"/>
      <c r="T179" s="64"/>
      <c r="U179" s="64"/>
      <c r="V179" s="85"/>
      <c r="W179" s="10"/>
      <c r="X179" s="84"/>
      <c r="Z179" s="5"/>
    </row>
    <row r="180" spans="1:26" ht="13.2" x14ac:dyDescent="0.25">
      <c r="A180" s="1" t="s">
        <v>1</v>
      </c>
      <c r="B180" s="2" t="s">
        <v>15</v>
      </c>
      <c r="C180" s="174" t="str">
        <f t="shared" si="3"/>
        <v/>
      </c>
      <c r="D180" s="7"/>
      <c r="E180" s="88"/>
      <c r="F180" s="88"/>
      <c r="G180" s="180"/>
      <c r="H180" s="7"/>
      <c r="I180" s="8"/>
      <c r="J180" s="9"/>
      <c r="K180" s="11"/>
      <c r="L180" s="7"/>
      <c r="M180" s="7"/>
      <c r="N180" s="86"/>
      <c r="O180" s="105"/>
      <c r="P180" s="105"/>
      <c r="Q180" s="82"/>
      <c r="R180" s="65"/>
      <c r="S180" s="64"/>
      <c r="T180" s="64"/>
      <c r="U180" s="64"/>
      <c r="V180" s="85"/>
      <c r="W180" s="10"/>
      <c r="X180" s="84"/>
      <c r="Z180" s="5"/>
    </row>
    <row r="181" spans="1:26" ht="13.2" x14ac:dyDescent="0.25">
      <c r="A181" s="1" t="s">
        <v>1</v>
      </c>
      <c r="B181" s="2" t="s">
        <v>15</v>
      </c>
      <c r="C181" s="174" t="str">
        <f t="shared" si="3"/>
        <v/>
      </c>
      <c r="D181" s="7"/>
      <c r="E181" s="88"/>
      <c r="F181" s="88"/>
      <c r="G181" s="180"/>
      <c r="H181" s="7"/>
      <c r="I181" s="8"/>
      <c r="J181" s="9"/>
      <c r="K181" s="11"/>
      <c r="L181" s="7"/>
      <c r="M181" s="7"/>
      <c r="N181" s="86"/>
      <c r="O181" s="105"/>
      <c r="P181" s="105"/>
      <c r="Q181" s="82"/>
      <c r="R181" s="65"/>
      <c r="S181" s="64"/>
      <c r="T181" s="64"/>
      <c r="U181" s="64"/>
      <c r="V181" s="85"/>
      <c r="W181" s="10"/>
      <c r="X181" s="84"/>
      <c r="Z181" s="5"/>
    </row>
    <row r="182" spans="1:26" ht="13.2" x14ac:dyDescent="0.25">
      <c r="A182" s="1" t="s">
        <v>1</v>
      </c>
      <c r="B182" s="2" t="s">
        <v>15</v>
      </c>
      <c r="C182" s="174" t="str">
        <f t="shared" si="3"/>
        <v/>
      </c>
      <c r="D182" s="7"/>
      <c r="E182" s="88"/>
      <c r="F182" s="88"/>
      <c r="G182" s="180"/>
      <c r="H182" s="7"/>
      <c r="I182" s="8"/>
      <c r="J182" s="9"/>
      <c r="K182" s="11"/>
      <c r="L182" s="7"/>
      <c r="M182" s="7"/>
      <c r="N182" s="86"/>
      <c r="O182" s="105"/>
      <c r="P182" s="105"/>
      <c r="Q182" s="82"/>
      <c r="R182" s="65"/>
      <c r="S182" s="64"/>
      <c r="T182" s="64"/>
      <c r="U182" s="64"/>
      <c r="V182" s="85"/>
      <c r="W182" s="10"/>
      <c r="X182" s="84"/>
      <c r="Z182" s="5"/>
    </row>
    <row r="183" spans="1:26" ht="13.2" x14ac:dyDescent="0.25">
      <c r="A183" s="1" t="s">
        <v>1</v>
      </c>
      <c r="B183" s="2" t="s">
        <v>15</v>
      </c>
      <c r="C183" s="174" t="str">
        <f t="shared" si="3"/>
        <v/>
      </c>
      <c r="D183" s="7"/>
      <c r="E183" s="88"/>
      <c r="F183" s="88"/>
      <c r="G183" s="180"/>
      <c r="H183" s="7"/>
      <c r="I183" s="8"/>
      <c r="J183" s="9"/>
      <c r="K183" s="11"/>
      <c r="L183" s="7"/>
      <c r="M183" s="7"/>
      <c r="N183" s="86"/>
      <c r="O183" s="105"/>
      <c r="P183" s="105"/>
      <c r="Q183" s="82"/>
      <c r="R183" s="65"/>
      <c r="S183" s="64"/>
      <c r="T183" s="64"/>
      <c r="U183" s="64"/>
      <c r="V183" s="85"/>
      <c r="W183" s="10"/>
      <c r="X183" s="84"/>
      <c r="Z183" s="5"/>
    </row>
    <row r="184" spans="1:26" ht="13.2" x14ac:dyDescent="0.25">
      <c r="A184" s="1" t="s">
        <v>1</v>
      </c>
      <c r="B184" s="2" t="s">
        <v>15</v>
      </c>
      <c r="C184" s="174" t="str">
        <f t="shared" si="3"/>
        <v/>
      </c>
      <c r="D184" s="7"/>
      <c r="E184" s="88"/>
      <c r="F184" s="88"/>
      <c r="G184" s="180"/>
      <c r="H184" s="7"/>
      <c r="I184" s="8"/>
      <c r="J184" s="9"/>
      <c r="K184" s="11"/>
      <c r="L184" s="7"/>
      <c r="M184" s="7"/>
      <c r="N184" s="86"/>
      <c r="O184" s="105"/>
      <c r="P184" s="105"/>
      <c r="Q184" s="82"/>
      <c r="R184" s="65"/>
      <c r="S184" s="64"/>
      <c r="T184" s="64"/>
      <c r="U184" s="64"/>
      <c r="V184" s="85"/>
      <c r="W184" s="10"/>
      <c r="X184" s="84"/>
      <c r="Z184" s="5"/>
    </row>
    <row r="185" spans="1:26" ht="13.2" x14ac:dyDescent="0.25">
      <c r="A185" s="1" t="s">
        <v>1</v>
      </c>
      <c r="B185" s="2" t="s">
        <v>15</v>
      </c>
      <c r="C185" s="174" t="str">
        <f t="shared" si="3"/>
        <v/>
      </c>
      <c r="D185" s="7"/>
      <c r="E185" s="88"/>
      <c r="F185" s="88"/>
      <c r="G185" s="180"/>
      <c r="H185" s="7"/>
      <c r="I185" s="8"/>
      <c r="J185" s="9"/>
      <c r="K185" s="11"/>
      <c r="L185" s="7"/>
      <c r="M185" s="7"/>
      <c r="N185" s="86"/>
      <c r="O185" s="105"/>
      <c r="P185" s="105"/>
      <c r="Q185" s="82"/>
      <c r="R185" s="65"/>
      <c r="S185" s="64"/>
      <c r="T185" s="64"/>
      <c r="U185" s="64"/>
      <c r="V185" s="85"/>
      <c r="W185" s="10"/>
      <c r="X185" s="84"/>
      <c r="Z185" s="5"/>
    </row>
    <row r="186" spans="1:26" ht="13.2" x14ac:dyDescent="0.25">
      <c r="A186" s="1" t="s">
        <v>1</v>
      </c>
      <c r="B186" s="2" t="s">
        <v>15</v>
      </c>
      <c r="C186" s="174" t="str">
        <f t="shared" si="3"/>
        <v/>
      </c>
      <c r="D186" s="7"/>
      <c r="E186" s="88"/>
      <c r="F186" s="88"/>
      <c r="G186" s="180"/>
      <c r="H186" s="7"/>
      <c r="I186" s="8"/>
      <c r="J186" s="9"/>
      <c r="K186" s="11"/>
      <c r="L186" s="7"/>
      <c r="M186" s="7"/>
      <c r="N186" s="86"/>
      <c r="O186" s="105"/>
      <c r="P186" s="105"/>
      <c r="Q186" s="82"/>
      <c r="R186" s="65"/>
      <c r="S186" s="64"/>
      <c r="T186" s="64"/>
      <c r="U186" s="64"/>
      <c r="V186" s="85"/>
      <c r="W186" s="10"/>
      <c r="X186" s="84"/>
      <c r="Z186" s="5"/>
    </row>
    <row r="187" spans="1:26" ht="13.2" x14ac:dyDescent="0.25">
      <c r="A187" s="1" t="s">
        <v>1</v>
      </c>
      <c r="B187" s="2" t="s">
        <v>15</v>
      </c>
      <c r="C187" s="174" t="str">
        <f t="shared" si="3"/>
        <v/>
      </c>
      <c r="D187" s="7"/>
      <c r="E187" s="88"/>
      <c r="F187" s="88"/>
      <c r="G187" s="180"/>
      <c r="H187" s="7"/>
      <c r="I187" s="8"/>
      <c r="J187" s="9"/>
      <c r="K187" s="11"/>
      <c r="L187" s="7"/>
      <c r="M187" s="7"/>
      <c r="N187" s="86"/>
      <c r="O187" s="105"/>
      <c r="P187" s="105"/>
      <c r="Q187" s="82"/>
      <c r="R187" s="65"/>
      <c r="S187" s="64"/>
      <c r="T187" s="64"/>
      <c r="U187" s="64"/>
      <c r="V187" s="85"/>
      <c r="W187" s="10"/>
      <c r="X187" s="84"/>
      <c r="Z187" s="5"/>
    </row>
    <row r="188" spans="1:26" ht="13.2" x14ac:dyDescent="0.25">
      <c r="A188" s="1" t="s">
        <v>1</v>
      </c>
      <c r="B188" s="2" t="s">
        <v>15</v>
      </c>
      <c r="C188" s="174" t="str">
        <f t="shared" si="3"/>
        <v/>
      </c>
      <c r="D188" s="7"/>
      <c r="E188" s="88"/>
      <c r="F188" s="88"/>
      <c r="G188" s="180"/>
      <c r="H188" s="7"/>
      <c r="I188" s="8"/>
      <c r="J188" s="9"/>
      <c r="K188" s="11"/>
      <c r="L188" s="7"/>
      <c r="M188" s="7"/>
      <c r="N188" s="86"/>
      <c r="O188" s="105"/>
      <c r="P188" s="105"/>
      <c r="Q188" s="82"/>
      <c r="R188" s="65"/>
      <c r="S188" s="64"/>
      <c r="T188" s="64"/>
      <c r="U188" s="64"/>
      <c r="V188" s="85"/>
      <c r="W188" s="10"/>
      <c r="X188" s="84"/>
      <c r="Z188" s="5"/>
    </row>
    <row r="189" spans="1:26" ht="13.2" x14ac:dyDescent="0.25">
      <c r="A189" s="1" t="s">
        <v>1</v>
      </c>
      <c r="B189" s="2" t="s">
        <v>15</v>
      </c>
      <c r="C189" s="174" t="str">
        <f t="shared" si="3"/>
        <v/>
      </c>
      <c r="D189" s="7"/>
      <c r="E189" s="88"/>
      <c r="F189" s="88"/>
      <c r="G189" s="180"/>
      <c r="H189" s="7"/>
      <c r="I189" s="8"/>
      <c r="J189" s="9"/>
      <c r="K189" s="11"/>
      <c r="L189" s="7"/>
      <c r="M189" s="7"/>
      <c r="N189" s="86"/>
      <c r="O189" s="105"/>
      <c r="P189" s="105"/>
      <c r="Q189" s="82"/>
      <c r="R189" s="65"/>
      <c r="S189" s="64"/>
      <c r="T189" s="64"/>
      <c r="U189" s="64"/>
      <c r="V189" s="85"/>
      <c r="W189" s="10"/>
      <c r="X189" s="84"/>
      <c r="Z189" s="5"/>
    </row>
    <row r="190" spans="1:26" ht="13.2" x14ac:dyDescent="0.25">
      <c r="A190" s="1" t="s">
        <v>1</v>
      </c>
      <c r="B190" s="2" t="s">
        <v>15</v>
      </c>
      <c r="C190" s="174" t="str">
        <f t="shared" si="3"/>
        <v/>
      </c>
      <c r="D190" s="7"/>
      <c r="E190" s="88"/>
      <c r="F190" s="88"/>
      <c r="G190" s="180"/>
      <c r="H190" s="7"/>
      <c r="I190" s="8"/>
      <c r="J190" s="9"/>
      <c r="K190" s="11"/>
      <c r="L190" s="7"/>
      <c r="M190" s="7"/>
      <c r="N190" s="86"/>
      <c r="O190" s="105"/>
      <c r="P190" s="105"/>
      <c r="Q190" s="82"/>
      <c r="R190" s="65"/>
      <c r="S190" s="64"/>
      <c r="T190" s="64"/>
      <c r="U190" s="64"/>
      <c r="V190" s="85"/>
      <c r="W190" s="10"/>
      <c r="X190" s="84"/>
      <c r="Z190" s="5"/>
    </row>
    <row r="191" spans="1:26" ht="13.2" x14ac:dyDescent="0.25">
      <c r="A191" s="1" t="s">
        <v>1</v>
      </c>
      <c r="B191" s="2" t="s">
        <v>15</v>
      </c>
      <c r="C191" s="174" t="str">
        <f t="shared" si="3"/>
        <v/>
      </c>
      <c r="D191" s="7"/>
      <c r="E191" s="88"/>
      <c r="F191" s="88"/>
      <c r="G191" s="180"/>
      <c r="H191" s="7"/>
      <c r="I191" s="8"/>
      <c r="J191" s="9"/>
      <c r="K191" s="11"/>
      <c r="L191" s="7"/>
      <c r="M191" s="7"/>
      <c r="N191" s="86"/>
      <c r="O191" s="105"/>
      <c r="P191" s="105"/>
      <c r="Q191" s="82"/>
      <c r="R191" s="65"/>
      <c r="S191" s="64"/>
      <c r="T191" s="64"/>
      <c r="U191" s="64"/>
      <c r="V191" s="85"/>
      <c r="W191" s="10"/>
      <c r="X191" s="84"/>
      <c r="Z191" s="5"/>
    </row>
    <row r="192" spans="1:26" ht="13.2" x14ac:dyDescent="0.25">
      <c r="A192" s="1" t="s">
        <v>1</v>
      </c>
      <c r="B192" s="2" t="s">
        <v>15</v>
      </c>
      <c r="C192" s="174" t="str">
        <f t="shared" si="3"/>
        <v/>
      </c>
      <c r="D192" s="7"/>
      <c r="E192" s="88"/>
      <c r="F192" s="88"/>
      <c r="G192" s="180"/>
      <c r="H192" s="7"/>
      <c r="I192" s="8"/>
      <c r="J192" s="9"/>
      <c r="K192" s="11"/>
      <c r="L192" s="7"/>
      <c r="M192" s="7"/>
      <c r="N192" s="86"/>
      <c r="O192" s="105"/>
      <c r="P192" s="105"/>
      <c r="Q192" s="82"/>
      <c r="R192" s="65"/>
      <c r="S192" s="64"/>
      <c r="T192" s="64"/>
      <c r="U192" s="64"/>
      <c r="V192" s="85"/>
      <c r="W192" s="10"/>
      <c r="X192" s="84"/>
      <c r="Z192" s="5"/>
    </row>
    <row r="193" spans="1:26" ht="13.2" x14ac:dyDescent="0.25">
      <c r="A193" s="1" t="s">
        <v>1</v>
      </c>
      <c r="B193" s="2" t="s">
        <v>15</v>
      </c>
      <c r="C193" s="174" t="str">
        <f t="shared" si="3"/>
        <v/>
      </c>
      <c r="D193" s="7"/>
      <c r="E193" s="88"/>
      <c r="F193" s="88"/>
      <c r="G193" s="180"/>
      <c r="H193" s="7"/>
      <c r="I193" s="8"/>
      <c r="J193" s="9"/>
      <c r="K193" s="11"/>
      <c r="L193" s="7"/>
      <c r="M193" s="7"/>
      <c r="N193" s="86"/>
      <c r="O193" s="105"/>
      <c r="P193" s="105"/>
      <c r="Q193" s="82"/>
      <c r="R193" s="65"/>
      <c r="S193" s="64"/>
      <c r="T193" s="64"/>
      <c r="U193" s="64"/>
      <c r="V193" s="85"/>
      <c r="W193" s="10"/>
      <c r="X193" s="84"/>
      <c r="Z193" s="5"/>
    </row>
    <row r="194" spans="1:26" ht="13.2" x14ac:dyDescent="0.25">
      <c r="A194" s="1" t="s">
        <v>1</v>
      </c>
      <c r="B194" s="2" t="s">
        <v>15</v>
      </c>
      <c r="C194" s="174" t="str">
        <f t="shared" si="3"/>
        <v/>
      </c>
      <c r="D194" s="7"/>
      <c r="E194" s="88"/>
      <c r="F194" s="88"/>
      <c r="G194" s="180"/>
      <c r="H194" s="7"/>
      <c r="I194" s="8"/>
      <c r="J194" s="9"/>
      <c r="K194" s="11"/>
      <c r="L194" s="7"/>
      <c r="M194" s="7"/>
      <c r="N194" s="86"/>
      <c r="O194" s="105"/>
      <c r="P194" s="105"/>
      <c r="Q194" s="82"/>
      <c r="R194" s="65"/>
      <c r="S194" s="64"/>
      <c r="T194" s="64"/>
      <c r="U194" s="64"/>
      <c r="V194" s="85"/>
      <c r="W194" s="10"/>
      <c r="X194" s="84"/>
      <c r="Z194" s="5"/>
    </row>
    <row r="195" spans="1:26" ht="13.2" x14ac:dyDescent="0.25">
      <c r="A195" s="1" t="s">
        <v>1</v>
      </c>
      <c r="B195" s="2" t="s">
        <v>15</v>
      </c>
      <c r="C195" s="174" t="str">
        <f t="shared" si="3"/>
        <v/>
      </c>
      <c r="D195" s="7"/>
      <c r="E195" s="88"/>
      <c r="F195" s="88"/>
      <c r="G195" s="180"/>
      <c r="H195" s="7"/>
      <c r="I195" s="8"/>
      <c r="J195" s="9"/>
      <c r="K195" s="11"/>
      <c r="L195" s="7"/>
      <c r="M195" s="7"/>
      <c r="N195" s="86"/>
      <c r="O195" s="105"/>
      <c r="P195" s="105"/>
      <c r="Q195" s="82"/>
      <c r="R195" s="65"/>
      <c r="S195" s="64"/>
      <c r="T195" s="64"/>
      <c r="U195" s="64"/>
      <c r="V195" s="85"/>
      <c r="W195" s="10"/>
      <c r="X195" s="84"/>
      <c r="Z195" s="5"/>
    </row>
    <row r="196" spans="1:26" ht="13.2" x14ac:dyDescent="0.25">
      <c r="A196" s="1" t="s">
        <v>1</v>
      </c>
      <c r="B196" s="2" t="s">
        <v>15</v>
      </c>
      <c r="C196" s="174" t="str">
        <f t="shared" si="3"/>
        <v/>
      </c>
      <c r="D196" s="7"/>
      <c r="E196" s="88"/>
      <c r="F196" s="88"/>
      <c r="G196" s="180"/>
      <c r="H196" s="7"/>
      <c r="I196" s="8"/>
      <c r="J196" s="9"/>
      <c r="K196" s="11"/>
      <c r="L196" s="7"/>
      <c r="M196" s="7"/>
      <c r="N196" s="86"/>
      <c r="O196" s="105"/>
      <c r="P196" s="105"/>
      <c r="Q196" s="82"/>
      <c r="R196" s="65"/>
      <c r="S196" s="64"/>
      <c r="T196" s="64"/>
      <c r="U196" s="64"/>
      <c r="V196" s="85"/>
      <c r="W196" s="10"/>
      <c r="X196" s="84"/>
      <c r="Z196" s="5"/>
    </row>
    <row r="197" spans="1:26" ht="13.2" x14ac:dyDescent="0.25">
      <c r="A197" s="1" t="s">
        <v>1</v>
      </c>
      <c r="B197" s="2" t="s">
        <v>15</v>
      </c>
      <c r="C197" s="174" t="str">
        <f t="shared" si="3"/>
        <v/>
      </c>
      <c r="D197" s="7"/>
      <c r="E197" s="88"/>
      <c r="F197" s="88"/>
      <c r="G197" s="180"/>
      <c r="H197" s="7"/>
      <c r="I197" s="8"/>
      <c r="J197" s="9"/>
      <c r="K197" s="11"/>
      <c r="L197" s="7"/>
      <c r="M197" s="7"/>
      <c r="N197" s="86"/>
      <c r="O197" s="105"/>
      <c r="P197" s="105"/>
      <c r="Q197" s="82"/>
      <c r="R197" s="65"/>
      <c r="S197" s="64"/>
      <c r="T197" s="64"/>
      <c r="U197" s="64"/>
      <c r="V197" s="85"/>
      <c r="W197" s="10"/>
      <c r="X197" s="84"/>
      <c r="Z197" s="5"/>
    </row>
    <row r="198" spans="1:26" ht="13.2" x14ac:dyDescent="0.25">
      <c r="A198" s="1" t="s">
        <v>1</v>
      </c>
      <c r="B198" s="2" t="s">
        <v>15</v>
      </c>
      <c r="C198" s="174" t="str">
        <f t="shared" si="3"/>
        <v/>
      </c>
      <c r="D198" s="7"/>
      <c r="E198" s="88"/>
      <c r="F198" s="88"/>
      <c r="G198" s="180"/>
      <c r="H198" s="7"/>
      <c r="I198" s="8"/>
      <c r="J198" s="9"/>
      <c r="K198" s="11"/>
      <c r="L198" s="7"/>
      <c r="M198" s="7"/>
      <c r="N198" s="86"/>
      <c r="O198" s="105"/>
      <c r="P198" s="105"/>
      <c r="Q198" s="82"/>
      <c r="R198" s="65"/>
      <c r="S198" s="64"/>
      <c r="T198" s="64"/>
      <c r="U198" s="64"/>
      <c r="V198" s="85"/>
      <c r="W198" s="10"/>
      <c r="X198" s="84"/>
      <c r="Z198" s="5"/>
    </row>
    <row r="199" spans="1:26" ht="13.2" x14ac:dyDescent="0.25">
      <c r="A199" s="1" t="s">
        <v>1</v>
      </c>
      <c r="B199" s="2" t="s">
        <v>15</v>
      </c>
      <c r="C199" s="174" t="str">
        <f t="shared" si="3"/>
        <v/>
      </c>
      <c r="D199" s="7"/>
      <c r="E199" s="88"/>
      <c r="F199" s="88"/>
      <c r="G199" s="180"/>
      <c r="H199" s="7"/>
      <c r="I199" s="8"/>
      <c r="J199" s="9"/>
      <c r="K199" s="11"/>
      <c r="L199" s="7"/>
      <c r="M199" s="7"/>
      <c r="N199" s="86"/>
      <c r="O199" s="105"/>
      <c r="P199" s="105"/>
      <c r="Q199" s="82"/>
      <c r="R199" s="65"/>
      <c r="S199" s="64"/>
      <c r="T199" s="64"/>
      <c r="U199" s="64"/>
      <c r="V199" s="85"/>
      <c r="W199" s="10"/>
      <c r="X199" s="84"/>
      <c r="Z199" s="5"/>
    </row>
    <row r="200" spans="1:26" ht="13.2" x14ac:dyDescent="0.25">
      <c r="A200" s="1" t="s">
        <v>1</v>
      </c>
      <c r="B200" s="2" t="s">
        <v>15</v>
      </c>
      <c r="C200" s="174" t="str">
        <f t="shared" si="3"/>
        <v/>
      </c>
      <c r="D200" s="7"/>
      <c r="E200" s="88"/>
      <c r="F200" s="88"/>
      <c r="G200" s="180"/>
      <c r="H200" s="7"/>
      <c r="I200" s="8"/>
      <c r="J200" s="9"/>
      <c r="K200" s="11"/>
      <c r="L200" s="7"/>
      <c r="M200" s="7"/>
      <c r="N200" s="86"/>
      <c r="O200" s="105"/>
      <c r="P200" s="105"/>
      <c r="Q200" s="82"/>
      <c r="R200" s="65"/>
      <c r="S200" s="64"/>
      <c r="T200" s="64"/>
      <c r="U200" s="64"/>
      <c r="V200" s="85"/>
      <c r="W200" s="10"/>
      <c r="X200" s="84"/>
      <c r="Z200" s="5"/>
    </row>
    <row r="201" spans="1:26" ht="13.2" x14ac:dyDescent="0.25">
      <c r="A201" s="1" t="s">
        <v>1</v>
      </c>
      <c r="B201" s="2" t="s">
        <v>15</v>
      </c>
      <c r="C201" s="174" t="str">
        <f t="shared" si="3"/>
        <v/>
      </c>
      <c r="D201" s="7"/>
      <c r="E201" s="88"/>
      <c r="F201" s="88"/>
      <c r="G201" s="180"/>
      <c r="H201" s="7"/>
      <c r="I201" s="8"/>
      <c r="J201" s="9"/>
      <c r="K201" s="11"/>
      <c r="L201" s="7"/>
      <c r="M201" s="7"/>
      <c r="N201" s="86"/>
      <c r="O201" s="105"/>
      <c r="P201" s="105"/>
      <c r="Q201" s="82"/>
      <c r="R201" s="65"/>
      <c r="S201" s="64"/>
      <c r="T201" s="64"/>
      <c r="U201" s="64"/>
      <c r="V201" s="85"/>
      <c r="W201" s="10"/>
      <c r="X201" s="84"/>
      <c r="Z201" s="5"/>
    </row>
    <row r="202" spans="1:26" ht="13.2" x14ac:dyDescent="0.25">
      <c r="A202" s="1" t="s">
        <v>1</v>
      </c>
      <c r="B202" s="2" t="s">
        <v>15</v>
      </c>
      <c r="C202" s="174" t="str">
        <f t="shared" si="3"/>
        <v/>
      </c>
      <c r="D202" s="7"/>
      <c r="E202" s="88"/>
      <c r="F202" s="88"/>
      <c r="G202" s="180"/>
      <c r="H202" s="7"/>
      <c r="I202" s="8"/>
      <c r="J202" s="9"/>
      <c r="K202" s="11"/>
      <c r="L202" s="7"/>
      <c r="M202" s="7"/>
      <c r="N202" s="86"/>
      <c r="O202" s="105"/>
      <c r="P202" s="105"/>
      <c r="Q202" s="82"/>
      <c r="R202" s="65"/>
      <c r="S202" s="64"/>
      <c r="T202" s="64"/>
      <c r="U202" s="64"/>
      <c r="V202" s="85"/>
      <c r="W202" s="10"/>
      <c r="X202" s="84"/>
      <c r="Z202" s="5"/>
    </row>
    <row r="203" spans="1:26" ht="13.2" x14ac:dyDescent="0.25">
      <c r="A203" s="1" t="s">
        <v>1</v>
      </c>
      <c r="B203" s="2" t="s">
        <v>15</v>
      </c>
      <c r="C203" s="174" t="str">
        <f t="shared" ref="C203:C236" si="4">CONCATENATE(D203,E203,F203,G203,H203)</f>
        <v/>
      </c>
      <c r="D203" s="7"/>
      <c r="E203" s="88"/>
      <c r="F203" s="88"/>
      <c r="G203" s="180"/>
      <c r="H203" s="7"/>
      <c r="I203" s="8"/>
      <c r="J203" s="9"/>
      <c r="K203" s="11"/>
      <c r="L203" s="7"/>
      <c r="M203" s="7"/>
      <c r="N203" s="86"/>
      <c r="O203" s="105"/>
      <c r="P203" s="105"/>
      <c r="Q203" s="82"/>
      <c r="R203" s="65"/>
      <c r="S203" s="64"/>
      <c r="T203" s="64"/>
      <c r="U203" s="64"/>
      <c r="V203" s="85"/>
      <c r="W203" s="10"/>
      <c r="X203" s="84"/>
      <c r="Z203" s="5"/>
    </row>
    <row r="204" spans="1:26" ht="13.2" x14ac:dyDescent="0.25">
      <c r="A204" s="1" t="s">
        <v>1</v>
      </c>
      <c r="B204" s="2" t="s">
        <v>15</v>
      </c>
      <c r="C204" s="174" t="str">
        <f t="shared" si="4"/>
        <v/>
      </c>
      <c r="D204" s="7"/>
      <c r="E204" s="88"/>
      <c r="F204" s="88"/>
      <c r="G204" s="180"/>
      <c r="H204" s="7"/>
      <c r="I204" s="8"/>
      <c r="J204" s="9"/>
      <c r="K204" s="11"/>
      <c r="L204" s="7"/>
      <c r="M204" s="7"/>
      <c r="N204" s="86"/>
      <c r="O204" s="105"/>
      <c r="P204" s="105"/>
      <c r="Q204" s="82"/>
      <c r="R204" s="65"/>
      <c r="S204" s="64"/>
      <c r="T204" s="64"/>
      <c r="U204" s="64"/>
      <c r="V204" s="85"/>
      <c r="W204" s="10"/>
      <c r="X204" s="84"/>
      <c r="Z204" s="5"/>
    </row>
    <row r="205" spans="1:26" ht="13.2" x14ac:dyDescent="0.25">
      <c r="A205" s="1" t="s">
        <v>1</v>
      </c>
      <c r="B205" s="2" t="s">
        <v>15</v>
      </c>
      <c r="C205" s="174" t="str">
        <f t="shared" si="4"/>
        <v/>
      </c>
      <c r="D205" s="7"/>
      <c r="E205" s="88"/>
      <c r="F205" s="88"/>
      <c r="G205" s="180"/>
      <c r="H205" s="7"/>
      <c r="I205" s="8"/>
      <c r="J205" s="9"/>
      <c r="K205" s="11"/>
      <c r="L205" s="7"/>
      <c r="M205" s="7"/>
      <c r="N205" s="86"/>
      <c r="O205" s="105"/>
      <c r="P205" s="105"/>
      <c r="Q205" s="82"/>
      <c r="R205" s="65"/>
      <c r="S205" s="64"/>
      <c r="T205" s="64"/>
      <c r="U205" s="64"/>
      <c r="V205" s="85"/>
      <c r="W205" s="10"/>
      <c r="X205" s="84"/>
      <c r="Z205" s="5"/>
    </row>
    <row r="206" spans="1:26" ht="13.2" x14ac:dyDescent="0.25">
      <c r="A206" s="1" t="s">
        <v>1</v>
      </c>
      <c r="B206" s="2" t="s">
        <v>15</v>
      </c>
      <c r="C206" s="174" t="str">
        <f t="shared" si="4"/>
        <v/>
      </c>
      <c r="D206" s="7"/>
      <c r="E206" s="88"/>
      <c r="F206" s="88"/>
      <c r="G206" s="180"/>
      <c r="H206" s="7"/>
      <c r="I206" s="8"/>
      <c r="J206" s="9"/>
      <c r="K206" s="11"/>
      <c r="L206" s="7"/>
      <c r="M206" s="7"/>
      <c r="N206" s="86"/>
      <c r="O206" s="105"/>
      <c r="P206" s="105"/>
      <c r="Q206" s="82"/>
      <c r="R206" s="65"/>
      <c r="S206" s="64"/>
      <c r="T206" s="64"/>
      <c r="U206" s="64"/>
      <c r="V206" s="85"/>
      <c r="W206" s="10"/>
      <c r="X206" s="84"/>
      <c r="Z206" s="5"/>
    </row>
    <row r="207" spans="1:26" ht="13.2" x14ac:dyDescent="0.25">
      <c r="A207" s="1" t="s">
        <v>1</v>
      </c>
      <c r="B207" s="2" t="s">
        <v>15</v>
      </c>
      <c r="C207" s="174" t="str">
        <f t="shared" si="4"/>
        <v/>
      </c>
      <c r="D207" s="7"/>
      <c r="E207" s="88"/>
      <c r="F207" s="88"/>
      <c r="G207" s="180"/>
      <c r="H207" s="7"/>
      <c r="I207" s="8"/>
      <c r="J207" s="9"/>
      <c r="K207" s="11"/>
      <c r="L207" s="7"/>
      <c r="M207" s="7"/>
      <c r="N207" s="86"/>
      <c r="O207" s="105"/>
      <c r="P207" s="105"/>
      <c r="Q207" s="82"/>
      <c r="R207" s="65"/>
      <c r="S207" s="64"/>
      <c r="T207" s="64"/>
      <c r="U207" s="64"/>
      <c r="V207" s="85"/>
      <c r="W207" s="10"/>
      <c r="X207" s="84"/>
      <c r="Z207" s="5"/>
    </row>
    <row r="208" spans="1:26" ht="13.2" x14ac:dyDescent="0.25">
      <c r="A208" s="1" t="s">
        <v>1</v>
      </c>
      <c r="B208" s="2" t="s">
        <v>15</v>
      </c>
      <c r="C208" s="174" t="str">
        <f t="shared" si="4"/>
        <v/>
      </c>
      <c r="D208" s="7"/>
      <c r="E208" s="88"/>
      <c r="F208" s="88"/>
      <c r="G208" s="180"/>
      <c r="H208" s="7"/>
      <c r="I208" s="8"/>
      <c r="J208" s="9"/>
      <c r="K208" s="11"/>
      <c r="L208" s="7"/>
      <c r="M208" s="7"/>
      <c r="N208" s="86"/>
      <c r="O208" s="105"/>
      <c r="P208" s="105"/>
      <c r="Q208" s="82"/>
      <c r="R208" s="65"/>
      <c r="S208" s="64"/>
      <c r="T208" s="64"/>
      <c r="U208" s="64"/>
      <c r="V208" s="85"/>
      <c r="W208" s="10"/>
      <c r="X208" s="84"/>
      <c r="Z208" s="5"/>
    </row>
    <row r="209" spans="1:26" ht="13.2" x14ac:dyDescent="0.25">
      <c r="A209" s="1" t="s">
        <v>1</v>
      </c>
      <c r="B209" s="2" t="s">
        <v>15</v>
      </c>
      <c r="C209" s="174" t="str">
        <f t="shared" si="4"/>
        <v/>
      </c>
      <c r="D209" s="7"/>
      <c r="E209" s="88"/>
      <c r="F209" s="88"/>
      <c r="G209" s="180"/>
      <c r="H209" s="7"/>
      <c r="I209" s="8"/>
      <c r="J209" s="9"/>
      <c r="K209" s="11"/>
      <c r="L209" s="7"/>
      <c r="M209" s="7"/>
      <c r="N209" s="86"/>
      <c r="O209" s="105"/>
      <c r="P209" s="105"/>
      <c r="Q209" s="82"/>
      <c r="R209" s="65"/>
      <c r="S209" s="64"/>
      <c r="T209" s="64"/>
      <c r="U209" s="64"/>
      <c r="V209" s="85"/>
      <c r="W209" s="10"/>
      <c r="X209" s="84"/>
      <c r="Z209" s="5"/>
    </row>
    <row r="210" spans="1:26" ht="13.2" x14ac:dyDescent="0.25">
      <c r="A210" s="1" t="s">
        <v>1</v>
      </c>
      <c r="B210" s="2" t="s">
        <v>15</v>
      </c>
      <c r="C210" s="174" t="str">
        <f t="shared" si="4"/>
        <v/>
      </c>
      <c r="D210" s="7"/>
      <c r="E210" s="88"/>
      <c r="F210" s="88"/>
      <c r="G210" s="180"/>
      <c r="H210" s="7"/>
      <c r="I210" s="8"/>
      <c r="J210" s="9"/>
      <c r="K210" s="11"/>
      <c r="L210" s="7"/>
      <c r="M210" s="7"/>
      <c r="N210" s="86"/>
      <c r="O210" s="105"/>
      <c r="P210" s="105"/>
      <c r="Q210" s="82"/>
      <c r="R210" s="65"/>
      <c r="S210" s="64"/>
      <c r="T210" s="64"/>
      <c r="U210" s="64"/>
      <c r="V210" s="85"/>
      <c r="W210" s="10"/>
      <c r="X210" s="84"/>
      <c r="Z210" s="5"/>
    </row>
    <row r="211" spans="1:26" ht="13.2" x14ac:dyDescent="0.25">
      <c r="A211" s="1" t="s">
        <v>1</v>
      </c>
      <c r="B211" s="2" t="s">
        <v>15</v>
      </c>
      <c r="C211" s="174" t="str">
        <f t="shared" si="4"/>
        <v/>
      </c>
      <c r="D211" s="7"/>
      <c r="E211" s="88"/>
      <c r="F211" s="88"/>
      <c r="G211" s="180"/>
      <c r="H211" s="7"/>
      <c r="I211" s="8"/>
      <c r="J211" s="9"/>
      <c r="K211" s="11"/>
      <c r="L211" s="7"/>
      <c r="M211" s="7"/>
      <c r="N211" s="86"/>
      <c r="O211" s="105"/>
      <c r="P211" s="105"/>
      <c r="Q211" s="82"/>
      <c r="R211" s="65"/>
      <c r="S211" s="64"/>
      <c r="T211" s="64"/>
      <c r="U211" s="64"/>
      <c r="V211" s="85"/>
      <c r="W211" s="10"/>
      <c r="X211" s="84"/>
      <c r="Z211" s="5"/>
    </row>
    <row r="212" spans="1:26" ht="13.2" x14ac:dyDescent="0.25">
      <c r="A212" s="1" t="s">
        <v>1</v>
      </c>
      <c r="B212" s="2" t="s">
        <v>15</v>
      </c>
      <c r="C212" s="174" t="str">
        <f t="shared" si="4"/>
        <v/>
      </c>
      <c r="D212" s="7"/>
      <c r="E212" s="88"/>
      <c r="F212" s="88"/>
      <c r="G212" s="180"/>
      <c r="H212" s="7"/>
      <c r="I212" s="8"/>
      <c r="J212" s="9"/>
      <c r="K212" s="11"/>
      <c r="L212" s="7"/>
      <c r="M212" s="7"/>
      <c r="N212" s="86"/>
      <c r="O212" s="105"/>
      <c r="P212" s="105"/>
      <c r="Q212" s="82"/>
      <c r="R212" s="65"/>
      <c r="S212" s="64"/>
      <c r="T212" s="64"/>
      <c r="U212" s="64"/>
      <c r="V212" s="85"/>
      <c r="W212" s="10"/>
      <c r="X212" s="84"/>
      <c r="Z212" s="5"/>
    </row>
    <row r="213" spans="1:26" ht="13.2" x14ac:dyDescent="0.25">
      <c r="A213" s="1" t="s">
        <v>1</v>
      </c>
      <c r="B213" s="2" t="s">
        <v>15</v>
      </c>
      <c r="C213" s="174" t="str">
        <f t="shared" si="4"/>
        <v/>
      </c>
      <c r="D213" s="7"/>
      <c r="E213" s="88"/>
      <c r="F213" s="88"/>
      <c r="G213" s="180"/>
      <c r="H213" s="7"/>
      <c r="I213" s="8"/>
      <c r="J213" s="9"/>
      <c r="K213" s="11"/>
      <c r="L213" s="7"/>
      <c r="M213" s="7"/>
      <c r="N213" s="86"/>
      <c r="O213" s="105"/>
      <c r="P213" s="105"/>
      <c r="Q213" s="82"/>
      <c r="R213" s="65"/>
      <c r="S213" s="64"/>
      <c r="T213" s="64"/>
      <c r="U213" s="64"/>
      <c r="V213" s="85"/>
      <c r="W213" s="10"/>
      <c r="X213" s="84"/>
      <c r="Z213" s="5"/>
    </row>
    <row r="214" spans="1:26" ht="13.2" x14ac:dyDescent="0.25">
      <c r="A214" s="1" t="s">
        <v>1</v>
      </c>
      <c r="B214" s="2" t="s">
        <v>15</v>
      </c>
      <c r="C214" s="174" t="str">
        <f t="shared" si="4"/>
        <v/>
      </c>
      <c r="D214" s="7"/>
      <c r="E214" s="88"/>
      <c r="F214" s="88"/>
      <c r="G214" s="180"/>
      <c r="H214" s="7"/>
      <c r="I214" s="8"/>
      <c r="J214" s="9"/>
      <c r="K214" s="11"/>
      <c r="L214" s="7"/>
      <c r="M214" s="7"/>
      <c r="N214" s="86"/>
      <c r="O214" s="105"/>
      <c r="P214" s="105"/>
      <c r="Q214" s="82"/>
      <c r="R214" s="65"/>
      <c r="S214" s="64"/>
      <c r="T214" s="64"/>
      <c r="U214" s="64"/>
      <c r="V214" s="85"/>
      <c r="W214" s="10"/>
      <c r="X214" s="84"/>
      <c r="Z214" s="5"/>
    </row>
    <row r="215" spans="1:26" ht="13.2" x14ac:dyDescent="0.25">
      <c r="A215" s="1" t="s">
        <v>1</v>
      </c>
      <c r="B215" s="2" t="s">
        <v>15</v>
      </c>
      <c r="C215" s="174" t="str">
        <f t="shared" si="4"/>
        <v/>
      </c>
      <c r="D215" s="7"/>
      <c r="E215" s="88"/>
      <c r="F215" s="88"/>
      <c r="G215" s="180"/>
      <c r="H215" s="7"/>
      <c r="I215" s="8"/>
      <c r="J215" s="9"/>
      <c r="K215" s="11"/>
      <c r="L215" s="7"/>
      <c r="M215" s="7"/>
      <c r="N215" s="86"/>
      <c r="O215" s="105"/>
      <c r="P215" s="105"/>
      <c r="Q215" s="82"/>
      <c r="R215" s="65"/>
      <c r="S215" s="64"/>
      <c r="T215" s="64"/>
      <c r="U215" s="64"/>
      <c r="V215" s="85"/>
      <c r="W215" s="10"/>
      <c r="X215" s="84"/>
      <c r="Z215" s="5"/>
    </row>
    <row r="216" spans="1:26" ht="13.2" x14ac:dyDescent="0.25">
      <c r="A216" s="1" t="s">
        <v>1</v>
      </c>
      <c r="B216" s="2" t="s">
        <v>15</v>
      </c>
      <c r="C216" s="174" t="str">
        <f t="shared" si="4"/>
        <v/>
      </c>
      <c r="D216" s="7"/>
      <c r="E216" s="88"/>
      <c r="F216" s="88"/>
      <c r="G216" s="180"/>
      <c r="H216" s="7"/>
      <c r="I216" s="8"/>
      <c r="J216" s="9"/>
      <c r="K216" s="11"/>
      <c r="L216" s="7"/>
      <c r="M216" s="7"/>
      <c r="N216" s="86"/>
      <c r="O216" s="105"/>
      <c r="P216" s="105"/>
      <c r="Q216" s="82"/>
      <c r="R216" s="65"/>
      <c r="S216" s="64"/>
      <c r="T216" s="64"/>
      <c r="U216" s="64"/>
      <c r="V216" s="85"/>
      <c r="W216" s="10"/>
      <c r="X216" s="84"/>
      <c r="Z216" s="5"/>
    </row>
    <row r="217" spans="1:26" ht="13.2" x14ac:dyDescent="0.25">
      <c r="A217" s="1" t="s">
        <v>1</v>
      </c>
      <c r="B217" s="2" t="s">
        <v>15</v>
      </c>
      <c r="C217" s="174" t="str">
        <f t="shared" si="4"/>
        <v/>
      </c>
      <c r="D217" s="7"/>
      <c r="E217" s="88"/>
      <c r="F217" s="88"/>
      <c r="G217" s="180"/>
      <c r="H217" s="7"/>
      <c r="I217" s="8"/>
      <c r="J217" s="9"/>
      <c r="K217" s="11"/>
      <c r="L217" s="7"/>
      <c r="M217" s="7"/>
      <c r="N217" s="86"/>
      <c r="O217" s="105"/>
      <c r="P217" s="105"/>
      <c r="Q217" s="82"/>
      <c r="R217" s="65"/>
      <c r="S217" s="64"/>
      <c r="T217" s="64"/>
      <c r="U217" s="64"/>
      <c r="V217" s="85"/>
      <c r="W217" s="10"/>
      <c r="X217" s="84"/>
      <c r="Z217" s="5"/>
    </row>
    <row r="218" spans="1:26" ht="13.2" x14ac:dyDescent="0.25">
      <c r="A218" s="1" t="s">
        <v>1</v>
      </c>
      <c r="B218" s="2" t="s">
        <v>15</v>
      </c>
      <c r="C218" s="174" t="str">
        <f t="shared" si="4"/>
        <v/>
      </c>
      <c r="D218" s="7"/>
      <c r="E218" s="88"/>
      <c r="F218" s="88"/>
      <c r="G218" s="180"/>
      <c r="H218" s="7"/>
      <c r="I218" s="8"/>
      <c r="J218" s="9"/>
      <c r="K218" s="11"/>
      <c r="L218" s="7"/>
      <c r="M218" s="7"/>
      <c r="N218" s="86"/>
      <c r="O218" s="105"/>
      <c r="P218" s="105"/>
      <c r="Q218" s="82"/>
      <c r="R218" s="65"/>
      <c r="S218" s="64"/>
      <c r="T218" s="64"/>
      <c r="U218" s="64"/>
      <c r="V218" s="85"/>
      <c r="W218" s="10"/>
      <c r="X218" s="84"/>
      <c r="Z218" s="5"/>
    </row>
    <row r="219" spans="1:26" ht="13.2" x14ac:dyDescent="0.25">
      <c r="A219" s="1" t="s">
        <v>1</v>
      </c>
      <c r="B219" s="2" t="s">
        <v>15</v>
      </c>
      <c r="C219" s="174" t="str">
        <f t="shared" si="4"/>
        <v/>
      </c>
      <c r="D219" s="7"/>
      <c r="E219" s="88"/>
      <c r="F219" s="88"/>
      <c r="G219" s="180"/>
      <c r="H219" s="7"/>
      <c r="I219" s="8"/>
      <c r="J219" s="9"/>
      <c r="K219" s="11"/>
      <c r="L219" s="7"/>
      <c r="M219" s="7"/>
      <c r="N219" s="86"/>
      <c r="O219" s="105"/>
      <c r="P219" s="105"/>
      <c r="Q219" s="82"/>
      <c r="R219" s="65"/>
      <c r="S219" s="64"/>
      <c r="T219" s="64"/>
      <c r="U219" s="64"/>
      <c r="V219" s="85"/>
      <c r="W219" s="10"/>
      <c r="X219" s="84"/>
      <c r="Z219" s="5"/>
    </row>
    <row r="220" spans="1:26" ht="13.2" x14ac:dyDescent="0.25">
      <c r="A220" s="1" t="s">
        <v>1</v>
      </c>
      <c r="B220" s="2" t="s">
        <v>15</v>
      </c>
      <c r="C220" s="174" t="str">
        <f t="shared" si="4"/>
        <v/>
      </c>
      <c r="D220" s="7"/>
      <c r="E220" s="88"/>
      <c r="F220" s="88"/>
      <c r="G220" s="180"/>
      <c r="H220" s="7"/>
      <c r="I220" s="8"/>
      <c r="J220" s="9"/>
      <c r="K220" s="11"/>
      <c r="L220" s="7"/>
      <c r="M220" s="7"/>
      <c r="N220" s="86"/>
      <c r="O220" s="105"/>
      <c r="P220" s="105"/>
      <c r="Q220" s="82"/>
      <c r="R220" s="65"/>
      <c r="S220" s="64"/>
      <c r="T220" s="64"/>
      <c r="U220" s="64"/>
      <c r="V220" s="85"/>
      <c r="W220" s="10"/>
      <c r="X220" s="84"/>
      <c r="Z220" s="5"/>
    </row>
    <row r="221" spans="1:26" ht="13.2" x14ac:dyDescent="0.25">
      <c r="A221" s="1" t="s">
        <v>1</v>
      </c>
      <c r="B221" s="2" t="s">
        <v>15</v>
      </c>
      <c r="C221" s="174" t="str">
        <f t="shared" si="4"/>
        <v/>
      </c>
      <c r="D221" s="7"/>
      <c r="E221" s="88"/>
      <c r="F221" s="88"/>
      <c r="G221" s="180"/>
      <c r="H221" s="7"/>
      <c r="I221" s="8"/>
      <c r="J221" s="9"/>
      <c r="K221" s="11"/>
      <c r="L221" s="7"/>
      <c r="M221" s="7"/>
      <c r="N221" s="86"/>
      <c r="O221" s="105"/>
      <c r="P221" s="105"/>
      <c r="Q221" s="82"/>
      <c r="R221" s="65"/>
      <c r="S221" s="64"/>
      <c r="T221" s="64"/>
      <c r="U221" s="64"/>
      <c r="V221" s="85"/>
      <c r="W221" s="10"/>
      <c r="X221" s="84"/>
      <c r="Z221" s="5"/>
    </row>
    <row r="222" spans="1:26" ht="13.2" x14ac:dyDescent="0.25">
      <c r="A222" s="1" t="s">
        <v>1</v>
      </c>
      <c r="B222" s="2" t="s">
        <v>15</v>
      </c>
      <c r="C222" s="174" t="str">
        <f t="shared" si="4"/>
        <v/>
      </c>
      <c r="D222" s="7"/>
      <c r="E222" s="88"/>
      <c r="F222" s="88"/>
      <c r="G222" s="180"/>
      <c r="H222" s="7"/>
      <c r="I222" s="8"/>
      <c r="J222" s="9"/>
      <c r="K222" s="11"/>
      <c r="L222" s="7"/>
      <c r="M222" s="7"/>
      <c r="N222" s="86"/>
      <c r="O222" s="105"/>
      <c r="P222" s="105"/>
      <c r="Q222" s="82"/>
      <c r="R222" s="65"/>
      <c r="S222" s="64"/>
      <c r="T222" s="64"/>
      <c r="U222" s="64"/>
      <c r="V222" s="85"/>
      <c r="W222" s="10"/>
      <c r="X222" s="84"/>
      <c r="Z222" s="5"/>
    </row>
    <row r="223" spans="1:26" ht="13.2" x14ac:dyDescent="0.25">
      <c r="A223" s="1" t="s">
        <v>1</v>
      </c>
      <c r="B223" s="2" t="s">
        <v>15</v>
      </c>
      <c r="C223" s="174" t="str">
        <f t="shared" si="4"/>
        <v/>
      </c>
      <c r="D223" s="7"/>
      <c r="E223" s="88"/>
      <c r="F223" s="88"/>
      <c r="G223" s="180"/>
      <c r="H223" s="7"/>
      <c r="I223" s="8"/>
      <c r="J223" s="9"/>
      <c r="K223" s="11"/>
      <c r="L223" s="7"/>
      <c r="M223" s="7"/>
      <c r="N223" s="86"/>
      <c r="O223" s="105"/>
      <c r="P223" s="105"/>
      <c r="Q223" s="82"/>
      <c r="R223" s="65"/>
      <c r="S223" s="64"/>
      <c r="T223" s="64"/>
      <c r="U223" s="64"/>
      <c r="V223" s="85"/>
      <c r="W223" s="10"/>
      <c r="X223" s="84"/>
      <c r="Z223" s="5"/>
    </row>
    <row r="224" spans="1:26" ht="13.2" x14ac:dyDescent="0.25">
      <c r="A224" s="1" t="s">
        <v>1</v>
      </c>
      <c r="B224" s="2" t="s">
        <v>15</v>
      </c>
      <c r="C224" s="174" t="str">
        <f t="shared" si="4"/>
        <v/>
      </c>
      <c r="D224" s="7"/>
      <c r="E224" s="88"/>
      <c r="F224" s="88"/>
      <c r="G224" s="180"/>
      <c r="H224" s="7"/>
      <c r="I224" s="8"/>
      <c r="J224" s="9"/>
      <c r="K224" s="11"/>
      <c r="L224" s="7"/>
      <c r="M224" s="7"/>
      <c r="N224" s="86"/>
      <c r="O224" s="105"/>
      <c r="P224" s="105"/>
      <c r="Q224" s="82"/>
      <c r="R224" s="65"/>
      <c r="S224" s="64"/>
      <c r="T224" s="64"/>
      <c r="U224" s="64"/>
      <c r="V224" s="85"/>
      <c r="W224" s="10"/>
      <c r="X224" s="84"/>
      <c r="Z224" s="5"/>
    </row>
    <row r="225" spans="1:26" ht="13.2" x14ac:dyDescent="0.25">
      <c r="A225" s="1" t="s">
        <v>1</v>
      </c>
      <c r="B225" s="2" t="s">
        <v>15</v>
      </c>
      <c r="C225" s="174" t="str">
        <f t="shared" si="4"/>
        <v/>
      </c>
      <c r="D225" s="7"/>
      <c r="E225" s="88"/>
      <c r="F225" s="88"/>
      <c r="G225" s="180"/>
      <c r="H225" s="7"/>
      <c r="I225" s="8"/>
      <c r="J225" s="9"/>
      <c r="K225" s="11"/>
      <c r="L225" s="7"/>
      <c r="M225" s="7"/>
      <c r="N225" s="86"/>
      <c r="O225" s="105"/>
      <c r="P225" s="105"/>
      <c r="Q225" s="82"/>
      <c r="R225" s="65"/>
      <c r="S225" s="64"/>
      <c r="T225" s="64"/>
      <c r="U225" s="64"/>
      <c r="V225" s="85"/>
      <c r="W225" s="10"/>
      <c r="X225" s="84"/>
      <c r="Z225" s="5"/>
    </row>
    <row r="226" spans="1:26" ht="13.2" x14ac:dyDescent="0.25">
      <c r="A226" s="1" t="s">
        <v>1</v>
      </c>
      <c r="B226" s="2" t="s">
        <v>15</v>
      </c>
      <c r="C226" s="174" t="str">
        <f t="shared" si="4"/>
        <v/>
      </c>
      <c r="D226" s="7"/>
      <c r="E226" s="88"/>
      <c r="F226" s="88"/>
      <c r="G226" s="180"/>
      <c r="H226" s="7"/>
      <c r="I226" s="8"/>
      <c r="J226" s="9"/>
      <c r="K226" s="11"/>
      <c r="L226" s="7"/>
      <c r="M226" s="7"/>
      <c r="N226" s="86"/>
      <c r="O226" s="105"/>
      <c r="P226" s="105"/>
      <c r="Q226" s="82"/>
      <c r="R226" s="65"/>
      <c r="S226" s="64"/>
      <c r="T226" s="64"/>
      <c r="U226" s="64"/>
      <c r="V226" s="85"/>
      <c r="W226" s="10"/>
      <c r="X226" s="84"/>
      <c r="Z226" s="5"/>
    </row>
    <row r="227" spans="1:26" ht="13.2" x14ac:dyDescent="0.25">
      <c r="A227" s="1" t="s">
        <v>1</v>
      </c>
      <c r="B227" s="2" t="s">
        <v>15</v>
      </c>
      <c r="C227" s="174" t="str">
        <f t="shared" si="4"/>
        <v/>
      </c>
      <c r="D227" s="7"/>
      <c r="E227" s="88"/>
      <c r="F227" s="88"/>
      <c r="G227" s="180"/>
      <c r="H227" s="7"/>
      <c r="I227" s="8"/>
      <c r="J227" s="9"/>
      <c r="K227" s="11"/>
      <c r="L227" s="7"/>
      <c r="M227" s="7"/>
      <c r="N227" s="86"/>
      <c r="O227" s="105"/>
      <c r="P227" s="105"/>
      <c r="Q227" s="82"/>
      <c r="R227" s="65"/>
      <c r="S227" s="64"/>
      <c r="T227" s="64"/>
      <c r="U227" s="64"/>
      <c r="V227" s="85"/>
      <c r="W227" s="10"/>
      <c r="X227" s="84"/>
      <c r="Z227" s="5"/>
    </row>
    <row r="228" spans="1:26" ht="13.2" x14ac:dyDescent="0.25">
      <c r="A228" s="1" t="s">
        <v>1</v>
      </c>
      <c r="B228" s="2" t="s">
        <v>15</v>
      </c>
      <c r="C228" s="174" t="str">
        <f t="shared" si="4"/>
        <v/>
      </c>
      <c r="D228" s="7"/>
      <c r="E228" s="88"/>
      <c r="F228" s="88"/>
      <c r="G228" s="180"/>
      <c r="H228" s="7"/>
      <c r="I228" s="8"/>
      <c r="J228" s="9"/>
      <c r="K228" s="11"/>
      <c r="L228" s="7"/>
      <c r="M228" s="7"/>
      <c r="N228" s="86"/>
      <c r="O228" s="105"/>
      <c r="P228" s="105"/>
      <c r="Q228" s="82"/>
      <c r="R228" s="65"/>
      <c r="S228" s="64"/>
      <c r="T228" s="64"/>
      <c r="U228" s="64"/>
      <c r="V228" s="85"/>
      <c r="W228" s="10"/>
      <c r="X228" s="84"/>
      <c r="Z228" s="5"/>
    </row>
    <row r="229" spans="1:26" ht="13.2" x14ac:dyDescent="0.25">
      <c r="A229" s="1" t="s">
        <v>1</v>
      </c>
      <c r="B229" s="2" t="s">
        <v>15</v>
      </c>
      <c r="C229" s="174" t="str">
        <f t="shared" si="4"/>
        <v/>
      </c>
      <c r="D229" s="7"/>
      <c r="E229" s="88"/>
      <c r="F229" s="88"/>
      <c r="G229" s="180"/>
      <c r="H229" s="7"/>
      <c r="I229" s="8"/>
      <c r="J229" s="9"/>
      <c r="K229" s="11"/>
      <c r="L229" s="7"/>
      <c r="M229" s="7"/>
      <c r="N229" s="86"/>
      <c r="O229" s="105"/>
      <c r="P229" s="105"/>
      <c r="Q229" s="82"/>
      <c r="R229" s="65"/>
      <c r="S229" s="64"/>
      <c r="T229" s="64"/>
      <c r="U229" s="64"/>
      <c r="V229" s="85"/>
      <c r="W229" s="10"/>
      <c r="X229" s="84"/>
      <c r="Z229" s="5"/>
    </row>
    <row r="230" spans="1:26" ht="13.2" x14ac:dyDescent="0.25">
      <c r="A230" s="1" t="s">
        <v>1</v>
      </c>
      <c r="B230" s="2" t="s">
        <v>15</v>
      </c>
      <c r="C230" s="174" t="str">
        <f t="shared" si="4"/>
        <v/>
      </c>
      <c r="D230" s="7"/>
      <c r="E230" s="88"/>
      <c r="F230" s="88"/>
      <c r="G230" s="180"/>
      <c r="H230" s="7"/>
      <c r="I230" s="8"/>
      <c r="J230" s="9"/>
      <c r="K230" s="11"/>
      <c r="L230" s="7"/>
      <c r="M230" s="7"/>
      <c r="N230" s="86"/>
      <c r="O230" s="105"/>
      <c r="P230" s="105"/>
      <c r="Q230" s="82"/>
      <c r="R230" s="65"/>
      <c r="S230" s="64"/>
      <c r="T230" s="64"/>
      <c r="U230" s="64"/>
      <c r="V230" s="85"/>
      <c r="W230" s="10"/>
      <c r="X230" s="84"/>
      <c r="Z230" s="5"/>
    </row>
    <row r="231" spans="1:26" ht="13.2" x14ac:dyDescent="0.25">
      <c r="A231" s="1" t="s">
        <v>1</v>
      </c>
      <c r="B231" s="2" t="s">
        <v>15</v>
      </c>
      <c r="C231" s="174" t="str">
        <f t="shared" si="4"/>
        <v/>
      </c>
      <c r="D231" s="7"/>
      <c r="E231" s="88"/>
      <c r="F231" s="88"/>
      <c r="G231" s="180"/>
      <c r="H231" s="7"/>
      <c r="I231" s="8"/>
      <c r="J231" s="9"/>
      <c r="K231" s="11"/>
      <c r="L231" s="7"/>
      <c r="M231" s="7"/>
      <c r="N231" s="86"/>
      <c r="O231" s="105"/>
      <c r="P231" s="105"/>
      <c r="Q231" s="82"/>
      <c r="R231" s="65"/>
      <c r="S231" s="64"/>
      <c r="T231" s="64"/>
      <c r="U231" s="64"/>
      <c r="V231" s="85"/>
      <c r="W231" s="10"/>
      <c r="X231" s="84"/>
      <c r="Z231" s="5"/>
    </row>
    <row r="232" spans="1:26" ht="13.2" x14ac:dyDescent="0.25">
      <c r="A232" s="1" t="s">
        <v>1</v>
      </c>
      <c r="B232" s="2" t="s">
        <v>15</v>
      </c>
      <c r="C232" s="174" t="str">
        <f t="shared" si="4"/>
        <v/>
      </c>
      <c r="D232" s="7"/>
      <c r="E232" s="88"/>
      <c r="F232" s="88"/>
      <c r="G232" s="180"/>
      <c r="H232" s="7"/>
      <c r="I232" s="8"/>
      <c r="J232" s="9"/>
      <c r="K232" s="11"/>
      <c r="L232" s="7"/>
      <c r="M232" s="7"/>
      <c r="N232" s="86"/>
      <c r="O232" s="105"/>
      <c r="P232" s="105"/>
      <c r="Q232" s="82"/>
      <c r="R232" s="65"/>
      <c r="S232" s="64"/>
      <c r="T232" s="64"/>
      <c r="U232" s="64"/>
      <c r="V232" s="85"/>
      <c r="W232" s="10"/>
      <c r="X232" s="84"/>
      <c r="Z232" s="5"/>
    </row>
    <row r="233" spans="1:26" ht="13.2" x14ac:dyDescent="0.25">
      <c r="A233" s="1" t="s">
        <v>1</v>
      </c>
      <c r="B233" s="2" t="s">
        <v>15</v>
      </c>
      <c r="C233" s="174" t="str">
        <f t="shared" si="4"/>
        <v/>
      </c>
      <c r="D233" s="7"/>
      <c r="E233" s="88"/>
      <c r="F233" s="88"/>
      <c r="G233" s="180"/>
      <c r="H233" s="7"/>
      <c r="I233" s="8"/>
      <c r="J233" s="9"/>
      <c r="K233" s="11"/>
      <c r="L233" s="7"/>
      <c r="M233" s="7"/>
      <c r="N233" s="86"/>
      <c r="O233" s="105"/>
      <c r="P233" s="105"/>
      <c r="Q233" s="82"/>
      <c r="R233" s="65"/>
      <c r="S233" s="64"/>
      <c r="T233" s="64"/>
      <c r="U233" s="64"/>
      <c r="V233" s="85"/>
      <c r="W233" s="10"/>
      <c r="X233" s="84"/>
      <c r="Z233" s="5"/>
    </row>
    <row r="234" spans="1:26" ht="13.2" x14ac:dyDescent="0.25">
      <c r="A234" s="1" t="s">
        <v>1</v>
      </c>
      <c r="B234" s="2" t="s">
        <v>15</v>
      </c>
      <c r="C234" s="174" t="str">
        <f t="shared" si="4"/>
        <v/>
      </c>
      <c r="D234" s="7"/>
      <c r="E234" s="88"/>
      <c r="F234" s="88"/>
      <c r="G234" s="180"/>
      <c r="H234" s="7"/>
      <c r="I234" s="8"/>
      <c r="J234" s="9"/>
      <c r="K234" s="11"/>
      <c r="L234" s="7"/>
      <c r="M234" s="7"/>
      <c r="N234" s="86"/>
      <c r="O234" s="105"/>
      <c r="P234" s="105"/>
      <c r="Q234" s="82"/>
      <c r="R234" s="65"/>
      <c r="S234" s="64"/>
      <c r="T234" s="64"/>
      <c r="U234" s="64"/>
      <c r="V234" s="85"/>
      <c r="W234" s="10"/>
      <c r="X234" s="84"/>
      <c r="Z234" s="5"/>
    </row>
    <row r="235" spans="1:26" ht="13.2" x14ac:dyDescent="0.25">
      <c r="A235" s="1" t="s">
        <v>1</v>
      </c>
      <c r="B235" s="2" t="s">
        <v>15</v>
      </c>
      <c r="C235" s="174" t="str">
        <f t="shared" si="4"/>
        <v/>
      </c>
      <c r="D235" s="7"/>
      <c r="E235" s="88"/>
      <c r="F235" s="88"/>
      <c r="G235" s="180"/>
      <c r="H235" s="7"/>
      <c r="I235" s="8"/>
      <c r="J235" s="9"/>
      <c r="K235" s="11"/>
      <c r="L235" s="7"/>
      <c r="M235" s="7"/>
      <c r="N235" s="86"/>
      <c r="O235" s="105"/>
      <c r="P235" s="105"/>
      <c r="Q235" s="82"/>
      <c r="R235" s="65"/>
      <c r="S235" s="64"/>
      <c r="T235" s="64"/>
      <c r="U235" s="64"/>
      <c r="V235" s="85"/>
      <c r="W235" s="10"/>
      <c r="X235" s="84"/>
      <c r="Z235" s="5"/>
    </row>
    <row r="236" spans="1:26" ht="13.2" x14ac:dyDescent="0.25">
      <c r="A236" s="1" t="s">
        <v>1</v>
      </c>
      <c r="B236" s="2" t="s">
        <v>15</v>
      </c>
      <c r="C236" s="174" t="str">
        <f t="shared" si="4"/>
        <v/>
      </c>
      <c r="D236" s="7"/>
      <c r="E236" s="88"/>
      <c r="F236" s="88"/>
      <c r="G236" s="180"/>
      <c r="H236" s="7"/>
      <c r="I236" s="8"/>
      <c r="J236" s="9"/>
      <c r="K236" s="11"/>
      <c r="L236" s="7"/>
      <c r="M236" s="7"/>
      <c r="N236" s="86"/>
      <c r="O236" s="105"/>
      <c r="P236" s="105"/>
      <c r="Q236" s="82"/>
      <c r="R236" s="65"/>
      <c r="S236" s="64"/>
      <c r="T236" s="64"/>
      <c r="U236" s="64"/>
      <c r="V236" s="85"/>
      <c r="W236" s="10"/>
      <c r="X236" s="84"/>
      <c r="Z236" s="5"/>
    </row>
    <row r="237" spans="1:26" ht="13.2" x14ac:dyDescent="0.25">
      <c r="A237" s="1" t="s">
        <v>1</v>
      </c>
      <c r="B237" s="2" t="s">
        <v>15</v>
      </c>
      <c r="C237" s="174" t="str">
        <f t="shared" ref="C237:C242" si="5">CONCATENATE(D237,E237,F237,G237,H237)</f>
        <v/>
      </c>
      <c r="D237" s="7"/>
      <c r="E237" s="88"/>
      <c r="F237" s="88"/>
      <c r="G237" s="180"/>
      <c r="H237" s="7"/>
      <c r="I237" s="8"/>
      <c r="J237" s="9"/>
      <c r="K237" s="11"/>
      <c r="L237" s="7"/>
      <c r="M237" s="7"/>
      <c r="N237" s="86"/>
      <c r="O237" s="105"/>
      <c r="P237" s="105"/>
      <c r="Q237" s="82"/>
      <c r="R237" s="65"/>
      <c r="S237" s="64"/>
      <c r="T237" s="64"/>
      <c r="U237" s="64"/>
      <c r="V237" s="85"/>
      <c r="W237" s="10"/>
      <c r="X237" s="84"/>
      <c r="Z237" s="5"/>
    </row>
    <row r="238" spans="1:26" ht="13.2" x14ac:dyDescent="0.25">
      <c r="A238" s="1" t="s">
        <v>1</v>
      </c>
      <c r="B238" s="2" t="s">
        <v>15</v>
      </c>
      <c r="C238" s="174" t="str">
        <f t="shared" si="5"/>
        <v/>
      </c>
      <c r="D238" s="7"/>
      <c r="E238" s="88"/>
      <c r="F238" s="88"/>
      <c r="G238" s="180"/>
      <c r="H238" s="7"/>
      <c r="I238" s="8"/>
      <c r="J238" s="9"/>
      <c r="K238" s="11"/>
      <c r="L238" s="7"/>
      <c r="M238" s="7"/>
      <c r="N238" s="86"/>
      <c r="O238" s="105"/>
      <c r="P238" s="105"/>
      <c r="Q238" s="82"/>
      <c r="R238" s="65"/>
      <c r="S238" s="64"/>
      <c r="T238" s="64"/>
      <c r="U238" s="64"/>
      <c r="V238" s="85"/>
      <c r="W238" s="10"/>
      <c r="X238" s="84"/>
      <c r="Z238" s="5"/>
    </row>
    <row r="239" spans="1:26" ht="13.2" x14ac:dyDescent="0.25">
      <c r="A239" s="1" t="s">
        <v>1</v>
      </c>
      <c r="B239" s="2" t="s">
        <v>15</v>
      </c>
      <c r="C239" s="174" t="str">
        <f t="shared" si="5"/>
        <v/>
      </c>
      <c r="D239" s="7"/>
      <c r="E239" s="88"/>
      <c r="F239" s="88"/>
      <c r="G239" s="180"/>
      <c r="H239" s="7"/>
      <c r="I239" s="8"/>
      <c r="J239" s="9"/>
      <c r="K239" s="11"/>
      <c r="L239" s="7"/>
      <c r="M239" s="7"/>
      <c r="N239" s="86"/>
      <c r="O239" s="105"/>
      <c r="P239" s="105"/>
      <c r="Q239" s="82"/>
      <c r="R239" s="65"/>
      <c r="S239" s="64"/>
      <c r="T239" s="64"/>
      <c r="U239" s="64"/>
      <c r="V239" s="85"/>
      <c r="W239" s="10"/>
      <c r="X239" s="84"/>
      <c r="Z239" s="5"/>
    </row>
    <row r="240" spans="1:26" ht="13.2" x14ac:dyDescent="0.25">
      <c r="A240" s="1" t="s">
        <v>1</v>
      </c>
      <c r="B240" s="2" t="s">
        <v>15</v>
      </c>
      <c r="C240" s="174" t="str">
        <f t="shared" si="5"/>
        <v/>
      </c>
      <c r="D240" s="7"/>
      <c r="E240" s="88"/>
      <c r="F240" s="88"/>
      <c r="G240" s="180"/>
      <c r="H240" s="7"/>
      <c r="I240" s="8"/>
      <c r="J240" s="9"/>
      <c r="K240" s="11"/>
      <c r="L240" s="7"/>
      <c r="M240" s="7"/>
      <c r="N240" s="86"/>
      <c r="O240" s="105"/>
      <c r="P240" s="105"/>
      <c r="Q240" s="82"/>
      <c r="R240" s="65"/>
      <c r="S240" s="64"/>
      <c r="T240" s="64"/>
      <c r="U240" s="64"/>
      <c r="V240" s="85"/>
      <c r="W240" s="10"/>
      <c r="X240" s="84"/>
      <c r="Z240" s="5"/>
    </row>
    <row r="241" spans="1:26" ht="13.2" x14ac:dyDescent="0.25">
      <c r="A241" s="1" t="s">
        <v>1</v>
      </c>
      <c r="B241" s="2" t="s">
        <v>15</v>
      </c>
      <c r="C241" s="174" t="str">
        <f t="shared" si="5"/>
        <v/>
      </c>
      <c r="D241" s="7"/>
      <c r="E241" s="88"/>
      <c r="F241" s="88"/>
      <c r="G241" s="180"/>
      <c r="H241" s="7"/>
      <c r="I241" s="8"/>
      <c r="J241" s="9"/>
      <c r="K241" s="11"/>
      <c r="L241" s="7"/>
      <c r="M241" s="7"/>
      <c r="N241" s="86"/>
      <c r="O241" s="105"/>
      <c r="P241" s="105"/>
      <c r="Q241" s="82"/>
      <c r="R241" s="65"/>
      <c r="S241" s="64"/>
      <c r="T241" s="64"/>
      <c r="U241" s="64"/>
      <c r="V241" s="85"/>
      <c r="W241" s="10"/>
      <c r="X241" s="84"/>
      <c r="Z241" s="5"/>
    </row>
    <row r="242" spans="1:26" ht="13.2" x14ac:dyDescent="0.25">
      <c r="A242" s="1" t="s">
        <v>1</v>
      </c>
      <c r="B242" s="2" t="s">
        <v>15</v>
      </c>
      <c r="C242" s="174" t="str">
        <f t="shared" si="5"/>
        <v/>
      </c>
      <c r="D242" s="7"/>
      <c r="E242" s="88"/>
      <c r="F242" s="88"/>
      <c r="G242" s="180"/>
      <c r="H242" s="7"/>
      <c r="I242" s="8"/>
      <c r="J242" s="9"/>
      <c r="K242" s="11"/>
      <c r="L242" s="7"/>
      <c r="M242" s="7"/>
      <c r="N242" s="86"/>
      <c r="O242" s="105"/>
      <c r="P242" s="105"/>
      <c r="Q242" s="82"/>
      <c r="R242" s="65"/>
      <c r="S242" s="64"/>
      <c r="T242" s="64"/>
      <c r="U242" s="64"/>
      <c r="V242" s="85"/>
      <c r="W242" s="10"/>
      <c r="X242" s="84"/>
      <c r="Z242" s="5"/>
    </row>
    <row r="243" spans="1:26" ht="13.2" x14ac:dyDescent="0.25">
      <c r="A243" s="1" t="s">
        <v>1</v>
      </c>
      <c r="B243" s="2" t="s">
        <v>15</v>
      </c>
      <c r="C243" s="174" t="str">
        <f t="shared" ref="C243:C254" si="6">CONCATENATE(D243,E243,F243,G243,H243)</f>
        <v/>
      </c>
      <c r="D243" s="7"/>
      <c r="E243" s="88"/>
      <c r="F243" s="88"/>
      <c r="G243" s="180"/>
      <c r="H243" s="7"/>
      <c r="I243" s="8"/>
      <c r="J243" s="9"/>
      <c r="K243" s="11"/>
      <c r="L243" s="7"/>
      <c r="M243" s="7"/>
      <c r="N243" s="86"/>
      <c r="O243" s="105"/>
      <c r="P243" s="105"/>
      <c r="Q243" s="82"/>
      <c r="R243" s="65"/>
      <c r="S243" s="64"/>
      <c r="T243" s="64"/>
      <c r="U243" s="64"/>
      <c r="V243" s="85"/>
      <c r="W243" s="10"/>
      <c r="X243" s="84"/>
      <c r="Z243" s="5"/>
    </row>
    <row r="244" spans="1:26" ht="13.2" x14ac:dyDescent="0.25">
      <c r="A244" s="1" t="s">
        <v>1</v>
      </c>
      <c r="B244" s="2" t="s">
        <v>15</v>
      </c>
      <c r="C244" s="174" t="str">
        <f t="shared" si="6"/>
        <v/>
      </c>
      <c r="D244" s="7"/>
      <c r="E244" s="88"/>
      <c r="F244" s="88"/>
      <c r="G244" s="180"/>
      <c r="H244" s="7"/>
      <c r="I244" s="8"/>
      <c r="J244" s="9"/>
      <c r="K244" s="11"/>
      <c r="L244" s="7"/>
      <c r="M244" s="7"/>
      <c r="N244" s="86"/>
      <c r="O244" s="105"/>
      <c r="P244" s="105"/>
      <c r="Q244" s="82"/>
      <c r="R244" s="65"/>
      <c r="S244" s="64"/>
      <c r="T244" s="64"/>
      <c r="U244" s="64"/>
      <c r="V244" s="85"/>
      <c r="W244" s="10"/>
      <c r="X244" s="84"/>
      <c r="Z244" s="5"/>
    </row>
    <row r="245" spans="1:26" ht="13.2" x14ac:dyDescent="0.25">
      <c r="A245" s="1" t="s">
        <v>1</v>
      </c>
      <c r="B245" s="2" t="s">
        <v>15</v>
      </c>
      <c r="C245" s="174" t="str">
        <f t="shared" si="6"/>
        <v/>
      </c>
      <c r="D245" s="7"/>
      <c r="E245" s="88"/>
      <c r="F245" s="88"/>
      <c r="G245" s="180"/>
      <c r="H245" s="7"/>
      <c r="I245" s="8"/>
      <c r="J245" s="9"/>
      <c r="K245" s="11"/>
      <c r="L245" s="7"/>
      <c r="M245" s="7"/>
      <c r="N245" s="86"/>
      <c r="O245" s="105"/>
      <c r="P245" s="105"/>
      <c r="Q245" s="82"/>
      <c r="R245" s="65"/>
      <c r="S245" s="64"/>
      <c r="T245" s="64"/>
      <c r="U245" s="64"/>
      <c r="V245" s="85"/>
      <c r="W245" s="10"/>
      <c r="X245" s="84"/>
      <c r="Z245" s="5"/>
    </row>
    <row r="246" spans="1:26" ht="13.2" x14ac:dyDescent="0.25">
      <c r="A246" s="1" t="s">
        <v>1</v>
      </c>
      <c r="B246" s="2" t="s">
        <v>15</v>
      </c>
      <c r="C246" s="174" t="str">
        <f t="shared" si="6"/>
        <v/>
      </c>
      <c r="D246" s="7"/>
      <c r="E246" s="88"/>
      <c r="F246" s="88"/>
      <c r="G246" s="180"/>
      <c r="H246" s="7"/>
      <c r="I246" s="8"/>
      <c r="J246" s="9"/>
      <c r="K246" s="11"/>
      <c r="L246" s="7"/>
      <c r="M246" s="7"/>
      <c r="N246" s="86"/>
      <c r="O246" s="105"/>
      <c r="P246" s="105"/>
      <c r="Q246" s="82"/>
      <c r="R246" s="65"/>
      <c r="S246" s="64"/>
      <c r="T246" s="64"/>
      <c r="U246" s="64"/>
      <c r="V246" s="85"/>
      <c r="W246" s="10"/>
      <c r="X246" s="84"/>
      <c r="Z246" s="5"/>
    </row>
    <row r="247" spans="1:26" ht="13.2" x14ac:dyDescent="0.25">
      <c r="A247" s="1" t="s">
        <v>1</v>
      </c>
      <c r="B247" s="2" t="s">
        <v>15</v>
      </c>
      <c r="C247" s="174" t="str">
        <f t="shared" si="6"/>
        <v/>
      </c>
      <c r="D247" s="7"/>
      <c r="E247" s="88"/>
      <c r="F247" s="88"/>
      <c r="G247" s="180"/>
      <c r="H247" s="7"/>
      <c r="I247" s="8"/>
      <c r="J247" s="9"/>
      <c r="K247" s="11"/>
      <c r="L247" s="7"/>
      <c r="M247" s="7"/>
      <c r="N247" s="86"/>
      <c r="O247" s="105"/>
      <c r="P247" s="105"/>
      <c r="Q247" s="82"/>
      <c r="R247" s="65"/>
      <c r="S247" s="64"/>
      <c r="T247" s="64"/>
      <c r="U247" s="64"/>
      <c r="V247" s="85"/>
      <c r="W247" s="10"/>
      <c r="X247" s="84"/>
      <c r="Z247" s="5"/>
    </row>
    <row r="248" spans="1:26" ht="13.2" x14ac:dyDescent="0.25">
      <c r="A248" s="1" t="s">
        <v>1</v>
      </c>
      <c r="B248" s="2" t="s">
        <v>15</v>
      </c>
      <c r="C248" s="174" t="str">
        <f t="shared" si="6"/>
        <v/>
      </c>
      <c r="D248" s="7"/>
      <c r="E248" s="88"/>
      <c r="F248" s="88"/>
      <c r="G248" s="180"/>
      <c r="H248" s="7"/>
      <c r="I248" s="8"/>
      <c r="J248" s="9"/>
      <c r="K248" s="11"/>
      <c r="L248" s="7"/>
      <c r="M248" s="7"/>
      <c r="N248" s="86"/>
      <c r="O248" s="105"/>
      <c r="P248" s="105"/>
      <c r="Q248" s="82"/>
      <c r="R248" s="65"/>
      <c r="S248" s="64"/>
      <c r="T248" s="64"/>
      <c r="U248" s="64"/>
      <c r="V248" s="85"/>
      <c r="W248" s="10"/>
      <c r="X248" s="84"/>
      <c r="Z248" s="5"/>
    </row>
    <row r="249" spans="1:26" ht="13.2" x14ac:dyDescent="0.25">
      <c r="A249" s="1" t="s">
        <v>1</v>
      </c>
      <c r="B249" s="2" t="s">
        <v>15</v>
      </c>
      <c r="C249" s="174" t="str">
        <f t="shared" si="6"/>
        <v/>
      </c>
      <c r="D249" s="7"/>
      <c r="E249" s="88"/>
      <c r="F249" s="88"/>
      <c r="G249" s="180"/>
      <c r="H249" s="7"/>
      <c r="I249" s="8"/>
      <c r="J249" s="9"/>
      <c r="K249" s="11"/>
      <c r="L249" s="7"/>
      <c r="M249" s="7"/>
      <c r="N249" s="86"/>
      <c r="O249" s="105"/>
      <c r="P249" s="105"/>
      <c r="Q249" s="82"/>
      <c r="R249" s="65"/>
      <c r="S249" s="64"/>
      <c r="T249" s="64"/>
      <c r="U249" s="64"/>
      <c r="V249" s="85"/>
      <c r="W249" s="10"/>
      <c r="X249" s="84"/>
      <c r="Z249" s="5"/>
    </row>
    <row r="250" spans="1:26" ht="13.2" x14ac:dyDescent="0.25">
      <c r="A250" s="1" t="s">
        <v>1</v>
      </c>
      <c r="B250" s="2" t="s">
        <v>15</v>
      </c>
      <c r="C250" s="174" t="str">
        <f t="shared" si="6"/>
        <v/>
      </c>
      <c r="D250" s="7"/>
      <c r="E250" s="88"/>
      <c r="F250" s="88"/>
      <c r="G250" s="180"/>
      <c r="H250" s="7"/>
      <c r="I250" s="8"/>
      <c r="J250" s="9"/>
      <c r="K250" s="11"/>
      <c r="L250" s="7"/>
      <c r="M250" s="7"/>
      <c r="N250" s="86"/>
      <c r="O250" s="105"/>
      <c r="P250" s="105"/>
      <c r="Q250" s="82"/>
      <c r="R250" s="65"/>
      <c r="S250" s="64"/>
      <c r="T250" s="64"/>
      <c r="U250" s="64"/>
      <c r="V250" s="85"/>
      <c r="W250" s="10"/>
      <c r="X250" s="84"/>
      <c r="Z250" s="5"/>
    </row>
    <row r="251" spans="1:26" ht="13.2" x14ac:dyDescent="0.25">
      <c r="A251" s="1" t="s">
        <v>1</v>
      </c>
      <c r="B251" s="2" t="s">
        <v>15</v>
      </c>
      <c r="C251" s="174" t="str">
        <f t="shared" si="6"/>
        <v/>
      </c>
      <c r="D251" s="7"/>
      <c r="E251" s="88"/>
      <c r="F251" s="88"/>
      <c r="G251" s="180"/>
      <c r="H251" s="7"/>
      <c r="I251" s="8"/>
      <c r="J251" s="9"/>
      <c r="K251" s="11"/>
      <c r="L251" s="7"/>
      <c r="M251" s="7"/>
      <c r="N251" s="86"/>
      <c r="O251" s="105"/>
      <c r="P251" s="105"/>
      <c r="Q251" s="82"/>
      <c r="R251" s="65"/>
      <c r="S251" s="64"/>
      <c r="T251" s="64"/>
      <c r="U251" s="64"/>
      <c r="V251" s="85"/>
      <c r="W251" s="10"/>
      <c r="X251" s="84"/>
      <c r="Z251" s="5"/>
    </row>
    <row r="252" spans="1:26" ht="13.2" x14ac:dyDescent="0.25">
      <c r="A252" s="1" t="s">
        <v>1</v>
      </c>
      <c r="B252" s="2" t="s">
        <v>15</v>
      </c>
      <c r="C252" s="174" t="str">
        <f t="shared" si="6"/>
        <v/>
      </c>
      <c r="D252" s="7"/>
      <c r="E252" s="88"/>
      <c r="F252" s="88"/>
      <c r="G252" s="180"/>
      <c r="H252" s="7"/>
      <c r="I252" s="8"/>
      <c r="J252" s="9"/>
      <c r="K252" s="11"/>
      <c r="L252" s="7"/>
      <c r="M252" s="7"/>
      <c r="N252" s="86"/>
      <c r="O252" s="105"/>
      <c r="P252" s="105"/>
      <c r="Q252" s="82"/>
      <c r="R252" s="65"/>
      <c r="S252" s="64"/>
      <c r="T252" s="64"/>
      <c r="U252" s="64"/>
      <c r="V252" s="85"/>
      <c r="W252" s="10"/>
      <c r="X252" s="84"/>
      <c r="Z252" s="5"/>
    </row>
    <row r="253" spans="1:26" ht="13.2" x14ac:dyDescent="0.25">
      <c r="A253" s="1" t="s">
        <v>1</v>
      </c>
      <c r="B253" s="2" t="s">
        <v>15</v>
      </c>
      <c r="C253" s="174" t="str">
        <f t="shared" si="6"/>
        <v/>
      </c>
      <c r="D253" s="7"/>
      <c r="E253" s="88"/>
      <c r="F253" s="88"/>
      <c r="G253" s="180"/>
      <c r="H253" s="7"/>
      <c r="I253" s="8"/>
      <c r="J253" s="9"/>
      <c r="K253" s="11"/>
      <c r="L253" s="7"/>
      <c r="M253" s="7"/>
      <c r="N253" s="86"/>
      <c r="O253" s="105"/>
      <c r="P253" s="105"/>
      <c r="Q253" s="82"/>
      <c r="R253" s="65"/>
      <c r="S253" s="64"/>
      <c r="T253" s="64"/>
      <c r="U253" s="64"/>
      <c r="V253" s="85"/>
      <c r="W253" s="10"/>
      <c r="X253" s="84"/>
      <c r="Z253" s="5"/>
    </row>
    <row r="254" spans="1:26" ht="13.2" x14ac:dyDescent="0.25">
      <c r="A254" s="1" t="s">
        <v>1</v>
      </c>
      <c r="B254" s="2" t="s">
        <v>15</v>
      </c>
      <c r="C254" s="174" t="str">
        <f t="shared" si="6"/>
        <v/>
      </c>
      <c r="D254" s="7"/>
      <c r="E254" s="88"/>
      <c r="F254" s="88"/>
      <c r="G254" s="180"/>
      <c r="H254" s="7"/>
      <c r="I254" s="8"/>
      <c r="J254" s="9"/>
      <c r="K254" s="11"/>
      <c r="L254" s="7"/>
      <c r="M254" s="7"/>
      <c r="N254" s="86"/>
      <c r="O254" s="105"/>
      <c r="P254" s="105"/>
      <c r="Q254" s="82"/>
      <c r="R254" s="65"/>
      <c r="S254" s="64"/>
      <c r="T254" s="64"/>
      <c r="U254" s="64"/>
      <c r="V254" s="85"/>
      <c r="W254" s="10"/>
      <c r="X254" s="84"/>
      <c r="Z254" s="5"/>
    </row>
    <row r="255" spans="1:26" ht="13.2" x14ac:dyDescent="0.25">
      <c r="A255" s="1" t="s">
        <v>1</v>
      </c>
      <c r="B255" s="2" t="s">
        <v>15</v>
      </c>
      <c r="C255" s="174" t="str">
        <f t="shared" ref="C255:C265" si="7">CONCATENATE(D255,E255,F255,G255,H255)</f>
        <v/>
      </c>
      <c r="D255" s="7"/>
      <c r="E255" s="88"/>
      <c r="F255" s="88"/>
      <c r="G255" s="180"/>
      <c r="H255" s="7"/>
      <c r="I255" s="8"/>
      <c r="J255" s="9"/>
      <c r="K255" s="11"/>
      <c r="L255" s="7"/>
      <c r="M255" s="7"/>
      <c r="N255" s="86"/>
      <c r="O255" s="105"/>
      <c r="P255" s="105"/>
      <c r="Q255" s="82"/>
      <c r="R255" s="65"/>
      <c r="S255" s="64"/>
      <c r="T255" s="64"/>
      <c r="U255" s="64"/>
      <c r="V255" s="85"/>
      <c r="W255" s="10"/>
      <c r="X255" s="84"/>
      <c r="Z255" s="5"/>
    </row>
    <row r="256" spans="1:26" ht="13.2" x14ac:dyDescent="0.25">
      <c r="A256" s="1" t="s">
        <v>1</v>
      </c>
      <c r="B256" s="2" t="s">
        <v>15</v>
      </c>
      <c r="C256" s="174" t="str">
        <f t="shared" si="7"/>
        <v/>
      </c>
      <c r="D256" s="7"/>
      <c r="E256" s="88"/>
      <c r="F256" s="88"/>
      <c r="G256" s="180"/>
      <c r="H256" s="7"/>
      <c r="I256" s="8"/>
      <c r="J256" s="9"/>
      <c r="K256" s="11"/>
      <c r="L256" s="7"/>
      <c r="M256" s="7"/>
      <c r="N256" s="86"/>
      <c r="O256" s="105"/>
      <c r="P256" s="105"/>
      <c r="Q256" s="82"/>
      <c r="R256" s="65"/>
      <c r="S256" s="64"/>
      <c r="T256" s="64"/>
      <c r="U256" s="64"/>
      <c r="V256" s="85"/>
      <c r="W256" s="10"/>
      <c r="X256" s="84"/>
      <c r="Z256" s="5"/>
    </row>
    <row r="257" spans="1:26" ht="13.2" x14ac:dyDescent="0.25">
      <c r="A257" s="1" t="s">
        <v>1</v>
      </c>
      <c r="B257" s="2" t="s">
        <v>15</v>
      </c>
      <c r="C257" s="174" t="str">
        <f t="shared" si="7"/>
        <v/>
      </c>
      <c r="D257" s="7"/>
      <c r="E257" s="88"/>
      <c r="F257" s="88"/>
      <c r="G257" s="180"/>
      <c r="H257" s="7"/>
      <c r="I257" s="8"/>
      <c r="J257" s="9"/>
      <c r="K257" s="11"/>
      <c r="L257" s="7"/>
      <c r="M257" s="7"/>
      <c r="N257" s="86"/>
      <c r="O257" s="105"/>
      <c r="P257" s="105"/>
      <c r="Q257" s="82"/>
      <c r="R257" s="65"/>
      <c r="S257" s="64"/>
      <c r="T257" s="64"/>
      <c r="U257" s="64"/>
      <c r="V257" s="85"/>
      <c r="W257" s="10"/>
      <c r="X257" s="84"/>
      <c r="Z257" s="5"/>
    </row>
    <row r="258" spans="1:26" ht="13.2" x14ac:dyDescent="0.25">
      <c r="A258" s="1" t="s">
        <v>1</v>
      </c>
      <c r="B258" s="2" t="s">
        <v>15</v>
      </c>
      <c r="C258" s="174" t="str">
        <f t="shared" si="7"/>
        <v/>
      </c>
      <c r="D258" s="7"/>
      <c r="E258" s="88"/>
      <c r="F258" s="88"/>
      <c r="G258" s="180"/>
      <c r="H258" s="7"/>
      <c r="I258" s="8"/>
      <c r="J258" s="9"/>
      <c r="K258" s="11"/>
      <c r="L258" s="7"/>
      <c r="M258" s="7"/>
      <c r="N258" s="86"/>
      <c r="O258" s="105"/>
      <c r="P258" s="105"/>
      <c r="Q258" s="82"/>
      <c r="R258" s="65"/>
      <c r="S258" s="64"/>
      <c r="T258" s="64"/>
      <c r="U258" s="64"/>
      <c r="V258" s="85"/>
      <c r="W258" s="10"/>
      <c r="X258" s="84"/>
      <c r="Z258" s="5"/>
    </row>
    <row r="259" spans="1:26" ht="13.2" x14ac:dyDescent="0.25">
      <c r="A259" s="1" t="s">
        <v>1</v>
      </c>
      <c r="B259" s="2" t="s">
        <v>15</v>
      </c>
      <c r="C259" s="174" t="str">
        <f t="shared" si="7"/>
        <v/>
      </c>
      <c r="D259" s="7"/>
      <c r="E259" s="88"/>
      <c r="F259" s="88"/>
      <c r="G259" s="180"/>
      <c r="H259" s="7"/>
      <c r="I259" s="8"/>
      <c r="J259" s="9"/>
      <c r="K259" s="11"/>
      <c r="L259" s="7"/>
      <c r="M259" s="7"/>
      <c r="N259" s="86"/>
      <c r="O259" s="105"/>
      <c r="P259" s="105"/>
      <c r="Q259" s="82"/>
      <c r="R259" s="65"/>
      <c r="S259" s="64"/>
      <c r="T259" s="64"/>
      <c r="U259" s="64"/>
      <c r="V259" s="85"/>
      <c r="W259" s="10"/>
      <c r="X259" s="84"/>
      <c r="Z259" s="5"/>
    </row>
    <row r="260" spans="1:26" ht="13.2" x14ac:dyDescent="0.25">
      <c r="A260" s="1" t="s">
        <v>1</v>
      </c>
      <c r="B260" s="2" t="s">
        <v>15</v>
      </c>
      <c r="C260" s="174" t="str">
        <f t="shared" si="7"/>
        <v/>
      </c>
      <c r="D260" s="7"/>
      <c r="E260" s="88"/>
      <c r="F260" s="88"/>
      <c r="G260" s="180"/>
      <c r="H260" s="7"/>
      <c r="I260" s="8"/>
      <c r="J260" s="9"/>
      <c r="K260" s="11"/>
      <c r="L260" s="7"/>
      <c r="M260" s="7"/>
      <c r="N260" s="86"/>
      <c r="O260" s="105"/>
      <c r="P260" s="105"/>
      <c r="Q260" s="82"/>
      <c r="R260" s="65"/>
      <c r="S260" s="64"/>
      <c r="T260" s="64"/>
      <c r="U260" s="64"/>
      <c r="V260" s="85"/>
      <c r="W260" s="10"/>
      <c r="X260" s="84"/>
      <c r="Z260" s="5"/>
    </row>
    <row r="261" spans="1:26" ht="13.2" x14ac:dyDescent="0.25">
      <c r="A261" s="1" t="s">
        <v>1</v>
      </c>
      <c r="B261" s="2" t="s">
        <v>15</v>
      </c>
      <c r="C261" s="174" t="str">
        <f t="shared" si="7"/>
        <v/>
      </c>
      <c r="D261" s="7"/>
      <c r="E261" s="88"/>
      <c r="F261" s="88"/>
      <c r="G261" s="180"/>
      <c r="H261" s="7"/>
      <c r="I261" s="8"/>
      <c r="J261" s="9"/>
      <c r="K261" s="11"/>
      <c r="L261" s="7"/>
      <c r="M261" s="7"/>
      <c r="N261" s="86"/>
      <c r="O261" s="105"/>
      <c r="P261" s="105"/>
      <c r="Q261" s="82"/>
      <c r="R261" s="65"/>
      <c r="S261" s="64"/>
      <c r="T261" s="64"/>
      <c r="U261" s="64"/>
      <c r="V261" s="85"/>
      <c r="W261" s="10"/>
      <c r="X261" s="84"/>
      <c r="Z261" s="5"/>
    </row>
    <row r="262" spans="1:26" ht="13.2" x14ac:dyDescent="0.25">
      <c r="A262" s="1" t="s">
        <v>1</v>
      </c>
      <c r="B262" s="2" t="s">
        <v>15</v>
      </c>
      <c r="C262" s="174" t="str">
        <f t="shared" si="7"/>
        <v/>
      </c>
      <c r="D262" s="7"/>
      <c r="E262" s="88"/>
      <c r="F262" s="88"/>
      <c r="G262" s="180"/>
      <c r="H262" s="7"/>
      <c r="I262" s="8"/>
      <c r="J262" s="9"/>
      <c r="K262" s="11"/>
      <c r="L262" s="7"/>
      <c r="M262" s="7"/>
      <c r="N262" s="86"/>
      <c r="O262" s="105"/>
      <c r="P262" s="105"/>
      <c r="Q262" s="82"/>
      <c r="R262" s="65"/>
      <c r="S262" s="64"/>
      <c r="T262" s="64"/>
      <c r="U262" s="64"/>
      <c r="V262" s="85"/>
      <c r="W262" s="10"/>
      <c r="X262" s="84"/>
      <c r="Z262" s="5"/>
    </row>
    <row r="263" spans="1:26" ht="13.2" x14ac:dyDescent="0.25">
      <c r="A263" s="1" t="s">
        <v>1</v>
      </c>
      <c r="B263" s="2" t="s">
        <v>15</v>
      </c>
      <c r="C263" s="174" t="str">
        <f t="shared" si="7"/>
        <v/>
      </c>
      <c r="D263" s="7"/>
      <c r="E263" s="88"/>
      <c r="F263" s="88"/>
      <c r="G263" s="180"/>
      <c r="H263" s="7"/>
      <c r="I263" s="8"/>
      <c r="J263" s="9"/>
      <c r="K263" s="11"/>
      <c r="L263" s="7"/>
      <c r="M263" s="7"/>
      <c r="N263" s="86"/>
      <c r="O263" s="105"/>
      <c r="P263" s="105"/>
      <c r="Q263" s="82"/>
      <c r="R263" s="65"/>
      <c r="S263" s="64"/>
      <c r="T263" s="64"/>
      <c r="U263" s="64"/>
      <c r="V263" s="85"/>
      <c r="W263" s="10"/>
      <c r="X263" s="84"/>
      <c r="Z263" s="5"/>
    </row>
    <row r="264" spans="1:26" ht="13.2" x14ac:dyDescent="0.25">
      <c r="A264" s="1" t="s">
        <v>1</v>
      </c>
      <c r="B264" s="2" t="s">
        <v>15</v>
      </c>
      <c r="C264" s="174" t="str">
        <f t="shared" si="7"/>
        <v/>
      </c>
      <c r="D264" s="7"/>
      <c r="E264" s="88"/>
      <c r="F264" s="88"/>
      <c r="G264" s="180"/>
      <c r="H264" s="7"/>
      <c r="I264" s="8"/>
      <c r="J264" s="9"/>
      <c r="K264" s="11"/>
      <c r="L264" s="7"/>
      <c r="M264" s="7"/>
      <c r="N264" s="86"/>
      <c r="O264" s="105"/>
      <c r="P264" s="105"/>
      <c r="Q264" s="82"/>
      <c r="R264" s="65"/>
      <c r="S264" s="64"/>
      <c r="T264" s="64"/>
      <c r="U264" s="64"/>
      <c r="V264" s="85"/>
      <c r="W264" s="10"/>
      <c r="X264" s="84"/>
      <c r="Z264" s="5"/>
    </row>
    <row r="265" spans="1:26" ht="13.2" x14ac:dyDescent="0.25">
      <c r="A265" s="1" t="s">
        <v>1</v>
      </c>
      <c r="B265" s="2" t="s">
        <v>15</v>
      </c>
      <c r="C265" s="174" t="str">
        <f t="shared" si="7"/>
        <v/>
      </c>
      <c r="D265" s="7"/>
      <c r="E265" s="88"/>
      <c r="F265" s="88"/>
      <c r="G265" s="180"/>
      <c r="H265" s="7"/>
      <c r="I265" s="8"/>
      <c r="J265" s="9"/>
      <c r="K265" s="11"/>
      <c r="L265" s="7"/>
      <c r="M265" s="7"/>
      <c r="N265" s="86"/>
      <c r="O265" s="105"/>
      <c r="P265" s="105"/>
      <c r="Q265" s="82"/>
      <c r="R265" s="65"/>
      <c r="S265" s="64"/>
      <c r="T265" s="64"/>
      <c r="U265" s="64"/>
      <c r="V265" s="85"/>
      <c r="W265" s="10"/>
      <c r="X265" s="84"/>
      <c r="Z265" s="5"/>
    </row>
    <row r="266" spans="1:26" ht="13.2" x14ac:dyDescent="0.25">
      <c r="A266" s="1" t="s">
        <v>1</v>
      </c>
      <c r="B266" s="2" t="s">
        <v>15</v>
      </c>
      <c r="C266" s="174" t="str">
        <f t="shared" ref="C266:C281" si="8">CONCATENATE(D266,E266,F266,G266,H266)</f>
        <v/>
      </c>
      <c r="D266" s="7"/>
      <c r="E266" s="88"/>
      <c r="F266" s="88"/>
      <c r="G266" s="180"/>
      <c r="H266" s="7"/>
      <c r="I266" s="8"/>
      <c r="J266" s="9"/>
      <c r="K266" s="11"/>
      <c r="L266" s="7"/>
      <c r="M266" s="7"/>
      <c r="N266" s="86"/>
      <c r="O266" s="105"/>
      <c r="P266" s="105"/>
      <c r="Q266" s="82"/>
      <c r="R266" s="65"/>
      <c r="S266" s="64"/>
      <c r="T266" s="64"/>
      <c r="U266" s="64"/>
      <c r="V266" s="85"/>
      <c r="W266" s="10"/>
      <c r="X266" s="84"/>
      <c r="Z266" s="5"/>
    </row>
    <row r="267" spans="1:26" ht="13.2" x14ac:dyDescent="0.25">
      <c r="A267" s="1" t="s">
        <v>1</v>
      </c>
      <c r="B267" s="2" t="s">
        <v>15</v>
      </c>
      <c r="C267" s="174" t="str">
        <f t="shared" si="8"/>
        <v/>
      </c>
      <c r="D267" s="7"/>
      <c r="E267" s="88"/>
      <c r="F267" s="88"/>
      <c r="G267" s="180"/>
      <c r="H267" s="7"/>
      <c r="I267" s="8"/>
      <c r="J267" s="9"/>
      <c r="K267" s="11"/>
      <c r="L267" s="7"/>
      <c r="M267" s="7"/>
      <c r="N267" s="86"/>
      <c r="O267" s="105"/>
      <c r="P267" s="105"/>
      <c r="Q267" s="82"/>
      <c r="R267" s="65"/>
      <c r="S267" s="64"/>
      <c r="T267" s="64"/>
      <c r="U267" s="64"/>
      <c r="V267" s="85"/>
      <c r="W267" s="10"/>
      <c r="X267" s="84"/>
      <c r="Z267" s="5"/>
    </row>
    <row r="268" spans="1:26" ht="13.2" x14ac:dyDescent="0.25">
      <c r="A268" s="1" t="s">
        <v>1</v>
      </c>
      <c r="B268" s="2" t="s">
        <v>15</v>
      </c>
      <c r="C268" s="174" t="str">
        <f t="shared" si="8"/>
        <v/>
      </c>
      <c r="D268" s="7"/>
      <c r="E268" s="88"/>
      <c r="F268" s="88"/>
      <c r="G268" s="180"/>
      <c r="H268" s="7"/>
      <c r="I268" s="8"/>
      <c r="J268" s="9"/>
      <c r="K268" s="11"/>
      <c r="L268" s="7"/>
      <c r="M268" s="7"/>
      <c r="N268" s="86"/>
      <c r="O268" s="105"/>
      <c r="P268" s="105"/>
      <c r="Q268" s="82"/>
      <c r="R268" s="65"/>
      <c r="S268" s="64"/>
      <c r="T268" s="64"/>
      <c r="U268" s="64"/>
      <c r="V268" s="85"/>
      <c r="W268" s="10"/>
      <c r="X268" s="84"/>
      <c r="Z268" s="5"/>
    </row>
    <row r="269" spans="1:26" ht="13.2" x14ac:dyDescent="0.25">
      <c r="A269" s="1" t="s">
        <v>1</v>
      </c>
      <c r="B269" s="2" t="s">
        <v>15</v>
      </c>
      <c r="C269" s="174" t="str">
        <f t="shared" si="8"/>
        <v/>
      </c>
      <c r="D269" s="7"/>
      <c r="E269" s="88"/>
      <c r="F269" s="88"/>
      <c r="G269" s="180"/>
      <c r="H269" s="7"/>
      <c r="I269" s="8"/>
      <c r="J269" s="9"/>
      <c r="K269" s="11"/>
      <c r="L269" s="7"/>
      <c r="M269" s="7"/>
      <c r="N269" s="86"/>
      <c r="O269" s="105"/>
      <c r="P269" s="105"/>
      <c r="Q269" s="82"/>
      <c r="R269" s="65"/>
      <c r="S269" s="64"/>
      <c r="T269" s="64"/>
      <c r="U269" s="64"/>
      <c r="V269" s="85"/>
      <c r="W269" s="10"/>
      <c r="X269" s="84"/>
      <c r="Z269" s="5"/>
    </row>
    <row r="270" spans="1:26" ht="13.2" x14ac:dyDescent="0.25">
      <c r="A270" s="1" t="s">
        <v>1</v>
      </c>
      <c r="B270" s="2" t="s">
        <v>15</v>
      </c>
      <c r="C270" s="174" t="str">
        <f t="shared" si="8"/>
        <v/>
      </c>
      <c r="D270" s="7"/>
      <c r="E270" s="88"/>
      <c r="F270" s="88"/>
      <c r="G270" s="180"/>
      <c r="H270" s="7"/>
      <c r="I270" s="8"/>
      <c r="J270" s="9"/>
      <c r="K270" s="11"/>
      <c r="L270" s="7"/>
      <c r="M270" s="7"/>
      <c r="N270" s="86"/>
      <c r="O270" s="105"/>
      <c r="P270" s="105"/>
      <c r="Q270" s="82"/>
      <c r="R270" s="65"/>
      <c r="S270" s="64"/>
      <c r="T270" s="64"/>
      <c r="U270" s="64"/>
      <c r="V270" s="85"/>
      <c r="W270" s="10"/>
      <c r="X270" s="84"/>
      <c r="Z270" s="5"/>
    </row>
    <row r="271" spans="1:26" ht="13.2" x14ac:dyDescent="0.25">
      <c r="A271" s="1" t="s">
        <v>1</v>
      </c>
      <c r="B271" s="2" t="s">
        <v>15</v>
      </c>
      <c r="C271" s="174" t="str">
        <f t="shared" si="8"/>
        <v/>
      </c>
      <c r="D271" s="7"/>
      <c r="E271" s="88"/>
      <c r="F271" s="88"/>
      <c r="G271" s="180"/>
      <c r="H271" s="7"/>
      <c r="I271" s="8"/>
      <c r="J271" s="9"/>
      <c r="K271" s="11"/>
      <c r="L271" s="7"/>
      <c r="M271" s="7"/>
      <c r="N271" s="86"/>
      <c r="O271" s="105"/>
      <c r="P271" s="105"/>
      <c r="Q271" s="82"/>
      <c r="R271" s="65"/>
      <c r="S271" s="64"/>
      <c r="T271" s="64"/>
      <c r="U271" s="64"/>
      <c r="V271" s="85"/>
      <c r="W271" s="10"/>
      <c r="X271" s="84"/>
      <c r="Z271" s="5"/>
    </row>
    <row r="272" spans="1:26" ht="13.2" x14ac:dyDescent="0.25">
      <c r="A272" s="1" t="s">
        <v>1</v>
      </c>
      <c r="B272" s="2" t="s">
        <v>15</v>
      </c>
      <c r="C272" s="174" t="str">
        <f t="shared" si="8"/>
        <v/>
      </c>
      <c r="D272" s="7"/>
      <c r="E272" s="88"/>
      <c r="F272" s="88"/>
      <c r="G272" s="180"/>
      <c r="H272" s="7"/>
      <c r="I272" s="8"/>
      <c r="J272" s="9"/>
      <c r="K272" s="11"/>
      <c r="L272" s="7"/>
      <c r="M272" s="7"/>
      <c r="N272" s="86"/>
      <c r="O272" s="105"/>
      <c r="P272" s="105"/>
      <c r="Q272" s="82"/>
      <c r="R272" s="65"/>
      <c r="S272" s="64"/>
      <c r="T272" s="64"/>
      <c r="U272" s="64"/>
      <c r="V272" s="85"/>
      <c r="W272" s="10"/>
      <c r="X272" s="84"/>
      <c r="Z272" s="5"/>
    </row>
    <row r="273" spans="1:26" ht="13.2" x14ac:dyDescent="0.25">
      <c r="A273" s="1" t="s">
        <v>1</v>
      </c>
      <c r="B273" s="2" t="s">
        <v>15</v>
      </c>
      <c r="C273" s="174" t="str">
        <f t="shared" si="8"/>
        <v/>
      </c>
      <c r="D273" s="7"/>
      <c r="E273" s="88"/>
      <c r="F273" s="88"/>
      <c r="G273" s="180"/>
      <c r="H273" s="7"/>
      <c r="I273" s="8"/>
      <c r="J273" s="9"/>
      <c r="K273" s="11"/>
      <c r="L273" s="7"/>
      <c r="M273" s="7"/>
      <c r="N273" s="86"/>
      <c r="O273" s="105"/>
      <c r="P273" s="105"/>
      <c r="Q273" s="82"/>
      <c r="R273" s="65"/>
      <c r="S273" s="64"/>
      <c r="T273" s="64"/>
      <c r="U273" s="64"/>
      <c r="V273" s="85"/>
      <c r="W273" s="10"/>
      <c r="X273" s="84"/>
      <c r="Z273" s="5"/>
    </row>
    <row r="274" spans="1:26" ht="13.2" x14ac:dyDescent="0.25">
      <c r="A274" s="1" t="s">
        <v>1</v>
      </c>
      <c r="B274" s="2" t="s">
        <v>15</v>
      </c>
      <c r="C274" s="174" t="str">
        <f t="shared" si="8"/>
        <v/>
      </c>
      <c r="D274" s="7"/>
      <c r="E274" s="88"/>
      <c r="F274" s="88"/>
      <c r="G274" s="180"/>
      <c r="H274" s="7"/>
      <c r="I274" s="8"/>
      <c r="J274" s="9"/>
      <c r="K274" s="11"/>
      <c r="L274" s="7"/>
      <c r="M274" s="7"/>
      <c r="N274" s="86"/>
      <c r="O274" s="105"/>
      <c r="P274" s="105"/>
      <c r="Q274" s="82"/>
      <c r="R274" s="65"/>
      <c r="S274" s="64"/>
      <c r="T274" s="64"/>
      <c r="U274" s="64"/>
      <c r="V274" s="85"/>
      <c r="W274" s="10"/>
      <c r="X274" s="84"/>
      <c r="Z274" s="5"/>
    </row>
    <row r="275" spans="1:26" ht="13.2" x14ac:dyDescent="0.25">
      <c r="A275" s="1" t="s">
        <v>1</v>
      </c>
      <c r="B275" s="2" t="s">
        <v>15</v>
      </c>
      <c r="C275" s="174" t="str">
        <f t="shared" si="8"/>
        <v/>
      </c>
      <c r="D275" s="7"/>
      <c r="E275" s="88"/>
      <c r="F275" s="88"/>
      <c r="G275" s="180"/>
      <c r="H275" s="7"/>
      <c r="I275" s="8"/>
      <c r="J275" s="9"/>
      <c r="K275" s="11"/>
      <c r="L275" s="7"/>
      <c r="M275" s="7"/>
      <c r="N275" s="86"/>
      <c r="O275" s="105"/>
      <c r="P275" s="105"/>
      <c r="Q275" s="82"/>
      <c r="R275" s="65"/>
      <c r="S275" s="64"/>
      <c r="T275" s="64"/>
      <c r="U275" s="64"/>
      <c r="V275" s="85"/>
      <c r="W275" s="10"/>
      <c r="X275" s="84"/>
      <c r="Z275" s="5"/>
    </row>
    <row r="276" spans="1:26" ht="13.2" x14ac:dyDescent="0.25">
      <c r="A276" s="1" t="s">
        <v>1</v>
      </c>
      <c r="B276" s="2" t="s">
        <v>15</v>
      </c>
      <c r="C276" s="174" t="str">
        <f t="shared" si="8"/>
        <v/>
      </c>
      <c r="D276" s="7"/>
      <c r="E276" s="88"/>
      <c r="F276" s="88"/>
      <c r="G276" s="180"/>
      <c r="H276" s="7"/>
      <c r="I276" s="8"/>
      <c r="J276" s="9"/>
      <c r="K276" s="11"/>
      <c r="L276" s="7"/>
      <c r="M276" s="7"/>
      <c r="N276" s="86"/>
      <c r="O276" s="105"/>
      <c r="P276" s="105"/>
      <c r="Q276" s="82"/>
      <c r="R276" s="65"/>
      <c r="S276" s="64"/>
      <c r="T276" s="64"/>
      <c r="U276" s="64"/>
      <c r="V276" s="85"/>
      <c r="W276" s="10"/>
      <c r="X276" s="84"/>
      <c r="Z276" s="5"/>
    </row>
    <row r="277" spans="1:26" ht="13.2" x14ac:dyDescent="0.25">
      <c r="A277" s="1" t="s">
        <v>1</v>
      </c>
      <c r="B277" s="2" t="s">
        <v>15</v>
      </c>
      <c r="C277" s="174" t="str">
        <f t="shared" si="8"/>
        <v/>
      </c>
      <c r="D277" s="7"/>
      <c r="E277" s="88"/>
      <c r="F277" s="88"/>
      <c r="G277" s="180"/>
      <c r="H277" s="7"/>
      <c r="I277" s="8"/>
      <c r="J277" s="9"/>
      <c r="K277" s="11"/>
      <c r="L277" s="7"/>
      <c r="M277" s="7"/>
      <c r="N277" s="86"/>
      <c r="O277" s="105"/>
      <c r="P277" s="105"/>
      <c r="Q277" s="82"/>
      <c r="R277" s="65"/>
      <c r="S277" s="64"/>
      <c r="T277" s="64"/>
      <c r="U277" s="64"/>
      <c r="V277" s="85"/>
      <c r="W277" s="10"/>
      <c r="X277" s="84"/>
      <c r="Z277" s="5"/>
    </row>
    <row r="278" spans="1:26" ht="13.2" x14ac:dyDescent="0.25">
      <c r="A278" s="1" t="s">
        <v>1</v>
      </c>
      <c r="B278" s="2" t="s">
        <v>15</v>
      </c>
      <c r="C278" s="174" t="str">
        <f t="shared" si="8"/>
        <v/>
      </c>
      <c r="D278" s="7"/>
      <c r="E278" s="88"/>
      <c r="F278" s="88"/>
      <c r="G278" s="180"/>
      <c r="H278" s="7"/>
      <c r="I278" s="8"/>
      <c r="J278" s="9"/>
      <c r="K278" s="11"/>
      <c r="L278" s="7"/>
      <c r="M278" s="7"/>
      <c r="N278" s="86"/>
      <c r="O278" s="105"/>
      <c r="P278" s="105"/>
      <c r="Q278" s="82"/>
      <c r="R278" s="65"/>
      <c r="S278" s="64"/>
      <c r="T278" s="64"/>
      <c r="U278" s="64"/>
      <c r="V278" s="85"/>
      <c r="W278" s="10"/>
      <c r="X278" s="84"/>
      <c r="Z278" s="5"/>
    </row>
    <row r="279" spans="1:26" ht="13.2" x14ac:dyDescent="0.25">
      <c r="A279" s="1" t="s">
        <v>1</v>
      </c>
      <c r="B279" s="2" t="s">
        <v>15</v>
      </c>
      <c r="C279" s="174" t="str">
        <f t="shared" si="8"/>
        <v/>
      </c>
      <c r="D279" s="7"/>
      <c r="E279" s="88"/>
      <c r="F279" s="88"/>
      <c r="G279" s="180"/>
      <c r="H279" s="7"/>
      <c r="I279" s="8"/>
      <c r="J279" s="9"/>
      <c r="K279" s="11"/>
      <c r="L279" s="7"/>
      <c r="M279" s="7"/>
      <c r="N279" s="86"/>
      <c r="O279" s="105"/>
      <c r="P279" s="105"/>
      <c r="Q279" s="82"/>
      <c r="R279" s="65"/>
      <c r="S279" s="64"/>
      <c r="T279" s="64"/>
      <c r="U279" s="64"/>
      <c r="V279" s="85"/>
      <c r="W279" s="10"/>
      <c r="X279" s="84"/>
      <c r="Z279" s="5"/>
    </row>
    <row r="280" spans="1:26" ht="13.2" x14ac:dyDescent="0.25">
      <c r="A280" s="1" t="s">
        <v>1</v>
      </c>
      <c r="B280" s="2" t="s">
        <v>15</v>
      </c>
      <c r="C280" s="174" t="str">
        <f t="shared" si="8"/>
        <v/>
      </c>
      <c r="D280" s="7"/>
      <c r="E280" s="88"/>
      <c r="F280" s="88"/>
      <c r="G280" s="180"/>
      <c r="H280" s="7"/>
      <c r="I280" s="8"/>
      <c r="J280" s="9"/>
      <c r="K280" s="11"/>
      <c r="L280" s="7"/>
      <c r="M280" s="7"/>
      <c r="N280" s="86"/>
      <c r="O280" s="105"/>
      <c r="P280" s="105"/>
      <c r="Q280" s="82"/>
      <c r="R280" s="65"/>
      <c r="S280" s="64"/>
      <c r="T280" s="64"/>
      <c r="U280" s="64"/>
      <c r="V280" s="85"/>
      <c r="W280" s="10"/>
      <c r="X280" s="84"/>
      <c r="Z280" s="5"/>
    </row>
    <row r="281" spans="1:26" ht="13.2" x14ac:dyDescent="0.25">
      <c r="A281" s="1" t="s">
        <v>1</v>
      </c>
      <c r="B281" s="2" t="s">
        <v>15</v>
      </c>
      <c r="C281" s="174" t="str">
        <f t="shared" si="8"/>
        <v/>
      </c>
      <c r="D281" s="7"/>
      <c r="E281" s="88"/>
      <c r="F281" s="88"/>
      <c r="G281" s="180"/>
      <c r="H281" s="7"/>
      <c r="I281" s="8"/>
      <c r="J281" s="9"/>
      <c r="K281" s="11"/>
      <c r="L281" s="7"/>
      <c r="M281" s="7"/>
      <c r="N281" s="86"/>
      <c r="O281" s="105"/>
      <c r="P281" s="105"/>
      <c r="Q281" s="82"/>
      <c r="R281" s="65"/>
      <c r="S281" s="64"/>
      <c r="T281" s="64"/>
      <c r="U281" s="64"/>
      <c r="V281" s="85"/>
      <c r="W281" s="10"/>
      <c r="X281" s="84"/>
      <c r="Z281" s="5"/>
    </row>
    <row r="282" spans="1:26" ht="13.2" x14ac:dyDescent="0.25">
      <c r="A282" s="1" t="s">
        <v>1</v>
      </c>
      <c r="B282" s="2" t="s">
        <v>15</v>
      </c>
      <c r="C282" s="174" t="str">
        <f t="shared" ref="C282:C287" si="9">CONCATENATE(D282,E282,F282,G282,H282)</f>
        <v/>
      </c>
      <c r="D282" s="7"/>
      <c r="E282" s="88"/>
      <c r="F282" s="88"/>
      <c r="G282" s="180"/>
      <c r="H282" s="7"/>
      <c r="I282" s="8"/>
      <c r="J282" s="9"/>
      <c r="K282" s="11"/>
      <c r="L282" s="7"/>
      <c r="M282" s="7"/>
      <c r="N282" s="86"/>
      <c r="O282" s="105"/>
      <c r="P282" s="105"/>
      <c r="Q282" s="82"/>
      <c r="R282" s="65"/>
      <c r="S282" s="64"/>
      <c r="T282" s="64"/>
      <c r="U282" s="64"/>
      <c r="V282" s="85"/>
      <c r="W282" s="10"/>
      <c r="X282" s="84"/>
      <c r="Z282" s="5"/>
    </row>
    <row r="283" spans="1:26" ht="13.2" x14ac:dyDescent="0.25">
      <c r="A283" s="1" t="s">
        <v>1</v>
      </c>
      <c r="B283" s="2" t="s">
        <v>15</v>
      </c>
      <c r="C283" s="174" t="str">
        <f t="shared" si="9"/>
        <v/>
      </c>
      <c r="D283" s="7"/>
      <c r="E283" s="88"/>
      <c r="F283" s="88"/>
      <c r="G283" s="180"/>
      <c r="H283" s="7"/>
      <c r="I283" s="8"/>
      <c r="J283" s="9"/>
      <c r="K283" s="11"/>
      <c r="L283" s="7"/>
      <c r="M283" s="7"/>
      <c r="N283" s="86"/>
      <c r="O283" s="105"/>
      <c r="P283" s="105"/>
      <c r="Q283" s="82"/>
      <c r="R283" s="65"/>
      <c r="S283" s="64"/>
      <c r="T283" s="64"/>
      <c r="U283" s="64"/>
      <c r="V283" s="85"/>
      <c r="W283" s="10"/>
      <c r="X283" s="84"/>
      <c r="Z283" s="5"/>
    </row>
    <row r="284" spans="1:26" ht="13.2" x14ac:dyDescent="0.25">
      <c r="A284" s="1" t="s">
        <v>1</v>
      </c>
      <c r="B284" s="2" t="s">
        <v>15</v>
      </c>
      <c r="C284" s="174" t="str">
        <f t="shared" si="9"/>
        <v/>
      </c>
      <c r="D284" s="7"/>
      <c r="E284" s="88"/>
      <c r="F284" s="88"/>
      <c r="G284" s="180"/>
      <c r="H284" s="7"/>
      <c r="I284" s="8"/>
      <c r="J284" s="9"/>
      <c r="K284" s="11"/>
      <c r="L284" s="7"/>
      <c r="M284" s="7"/>
      <c r="N284" s="86"/>
      <c r="O284" s="105"/>
      <c r="P284" s="105"/>
      <c r="Q284" s="82"/>
      <c r="R284" s="65"/>
      <c r="S284" s="64"/>
      <c r="T284" s="64"/>
      <c r="U284" s="64"/>
      <c r="V284" s="85"/>
      <c r="W284" s="10"/>
      <c r="X284" s="84"/>
      <c r="Z284" s="5"/>
    </row>
    <row r="285" spans="1:26" ht="13.2" x14ac:dyDescent="0.25">
      <c r="A285" s="1" t="s">
        <v>1</v>
      </c>
      <c r="B285" s="2" t="s">
        <v>15</v>
      </c>
      <c r="C285" s="174" t="str">
        <f t="shared" si="9"/>
        <v/>
      </c>
      <c r="D285" s="7"/>
      <c r="E285" s="88"/>
      <c r="F285" s="88"/>
      <c r="G285" s="180"/>
      <c r="H285" s="7"/>
      <c r="I285" s="8"/>
      <c r="J285" s="9"/>
      <c r="K285" s="11"/>
      <c r="L285" s="7"/>
      <c r="M285" s="7"/>
      <c r="N285" s="86"/>
      <c r="O285" s="105"/>
      <c r="P285" s="105"/>
      <c r="Q285" s="82"/>
      <c r="R285" s="65"/>
      <c r="S285" s="64"/>
      <c r="T285" s="64"/>
      <c r="U285" s="64"/>
      <c r="V285" s="85"/>
      <c r="W285" s="10"/>
      <c r="X285" s="84"/>
      <c r="Z285" s="5"/>
    </row>
    <row r="286" spans="1:26" ht="13.2" x14ac:dyDescent="0.25">
      <c r="A286" s="1" t="s">
        <v>1</v>
      </c>
      <c r="B286" s="2" t="s">
        <v>15</v>
      </c>
      <c r="C286" s="174" t="str">
        <f t="shared" si="9"/>
        <v/>
      </c>
      <c r="D286" s="7"/>
      <c r="E286" s="88"/>
      <c r="F286" s="88"/>
      <c r="G286" s="180"/>
      <c r="H286" s="7"/>
      <c r="I286" s="8"/>
      <c r="J286" s="9"/>
      <c r="K286" s="11"/>
      <c r="L286" s="7"/>
      <c r="M286" s="7"/>
      <c r="N286" s="86"/>
      <c r="O286" s="105"/>
      <c r="P286" s="105"/>
      <c r="Q286" s="82"/>
      <c r="R286" s="65"/>
      <c r="S286" s="64"/>
      <c r="T286" s="64"/>
      <c r="U286" s="64"/>
      <c r="V286" s="85"/>
      <c r="W286" s="10"/>
      <c r="X286" s="84"/>
      <c r="Z286" s="5"/>
    </row>
    <row r="287" spans="1:26" ht="13.2" x14ac:dyDescent="0.25">
      <c r="A287" s="1" t="s">
        <v>1</v>
      </c>
      <c r="B287" s="2" t="s">
        <v>15</v>
      </c>
      <c r="C287" s="174" t="str">
        <f t="shared" si="9"/>
        <v/>
      </c>
      <c r="D287" s="7"/>
      <c r="E287" s="88"/>
      <c r="F287" s="88"/>
      <c r="G287" s="180"/>
      <c r="H287" s="7"/>
      <c r="I287" s="8"/>
      <c r="J287" s="9"/>
      <c r="K287" s="11"/>
      <c r="L287" s="7"/>
      <c r="M287" s="7"/>
      <c r="N287" s="86"/>
      <c r="O287" s="105"/>
      <c r="P287" s="105"/>
      <c r="Q287" s="82"/>
      <c r="R287" s="65"/>
      <c r="S287" s="64"/>
      <c r="T287" s="64"/>
      <c r="U287" s="64"/>
      <c r="V287" s="85"/>
      <c r="W287" s="10"/>
      <c r="X287" s="84"/>
      <c r="Z287" s="5"/>
    </row>
    <row r="288" spans="1:26" ht="13.2" x14ac:dyDescent="0.25">
      <c r="A288" s="1" t="s">
        <v>1</v>
      </c>
      <c r="B288" s="2" t="s">
        <v>15</v>
      </c>
      <c r="C288" s="174" t="str">
        <f t="shared" ref="C288:C289" si="10">CONCATENATE(D288,E288,F288,G288,H288)</f>
        <v/>
      </c>
      <c r="D288" s="7"/>
      <c r="E288" s="88"/>
      <c r="F288" s="88"/>
      <c r="G288" s="180"/>
      <c r="H288" s="7"/>
      <c r="I288" s="8"/>
      <c r="J288" s="9"/>
      <c r="K288" s="11"/>
      <c r="L288" s="7"/>
      <c r="M288" s="7"/>
      <c r="N288" s="86"/>
      <c r="O288" s="105"/>
      <c r="P288" s="105"/>
      <c r="Q288" s="82"/>
      <c r="R288" s="65"/>
      <c r="S288" s="64"/>
      <c r="T288" s="64"/>
      <c r="U288" s="64"/>
      <c r="V288" s="85"/>
      <c r="W288" s="10"/>
      <c r="X288" s="84"/>
      <c r="Z288" s="5"/>
    </row>
    <row r="289" spans="1:26" ht="13.2" x14ac:dyDescent="0.25">
      <c r="A289" s="1" t="s">
        <v>1</v>
      </c>
      <c r="B289" s="2" t="s">
        <v>15</v>
      </c>
      <c r="C289" s="174" t="str">
        <f t="shared" si="10"/>
        <v/>
      </c>
      <c r="D289" s="7"/>
      <c r="E289" s="88"/>
      <c r="F289" s="88"/>
      <c r="G289" s="180"/>
      <c r="H289" s="7"/>
      <c r="I289" s="8"/>
      <c r="J289" s="9"/>
      <c r="K289" s="11"/>
      <c r="L289" s="7"/>
      <c r="M289" s="7"/>
      <c r="N289" s="86"/>
      <c r="O289" s="105"/>
      <c r="P289" s="105"/>
      <c r="Q289" s="82"/>
      <c r="R289" s="65"/>
      <c r="S289" s="64"/>
      <c r="T289" s="64"/>
      <c r="U289" s="64"/>
      <c r="V289" s="85"/>
      <c r="W289" s="10"/>
      <c r="X289" s="84"/>
      <c r="Z289" s="5"/>
    </row>
    <row r="290" spans="1:26" ht="13.2" x14ac:dyDescent="0.25">
      <c r="A290" s="1" t="s">
        <v>1</v>
      </c>
      <c r="B290" s="2" t="s">
        <v>15</v>
      </c>
      <c r="C290" s="174" t="str">
        <f t="shared" ref="C290:C301" si="11">CONCATENATE(D290,E290,F290,G290,H290)</f>
        <v/>
      </c>
      <c r="D290" s="7"/>
      <c r="E290" s="88"/>
      <c r="F290" s="88"/>
      <c r="G290" s="180"/>
      <c r="H290" s="7"/>
      <c r="I290" s="8"/>
      <c r="J290" s="9"/>
      <c r="K290" s="11"/>
      <c r="L290" s="7"/>
      <c r="M290" s="7"/>
      <c r="N290" s="86"/>
      <c r="O290" s="105"/>
      <c r="P290" s="105"/>
      <c r="Q290" s="82"/>
      <c r="R290" s="65"/>
      <c r="S290" s="64"/>
      <c r="T290" s="64"/>
      <c r="U290" s="64"/>
      <c r="V290" s="85"/>
      <c r="W290" s="10"/>
      <c r="X290" s="84"/>
      <c r="Z290" s="5"/>
    </row>
    <row r="291" spans="1:26" ht="13.2" x14ac:dyDescent="0.25">
      <c r="A291" s="1" t="s">
        <v>1</v>
      </c>
      <c r="B291" s="2" t="s">
        <v>15</v>
      </c>
      <c r="C291" s="174" t="str">
        <f t="shared" si="11"/>
        <v/>
      </c>
      <c r="D291" s="7"/>
      <c r="E291" s="88"/>
      <c r="F291" s="88"/>
      <c r="G291" s="180"/>
      <c r="H291" s="7"/>
      <c r="I291" s="8"/>
      <c r="J291" s="9"/>
      <c r="K291" s="11"/>
      <c r="L291" s="7"/>
      <c r="M291" s="7"/>
      <c r="N291" s="86"/>
      <c r="O291" s="105"/>
      <c r="P291" s="105"/>
      <c r="Q291" s="82"/>
      <c r="R291" s="65"/>
      <c r="S291" s="64"/>
      <c r="T291" s="64"/>
      <c r="U291" s="64"/>
      <c r="V291" s="85"/>
      <c r="W291" s="10"/>
      <c r="X291" s="84"/>
      <c r="Z291" s="5"/>
    </row>
    <row r="292" spans="1:26" ht="13.2" x14ac:dyDescent="0.25">
      <c r="A292" s="1" t="s">
        <v>1</v>
      </c>
      <c r="B292" s="2" t="s">
        <v>15</v>
      </c>
      <c r="C292" s="174" t="str">
        <f t="shared" si="11"/>
        <v/>
      </c>
      <c r="D292" s="7"/>
      <c r="E292" s="88"/>
      <c r="F292" s="88"/>
      <c r="G292" s="180"/>
      <c r="H292" s="7"/>
      <c r="I292" s="8"/>
      <c r="J292" s="9"/>
      <c r="K292" s="11"/>
      <c r="L292" s="7"/>
      <c r="M292" s="7"/>
      <c r="N292" s="86"/>
      <c r="O292" s="105"/>
      <c r="P292" s="105"/>
      <c r="Q292" s="82"/>
      <c r="R292" s="65"/>
      <c r="S292" s="64"/>
      <c r="T292" s="64"/>
      <c r="U292" s="64"/>
      <c r="V292" s="85"/>
      <c r="W292" s="10"/>
      <c r="X292" s="84"/>
      <c r="Z292" s="5"/>
    </row>
    <row r="293" spans="1:26" ht="13.2" x14ac:dyDescent="0.25">
      <c r="A293" s="1" t="s">
        <v>1</v>
      </c>
      <c r="B293" s="2" t="s">
        <v>15</v>
      </c>
      <c r="C293" s="174" t="str">
        <f t="shared" si="11"/>
        <v/>
      </c>
      <c r="D293" s="7"/>
      <c r="E293" s="88"/>
      <c r="F293" s="88"/>
      <c r="G293" s="180"/>
      <c r="H293" s="7"/>
      <c r="I293" s="8"/>
      <c r="J293" s="9"/>
      <c r="K293" s="11"/>
      <c r="L293" s="7"/>
      <c r="M293" s="7"/>
      <c r="N293" s="86"/>
      <c r="O293" s="105"/>
      <c r="P293" s="105"/>
      <c r="Q293" s="82"/>
      <c r="R293" s="65"/>
      <c r="S293" s="64"/>
      <c r="T293" s="64"/>
      <c r="U293" s="64"/>
      <c r="V293" s="85"/>
      <c r="W293" s="10"/>
      <c r="X293" s="84"/>
      <c r="Z293" s="5"/>
    </row>
    <row r="294" spans="1:26" ht="13.2" x14ac:dyDescent="0.25">
      <c r="A294" s="1" t="s">
        <v>1</v>
      </c>
      <c r="B294" s="2" t="s">
        <v>15</v>
      </c>
      <c r="C294" s="174" t="str">
        <f t="shared" si="11"/>
        <v/>
      </c>
      <c r="D294" s="7"/>
      <c r="E294" s="88"/>
      <c r="F294" s="88"/>
      <c r="G294" s="180"/>
      <c r="H294" s="7"/>
      <c r="I294" s="8"/>
      <c r="J294" s="9"/>
      <c r="K294" s="11"/>
      <c r="L294" s="7"/>
      <c r="M294" s="7"/>
      <c r="N294" s="86"/>
      <c r="O294" s="105"/>
      <c r="P294" s="105"/>
      <c r="Q294" s="82"/>
      <c r="R294" s="65"/>
      <c r="S294" s="64"/>
      <c r="T294" s="64"/>
      <c r="U294" s="64"/>
      <c r="V294" s="85"/>
      <c r="W294" s="10"/>
      <c r="X294" s="84"/>
      <c r="Z294" s="5"/>
    </row>
    <row r="295" spans="1:26" ht="13.2" x14ac:dyDescent="0.25">
      <c r="A295" s="1" t="s">
        <v>1</v>
      </c>
      <c r="B295" s="2" t="s">
        <v>15</v>
      </c>
      <c r="C295" s="174" t="str">
        <f t="shared" si="11"/>
        <v/>
      </c>
      <c r="D295" s="7"/>
      <c r="E295" s="88"/>
      <c r="F295" s="88"/>
      <c r="G295" s="180"/>
      <c r="H295" s="7"/>
      <c r="I295" s="8"/>
      <c r="J295" s="9"/>
      <c r="K295" s="11"/>
      <c r="L295" s="7"/>
      <c r="M295" s="7"/>
      <c r="N295" s="86"/>
      <c r="O295" s="105"/>
      <c r="P295" s="105"/>
      <c r="Q295" s="82"/>
      <c r="R295" s="65"/>
      <c r="S295" s="64"/>
      <c r="T295" s="64"/>
      <c r="U295" s="64"/>
      <c r="V295" s="85"/>
      <c r="W295" s="10"/>
      <c r="X295" s="84"/>
      <c r="Z295" s="5"/>
    </row>
    <row r="296" spans="1:26" ht="13.2" x14ac:dyDescent="0.25">
      <c r="A296" s="1" t="s">
        <v>1</v>
      </c>
      <c r="B296" s="2" t="s">
        <v>15</v>
      </c>
      <c r="C296" s="174" t="str">
        <f t="shared" si="11"/>
        <v/>
      </c>
      <c r="D296" s="7"/>
      <c r="E296" s="88"/>
      <c r="F296" s="88"/>
      <c r="G296" s="180"/>
      <c r="H296" s="7"/>
      <c r="I296" s="8"/>
      <c r="J296" s="9"/>
      <c r="K296" s="11"/>
      <c r="L296" s="7"/>
      <c r="M296" s="7"/>
      <c r="N296" s="86"/>
      <c r="O296" s="105"/>
      <c r="P296" s="105"/>
      <c r="Q296" s="82"/>
      <c r="R296" s="65"/>
      <c r="S296" s="64"/>
      <c r="T296" s="64"/>
      <c r="U296" s="64"/>
      <c r="V296" s="85"/>
      <c r="W296" s="10"/>
      <c r="X296" s="84"/>
      <c r="Z296" s="5"/>
    </row>
    <row r="297" spans="1:26" ht="13.2" x14ac:dyDescent="0.25">
      <c r="A297" s="1" t="s">
        <v>1</v>
      </c>
      <c r="B297" s="2" t="s">
        <v>15</v>
      </c>
      <c r="C297" s="174" t="str">
        <f t="shared" si="11"/>
        <v/>
      </c>
      <c r="D297" s="7"/>
      <c r="E297" s="88"/>
      <c r="F297" s="88"/>
      <c r="G297" s="180"/>
      <c r="H297" s="7"/>
      <c r="I297" s="8"/>
      <c r="J297" s="9"/>
      <c r="K297" s="11"/>
      <c r="L297" s="7"/>
      <c r="M297" s="7"/>
      <c r="N297" s="86"/>
      <c r="O297" s="105"/>
      <c r="P297" s="105"/>
      <c r="Q297" s="82"/>
      <c r="R297" s="65"/>
      <c r="S297" s="64"/>
      <c r="T297" s="64"/>
      <c r="U297" s="64"/>
      <c r="V297" s="85"/>
      <c r="W297" s="10"/>
      <c r="X297" s="84"/>
      <c r="Z297" s="5"/>
    </row>
    <row r="298" spans="1:26" ht="13.2" x14ac:dyDescent="0.25">
      <c r="A298" s="1" t="s">
        <v>1</v>
      </c>
      <c r="B298" s="2" t="s">
        <v>15</v>
      </c>
      <c r="C298" s="174" t="str">
        <f t="shared" si="11"/>
        <v/>
      </c>
      <c r="D298" s="7"/>
      <c r="E298" s="88"/>
      <c r="F298" s="88"/>
      <c r="G298" s="180"/>
      <c r="H298" s="7"/>
      <c r="I298" s="8"/>
      <c r="J298" s="9"/>
      <c r="K298" s="11"/>
      <c r="L298" s="7"/>
      <c r="M298" s="7"/>
      <c r="N298" s="86"/>
      <c r="O298" s="105"/>
      <c r="P298" s="105"/>
      <c r="Q298" s="82"/>
      <c r="R298" s="65"/>
      <c r="S298" s="64"/>
      <c r="T298" s="64"/>
      <c r="U298" s="64"/>
      <c r="V298" s="85"/>
      <c r="W298" s="10"/>
      <c r="X298" s="84"/>
      <c r="Z298" s="5"/>
    </row>
    <row r="299" spans="1:26" ht="13.2" x14ac:dyDescent="0.25">
      <c r="A299" s="1" t="s">
        <v>1</v>
      </c>
      <c r="B299" s="2" t="s">
        <v>15</v>
      </c>
      <c r="C299" s="174" t="str">
        <f t="shared" si="11"/>
        <v/>
      </c>
      <c r="D299" s="7"/>
      <c r="E299" s="88"/>
      <c r="F299" s="88"/>
      <c r="G299" s="180"/>
      <c r="H299" s="7"/>
      <c r="I299" s="8"/>
      <c r="J299" s="9"/>
      <c r="K299" s="11"/>
      <c r="L299" s="7"/>
      <c r="M299" s="7"/>
      <c r="N299" s="86"/>
      <c r="O299" s="105"/>
      <c r="P299" s="105"/>
      <c r="Q299" s="82"/>
      <c r="R299" s="65"/>
      <c r="S299" s="64"/>
      <c r="T299" s="64"/>
      <c r="U299" s="64"/>
      <c r="V299" s="85"/>
      <c r="W299" s="10"/>
      <c r="X299" s="84"/>
      <c r="Z299" s="5"/>
    </row>
    <row r="300" spans="1:26" ht="13.2" x14ac:dyDescent="0.25">
      <c r="A300" s="1" t="s">
        <v>1</v>
      </c>
      <c r="B300" s="2" t="s">
        <v>15</v>
      </c>
      <c r="C300" s="174" t="str">
        <f t="shared" si="11"/>
        <v/>
      </c>
      <c r="D300" s="7"/>
      <c r="E300" s="88"/>
      <c r="F300" s="88"/>
      <c r="G300" s="180"/>
      <c r="H300" s="7"/>
      <c r="I300" s="8"/>
      <c r="J300" s="9"/>
      <c r="K300" s="11"/>
      <c r="L300" s="7"/>
      <c r="M300" s="7"/>
      <c r="N300" s="86"/>
      <c r="O300" s="105"/>
      <c r="P300" s="105"/>
      <c r="Q300" s="82"/>
      <c r="R300" s="65"/>
      <c r="S300" s="64"/>
      <c r="T300" s="64"/>
      <c r="U300" s="64"/>
      <c r="V300" s="85"/>
      <c r="W300" s="10"/>
      <c r="X300" s="84"/>
      <c r="Z300" s="5"/>
    </row>
    <row r="301" spans="1:26" ht="13.2" x14ac:dyDescent="0.25">
      <c r="A301" s="1" t="s">
        <v>1</v>
      </c>
      <c r="B301" s="2" t="s">
        <v>15</v>
      </c>
      <c r="C301" s="174" t="str">
        <f t="shared" si="11"/>
        <v/>
      </c>
      <c r="D301" s="7"/>
      <c r="E301" s="88"/>
      <c r="F301" s="88"/>
      <c r="G301" s="180"/>
      <c r="H301" s="7"/>
      <c r="I301" s="8"/>
      <c r="J301" s="9"/>
      <c r="K301" s="11"/>
      <c r="L301" s="7"/>
      <c r="M301" s="7"/>
      <c r="N301" s="86"/>
      <c r="O301" s="105"/>
      <c r="P301" s="105"/>
      <c r="Q301" s="82"/>
      <c r="R301" s="65"/>
      <c r="S301" s="64"/>
      <c r="T301" s="64"/>
      <c r="U301" s="64"/>
      <c r="V301" s="85"/>
      <c r="W301" s="10"/>
      <c r="X301" s="84"/>
      <c r="Z301" s="5"/>
    </row>
    <row r="302" spans="1:26" ht="13.2" x14ac:dyDescent="0.25">
      <c r="A302" s="1" t="s">
        <v>1</v>
      </c>
      <c r="B302" s="2" t="s">
        <v>15</v>
      </c>
      <c r="C302" s="174" t="str">
        <f t="shared" ref="C302:C312" si="12">CONCATENATE(D302,E302,F302,G302,H302)</f>
        <v/>
      </c>
      <c r="D302" s="7"/>
      <c r="E302" s="88"/>
      <c r="F302" s="88"/>
      <c r="G302" s="180"/>
      <c r="H302" s="7"/>
      <c r="I302" s="8"/>
      <c r="J302" s="9"/>
      <c r="K302" s="11"/>
      <c r="L302" s="7"/>
      <c r="M302" s="7"/>
      <c r="N302" s="86"/>
      <c r="O302" s="105"/>
      <c r="P302" s="105"/>
      <c r="Q302" s="82"/>
      <c r="R302" s="65"/>
      <c r="S302" s="64"/>
      <c r="T302" s="64"/>
      <c r="U302" s="64"/>
      <c r="V302" s="85"/>
      <c r="W302" s="10"/>
      <c r="X302" s="84"/>
      <c r="Z302" s="5"/>
    </row>
    <row r="303" spans="1:26" ht="13.2" x14ac:dyDescent="0.25">
      <c r="A303" s="1" t="s">
        <v>1</v>
      </c>
      <c r="B303" s="2" t="s">
        <v>15</v>
      </c>
      <c r="C303" s="174" t="str">
        <f t="shared" si="12"/>
        <v/>
      </c>
      <c r="D303" s="7"/>
      <c r="E303" s="88"/>
      <c r="F303" s="88"/>
      <c r="G303" s="180"/>
      <c r="H303" s="7"/>
      <c r="I303" s="8"/>
      <c r="J303" s="9"/>
      <c r="K303" s="11"/>
      <c r="L303" s="7"/>
      <c r="M303" s="7"/>
      <c r="N303" s="86"/>
      <c r="O303" s="105"/>
      <c r="P303" s="105"/>
      <c r="Q303" s="82"/>
      <c r="R303" s="65"/>
      <c r="S303" s="64"/>
      <c r="T303" s="64"/>
      <c r="U303" s="64"/>
      <c r="V303" s="85"/>
      <c r="W303" s="10"/>
      <c r="X303" s="84"/>
      <c r="Z303" s="5"/>
    </row>
    <row r="304" spans="1:26" ht="13.2" x14ac:dyDescent="0.25">
      <c r="A304" s="1" t="s">
        <v>1</v>
      </c>
      <c r="B304" s="2" t="s">
        <v>15</v>
      </c>
      <c r="C304" s="174" t="str">
        <f t="shared" si="12"/>
        <v/>
      </c>
      <c r="D304" s="7"/>
      <c r="E304" s="88"/>
      <c r="F304" s="88"/>
      <c r="G304" s="180"/>
      <c r="H304" s="7"/>
      <c r="I304" s="8"/>
      <c r="J304" s="9"/>
      <c r="K304" s="11"/>
      <c r="L304" s="7"/>
      <c r="M304" s="7"/>
      <c r="N304" s="86"/>
      <c r="O304" s="105"/>
      <c r="P304" s="105"/>
      <c r="Q304" s="82"/>
      <c r="R304" s="65"/>
      <c r="S304" s="64"/>
      <c r="T304" s="64"/>
      <c r="U304" s="64"/>
      <c r="V304" s="85"/>
      <c r="W304" s="10"/>
      <c r="X304" s="84"/>
      <c r="Z304" s="5"/>
    </row>
    <row r="305" spans="1:26" ht="13.2" x14ac:dyDescent="0.25">
      <c r="A305" s="1" t="s">
        <v>1</v>
      </c>
      <c r="B305" s="2" t="s">
        <v>15</v>
      </c>
      <c r="C305" s="174" t="str">
        <f t="shared" si="12"/>
        <v/>
      </c>
      <c r="D305" s="7"/>
      <c r="E305" s="88"/>
      <c r="F305" s="88"/>
      <c r="G305" s="180"/>
      <c r="H305" s="7"/>
      <c r="I305" s="8"/>
      <c r="J305" s="9"/>
      <c r="K305" s="11"/>
      <c r="L305" s="7"/>
      <c r="M305" s="7"/>
      <c r="N305" s="86"/>
      <c r="O305" s="105"/>
      <c r="P305" s="105"/>
      <c r="Q305" s="82"/>
      <c r="R305" s="65"/>
      <c r="S305" s="64"/>
      <c r="T305" s="64"/>
      <c r="U305" s="64"/>
      <c r="V305" s="85"/>
      <c r="W305" s="10"/>
      <c r="X305" s="84"/>
      <c r="Z305" s="5"/>
    </row>
    <row r="306" spans="1:26" ht="13.2" x14ac:dyDescent="0.25">
      <c r="A306" s="1" t="s">
        <v>1</v>
      </c>
      <c r="B306" s="2" t="s">
        <v>15</v>
      </c>
      <c r="C306" s="174" t="str">
        <f t="shared" si="12"/>
        <v/>
      </c>
      <c r="D306" s="7"/>
      <c r="E306" s="88"/>
      <c r="F306" s="88"/>
      <c r="G306" s="180"/>
      <c r="H306" s="7"/>
      <c r="I306" s="8"/>
      <c r="J306" s="9"/>
      <c r="K306" s="11"/>
      <c r="L306" s="7"/>
      <c r="M306" s="7"/>
      <c r="N306" s="86"/>
      <c r="O306" s="105"/>
      <c r="P306" s="105"/>
      <c r="Q306" s="82"/>
      <c r="R306" s="65"/>
      <c r="S306" s="64"/>
      <c r="T306" s="64"/>
      <c r="U306" s="64"/>
      <c r="V306" s="85"/>
      <c r="W306" s="10"/>
      <c r="X306" s="84"/>
      <c r="Z306" s="5"/>
    </row>
    <row r="307" spans="1:26" ht="13.2" x14ac:dyDescent="0.25">
      <c r="A307" s="1" t="s">
        <v>1</v>
      </c>
      <c r="B307" s="2" t="s">
        <v>15</v>
      </c>
      <c r="C307" s="174" t="str">
        <f t="shared" si="12"/>
        <v/>
      </c>
      <c r="D307" s="7"/>
      <c r="E307" s="88"/>
      <c r="F307" s="88"/>
      <c r="G307" s="180"/>
      <c r="H307" s="7"/>
      <c r="I307" s="8"/>
      <c r="J307" s="9"/>
      <c r="K307" s="11"/>
      <c r="L307" s="7"/>
      <c r="M307" s="7"/>
      <c r="N307" s="86"/>
      <c r="O307" s="105"/>
      <c r="P307" s="105"/>
      <c r="Q307" s="82"/>
      <c r="R307" s="65"/>
      <c r="S307" s="64"/>
      <c r="T307" s="64"/>
      <c r="U307" s="64"/>
      <c r="V307" s="85"/>
      <c r="W307" s="10"/>
      <c r="X307" s="84"/>
      <c r="Z307" s="5"/>
    </row>
    <row r="308" spans="1:26" ht="13.2" x14ac:dyDescent="0.25">
      <c r="A308" s="1" t="s">
        <v>1</v>
      </c>
      <c r="B308" s="2" t="s">
        <v>15</v>
      </c>
      <c r="C308" s="174" t="str">
        <f t="shared" si="12"/>
        <v/>
      </c>
      <c r="D308" s="7"/>
      <c r="E308" s="88"/>
      <c r="F308" s="88"/>
      <c r="G308" s="180"/>
      <c r="H308" s="7"/>
      <c r="I308" s="8"/>
      <c r="J308" s="9"/>
      <c r="K308" s="11"/>
      <c r="L308" s="7"/>
      <c r="M308" s="7"/>
      <c r="N308" s="86"/>
      <c r="O308" s="105"/>
      <c r="P308" s="105"/>
      <c r="Q308" s="82"/>
      <c r="R308" s="65"/>
      <c r="S308" s="64"/>
      <c r="T308" s="64"/>
      <c r="U308" s="64"/>
      <c r="V308" s="85"/>
      <c r="W308" s="10"/>
      <c r="X308" s="84"/>
      <c r="Z308" s="5"/>
    </row>
    <row r="309" spans="1:26" ht="13.2" x14ac:dyDescent="0.25">
      <c r="A309" s="1" t="s">
        <v>1</v>
      </c>
      <c r="B309" s="2" t="s">
        <v>15</v>
      </c>
      <c r="C309" s="174" t="str">
        <f t="shared" si="12"/>
        <v/>
      </c>
      <c r="D309" s="7"/>
      <c r="E309" s="88"/>
      <c r="F309" s="88"/>
      <c r="G309" s="180"/>
      <c r="H309" s="7"/>
      <c r="I309" s="8"/>
      <c r="J309" s="9"/>
      <c r="K309" s="11"/>
      <c r="L309" s="7"/>
      <c r="M309" s="7"/>
      <c r="N309" s="86"/>
      <c r="O309" s="105"/>
      <c r="P309" s="105"/>
      <c r="Q309" s="82"/>
      <c r="R309" s="65"/>
      <c r="S309" s="64"/>
      <c r="T309" s="64"/>
      <c r="U309" s="64"/>
      <c r="V309" s="85"/>
      <c r="W309" s="10"/>
      <c r="X309" s="84"/>
      <c r="Z309" s="5"/>
    </row>
    <row r="310" spans="1:26" ht="13.2" x14ac:dyDescent="0.25">
      <c r="A310" s="1" t="s">
        <v>1</v>
      </c>
      <c r="B310" s="2" t="s">
        <v>15</v>
      </c>
      <c r="C310" s="174" t="str">
        <f t="shared" si="12"/>
        <v/>
      </c>
      <c r="D310" s="7"/>
      <c r="E310" s="88"/>
      <c r="F310" s="88"/>
      <c r="G310" s="180"/>
      <c r="H310" s="7"/>
      <c r="I310" s="8"/>
      <c r="J310" s="9"/>
      <c r="K310" s="11"/>
      <c r="L310" s="7"/>
      <c r="M310" s="7"/>
      <c r="N310" s="86"/>
      <c r="O310" s="105"/>
      <c r="P310" s="105"/>
      <c r="Q310" s="82"/>
      <c r="R310" s="65"/>
      <c r="S310" s="64"/>
      <c r="T310" s="64"/>
      <c r="U310" s="64"/>
      <c r="V310" s="85"/>
      <c r="W310" s="10"/>
      <c r="X310" s="84"/>
      <c r="Z310" s="5"/>
    </row>
    <row r="311" spans="1:26" ht="13.2" x14ac:dyDescent="0.25">
      <c r="A311" s="1" t="s">
        <v>1</v>
      </c>
      <c r="B311" s="2" t="s">
        <v>15</v>
      </c>
      <c r="C311" s="174" t="str">
        <f t="shared" si="12"/>
        <v/>
      </c>
      <c r="D311" s="7"/>
      <c r="E311" s="88"/>
      <c r="F311" s="88"/>
      <c r="G311" s="180"/>
      <c r="H311" s="7"/>
      <c r="I311" s="8"/>
      <c r="J311" s="9"/>
      <c r="K311" s="11"/>
      <c r="L311" s="7"/>
      <c r="M311" s="7"/>
      <c r="N311" s="86"/>
      <c r="O311" s="105"/>
      <c r="P311" s="105"/>
      <c r="Q311" s="82"/>
      <c r="R311" s="65"/>
      <c r="S311" s="64"/>
      <c r="T311" s="64"/>
      <c r="U311" s="64"/>
      <c r="V311" s="85"/>
      <c r="W311" s="10"/>
      <c r="X311" s="84"/>
      <c r="Z311" s="5"/>
    </row>
    <row r="312" spans="1:26" ht="13.2" x14ac:dyDescent="0.25">
      <c r="A312" s="1" t="s">
        <v>1</v>
      </c>
      <c r="B312" s="2" t="s">
        <v>15</v>
      </c>
      <c r="C312" s="174" t="str">
        <f t="shared" si="12"/>
        <v/>
      </c>
      <c r="D312" s="7"/>
      <c r="E312" s="88"/>
      <c r="F312" s="88"/>
      <c r="G312" s="180"/>
      <c r="H312" s="7"/>
      <c r="I312" s="8"/>
      <c r="J312" s="9"/>
      <c r="K312" s="11"/>
      <c r="L312" s="7"/>
      <c r="M312" s="7"/>
      <c r="N312" s="86"/>
      <c r="O312" s="105"/>
      <c r="P312" s="105"/>
      <c r="Q312" s="82"/>
      <c r="R312" s="65"/>
      <c r="S312" s="64"/>
      <c r="T312" s="64"/>
      <c r="U312" s="64"/>
      <c r="V312" s="85"/>
      <c r="W312" s="10"/>
      <c r="X312" s="84"/>
      <c r="Z312" s="5"/>
    </row>
    <row r="313" spans="1:26" ht="13.2" x14ac:dyDescent="0.25">
      <c r="A313" s="1" t="s">
        <v>1</v>
      </c>
      <c r="B313" s="2" t="s">
        <v>15</v>
      </c>
      <c r="C313" s="174" t="str">
        <f t="shared" ref="C313:C323" si="13">CONCATENATE(D313,E313,F313,G313,H313)</f>
        <v/>
      </c>
      <c r="D313" s="7"/>
      <c r="E313" s="88"/>
      <c r="F313" s="88"/>
      <c r="G313" s="180"/>
      <c r="H313" s="7"/>
      <c r="I313" s="8"/>
      <c r="J313" s="9"/>
      <c r="K313" s="11"/>
      <c r="L313" s="7"/>
      <c r="M313" s="7"/>
      <c r="N313" s="86"/>
      <c r="O313" s="105"/>
      <c r="P313" s="105"/>
      <c r="Q313" s="82"/>
      <c r="R313" s="65"/>
      <c r="S313" s="64"/>
      <c r="T313" s="64"/>
      <c r="U313" s="64"/>
      <c r="V313" s="85"/>
      <c r="W313" s="10"/>
      <c r="X313" s="84"/>
      <c r="Z313" s="5"/>
    </row>
    <row r="314" spans="1:26" ht="13.2" x14ac:dyDescent="0.25">
      <c r="A314" s="1" t="s">
        <v>1</v>
      </c>
      <c r="B314" s="2" t="s">
        <v>15</v>
      </c>
      <c r="C314" s="174" t="str">
        <f t="shared" si="13"/>
        <v/>
      </c>
      <c r="D314" s="7"/>
      <c r="E314" s="88"/>
      <c r="F314" s="88"/>
      <c r="G314" s="180"/>
      <c r="H314" s="7"/>
      <c r="I314" s="8"/>
      <c r="J314" s="9"/>
      <c r="K314" s="11"/>
      <c r="L314" s="7"/>
      <c r="M314" s="7"/>
      <c r="N314" s="86"/>
      <c r="O314" s="105"/>
      <c r="P314" s="105"/>
      <c r="Q314" s="82"/>
      <c r="R314" s="65"/>
      <c r="S314" s="64"/>
      <c r="T314" s="64"/>
      <c r="U314" s="64"/>
      <c r="V314" s="85"/>
      <c r="W314" s="10"/>
      <c r="X314" s="84"/>
      <c r="Z314" s="5"/>
    </row>
    <row r="315" spans="1:26" ht="13.2" x14ac:dyDescent="0.25">
      <c r="A315" s="1" t="s">
        <v>1</v>
      </c>
      <c r="B315" s="2" t="s">
        <v>15</v>
      </c>
      <c r="C315" s="174" t="str">
        <f t="shared" si="13"/>
        <v/>
      </c>
      <c r="D315" s="7"/>
      <c r="E315" s="88"/>
      <c r="F315" s="88"/>
      <c r="G315" s="180"/>
      <c r="H315" s="7"/>
      <c r="I315" s="8"/>
      <c r="J315" s="9"/>
      <c r="K315" s="11"/>
      <c r="L315" s="7"/>
      <c r="M315" s="7"/>
      <c r="N315" s="86"/>
      <c r="O315" s="105"/>
      <c r="P315" s="105"/>
      <c r="Q315" s="82"/>
      <c r="R315" s="65"/>
      <c r="S315" s="64"/>
      <c r="T315" s="64"/>
      <c r="U315" s="64"/>
      <c r="V315" s="85"/>
      <c r="W315" s="10"/>
      <c r="X315" s="84"/>
      <c r="Z315" s="5"/>
    </row>
    <row r="316" spans="1:26" ht="13.2" x14ac:dyDescent="0.25">
      <c r="A316" s="1" t="s">
        <v>1</v>
      </c>
      <c r="B316" s="2" t="s">
        <v>15</v>
      </c>
      <c r="C316" s="174" t="str">
        <f t="shared" si="13"/>
        <v/>
      </c>
      <c r="D316" s="7"/>
      <c r="E316" s="88"/>
      <c r="F316" s="88"/>
      <c r="G316" s="180"/>
      <c r="H316" s="7"/>
      <c r="I316" s="8"/>
      <c r="J316" s="9"/>
      <c r="K316" s="11"/>
      <c r="L316" s="7"/>
      <c r="M316" s="7"/>
      <c r="N316" s="86"/>
      <c r="O316" s="105"/>
      <c r="P316" s="105"/>
      <c r="Q316" s="82"/>
      <c r="R316" s="65"/>
      <c r="S316" s="64"/>
      <c r="T316" s="64"/>
      <c r="U316" s="64"/>
      <c r="V316" s="85"/>
      <c r="W316" s="10"/>
      <c r="X316" s="84"/>
      <c r="Z316" s="5"/>
    </row>
    <row r="317" spans="1:26" ht="13.2" x14ac:dyDescent="0.25">
      <c r="A317" s="1" t="s">
        <v>1</v>
      </c>
      <c r="B317" s="2" t="s">
        <v>15</v>
      </c>
      <c r="C317" s="174" t="str">
        <f t="shared" si="13"/>
        <v/>
      </c>
      <c r="D317" s="7"/>
      <c r="E317" s="88"/>
      <c r="F317" s="88"/>
      <c r="G317" s="180"/>
      <c r="H317" s="7"/>
      <c r="I317" s="8"/>
      <c r="J317" s="9"/>
      <c r="K317" s="11"/>
      <c r="L317" s="7"/>
      <c r="M317" s="7"/>
      <c r="N317" s="86"/>
      <c r="O317" s="105"/>
      <c r="P317" s="105"/>
      <c r="Q317" s="82"/>
      <c r="R317" s="65"/>
      <c r="S317" s="64"/>
      <c r="T317" s="64"/>
      <c r="U317" s="64"/>
      <c r="V317" s="85"/>
      <c r="W317" s="10"/>
      <c r="X317" s="84"/>
      <c r="Z317" s="5"/>
    </row>
    <row r="318" spans="1:26" ht="13.2" x14ac:dyDescent="0.25">
      <c r="A318" s="1" t="s">
        <v>1</v>
      </c>
      <c r="B318" s="2" t="s">
        <v>15</v>
      </c>
      <c r="C318" s="174" t="str">
        <f t="shared" si="13"/>
        <v/>
      </c>
      <c r="D318" s="7"/>
      <c r="E318" s="88"/>
      <c r="F318" s="88"/>
      <c r="G318" s="180"/>
      <c r="H318" s="7"/>
      <c r="I318" s="8"/>
      <c r="J318" s="9"/>
      <c r="K318" s="11"/>
      <c r="L318" s="7"/>
      <c r="M318" s="7"/>
      <c r="N318" s="86"/>
      <c r="O318" s="105"/>
      <c r="P318" s="105"/>
      <c r="Q318" s="82"/>
      <c r="R318" s="65"/>
      <c r="S318" s="64"/>
      <c r="T318" s="64"/>
      <c r="U318" s="64"/>
      <c r="V318" s="85"/>
      <c r="W318" s="10"/>
      <c r="X318" s="84"/>
      <c r="Z318" s="5"/>
    </row>
    <row r="319" spans="1:26" ht="13.2" x14ac:dyDescent="0.25">
      <c r="A319" s="1" t="s">
        <v>1</v>
      </c>
      <c r="B319" s="2" t="s">
        <v>15</v>
      </c>
      <c r="C319" s="174" t="str">
        <f t="shared" si="13"/>
        <v/>
      </c>
      <c r="D319" s="7"/>
      <c r="E319" s="88"/>
      <c r="F319" s="88"/>
      <c r="G319" s="180"/>
      <c r="H319" s="7"/>
      <c r="I319" s="8"/>
      <c r="J319" s="9"/>
      <c r="K319" s="11"/>
      <c r="L319" s="7"/>
      <c r="M319" s="7"/>
      <c r="N319" s="86"/>
      <c r="O319" s="105"/>
      <c r="P319" s="105"/>
      <c r="Q319" s="82"/>
      <c r="R319" s="65"/>
      <c r="S319" s="64"/>
      <c r="T319" s="64"/>
      <c r="U319" s="64"/>
      <c r="V319" s="85"/>
      <c r="W319" s="10"/>
      <c r="X319" s="84"/>
      <c r="Z319" s="5"/>
    </row>
    <row r="320" spans="1:26" ht="13.2" x14ac:dyDescent="0.25">
      <c r="A320" s="1" t="s">
        <v>1</v>
      </c>
      <c r="B320" s="2" t="s">
        <v>15</v>
      </c>
      <c r="C320" s="174" t="str">
        <f t="shared" si="13"/>
        <v/>
      </c>
      <c r="D320" s="7"/>
      <c r="E320" s="88"/>
      <c r="F320" s="88"/>
      <c r="G320" s="180"/>
      <c r="H320" s="7"/>
      <c r="I320" s="8"/>
      <c r="J320" s="9"/>
      <c r="K320" s="11"/>
      <c r="L320" s="7"/>
      <c r="M320" s="7"/>
      <c r="N320" s="86"/>
      <c r="O320" s="105"/>
      <c r="P320" s="105"/>
      <c r="Q320" s="82"/>
      <c r="R320" s="65"/>
      <c r="S320" s="64"/>
      <c r="T320" s="64"/>
      <c r="U320" s="64"/>
      <c r="V320" s="85"/>
      <c r="W320" s="10"/>
      <c r="X320" s="84"/>
      <c r="Z320" s="5"/>
    </row>
    <row r="321" spans="1:26" ht="13.2" x14ac:dyDescent="0.25">
      <c r="A321" s="1" t="s">
        <v>1</v>
      </c>
      <c r="B321" s="2" t="s">
        <v>15</v>
      </c>
      <c r="C321" s="174" t="str">
        <f t="shared" si="13"/>
        <v/>
      </c>
      <c r="D321" s="7"/>
      <c r="E321" s="88"/>
      <c r="F321" s="88"/>
      <c r="G321" s="180"/>
      <c r="H321" s="7"/>
      <c r="I321" s="8"/>
      <c r="J321" s="9"/>
      <c r="K321" s="11"/>
      <c r="L321" s="7"/>
      <c r="M321" s="7"/>
      <c r="N321" s="86"/>
      <c r="O321" s="105"/>
      <c r="P321" s="105"/>
      <c r="Q321" s="82"/>
      <c r="R321" s="65"/>
      <c r="S321" s="64"/>
      <c r="T321" s="64"/>
      <c r="U321" s="64"/>
      <c r="V321" s="85"/>
      <c r="W321" s="10"/>
      <c r="X321" s="84"/>
      <c r="Z321" s="5"/>
    </row>
    <row r="322" spans="1:26" ht="13.2" x14ac:dyDescent="0.25">
      <c r="A322" s="1" t="s">
        <v>1</v>
      </c>
      <c r="B322" s="2" t="s">
        <v>15</v>
      </c>
      <c r="C322" s="174" t="str">
        <f t="shared" si="13"/>
        <v/>
      </c>
      <c r="D322" s="7"/>
      <c r="E322" s="88"/>
      <c r="F322" s="88"/>
      <c r="G322" s="180"/>
      <c r="H322" s="7"/>
      <c r="I322" s="8"/>
      <c r="J322" s="9"/>
      <c r="K322" s="11"/>
      <c r="L322" s="7"/>
      <c r="M322" s="7"/>
      <c r="N322" s="86"/>
      <c r="O322" s="105"/>
      <c r="P322" s="105"/>
      <c r="Q322" s="82"/>
      <c r="R322" s="65"/>
      <c r="S322" s="64"/>
      <c r="T322" s="64"/>
      <c r="U322" s="64"/>
      <c r="V322" s="85"/>
      <c r="W322" s="10"/>
      <c r="X322" s="84"/>
      <c r="Z322" s="5"/>
    </row>
    <row r="323" spans="1:26" ht="13.2" x14ac:dyDescent="0.25">
      <c r="A323" s="1" t="s">
        <v>1</v>
      </c>
      <c r="B323" s="2" t="s">
        <v>15</v>
      </c>
      <c r="C323" s="174" t="str">
        <f t="shared" si="13"/>
        <v/>
      </c>
      <c r="D323" s="7"/>
      <c r="E323" s="88"/>
      <c r="F323" s="88"/>
      <c r="G323" s="180"/>
      <c r="H323" s="7"/>
      <c r="I323" s="8"/>
      <c r="J323" s="9"/>
      <c r="K323" s="11"/>
      <c r="L323" s="7"/>
      <c r="M323" s="7"/>
      <c r="N323" s="86"/>
      <c r="O323" s="105"/>
      <c r="P323" s="105"/>
      <c r="Q323" s="82"/>
      <c r="R323" s="65"/>
      <c r="S323" s="64"/>
      <c r="T323" s="64"/>
      <c r="U323" s="64"/>
      <c r="V323" s="85"/>
      <c r="W323" s="10"/>
      <c r="X323" s="84"/>
      <c r="Z323" s="5"/>
    </row>
    <row r="324" spans="1:26" ht="13.2" x14ac:dyDescent="0.25">
      <c r="A324" s="1" t="s">
        <v>1</v>
      </c>
      <c r="B324" s="2" t="s">
        <v>15</v>
      </c>
      <c r="C324" s="174" t="str">
        <f t="shared" ref="C324:C334" si="14">CONCATENATE(D324,E324,F324,G324,H324)</f>
        <v/>
      </c>
      <c r="D324" s="7"/>
      <c r="E324" s="88"/>
      <c r="F324" s="88"/>
      <c r="G324" s="180"/>
      <c r="H324" s="7"/>
      <c r="I324" s="8"/>
      <c r="J324" s="9"/>
      <c r="K324" s="11"/>
      <c r="L324" s="7"/>
      <c r="M324" s="7"/>
      <c r="N324" s="86"/>
      <c r="O324" s="105"/>
      <c r="P324" s="105"/>
      <c r="Q324" s="82"/>
      <c r="R324" s="65"/>
      <c r="S324" s="64"/>
      <c r="T324" s="64"/>
      <c r="U324" s="64"/>
      <c r="V324" s="85"/>
      <c r="W324" s="10"/>
      <c r="X324" s="84"/>
      <c r="Z324" s="5"/>
    </row>
    <row r="325" spans="1:26" ht="13.2" x14ac:dyDescent="0.25">
      <c r="A325" s="1" t="s">
        <v>1</v>
      </c>
      <c r="B325" s="2" t="s">
        <v>15</v>
      </c>
      <c r="C325" s="174" t="str">
        <f t="shared" si="14"/>
        <v/>
      </c>
      <c r="D325" s="7"/>
      <c r="E325" s="88"/>
      <c r="F325" s="88"/>
      <c r="G325" s="180"/>
      <c r="H325" s="7"/>
      <c r="I325" s="8"/>
      <c r="J325" s="9"/>
      <c r="K325" s="11"/>
      <c r="L325" s="7"/>
      <c r="M325" s="7"/>
      <c r="N325" s="86"/>
      <c r="O325" s="105"/>
      <c r="P325" s="105"/>
      <c r="Q325" s="82"/>
      <c r="R325" s="65"/>
      <c r="S325" s="64"/>
      <c r="T325" s="64"/>
      <c r="U325" s="64"/>
      <c r="V325" s="85"/>
      <c r="W325" s="10"/>
      <c r="X325" s="84"/>
      <c r="Z325" s="5"/>
    </row>
    <row r="326" spans="1:26" ht="13.2" x14ac:dyDescent="0.25">
      <c r="A326" s="1" t="s">
        <v>1</v>
      </c>
      <c r="B326" s="2" t="s">
        <v>15</v>
      </c>
      <c r="C326" s="174" t="str">
        <f t="shared" si="14"/>
        <v/>
      </c>
      <c r="D326" s="7"/>
      <c r="E326" s="88"/>
      <c r="F326" s="88"/>
      <c r="G326" s="180"/>
      <c r="H326" s="7"/>
      <c r="I326" s="8"/>
      <c r="J326" s="9"/>
      <c r="K326" s="11"/>
      <c r="L326" s="7"/>
      <c r="M326" s="7"/>
      <c r="N326" s="86"/>
      <c r="O326" s="105"/>
      <c r="P326" s="105"/>
      <c r="Q326" s="82"/>
      <c r="R326" s="65"/>
      <c r="S326" s="64"/>
      <c r="T326" s="64"/>
      <c r="U326" s="64"/>
      <c r="V326" s="85"/>
      <c r="W326" s="10"/>
      <c r="X326" s="84"/>
      <c r="Z326" s="5"/>
    </row>
    <row r="327" spans="1:26" ht="13.2" x14ac:dyDescent="0.25">
      <c r="A327" s="1" t="s">
        <v>1</v>
      </c>
      <c r="B327" s="2" t="s">
        <v>15</v>
      </c>
      <c r="C327" s="174" t="str">
        <f t="shared" si="14"/>
        <v/>
      </c>
      <c r="D327" s="7"/>
      <c r="E327" s="88"/>
      <c r="F327" s="88"/>
      <c r="G327" s="180"/>
      <c r="H327" s="7"/>
      <c r="I327" s="8"/>
      <c r="J327" s="9"/>
      <c r="K327" s="11"/>
      <c r="L327" s="7"/>
      <c r="M327" s="7"/>
      <c r="N327" s="86"/>
      <c r="O327" s="105"/>
      <c r="P327" s="105"/>
      <c r="Q327" s="82"/>
      <c r="R327" s="65"/>
      <c r="S327" s="64"/>
      <c r="T327" s="64"/>
      <c r="U327" s="64"/>
      <c r="V327" s="85"/>
      <c r="W327" s="10"/>
      <c r="X327" s="84"/>
      <c r="Z327" s="5"/>
    </row>
    <row r="328" spans="1:26" ht="13.2" x14ac:dyDescent="0.25">
      <c r="A328" s="1" t="s">
        <v>1</v>
      </c>
      <c r="B328" s="2" t="s">
        <v>15</v>
      </c>
      <c r="C328" s="174" t="str">
        <f t="shared" si="14"/>
        <v/>
      </c>
      <c r="D328" s="7"/>
      <c r="E328" s="88"/>
      <c r="F328" s="88"/>
      <c r="G328" s="180"/>
      <c r="H328" s="7"/>
      <c r="I328" s="8"/>
      <c r="J328" s="9"/>
      <c r="K328" s="11"/>
      <c r="L328" s="7"/>
      <c r="M328" s="7"/>
      <c r="N328" s="86"/>
      <c r="O328" s="105"/>
      <c r="P328" s="105"/>
      <c r="Q328" s="82"/>
      <c r="R328" s="65"/>
      <c r="S328" s="64"/>
      <c r="T328" s="64"/>
      <c r="U328" s="64"/>
      <c r="V328" s="85"/>
      <c r="W328" s="10"/>
      <c r="X328" s="84"/>
      <c r="Z328" s="5"/>
    </row>
    <row r="329" spans="1:26" ht="13.2" x14ac:dyDescent="0.25">
      <c r="A329" s="1" t="s">
        <v>1</v>
      </c>
      <c r="B329" s="2" t="s">
        <v>15</v>
      </c>
      <c r="C329" s="174" t="str">
        <f t="shared" si="14"/>
        <v/>
      </c>
      <c r="D329" s="7"/>
      <c r="E329" s="88"/>
      <c r="F329" s="88"/>
      <c r="G329" s="180"/>
      <c r="H329" s="7"/>
      <c r="I329" s="8"/>
      <c r="J329" s="9"/>
      <c r="K329" s="11"/>
      <c r="L329" s="7"/>
      <c r="M329" s="7"/>
      <c r="N329" s="86"/>
      <c r="O329" s="105"/>
      <c r="P329" s="105"/>
      <c r="Q329" s="82"/>
      <c r="R329" s="65"/>
      <c r="S329" s="64"/>
      <c r="T329" s="64"/>
      <c r="U329" s="64"/>
      <c r="V329" s="85"/>
      <c r="W329" s="10"/>
      <c r="X329" s="84"/>
      <c r="Z329" s="5"/>
    </row>
    <row r="330" spans="1:26" ht="13.2" x14ac:dyDescent="0.25">
      <c r="A330" s="1" t="s">
        <v>1</v>
      </c>
      <c r="B330" s="2" t="s">
        <v>15</v>
      </c>
      <c r="C330" s="174" t="str">
        <f t="shared" si="14"/>
        <v/>
      </c>
      <c r="D330" s="7"/>
      <c r="E330" s="88"/>
      <c r="F330" s="88"/>
      <c r="G330" s="180"/>
      <c r="H330" s="7"/>
      <c r="I330" s="8"/>
      <c r="J330" s="9"/>
      <c r="K330" s="11"/>
      <c r="L330" s="7"/>
      <c r="M330" s="7"/>
      <c r="N330" s="86"/>
      <c r="O330" s="105"/>
      <c r="P330" s="105"/>
      <c r="Q330" s="82"/>
      <c r="R330" s="65"/>
      <c r="S330" s="64"/>
      <c r="T330" s="64"/>
      <c r="U330" s="64"/>
      <c r="V330" s="85"/>
      <c r="W330" s="10"/>
      <c r="X330" s="84"/>
      <c r="Z330" s="5"/>
    </row>
    <row r="331" spans="1:26" ht="13.2" x14ac:dyDescent="0.25">
      <c r="A331" s="1" t="s">
        <v>1</v>
      </c>
      <c r="B331" s="2" t="s">
        <v>15</v>
      </c>
      <c r="C331" s="174" t="str">
        <f t="shared" si="14"/>
        <v/>
      </c>
      <c r="D331" s="7"/>
      <c r="E331" s="88"/>
      <c r="F331" s="88"/>
      <c r="G331" s="180"/>
      <c r="H331" s="7"/>
      <c r="I331" s="8"/>
      <c r="J331" s="9"/>
      <c r="K331" s="11"/>
      <c r="L331" s="7"/>
      <c r="M331" s="7"/>
      <c r="N331" s="86"/>
      <c r="O331" s="105"/>
      <c r="P331" s="105"/>
      <c r="Q331" s="82"/>
      <c r="R331" s="65"/>
      <c r="S331" s="64"/>
      <c r="T331" s="64"/>
      <c r="U331" s="64"/>
      <c r="V331" s="85"/>
      <c r="W331" s="10"/>
      <c r="X331" s="84"/>
      <c r="Z331" s="5"/>
    </row>
    <row r="332" spans="1:26" ht="13.2" x14ac:dyDescent="0.25">
      <c r="A332" s="1" t="s">
        <v>1</v>
      </c>
      <c r="B332" s="2" t="s">
        <v>15</v>
      </c>
      <c r="C332" s="174" t="str">
        <f t="shared" si="14"/>
        <v/>
      </c>
      <c r="D332" s="7"/>
      <c r="E332" s="88"/>
      <c r="F332" s="88"/>
      <c r="G332" s="180"/>
      <c r="H332" s="7"/>
      <c r="I332" s="8"/>
      <c r="J332" s="9"/>
      <c r="K332" s="11"/>
      <c r="L332" s="7"/>
      <c r="M332" s="7"/>
      <c r="N332" s="86"/>
      <c r="O332" s="105"/>
      <c r="P332" s="105"/>
      <c r="Q332" s="82"/>
      <c r="R332" s="65"/>
      <c r="S332" s="64"/>
      <c r="T332" s="64"/>
      <c r="U332" s="64"/>
      <c r="V332" s="85"/>
      <c r="W332" s="10"/>
      <c r="X332" s="84"/>
      <c r="Z332" s="5"/>
    </row>
    <row r="333" spans="1:26" ht="13.2" x14ac:dyDescent="0.25">
      <c r="A333" s="1" t="s">
        <v>1</v>
      </c>
      <c r="B333" s="2" t="s">
        <v>15</v>
      </c>
      <c r="C333" s="174" t="str">
        <f t="shared" si="14"/>
        <v/>
      </c>
      <c r="D333" s="7"/>
      <c r="E333" s="88"/>
      <c r="F333" s="88"/>
      <c r="G333" s="180"/>
      <c r="H333" s="7"/>
      <c r="I333" s="8"/>
      <c r="J333" s="9"/>
      <c r="K333" s="11"/>
      <c r="L333" s="7"/>
      <c r="M333" s="7"/>
      <c r="N333" s="86"/>
      <c r="O333" s="105"/>
      <c r="P333" s="105"/>
      <c r="Q333" s="82"/>
      <c r="R333" s="65"/>
      <c r="S333" s="64"/>
      <c r="T333" s="64"/>
      <c r="U333" s="64"/>
      <c r="V333" s="85"/>
      <c r="W333" s="10"/>
      <c r="X333" s="84"/>
      <c r="Z333" s="5"/>
    </row>
    <row r="334" spans="1:26" ht="13.2" x14ac:dyDescent="0.25">
      <c r="A334" s="1" t="s">
        <v>1</v>
      </c>
      <c r="B334" s="2" t="s">
        <v>15</v>
      </c>
      <c r="C334" s="174" t="str">
        <f t="shared" si="14"/>
        <v/>
      </c>
      <c r="D334" s="7"/>
      <c r="E334" s="88"/>
      <c r="F334" s="88"/>
      <c r="G334" s="180"/>
      <c r="H334" s="7"/>
      <c r="I334" s="8"/>
      <c r="J334" s="9"/>
      <c r="K334" s="11"/>
      <c r="L334" s="7"/>
      <c r="M334" s="7"/>
      <c r="N334" s="86"/>
      <c r="O334" s="105"/>
      <c r="P334" s="105"/>
      <c r="Q334" s="82"/>
      <c r="R334" s="65"/>
      <c r="S334" s="64"/>
      <c r="T334" s="64"/>
      <c r="U334" s="64"/>
      <c r="V334" s="85"/>
      <c r="W334" s="10"/>
      <c r="X334" s="84"/>
      <c r="Z334" s="5"/>
    </row>
    <row r="335" spans="1:26" ht="13.2" x14ac:dyDescent="0.25">
      <c r="A335" s="1" t="s">
        <v>1</v>
      </c>
      <c r="B335" s="2" t="s">
        <v>15</v>
      </c>
      <c r="C335" s="174" t="str">
        <f t="shared" ref="C335:C351" si="15">CONCATENATE(D335,E335,F335,G335,H335)</f>
        <v/>
      </c>
      <c r="D335" s="7"/>
      <c r="E335" s="88"/>
      <c r="F335" s="88"/>
      <c r="G335" s="180"/>
      <c r="H335" s="7"/>
      <c r="I335" s="8"/>
      <c r="J335" s="9"/>
      <c r="K335" s="11"/>
      <c r="L335" s="7"/>
      <c r="M335" s="7"/>
      <c r="N335" s="86"/>
      <c r="O335" s="105"/>
      <c r="P335" s="105"/>
      <c r="Q335" s="82"/>
      <c r="R335" s="65"/>
      <c r="S335" s="64"/>
      <c r="T335" s="64"/>
      <c r="U335" s="64"/>
      <c r="V335" s="85"/>
      <c r="W335" s="10"/>
      <c r="X335" s="84"/>
      <c r="Z335" s="5"/>
    </row>
    <row r="336" spans="1:26" ht="13.2" x14ac:dyDescent="0.25">
      <c r="A336" s="1" t="s">
        <v>1</v>
      </c>
      <c r="B336" s="2" t="s">
        <v>15</v>
      </c>
      <c r="C336" s="174" t="str">
        <f t="shared" si="15"/>
        <v/>
      </c>
      <c r="D336" s="7"/>
      <c r="E336" s="88"/>
      <c r="F336" s="88"/>
      <c r="G336" s="180"/>
      <c r="H336" s="7"/>
      <c r="I336" s="8"/>
      <c r="J336" s="9"/>
      <c r="K336" s="11"/>
      <c r="L336" s="7"/>
      <c r="M336" s="7"/>
      <c r="N336" s="86"/>
      <c r="O336" s="105"/>
      <c r="P336" s="105"/>
      <c r="Q336" s="82"/>
      <c r="R336" s="65"/>
      <c r="S336" s="64"/>
      <c r="T336" s="64"/>
      <c r="U336" s="64"/>
      <c r="V336" s="85"/>
      <c r="W336" s="10"/>
      <c r="X336" s="84"/>
      <c r="Z336" s="5"/>
    </row>
    <row r="337" spans="1:26" ht="13.2" x14ac:dyDescent="0.25">
      <c r="A337" s="1" t="s">
        <v>1</v>
      </c>
      <c r="B337" s="2" t="s">
        <v>15</v>
      </c>
      <c r="C337" s="174" t="str">
        <f t="shared" si="15"/>
        <v/>
      </c>
      <c r="D337" s="7"/>
      <c r="E337" s="88"/>
      <c r="F337" s="88"/>
      <c r="G337" s="180"/>
      <c r="H337" s="7"/>
      <c r="I337" s="8"/>
      <c r="J337" s="9"/>
      <c r="K337" s="11"/>
      <c r="L337" s="7"/>
      <c r="M337" s="7"/>
      <c r="N337" s="86"/>
      <c r="O337" s="105"/>
      <c r="P337" s="105"/>
      <c r="Q337" s="82"/>
      <c r="R337" s="65"/>
      <c r="S337" s="64"/>
      <c r="T337" s="64"/>
      <c r="U337" s="64"/>
      <c r="V337" s="85"/>
      <c r="W337" s="10"/>
      <c r="X337" s="84"/>
      <c r="Z337" s="5"/>
    </row>
    <row r="338" spans="1:26" ht="13.2" x14ac:dyDescent="0.25">
      <c r="A338" s="1" t="s">
        <v>1</v>
      </c>
      <c r="B338" s="2" t="s">
        <v>15</v>
      </c>
      <c r="C338" s="174" t="str">
        <f t="shared" si="15"/>
        <v/>
      </c>
      <c r="D338" s="7"/>
      <c r="E338" s="88"/>
      <c r="F338" s="88"/>
      <c r="G338" s="180"/>
      <c r="H338" s="7"/>
      <c r="I338" s="8"/>
      <c r="J338" s="9"/>
      <c r="K338" s="11"/>
      <c r="L338" s="7"/>
      <c r="M338" s="7"/>
      <c r="N338" s="86"/>
      <c r="O338" s="105"/>
      <c r="P338" s="105"/>
      <c r="Q338" s="82"/>
      <c r="R338" s="65"/>
      <c r="S338" s="64"/>
      <c r="T338" s="64"/>
      <c r="U338" s="64"/>
      <c r="V338" s="85"/>
      <c r="W338" s="10"/>
      <c r="X338" s="84"/>
      <c r="Z338" s="5"/>
    </row>
    <row r="339" spans="1:26" ht="13.2" x14ac:dyDescent="0.25">
      <c r="A339" s="1" t="s">
        <v>1</v>
      </c>
      <c r="B339" s="2" t="s">
        <v>15</v>
      </c>
      <c r="C339" s="174" t="str">
        <f t="shared" si="15"/>
        <v/>
      </c>
      <c r="D339" s="7"/>
      <c r="E339" s="88"/>
      <c r="F339" s="88"/>
      <c r="G339" s="180"/>
      <c r="H339" s="7"/>
      <c r="I339" s="8"/>
      <c r="J339" s="9"/>
      <c r="K339" s="11"/>
      <c r="L339" s="7"/>
      <c r="M339" s="7"/>
      <c r="N339" s="86"/>
      <c r="O339" s="105"/>
      <c r="P339" s="105"/>
      <c r="Q339" s="82"/>
      <c r="R339" s="65"/>
      <c r="S339" s="64"/>
      <c r="T339" s="64"/>
      <c r="U339" s="64"/>
      <c r="V339" s="85"/>
      <c r="W339" s="10"/>
      <c r="X339" s="84"/>
      <c r="Z339" s="5"/>
    </row>
    <row r="340" spans="1:26" ht="13.2" x14ac:dyDescent="0.25">
      <c r="A340" s="1" t="s">
        <v>1</v>
      </c>
      <c r="B340" s="2" t="s">
        <v>15</v>
      </c>
      <c r="C340" s="174" t="str">
        <f t="shared" si="15"/>
        <v/>
      </c>
      <c r="D340" s="7"/>
      <c r="E340" s="88"/>
      <c r="F340" s="88"/>
      <c r="G340" s="180"/>
      <c r="H340" s="7"/>
      <c r="I340" s="8"/>
      <c r="J340" s="9"/>
      <c r="K340" s="11"/>
      <c r="L340" s="7"/>
      <c r="M340" s="7"/>
      <c r="N340" s="86"/>
      <c r="O340" s="105"/>
      <c r="P340" s="105"/>
      <c r="Q340" s="82"/>
      <c r="R340" s="65"/>
      <c r="S340" s="64"/>
      <c r="T340" s="64"/>
      <c r="U340" s="64"/>
      <c r="V340" s="85"/>
      <c r="W340" s="10"/>
      <c r="X340" s="84"/>
      <c r="Z340" s="5"/>
    </row>
    <row r="341" spans="1:26" ht="13.2" x14ac:dyDescent="0.25">
      <c r="A341" s="1" t="s">
        <v>1</v>
      </c>
      <c r="B341" s="2" t="s">
        <v>15</v>
      </c>
      <c r="C341" s="174" t="str">
        <f t="shared" si="15"/>
        <v/>
      </c>
      <c r="D341" s="7"/>
      <c r="E341" s="88"/>
      <c r="F341" s="88"/>
      <c r="G341" s="180"/>
      <c r="H341" s="7"/>
      <c r="I341" s="8"/>
      <c r="J341" s="9"/>
      <c r="K341" s="11"/>
      <c r="L341" s="7"/>
      <c r="M341" s="7"/>
      <c r="N341" s="86"/>
      <c r="O341" s="105"/>
      <c r="P341" s="105"/>
      <c r="Q341" s="82"/>
      <c r="R341" s="65"/>
      <c r="S341" s="64"/>
      <c r="T341" s="64"/>
      <c r="U341" s="64"/>
      <c r="V341" s="85"/>
      <c r="W341" s="10"/>
      <c r="X341" s="84"/>
      <c r="Z341" s="5"/>
    </row>
    <row r="342" spans="1:26" ht="13.2" x14ac:dyDescent="0.25">
      <c r="A342" s="1" t="s">
        <v>1</v>
      </c>
      <c r="B342" s="2" t="s">
        <v>15</v>
      </c>
      <c r="C342" s="174" t="str">
        <f t="shared" si="15"/>
        <v/>
      </c>
      <c r="D342" s="7"/>
      <c r="E342" s="88"/>
      <c r="F342" s="88"/>
      <c r="G342" s="180"/>
      <c r="H342" s="7"/>
      <c r="I342" s="8"/>
      <c r="J342" s="9"/>
      <c r="K342" s="11"/>
      <c r="L342" s="7"/>
      <c r="M342" s="7"/>
      <c r="N342" s="86"/>
      <c r="O342" s="105"/>
      <c r="P342" s="105"/>
      <c r="Q342" s="82"/>
      <c r="R342" s="65"/>
      <c r="S342" s="64"/>
      <c r="T342" s="64"/>
      <c r="U342" s="64"/>
      <c r="V342" s="85"/>
      <c r="W342" s="10"/>
      <c r="X342" s="84"/>
      <c r="Z342" s="5"/>
    </row>
    <row r="343" spans="1:26" ht="13.2" x14ac:dyDescent="0.25">
      <c r="A343" s="1" t="s">
        <v>1</v>
      </c>
      <c r="B343" s="2" t="s">
        <v>15</v>
      </c>
      <c r="C343" s="174" t="str">
        <f t="shared" si="15"/>
        <v/>
      </c>
      <c r="D343" s="7"/>
      <c r="E343" s="88"/>
      <c r="F343" s="88"/>
      <c r="G343" s="180"/>
      <c r="H343" s="7"/>
      <c r="I343" s="8"/>
      <c r="J343" s="9"/>
      <c r="K343" s="11"/>
      <c r="L343" s="7"/>
      <c r="M343" s="7"/>
      <c r="N343" s="86"/>
      <c r="O343" s="105"/>
      <c r="P343" s="105"/>
      <c r="Q343" s="82"/>
      <c r="R343" s="65"/>
      <c r="S343" s="64"/>
      <c r="T343" s="64"/>
      <c r="U343" s="64"/>
      <c r="V343" s="85"/>
      <c r="W343" s="10"/>
      <c r="X343" s="84"/>
      <c r="Z343" s="5"/>
    </row>
    <row r="344" spans="1:26" ht="13.2" x14ac:dyDescent="0.25">
      <c r="A344" s="1" t="s">
        <v>1</v>
      </c>
      <c r="B344" s="2" t="s">
        <v>15</v>
      </c>
      <c r="C344" s="174" t="str">
        <f t="shared" si="15"/>
        <v/>
      </c>
      <c r="D344" s="7"/>
      <c r="E344" s="88"/>
      <c r="F344" s="88"/>
      <c r="G344" s="180"/>
      <c r="H344" s="7"/>
      <c r="I344" s="8"/>
      <c r="J344" s="9"/>
      <c r="K344" s="11"/>
      <c r="L344" s="7"/>
      <c r="M344" s="7"/>
      <c r="N344" s="86"/>
      <c r="O344" s="105"/>
      <c r="P344" s="105"/>
      <c r="Q344" s="82"/>
      <c r="R344" s="65"/>
      <c r="S344" s="64"/>
      <c r="T344" s="64"/>
      <c r="U344" s="64"/>
      <c r="V344" s="85"/>
      <c r="W344" s="10"/>
      <c r="X344" s="84"/>
      <c r="Z344" s="5"/>
    </row>
    <row r="345" spans="1:26" ht="13.2" x14ac:dyDescent="0.25">
      <c r="A345" s="1" t="s">
        <v>1</v>
      </c>
      <c r="B345" s="2" t="s">
        <v>15</v>
      </c>
      <c r="C345" s="174" t="str">
        <f t="shared" si="15"/>
        <v/>
      </c>
      <c r="D345" s="7"/>
      <c r="E345" s="88"/>
      <c r="F345" s="88"/>
      <c r="G345" s="180"/>
      <c r="H345" s="7"/>
      <c r="I345" s="8"/>
      <c r="J345" s="9"/>
      <c r="K345" s="11"/>
      <c r="L345" s="7"/>
      <c r="M345" s="7"/>
      <c r="N345" s="86"/>
      <c r="O345" s="105"/>
      <c r="P345" s="105"/>
      <c r="Q345" s="82"/>
      <c r="R345" s="65"/>
      <c r="S345" s="64"/>
      <c r="T345" s="64"/>
      <c r="U345" s="64"/>
      <c r="V345" s="85"/>
      <c r="W345" s="10"/>
      <c r="X345" s="84"/>
      <c r="Z345" s="5"/>
    </row>
    <row r="346" spans="1:26" ht="13.2" x14ac:dyDescent="0.25">
      <c r="A346" s="1" t="s">
        <v>1</v>
      </c>
      <c r="B346" s="2" t="s">
        <v>15</v>
      </c>
      <c r="C346" s="174" t="str">
        <f t="shared" si="15"/>
        <v/>
      </c>
      <c r="D346" s="7"/>
      <c r="E346" s="88"/>
      <c r="F346" s="88"/>
      <c r="G346" s="180"/>
      <c r="H346" s="7"/>
      <c r="I346" s="8"/>
      <c r="J346" s="9"/>
      <c r="K346" s="11"/>
      <c r="L346" s="7"/>
      <c r="M346" s="7"/>
      <c r="N346" s="86"/>
      <c r="O346" s="105"/>
      <c r="P346" s="105"/>
      <c r="Q346" s="82"/>
      <c r="R346" s="65"/>
      <c r="S346" s="64"/>
      <c r="T346" s="64"/>
      <c r="U346" s="64"/>
      <c r="V346" s="85"/>
      <c r="W346" s="10"/>
      <c r="X346" s="84"/>
      <c r="Z346" s="5"/>
    </row>
    <row r="347" spans="1:26" ht="13.2" x14ac:dyDescent="0.25">
      <c r="A347" s="1" t="s">
        <v>1</v>
      </c>
      <c r="B347" s="2" t="s">
        <v>15</v>
      </c>
      <c r="C347" s="174" t="str">
        <f t="shared" si="15"/>
        <v/>
      </c>
      <c r="D347" s="7"/>
      <c r="E347" s="88"/>
      <c r="F347" s="88"/>
      <c r="G347" s="180"/>
      <c r="H347" s="7"/>
      <c r="I347" s="8"/>
      <c r="J347" s="9"/>
      <c r="K347" s="11"/>
      <c r="L347" s="7"/>
      <c r="M347" s="7"/>
      <c r="N347" s="86"/>
      <c r="O347" s="105"/>
      <c r="P347" s="105"/>
      <c r="Q347" s="82"/>
      <c r="R347" s="65"/>
      <c r="S347" s="64"/>
      <c r="T347" s="64"/>
      <c r="U347" s="64"/>
      <c r="V347" s="85"/>
      <c r="W347" s="10"/>
      <c r="X347" s="84"/>
      <c r="Z347" s="5"/>
    </row>
    <row r="348" spans="1:26" ht="13.2" x14ac:dyDescent="0.25">
      <c r="A348" s="1" t="s">
        <v>1</v>
      </c>
      <c r="B348" s="2" t="s">
        <v>15</v>
      </c>
      <c r="C348" s="174" t="str">
        <f t="shared" si="15"/>
        <v/>
      </c>
      <c r="D348" s="7"/>
      <c r="E348" s="88"/>
      <c r="F348" s="88"/>
      <c r="G348" s="180"/>
      <c r="H348" s="7"/>
      <c r="I348" s="8"/>
      <c r="J348" s="9"/>
      <c r="K348" s="11"/>
      <c r="L348" s="7"/>
      <c r="M348" s="7"/>
      <c r="N348" s="86"/>
      <c r="O348" s="105"/>
      <c r="P348" s="105"/>
      <c r="Q348" s="82"/>
      <c r="R348" s="65"/>
      <c r="S348" s="64"/>
      <c r="T348" s="64"/>
      <c r="U348" s="64"/>
      <c r="V348" s="85"/>
      <c r="W348" s="10"/>
      <c r="X348" s="84"/>
      <c r="Z348" s="5"/>
    </row>
    <row r="349" spans="1:26" ht="13.2" x14ac:dyDescent="0.25">
      <c r="A349" s="1" t="s">
        <v>1</v>
      </c>
      <c r="B349" s="2" t="s">
        <v>15</v>
      </c>
      <c r="C349" s="174" t="str">
        <f t="shared" si="15"/>
        <v/>
      </c>
      <c r="D349" s="7"/>
      <c r="E349" s="88"/>
      <c r="F349" s="88"/>
      <c r="G349" s="180"/>
      <c r="H349" s="7"/>
      <c r="I349" s="8"/>
      <c r="J349" s="9"/>
      <c r="K349" s="11"/>
      <c r="L349" s="7"/>
      <c r="M349" s="7"/>
      <c r="N349" s="86"/>
      <c r="O349" s="105"/>
      <c r="P349" s="105"/>
      <c r="Q349" s="82"/>
      <c r="R349" s="65"/>
      <c r="S349" s="64"/>
      <c r="T349" s="64"/>
      <c r="U349" s="64"/>
      <c r="V349" s="85"/>
      <c r="W349" s="10"/>
      <c r="X349" s="84"/>
      <c r="Z349" s="5"/>
    </row>
    <row r="350" spans="1:26" ht="13.2" x14ac:dyDescent="0.25">
      <c r="A350" s="1" t="s">
        <v>1</v>
      </c>
      <c r="B350" s="2" t="s">
        <v>15</v>
      </c>
      <c r="C350" s="174" t="str">
        <f t="shared" si="15"/>
        <v/>
      </c>
      <c r="D350" s="7"/>
      <c r="E350" s="88"/>
      <c r="F350" s="88"/>
      <c r="G350" s="180"/>
      <c r="H350" s="7"/>
      <c r="I350" s="8"/>
      <c r="J350" s="9"/>
      <c r="K350" s="11"/>
      <c r="L350" s="7"/>
      <c r="M350" s="7"/>
      <c r="N350" s="86"/>
      <c r="O350" s="105"/>
      <c r="P350" s="105"/>
      <c r="Q350" s="82"/>
      <c r="R350" s="65"/>
      <c r="S350" s="64"/>
      <c r="T350" s="64"/>
      <c r="U350" s="64"/>
      <c r="V350" s="85"/>
      <c r="W350" s="10"/>
      <c r="X350" s="84"/>
      <c r="Z350" s="5"/>
    </row>
    <row r="351" spans="1:26" ht="13.2" x14ac:dyDescent="0.25">
      <c r="A351" s="1" t="s">
        <v>1</v>
      </c>
      <c r="B351" s="2" t="s">
        <v>15</v>
      </c>
      <c r="C351" s="174" t="str">
        <f t="shared" si="15"/>
        <v/>
      </c>
      <c r="D351" s="7"/>
      <c r="E351" s="88"/>
      <c r="F351" s="88"/>
      <c r="G351" s="180"/>
      <c r="H351" s="7"/>
      <c r="I351" s="8"/>
      <c r="J351" s="9"/>
      <c r="K351" s="11"/>
      <c r="L351" s="7"/>
      <c r="M351" s="7"/>
      <c r="N351" s="86"/>
      <c r="O351" s="105"/>
      <c r="P351" s="105"/>
      <c r="Q351" s="82"/>
      <c r="R351" s="65"/>
      <c r="S351" s="64"/>
      <c r="T351" s="64"/>
      <c r="U351" s="64"/>
      <c r="V351" s="85"/>
      <c r="W351" s="10"/>
      <c r="X351" s="84"/>
      <c r="Z351" s="5"/>
    </row>
    <row r="352" spans="1:26" ht="13.2" x14ac:dyDescent="0.25">
      <c r="A352" s="1" t="s">
        <v>1</v>
      </c>
      <c r="B352" s="2" t="s">
        <v>15</v>
      </c>
      <c r="C352" s="174" t="str">
        <f t="shared" ref="C352:C401" si="16">CONCATENATE(D352,E352,F352,G352,H352)</f>
        <v/>
      </c>
      <c r="D352" s="7"/>
      <c r="E352" s="88"/>
      <c r="F352" s="88"/>
      <c r="G352" s="180"/>
      <c r="H352" s="7"/>
      <c r="I352" s="8"/>
      <c r="J352" s="9"/>
      <c r="K352" s="11"/>
      <c r="L352" s="7"/>
      <c r="M352" s="7"/>
      <c r="N352" s="86"/>
      <c r="O352" s="105"/>
      <c r="P352" s="105"/>
      <c r="Q352" s="82"/>
      <c r="R352" s="65"/>
      <c r="S352" s="64"/>
      <c r="T352" s="64"/>
      <c r="U352" s="64"/>
      <c r="V352" s="85"/>
      <c r="W352" s="10"/>
      <c r="X352" s="84"/>
      <c r="Z352" s="5"/>
    </row>
    <row r="353" spans="1:26" ht="13.2" x14ac:dyDescent="0.25">
      <c r="A353" s="1" t="s">
        <v>1</v>
      </c>
      <c r="B353" s="2" t="s">
        <v>15</v>
      </c>
      <c r="C353" s="174" t="str">
        <f t="shared" si="16"/>
        <v/>
      </c>
      <c r="D353" s="7"/>
      <c r="E353" s="88"/>
      <c r="F353" s="88"/>
      <c r="G353" s="180"/>
      <c r="H353" s="7"/>
      <c r="I353" s="8"/>
      <c r="J353" s="9"/>
      <c r="K353" s="11"/>
      <c r="L353" s="7"/>
      <c r="M353" s="7"/>
      <c r="N353" s="86"/>
      <c r="O353" s="105"/>
      <c r="P353" s="105"/>
      <c r="Q353" s="82"/>
      <c r="R353" s="65"/>
      <c r="S353" s="64"/>
      <c r="T353" s="64"/>
      <c r="U353" s="64"/>
      <c r="V353" s="85"/>
      <c r="W353" s="10"/>
      <c r="X353" s="84"/>
      <c r="Z353" s="5"/>
    </row>
    <row r="354" spans="1:26" ht="13.2" x14ac:dyDescent="0.25">
      <c r="A354" s="1" t="s">
        <v>1</v>
      </c>
      <c r="B354" s="2" t="s">
        <v>15</v>
      </c>
      <c r="C354" s="174" t="str">
        <f t="shared" si="16"/>
        <v/>
      </c>
      <c r="D354" s="7"/>
      <c r="E354" s="88"/>
      <c r="F354" s="88"/>
      <c r="G354" s="180"/>
      <c r="H354" s="7"/>
      <c r="I354" s="8"/>
      <c r="J354" s="9"/>
      <c r="K354" s="11"/>
      <c r="L354" s="7"/>
      <c r="M354" s="7"/>
      <c r="N354" s="86"/>
      <c r="O354" s="105"/>
      <c r="P354" s="105"/>
      <c r="Q354" s="82"/>
      <c r="R354" s="65"/>
      <c r="S354" s="64"/>
      <c r="T354" s="64"/>
      <c r="U354" s="64"/>
      <c r="V354" s="85"/>
      <c r="W354" s="10"/>
      <c r="X354" s="84"/>
      <c r="Z354" s="5"/>
    </row>
    <row r="355" spans="1:26" ht="13.2" x14ac:dyDescent="0.25">
      <c r="A355" s="1" t="s">
        <v>1</v>
      </c>
      <c r="B355" s="2" t="s">
        <v>15</v>
      </c>
      <c r="C355" s="174" t="str">
        <f t="shared" si="16"/>
        <v/>
      </c>
      <c r="D355" s="7"/>
      <c r="E355" s="88"/>
      <c r="F355" s="88"/>
      <c r="G355" s="180"/>
      <c r="H355" s="7"/>
      <c r="I355" s="8"/>
      <c r="J355" s="9"/>
      <c r="K355" s="11"/>
      <c r="L355" s="7"/>
      <c r="M355" s="7"/>
      <c r="N355" s="86"/>
      <c r="O355" s="105"/>
      <c r="P355" s="105"/>
      <c r="Q355" s="82"/>
      <c r="R355" s="65"/>
      <c r="S355" s="64"/>
      <c r="T355" s="64"/>
      <c r="U355" s="64"/>
      <c r="V355" s="85"/>
      <c r="W355" s="10"/>
      <c r="X355" s="84"/>
      <c r="Z355" s="5"/>
    </row>
    <row r="356" spans="1:26" ht="13.2" x14ac:dyDescent="0.25">
      <c r="A356" s="1" t="s">
        <v>1</v>
      </c>
      <c r="B356" s="2" t="s">
        <v>15</v>
      </c>
      <c r="C356" s="174" t="str">
        <f t="shared" si="16"/>
        <v/>
      </c>
      <c r="D356" s="7"/>
      <c r="E356" s="88"/>
      <c r="F356" s="88"/>
      <c r="G356" s="180"/>
      <c r="H356" s="7"/>
      <c r="I356" s="8"/>
      <c r="J356" s="9"/>
      <c r="K356" s="11"/>
      <c r="L356" s="7"/>
      <c r="M356" s="7"/>
      <c r="N356" s="86"/>
      <c r="O356" s="105"/>
      <c r="P356" s="105"/>
      <c r="Q356" s="82"/>
      <c r="R356" s="65"/>
      <c r="S356" s="64"/>
      <c r="T356" s="64"/>
      <c r="U356" s="64"/>
      <c r="V356" s="85"/>
      <c r="W356" s="10"/>
      <c r="X356" s="84"/>
      <c r="Z356" s="5"/>
    </row>
    <row r="357" spans="1:26" ht="13.2" x14ac:dyDescent="0.25">
      <c r="A357" s="1" t="s">
        <v>1</v>
      </c>
      <c r="B357" s="2" t="s">
        <v>15</v>
      </c>
      <c r="C357" s="174" t="str">
        <f t="shared" si="16"/>
        <v/>
      </c>
      <c r="D357" s="7"/>
      <c r="E357" s="88"/>
      <c r="F357" s="88"/>
      <c r="G357" s="180"/>
      <c r="H357" s="7"/>
      <c r="I357" s="8"/>
      <c r="J357" s="9"/>
      <c r="K357" s="11"/>
      <c r="L357" s="7"/>
      <c r="M357" s="7"/>
      <c r="N357" s="86"/>
      <c r="O357" s="105"/>
      <c r="P357" s="105"/>
      <c r="Q357" s="82"/>
      <c r="R357" s="65"/>
      <c r="S357" s="64"/>
      <c r="T357" s="64"/>
      <c r="U357" s="64"/>
      <c r="V357" s="85"/>
      <c r="W357" s="10"/>
      <c r="X357" s="84"/>
      <c r="Z357" s="5"/>
    </row>
    <row r="358" spans="1:26" ht="13.2" x14ac:dyDescent="0.25">
      <c r="A358" s="1" t="s">
        <v>1</v>
      </c>
      <c r="B358" s="2" t="s">
        <v>15</v>
      </c>
      <c r="C358" s="174" t="str">
        <f t="shared" si="16"/>
        <v/>
      </c>
      <c r="D358" s="7"/>
      <c r="E358" s="88"/>
      <c r="F358" s="88"/>
      <c r="G358" s="180"/>
      <c r="H358" s="7"/>
      <c r="I358" s="8"/>
      <c r="J358" s="9"/>
      <c r="K358" s="11"/>
      <c r="L358" s="7"/>
      <c r="M358" s="7"/>
      <c r="N358" s="86"/>
      <c r="O358" s="105"/>
      <c r="P358" s="105"/>
      <c r="Q358" s="82"/>
      <c r="R358" s="65"/>
      <c r="S358" s="64"/>
      <c r="T358" s="64"/>
      <c r="U358" s="64"/>
      <c r="V358" s="85"/>
      <c r="W358" s="10"/>
      <c r="X358" s="84"/>
      <c r="Z358" s="5"/>
    </row>
    <row r="359" spans="1:26" ht="13.2" x14ac:dyDescent="0.25">
      <c r="A359" s="1" t="s">
        <v>1</v>
      </c>
      <c r="B359" s="2" t="s">
        <v>15</v>
      </c>
      <c r="C359" s="174" t="str">
        <f t="shared" si="16"/>
        <v/>
      </c>
      <c r="D359" s="7"/>
      <c r="E359" s="88"/>
      <c r="F359" s="88"/>
      <c r="G359" s="180"/>
      <c r="H359" s="7"/>
      <c r="I359" s="8"/>
      <c r="J359" s="9"/>
      <c r="K359" s="11"/>
      <c r="L359" s="7"/>
      <c r="M359" s="7"/>
      <c r="N359" s="86"/>
      <c r="O359" s="105"/>
      <c r="P359" s="105"/>
      <c r="Q359" s="82"/>
      <c r="R359" s="65"/>
      <c r="S359" s="64"/>
      <c r="T359" s="64"/>
      <c r="U359" s="64"/>
      <c r="V359" s="85"/>
      <c r="W359" s="10"/>
      <c r="X359" s="84"/>
      <c r="Z359" s="5"/>
    </row>
    <row r="360" spans="1:26" ht="13.2" x14ac:dyDescent="0.25">
      <c r="A360" s="1" t="s">
        <v>1</v>
      </c>
      <c r="B360" s="2" t="s">
        <v>15</v>
      </c>
      <c r="C360" s="174" t="str">
        <f t="shared" si="16"/>
        <v/>
      </c>
      <c r="D360" s="7"/>
      <c r="E360" s="88"/>
      <c r="F360" s="88"/>
      <c r="G360" s="180"/>
      <c r="H360" s="7"/>
      <c r="I360" s="8"/>
      <c r="J360" s="9"/>
      <c r="K360" s="11"/>
      <c r="L360" s="7"/>
      <c r="M360" s="7"/>
      <c r="N360" s="86"/>
      <c r="O360" s="105"/>
      <c r="P360" s="105"/>
      <c r="Q360" s="82"/>
      <c r="R360" s="65"/>
      <c r="S360" s="64"/>
      <c r="T360" s="64"/>
      <c r="U360" s="64"/>
      <c r="V360" s="85"/>
      <c r="W360" s="10"/>
      <c r="X360" s="84"/>
      <c r="Z360" s="5"/>
    </row>
    <row r="361" spans="1:26" ht="13.2" x14ac:dyDescent="0.25">
      <c r="A361" s="1" t="s">
        <v>1</v>
      </c>
      <c r="B361" s="2" t="s">
        <v>15</v>
      </c>
      <c r="C361" s="174" t="str">
        <f t="shared" si="16"/>
        <v/>
      </c>
      <c r="D361" s="7"/>
      <c r="E361" s="88"/>
      <c r="F361" s="88"/>
      <c r="G361" s="180"/>
      <c r="H361" s="7"/>
      <c r="I361" s="8"/>
      <c r="J361" s="9"/>
      <c r="K361" s="11"/>
      <c r="L361" s="7"/>
      <c r="M361" s="7"/>
      <c r="N361" s="86"/>
      <c r="O361" s="105"/>
      <c r="P361" s="105"/>
      <c r="Q361" s="82"/>
      <c r="R361" s="65"/>
      <c r="S361" s="64"/>
      <c r="T361" s="64"/>
      <c r="U361" s="64"/>
      <c r="V361" s="85"/>
      <c r="W361" s="10"/>
      <c r="X361" s="84"/>
      <c r="Z361" s="5"/>
    </row>
    <row r="362" spans="1:26" ht="13.2" x14ac:dyDescent="0.25">
      <c r="A362" s="1" t="s">
        <v>1</v>
      </c>
      <c r="B362" s="2" t="s">
        <v>15</v>
      </c>
      <c r="C362" s="174" t="str">
        <f t="shared" si="16"/>
        <v/>
      </c>
      <c r="D362" s="7"/>
      <c r="E362" s="88"/>
      <c r="F362" s="88"/>
      <c r="G362" s="180"/>
      <c r="H362" s="7"/>
      <c r="I362" s="8"/>
      <c r="J362" s="9"/>
      <c r="K362" s="11"/>
      <c r="L362" s="7"/>
      <c r="M362" s="7"/>
      <c r="N362" s="86"/>
      <c r="O362" s="105"/>
      <c r="P362" s="105"/>
      <c r="Q362" s="82"/>
      <c r="R362" s="65"/>
      <c r="S362" s="64"/>
      <c r="T362" s="64"/>
      <c r="U362" s="64"/>
      <c r="V362" s="85"/>
      <c r="W362" s="10"/>
      <c r="X362" s="84"/>
      <c r="Z362" s="5"/>
    </row>
    <row r="363" spans="1:26" ht="13.2" x14ac:dyDescent="0.25">
      <c r="A363" s="1" t="s">
        <v>1</v>
      </c>
      <c r="B363" s="2" t="s">
        <v>15</v>
      </c>
      <c r="C363" s="174" t="str">
        <f t="shared" si="16"/>
        <v/>
      </c>
      <c r="D363" s="7"/>
      <c r="E363" s="88"/>
      <c r="F363" s="88"/>
      <c r="G363" s="180"/>
      <c r="H363" s="7"/>
      <c r="I363" s="8"/>
      <c r="J363" s="9"/>
      <c r="K363" s="11"/>
      <c r="L363" s="7"/>
      <c r="M363" s="7"/>
      <c r="N363" s="86"/>
      <c r="O363" s="105"/>
      <c r="P363" s="105"/>
      <c r="Q363" s="82"/>
      <c r="R363" s="65"/>
      <c r="S363" s="64"/>
      <c r="T363" s="64"/>
      <c r="U363" s="64"/>
      <c r="V363" s="85"/>
      <c r="W363" s="10"/>
      <c r="X363" s="84"/>
      <c r="Z363" s="5"/>
    </row>
    <row r="364" spans="1:26" ht="13.2" x14ac:dyDescent="0.25">
      <c r="A364" s="1" t="s">
        <v>1</v>
      </c>
      <c r="B364" s="2" t="s">
        <v>15</v>
      </c>
      <c r="C364" s="174" t="str">
        <f t="shared" si="16"/>
        <v/>
      </c>
      <c r="D364" s="7"/>
      <c r="E364" s="88"/>
      <c r="F364" s="88"/>
      <c r="G364" s="180"/>
      <c r="H364" s="7"/>
      <c r="I364" s="8"/>
      <c r="J364" s="9"/>
      <c r="K364" s="11"/>
      <c r="L364" s="7"/>
      <c r="M364" s="7"/>
      <c r="N364" s="86"/>
      <c r="O364" s="105"/>
      <c r="P364" s="105"/>
      <c r="Q364" s="82"/>
      <c r="R364" s="65"/>
      <c r="S364" s="64"/>
      <c r="T364" s="64"/>
      <c r="U364" s="64"/>
      <c r="V364" s="85"/>
      <c r="W364" s="10"/>
      <c r="X364" s="84"/>
      <c r="Z364" s="5"/>
    </row>
    <row r="365" spans="1:26" ht="13.2" x14ac:dyDescent="0.25">
      <c r="A365" s="1" t="s">
        <v>1</v>
      </c>
      <c r="B365" s="2" t="s">
        <v>15</v>
      </c>
      <c r="C365" s="174" t="str">
        <f t="shared" si="16"/>
        <v/>
      </c>
      <c r="D365" s="7"/>
      <c r="E365" s="88"/>
      <c r="F365" s="88"/>
      <c r="G365" s="180"/>
      <c r="H365" s="7"/>
      <c r="I365" s="8"/>
      <c r="J365" s="9"/>
      <c r="K365" s="11"/>
      <c r="L365" s="7"/>
      <c r="M365" s="7"/>
      <c r="N365" s="86"/>
      <c r="O365" s="105"/>
      <c r="P365" s="105"/>
      <c r="Q365" s="82"/>
      <c r="R365" s="65"/>
      <c r="S365" s="64"/>
      <c r="T365" s="64"/>
      <c r="U365" s="64"/>
      <c r="V365" s="85"/>
      <c r="W365" s="10"/>
      <c r="X365" s="84"/>
      <c r="Z365" s="5"/>
    </row>
    <row r="366" spans="1:26" ht="13.2" x14ac:dyDescent="0.25">
      <c r="A366" s="1" t="s">
        <v>1</v>
      </c>
      <c r="B366" s="2" t="s">
        <v>15</v>
      </c>
      <c r="C366" s="174" t="str">
        <f t="shared" si="16"/>
        <v/>
      </c>
      <c r="D366" s="7"/>
      <c r="E366" s="88"/>
      <c r="F366" s="88"/>
      <c r="G366" s="180"/>
      <c r="H366" s="7"/>
      <c r="I366" s="8"/>
      <c r="J366" s="9"/>
      <c r="K366" s="11"/>
      <c r="L366" s="7"/>
      <c r="M366" s="7"/>
      <c r="N366" s="86"/>
      <c r="O366" s="105"/>
      <c r="P366" s="105"/>
      <c r="Q366" s="82"/>
      <c r="R366" s="65"/>
      <c r="S366" s="64"/>
      <c r="T366" s="64"/>
      <c r="U366" s="64"/>
      <c r="V366" s="85"/>
      <c r="W366" s="10"/>
      <c r="X366" s="84"/>
      <c r="Z366" s="5"/>
    </row>
    <row r="367" spans="1:26" ht="13.2" x14ac:dyDescent="0.25">
      <c r="A367" s="1" t="s">
        <v>1</v>
      </c>
      <c r="B367" s="2" t="s">
        <v>15</v>
      </c>
      <c r="C367" s="174" t="str">
        <f t="shared" si="16"/>
        <v/>
      </c>
      <c r="D367" s="7"/>
      <c r="E367" s="88"/>
      <c r="F367" s="88"/>
      <c r="G367" s="180"/>
      <c r="H367" s="7"/>
      <c r="I367" s="8"/>
      <c r="J367" s="9"/>
      <c r="K367" s="11"/>
      <c r="L367" s="7"/>
      <c r="M367" s="7"/>
      <c r="N367" s="86"/>
      <c r="O367" s="105"/>
      <c r="P367" s="105"/>
      <c r="Q367" s="82"/>
      <c r="R367" s="65"/>
      <c r="S367" s="64"/>
      <c r="T367" s="64"/>
      <c r="U367" s="64"/>
      <c r="V367" s="85"/>
      <c r="W367" s="10"/>
      <c r="X367" s="84"/>
      <c r="Z367" s="5"/>
    </row>
    <row r="368" spans="1:26" ht="13.2" x14ac:dyDescent="0.25">
      <c r="A368" s="1" t="s">
        <v>1</v>
      </c>
      <c r="B368" s="2" t="s">
        <v>15</v>
      </c>
      <c r="C368" s="174" t="str">
        <f t="shared" si="16"/>
        <v/>
      </c>
      <c r="D368" s="7"/>
      <c r="E368" s="88"/>
      <c r="F368" s="88"/>
      <c r="G368" s="180"/>
      <c r="H368" s="7"/>
      <c r="I368" s="8"/>
      <c r="J368" s="9"/>
      <c r="K368" s="11"/>
      <c r="L368" s="7"/>
      <c r="M368" s="7"/>
      <c r="N368" s="86"/>
      <c r="O368" s="105"/>
      <c r="P368" s="105"/>
      <c r="Q368" s="82"/>
      <c r="R368" s="65"/>
      <c r="S368" s="64"/>
      <c r="T368" s="64"/>
      <c r="U368" s="64"/>
      <c r="V368" s="85"/>
      <c r="W368" s="10"/>
      <c r="X368" s="84"/>
      <c r="Z368" s="5"/>
    </row>
    <row r="369" spans="1:26" ht="13.2" x14ac:dyDescent="0.25">
      <c r="A369" s="1" t="s">
        <v>1</v>
      </c>
      <c r="B369" s="2" t="s">
        <v>15</v>
      </c>
      <c r="C369" s="174" t="str">
        <f t="shared" si="16"/>
        <v/>
      </c>
      <c r="D369" s="7"/>
      <c r="E369" s="88"/>
      <c r="F369" s="88"/>
      <c r="G369" s="180"/>
      <c r="H369" s="7"/>
      <c r="I369" s="8"/>
      <c r="J369" s="9"/>
      <c r="K369" s="11"/>
      <c r="L369" s="7"/>
      <c r="M369" s="7"/>
      <c r="N369" s="86"/>
      <c r="O369" s="105"/>
      <c r="P369" s="105"/>
      <c r="Q369" s="82"/>
      <c r="R369" s="65"/>
      <c r="S369" s="64"/>
      <c r="T369" s="64"/>
      <c r="U369" s="64"/>
      <c r="V369" s="85"/>
      <c r="W369" s="10"/>
      <c r="X369" s="84"/>
      <c r="Z369" s="5"/>
    </row>
    <row r="370" spans="1:26" ht="13.2" x14ac:dyDescent="0.25">
      <c r="A370" s="1" t="s">
        <v>1</v>
      </c>
      <c r="B370" s="2" t="s">
        <v>15</v>
      </c>
      <c r="C370" s="174" t="str">
        <f t="shared" si="16"/>
        <v/>
      </c>
      <c r="D370" s="7"/>
      <c r="E370" s="88"/>
      <c r="F370" s="88"/>
      <c r="G370" s="180"/>
      <c r="H370" s="7"/>
      <c r="I370" s="8"/>
      <c r="J370" s="9"/>
      <c r="K370" s="11"/>
      <c r="L370" s="7"/>
      <c r="M370" s="7"/>
      <c r="N370" s="86"/>
      <c r="O370" s="105"/>
      <c r="P370" s="105"/>
      <c r="Q370" s="82"/>
      <c r="R370" s="65"/>
      <c r="S370" s="64"/>
      <c r="T370" s="64"/>
      <c r="U370" s="64"/>
      <c r="V370" s="85"/>
      <c r="W370" s="10"/>
      <c r="X370" s="84"/>
      <c r="Z370" s="5"/>
    </row>
    <row r="371" spans="1:26" ht="13.2" x14ac:dyDescent="0.25">
      <c r="A371" s="1" t="s">
        <v>1</v>
      </c>
      <c r="B371" s="2" t="s">
        <v>15</v>
      </c>
      <c r="C371" s="174" t="str">
        <f t="shared" si="16"/>
        <v/>
      </c>
      <c r="D371" s="7"/>
      <c r="E371" s="88"/>
      <c r="F371" s="88"/>
      <c r="G371" s="180"/>
      <c r="H371" s="7"/>
      <c r="I371" s="8"/>
      <c r="J371" s="9"/>
      <c r="K371" s="11"/>
      <c r="L371" s="7"/>
      <c r="M371" s="7"/>
      <c r="N371" s="86"/>
      <c r="O371" s="105"/>
      <c r="P371" s="105"/>
      <c r="Q371" s="82"/>
      <c r="R371" s="65"/>
      <c r="S371" s="64"/>
      <c r="T371" s="64"/>
      <c r="U371" s="64"/>
      <c r="V371" s="85"/>
      <c r="W371" s="10"/>
      <c r="X371" s="84"/>
      <c r="Z371" s="5"/>
    </row>
    <row r="372" spans="1:26" ht="13.2" x14ac:dyDescent="0.25">
      <c r="A372" s="1" t="s">
        <v>1</v>
      </c>
      <c r="B372" s="2" t="s">
        <v>15</v>
      </c>
      <c r="C372" s="174" t="str">
        <f t="shared" si="16"/>
        <v/>
      </c>
      <c r="D372" s="7"/>
      <c r="E372" s="88"/>
      <c r="F372" s="88"/>
      <c r="G372" s="180"/>
      <c r="H372" s="7"/>
      <c r="I372" s="8"/>
      <c r="J372" s="9"/>
      <c r="K372" s="11"/>
      <c r="L372" s="7"/>
      <c r="M372" s="7"/>
      <c r="N372" s="86"/>
      <c r="O372" s="105"/>
      <c r="P372" s="105"/>
      <c r="Q372" s="82"/>
      <c r="R372" s="65"/>
      <c r="S372" s="64"/>
      <c r="T372" s="64"/>
      <c r="U372" s="64"/>
      <c r="V372" s="85"/>
      <c r="W372" s="10"/>
      <c r="X372" s="84"/>
      <c r="Z372" s="5"/>
    </row>
    <row r="373" spans="1:26" ht="13.2" x14ac:dyDescent="0.25">
      <c r="A373" s="1" t="s">
        <v>1</v>
      </c>
      <c r="B373" s="2" t="s">
        <v>15</v>
      </c>
      <c r="C373" s="174" t="str">
        <f t="shared" si="16"/>
        <v/>
      </c>
      <c r="D373" s="7"/>
      <c r="E373" s="88"/>
      <c r="F373" s="88"/>
      <c r="G373" s="180"/>
      <c r="H373" s="7"/>
      <c r="I373" s="8"/>
      <c r="J373" s="9"/>
      <c r="K373" s="11"/>
      <c r="L373" s="7"/>
      <c r="M373" s="7"/>
      <c r="N373" s="86"/>
      <c r="O373" s="105"/>
      <c r="P373" s="105"/>
      <c r="Q373" s="82"/>
      <c r="R373" s="65"/>
      <c r="S373" s="64"/>
      <c r="T373" s="64"/>
      <c r="U373" s="64"/>
      <c r="V373" s="85"/>
      <c r="W373" s="10"/>
      <c r="X373" s="84"/>
      <c r="Z373" s="5"/>
    </row>
    <row r="374" spans="1:26" ht="13.2" x14ac:dyDescent="0.25">
      <c r="A374" s="1" t="s">
        <v>1</v>
      </c>
      <c r="B374" s="2" t="s">
        <v>15</v>
      </c>
      <c r="C374" s="174" t="str">
        <f t="shared" si="16"/>
        <v/>
      </c>
      <c r="D374" s="7"/>
      <c r="E374" s="88"/>
      <c r="F374" s="88"/>
      <c r="G374" s="180"/>
      <c r="H374" s="7"/>
      <c r="I374" s="8"/>
      <c r="J374" s="9"/>
      <c r="K374" s="11"/>
      <c r="L374" s="7"/>
      <c r="M374" s="7"/>
      <c r="N374" s="86"/>
      <c r="O374" s="105"/>
      <c r="P374" s="105"/>
      <c r="Q374" s="82"/>
      <c r="R374" s="65"/>
      <c r="S374" s="64"/>
      <c r="T374" s="64"/>
      <c r="U374" s="64"/>
      <c r="V374" s="85"/>
      <c r="W374" s="10"/>
      <c r="X374" s="84"/>
      <c r="Z374" s="5"/>
    </row>
    <row r="375" spans="1:26" ht="13.2" x14ac:dyDescent="0.25">
      <c r="A375" s="1" t="s">
        <v>1</v>
      </c>
      <c r="B375" s="2" t="s">
        <v>15</v>
      </c>
      <c r="C375" s="174" t="str">
        <f t="shared" si="16"/>
        <v/>
      </c>
      <c r="D375" s="7"/>
      <c r="E375" s="88"/>
      <c r="F375" s="88"/>
      <c r="G375" s="180"/>
      <c r="H375" s="7"/>
      <c r="I375" s="8"/>
      <c r="J375" s="9"/>
      <c r="K375" s="11"/>
      <c r="L375" s="7"/>
      <c r="M375" s="7"/>
      <c r="N375" s="86"/>
      <c r="O375" s="105"/>
      <c r="P375" s="105"/>
      <c r="Q375" s="82"/>
      <c r="R375" s="65"/>
      <c r="S375" s="64"/>
      <c r="T375" s="64"/>
      <c r="U375" s="64"/>
      <c r="V375" s="85"/>
      <c r="W375" s="10"/>
      <c r="X375" s="84"/>
      <c r="Z375" s="5"/>
    </row>
    <row r="376" spans="1:26" ht="13.2" x14ac:dyDescent="0.25">
      <c r="A376" s="1" t="s">
        <v>1</v>
      </c>
      <c r="B376" s="2" t="s">
        <v>15</v>
      </c>
      <c r="C376" s="174" t="str">
        <f t="shared" si="16"/>
        <v/>
      </c>
      <c r="D376" s="7"/>
      <c r="E376" s="88"/>
      <c r="F376" s="88"/>
      <c r="G376" s="180"/>
      <c r="H376" s="7"/>
      <c r="I376" s="8"/>
      <c r="J376" s="9"/>
      <c r="K376" s="11"/>
      <c r="L376" s="7"/>
      <c r="M376" s="7"/>
      <c r="N376" s="86"/>
      <c r="O376" s="105"/>
      <c r="P376" s="105"/>
      <c r="Q376" s="82"/>
      <c r="R376" s="65"/>
      <c r="S376" s="64"/>
      <c r="T376" s="64"/>
      <c r="U376" s="64"/>
      <c r="V376" s="85"/>
      <c r="W376" s="10"/>
      <c r="X376" s="84"/>
      <c r="Z376" s="5"/>
    </row>
    <row r="377" spans="1:26" ht="13.2" x14ac:dyDescent="0.25">
      <c r="A377" s="1" t="s">
        <v>1</v>
      </c>
      <c r="B377" s="2" t="s">
        <v>15</v>
      </c>
      <c r="C377" s="174" t="str">
        <f t="shared" si="16"/>
        <v/>
      </c>
      <c r="D377" s="7"/>
      <c r="E377" s="88"/>
      <c r="F377" s="88"/>
      <c r="G377" s="180"/>
      <c r="H377" s="7"/>
      <c r="I377" s="8"/>
      <c r="J377" s="9"/>
      <c r="K377" s="11"/>
      <c r="L377" s="7"/>
      <c r="M377" s="7"/>
      <c r="N377" s="86"/>
      <c r="O377" s="105"/>
      <c r="P377" s="105"/>
      <c r="Q377" s="82"/>
      <c r="R377" s="65"/>
      <c r="S377" s="64"/>
      <c r="T377" s="64"/>
      <c r="U377" s="64"/>
      <c r="V377" s="85"/>
      <c r="W377" s="10"/>
      <c r="X377" s="84"/>
      <c r="Z377" s="5"/>
    </row>
    <row r="378" spans="1:26" ht="13.2" x14ac:dyDescent="0.25">
      <c r="A378" s="1" t="s">
        <v>1</v>
      </c>
      <c r="B378" s="2" t="s">
        <v>15</v>
      </c>
      <c r="C378" s="174" t="str">
        <f t="shared" si="16"/>
        <v/>
      </c>
      <c r="D378" s="7"/>
      <c r="E378" s="88"/>
      <c r="F378" s="88"/>
      <c r="G378" s="180"/>
      <c r="H378" s="7"/>
      <c r="I378" s="8"/>
      <c r="J378" s="9"/>
      <c r="K378" s="11"/>
      <c r="L378" s="7"/>
      <c r="M378" s="7"/>
      <c r="N378" s="86"/>
      <c r="O378" s="105"/>
      <c r="P378" s="105"/>
      <c r="Q378" s="82"/>
      <c r="R378" s="65"/>
      <c r="S378" s="64"/>
      <c r="T378" s="64"/>
      <c r="U378" s="64"/>
      <c r="V378" s="85"/>
      <c r="W378" s="10"/>
      <c r="X378" s="84"/>
      <c r="Z378" s="5"/>
    </row>
    <row r="379" spans="1:26" ht="13.2" x14ac:dyDescent="0.25">
      <c r="A379" s="1" t="s">
        <v>1</v>
      </c>
      <c r="B379" s="2" t="s">
        <v>15</v>
      </c>
      <c r="C379" s="174" t="str">
        <f t="shared" si="16"/>
        <v/>
      </c>
      <c r="D379" s="7"/>
      <c r="E379" s="88"/>
      <c r="F379" s="88"/>
      <c r="G379" s="180"/>
      <c r="H379" s="7"/>
      <c r="I379" s="8"/>
      <c r="J379" s="9"/>
      <c r="K379" s="11"/>
      <c r="L379" s="7"/>
      <c r="M379" s="7"/>
      <c r="N379" s="86"/>
      <c r="O379" s="105"/>
      <c r="P379" s="105"/>
      <c r="Q379" s="82"/>
      <c r="R379" s="65"/>
      <c r="S379" s="64"/>
      <c r="T379" s="64"/>
      <c r="U379" s="64"/>
      <c r="V379" s="85"/>
      <c r="W379" s="10"/>
      <c r="X379" s="84"/>
      <c r="Z379" s="5"/>
    </row>
    <row r="380" spans="1:26" ht="13.2" x14ac:dyDescent="0.25">
      <c r="A380" s="1" t="s">
        <v>1</v>
      </c>
      <c r="B380" s="2" t="s">
        <v>15</v>
      </c>
      <c r="C380" s="174" t="str">
        <f t="shared" si="16"/>
        <v/>
      </c>
      <c r="D380" s="7"/>
      <c r="E380" s="88"/>
      <c r="F380" s="88"/>
      <c r="G380" s="180"/>
      <c r="H380" s="7"/>
      <c r="I380" s="8"/>
      <c r="J380" s="9"/>
      <c r="K380" s="11"/>
      <c r="L380" s="7"/>
      <c r="M380" s="7"/>
      <c r="N380" s="86"/>
      <c r="O380" s="105"/>
      <c r="P380" s="105"/>
      <c r="Q380" s="82"/>
      <c r="R380" s="65"/>
      <c r="S380" s="64"/>
      <c r="T380" s="64"/>
      <c r="U380" s="64"/>
      <c r="V380" s="85"/>
      <c r="W380" s="10"/>
      <c r="X380" s="84"/>
      <c r="Z380" s="5"/>
    </row>
    <row r="381" spans="1:26" ht="13.2" x14ac:dyDescent="0.25">
      <c r="A381" s="1" t="s">
        <v>1</v>
      </c>
      <c r="B381" s="2" t="s">
        <v>15</v>
      </c>
      <c r="C381" s="174" t="str">
        <f t="shared" si="16"/>
        <v/>
      </c>
      <c r="D381" s="7"/>
      <c r="E381" s="88"/>
      <c r="F381" s="88"/>
      <c r="G381" s="180"/>
      <c r="H381" s="7"/>
      <c r="I381" s="8"/>
      <c r="J381" s="9"/>
      <c r="K381" s="11"/>
      <c r="L381" s="7"/>
      <c r="M381" s="7"/>
      <c r="N381" s="86"/>
      <c r="O381" s="105"/>
      <c r="P381" s="105"/>
      <c r="Q381" s="82"/>
      <c r="R381" s="65"/>
      <c r="S381" s="64"/>
      <c r="T381" s="64"/>
      <c r="U381" s="64"/>
      <c r="V381" s="85"/>
      <c r="W381" s="10"/>
      <c r="X381" s="84"/>
      <c r="Z381" s="5"/>
    </row>
    <row r="382" spans="1:26" ht="13.2" x14ac:dyDescent="0.25">
      <c r="A382" s="1" t="s">
        <v>1</v>
      </c>
      <c r="B382" s="2" t="s">
        <v>15</v>
      </c>
      <c r="C382" s="174" t="str">
        <f t="shared" si="16"/>
        <v/>
      </c>
      <c r="D382" s="7"/>
      <c r="E382" s="88"/>
      <c r="F382" s="88"/>
      <c r="G382" s="180"/>
      <c r="H382" s="7"/>
      <c r="I382" s="8"/>
      <c r="J382" s="9"/>
      <c r="K382" s="11"/>
      <c r="L382" s="7"/>
      <c r="M382" s="7"/>
      <c r="N382" s="86"/>
      <c r="O382" s="105"/>
      <c r="P382" s="105"/>
      <c r="Q382" s="82"/>
      <c r="R382" s="65"/>
      <c r="S382" s="64"/>
      <c r="T382" s="64"/>
      <c r="U382" s="64"/>
      <c r="V382" s="85"/>
      <c r="W382" s="10"/>
      <c r="X382" s="84"/>
      <c r="Z382" s="5"/>
    </row>
    <row r="383" spans="1:26" ht="13.2" x14ac:dyDescent="0.25">
      <c r="A383" s="1" t="s">
        <v>1</v>
      </c>
      <c r="B383" s="2" t="s">
        <v>15</v>
      </c>
      <c r="C383" s="174" t="str">
        <f t="shared" si="16"/>
        <v/>
      </c>
      <c r="D383" s="7"/>
      <c r="E383" s="88"/>
      <c r="F383" s="88"/>
      <c r="G383" s="180"/>
      <c r="H383" s="7"/>
      <c r="I383" s="8"/>
      <c r="J383" s="9"/>
      <c r="K383" s="11"/>
      <c r="L383" s="7"/>
      <c r="M383" s="7"/>
      <c r="N383" s="86"/>
      <c r="O383" s="105"/>
      <c r="P383" s="105"/>
      <c r="Q383" s="82"/>
      <c r="R383" s="65"/>
      <c r="S383" s="64"/>
      <c r="T383" s="64"/>
      <c r="U383" s="64"/>
      <c r="V383" s="85"/>
      <c r="W383" s="10"/>
      <c r="X383" s="84"/>
      <c r="Z383" s="5"/>
    </row>
    <row r="384" spans="1:26" ht="13.2" x14ac:dyDescent="0.25">
      <c r="A384" s="1" t="s">
        <v>1</v>
      </c>
      <c r="B384" s="2" t="s">
        <v>15</v>
      </c>
      <c r="C384" s="174" t="str">
        <f t="shared" si="16"/>
        <v/>
      </c>
      <c r="D384" s="7"/>
      <c r="E384" s="88"/>
      <c r="F384" s="88"/>
      <c r="G384" s="180"/>
      <c r="H384" s="7"/>
      <c r="I384" s="8"/>
      <c r="J384" s="9"/>
      <c r="K384" s="11"/>
      <c r="L384" s="7"/>
      <c r="M384" s="7"/>
      <c r="N384" s="86"/>
      <c r="O384" s="105"/>
      <c r="P384" s="105"/>
      <c r="Q384" s="82"/>
      <c r="R384" s="65"/>
      <c r="S384" s="64"/>
      <c r="T384" s="64"/>
      <c r="U384" s="64"/>
      <c r="V384" s="85"/>
      <c r="W384" s="10"/>
      <c r="X384" s="84"/>
      <c r="Z384" s="5"/>
    </row>
    <row r="385" spans="1:26" ht="13.2" x14ac:dyDescent="0.25">
      <c r="A385" s="1" t="s">
        <v>1</v>
      </c>
      <c r="B385" s="2" t="s">
        <v>15</v>
      </c>
      <c r="C385" s="174" t="str">
        <f t="shared" si="16"/>
        <v/>
      </c>
      <c r="D385" s="7"/>
      <c r="E385" s="88"/>
      <c r="F385" s="88"/>
      <c r="G385" s="180"/>
      <c r="H385" s="7"/>
      <c r="I385" s="8"/>
      <c r="J385" s="9"/>
      <c r="K385" s="11"/>
      <c r="L385" s="7"/>
      <c r="M385" s="7"/>
      <c r="N385" s="86"/>
      <c r="O385" s="105"/>
      <c r="P385" s="105"/>
      <c r="Q385" s="82"/>
      <c r="R385" s="65"/>
      <c r="S385" s="64"/>
      <c r="T385" s="64"/>
      <c r="U385" s="64"/>
      <c r="V385" s="85"/>
      <c r="W385" s="10"/>
      <c r="X385" s="84"/>
      <c r="Z385" s="5"/>
    </row>
    <row r="386" spans="1:26" ht="13.2" x14ac:dyDescent="0.25">
      <c r="A386" s="1" t="s">
        <v>1</v>
      </c>
      <c r="B386" s="2" t="s">
        <v>15</v>
      </c>
      <c r="C386" s="174" t="str">
        <f t="shared" si="16"/>
        <v/>
      </c>
      <c r="D386" s="7"/>
      <c r="E386" s="88"/>
      <c r="F386" s="88"/>
      <c r="G386" s="180"/>
      <c r="H386" s="7"/>
      <c r="I386" s="8"/>
      <c r="J386" s="9"/>
      <c r="K386" s="11"/>
      <c r="L386" s="7"/>
      <c r="M386" s="7"/>
      <c r="N386" s="86"/>
      <c r="O386" s="105"/>
      <c r="P386" s="105"/>
      <c r="Q386" s="82"/>
      <c r="R386" s="65"/>
      <c r="S386" s="64"/>
      <c r="T386" s="64"/>
      <c r="U386" s="64"/>
      <c r="V386" s="85"/>
      <c r="W386" s="10"/>
      <c r="X386" s="84"/>
      <c r="Z386" s="5"/>
    </row>
    <row r="387" spans="1:26" ht="13.2" x14ac:dyDescent="0.25">
      <c r="A387" s="1" t="s">
        <v>1</v>
      </c>
      <c r="B387" s="2" t="s">
        <v>15</v>
      </c>
      <c r="C387" s="174" t="str">
        <f t="shared" si="16"/>
        <v/>
      </c>
      <c r="D387" s="7"/>
      <c r="E387" s="88"/>
      <c r="F387" s="88"/>
      <c r="G387" s="180"/>
      <c r="H387" s="7"/>
      <c r="I387" s="8"/>
      <c r="J387" s="9"/>
      <c r="K387" s="11"/>
      <c r="L387" s="7"/>
      <c r="M387" s="7"/>
      <c r="N387" s="86"/>
      <c r="O387" s="105"/>
      <c r="P387" s="105"/>
      <c r="Q387" s="82"/>
      <c r="R387" s="65"/>
      <c r="S387" s="64"/>
      <c r="T387" s="64"/>
      <c r="U387" s="64"/>
      <c r="V387" s="85"/>
      <c r="W387" s="10"/>
      <c r="X387" s="84"/>
      <c r="Z387" s="5"/>
    </row>
    <row r="388" spans="1:26" ht="13.2" x14ac:dyDescent="0.25">
      <c r="A388" s="1" t="s">
        <v>1</v>
      </c>
      <c r="B388" s="2" t="s">
        <v>15</v>
      </c>
      <c r="C388" s="174" t="str">
        <f t="shared" si="16"/>
        <v/>
      </c>
      <c r="D388" s="7"/>
      <c r="E388" s="88"/>
      <c r="F388" s="88"/>
      <c r="G388" s="180"/>
      <c r="H388" s="7"/>
      <c r="I388" s="8"/>
      <c r="J388" s="9"/>
      <c r="K388" s="11"/>
      <c r="L388" s="7"/>
      <c r="M388" s="7"/>
      <c r="N388" s="86"/>
      <c r="O388" s="105"/>
      <c r="P388" s="105"/>
      <c r="Q388" s="82"/>
      <c r="R388" s="65"/>
      <c r="S388" s="64"/>
      <c r="T388" s="64"/>
      <c r="U388" s="64"/>
      <c r="V388" s="85"/>
      <c r="W388" s="10"/>
      <c r="X388" s="84"/>
      <c r="Z388" s="5"/>
    </row>
    <row r="389" spans="1:26" ht="13.2" x14ac:dyDescent="0.25">
      <c r="A389" s="1" t="s">
        <v>1</v>
      </c>
      <c r="B389" s="2" t="s">
        <v>15</v>
      </c>
      <c r="C389" s="174" t="str">
        <f t="shared" si="16"/>
        <v/>
      </c>
      <c r="D389" s="7"/>
      <c r="E389" s="88"/>
      <c r="F389" s="88"/>
      <c r="G389" s="180"/>
      <c r="H389" s="7"/>
      <c r="I389" s="8"/>
      <c r="J389" s="9"/>
      <c r="K389" s="11"/>
      <c r="L389" s="7"/>
      <c r="M389" s="7"/>
      <c r="N389" s="86"/>
      <c r="O389" s="105"/>
      <c r="P389" s="105"/>
      <c r="Q389" s="82"/>
      <c r="R389" s="65"/>
      <c r="S389" s="64"/>
      <c r="T389" s="64"/>
      <c r="U389" s="64"/>
      <c r="V389" s="85"/>
      <c r="W389" s="10"/>
      <c r="X389" s="84"/>
      <c r="Z389" s="5"/>
    </row>
    <row r="390" spans="1:26" ht="13.2" x14ac:dyDescent="0.25">
      <c r="A390" s="1" t="s">
        <v>1</v>
      </c>
      <c r="B390" s="2" t="s">
        <v>15</v>
      </c>
      <c r="C390" s="174" t="str">
        <f t="shared" si="16"/>
        <v/>
      </c>
      <c r="D390" s="7"/>
      <c r="E390" s="88"/>
      <c r="F390" s="88"/>
      <c r="G390" s="180"/>
      <c r="H390" s="7"/>
      <c r="I390" s="8"/>
      <c r="J390" s="9"/>
      <c r="K390" s="11"/>
      <c r="L390" s="7"/>
      <c r="M390" s="7"/>
      <c r="N390" s="86"/>
      <c r="O390" s="105"/>
      <c r="P390" s="105"/>
      <c r="Q390" s="82"/>
      <c r="R390" s="65"/>
      <c r="S390" s="64"/>
      <c r="T390" s="64"/>
      <c r="U390" s="64"/>
      <c r="V390" s="85"/>
      <c r="W390" s="10"/>
      <c r="X390" s="84"/>
      <c r="Z390" s="5"/>
    </row>
    <row r="391" spans="1:26" ht="13.2" x14ac:dyDescent="0.25">
      <c r="A391" s="1" t="s">
        <v>1</v>
      </c>
      <c r="B391" s="2" t="s">
        <v>15</v>
      </c>
      <c r="C391" s="174" t="str">
        <f t="shared" si="16"/>
        <v/>
      </c>
      <c r="D391" s="7"/>
      <c r="E391" s="88"/>
      <c r="F391" s="88"/>
      <c r="G391" s="180"/>
      <c r="H391" s="7"/>
      <c r="I391" s="8"/>
      <c r="J391" s="9"/>
      <c r="K391" s="11"/>
      <c r="L391" s="7"/>
      <c r="M391" s="7"/>
      <c r="N391" s="86"/>
      <c r="O391" s="105"/>
      <c r="P391" s="105"/>
      <c r="Q391" s="82"/>
      <c r="R391" s="65"/>
      <c r="S391" s="64"/>
      <c r="T391" s="64"/>
      <c r="U391" s="64"/>
      <c r="V391" s="85"/>
      <c r="W391" s="10"/>
      <c r="X391" s="84"/>
      <c r="Z391" s="5"/>
    </row>
    <row r="392" spans="1:26" ht="13.2" x14ac:dyDescent="0.25">
      <c r="A392" s="1" t="s">
        <v>1</v>
      </c>
      <c r="B392" s="2" t="s">
        <v>15</v>
      </c>
      <c r="C392" s="174" t="str">
        <f t="shared" si="16"/>
        <v/>
      </c>
      <c r="D392" s="7"/>
      <c r="E392" s="88"/>
      <c r="F392" s="88"/>
      <c r="G392" s="180"/>
      <c r="H392" s="7"/>
      <c r="I392" s="8"/>
      <c r="J392" s="9"/>
      <c r="K392" s="11"/>
      <c r="L392" s="7"/>
      <c r="M392" s="7"/>
      <c r="N392" s="86"/>
      <c r="O392" s="105"/>
      <c r="P392" s="105"/>
      <c r="Q392" s="82"/>
      <c r="R392" s="65"/>
      <c r="S392" s="64"/>
      <c r="T392" s="64"/>
      <c r="U392" s="64"/>
      <c r="V392" s="85"/>
      <c r="W392" s="10"/>
      <c r="X392" s="84"/>
      <c r="Z392" s="5"/>
    </row>
    <row r="393" spans="1:26" ht="13.2" x14ac:dyDescent="0.25">
      <c r="A393" s="1" t="s">
        <v>1</v>
      </c>
      <c r="B393" s="2" t="s">
        <v>15</v>
      </c>
      <c r="C393" s="174" t="str">
        <f t="shared" si="16"/>
        <v/>
      </c>
      <c r="D393" s="7"/>
      <c r="E393" s="88"/>
      <c r="F393" s="88"/>
      <c r="G393" s="180"/>
      <c r="H393" s="7"/>
      <c r="I393" s="8"/>
      <c r="J393" s="9"/>
      <c r="K393" s="11"/>
      <c r="L393" s="7"/>
      <c r="M393" s="7"/>
      <c r="N393" s="86"/>
      <c r="O393" s="105"/>
      <c r="P393" s="105"/>
      <c r="Q393" s="82"/>
      <c r="R393" s="65"/>
      <c r="S393" s="64"/>
      <c r="T393" s="64"/>
      <c r="U393" s="64"/>
      <c r="V393" s="85"/>
      <c r="W393" s="10"/>
      <c r="X393" s="84"/>
      <c r="Z393" s="5"/>
    </row>
    <row r="394" spans="1:26" ht="13.2" x14ac:dyDescent="0.25">
      <c r="A394" s="1" t="s">
        <v>1</v>
      </c>
      <c r="B394" s="2" t="s">
        <v>15</v>
      </c>
      <c r="C394" s="174" t="str">
        <f t="shared" si="16"/>
        <v/>
      </c>
      <c r="D394" s="7"/>
      <c r="E394" s="88"/>
      <c r="F394" s="88"/>
      <c r="G394" s="180"/>
      <c r="H394" s="7"/>
      <c r="I394" s="8"/>
      <c r="J394" s="9"/>
      <c r="K394" s="11"/>
      <c r="L394" s="7"/>
      <c r="M394" s="7"/>
      <c r="N394" s="86"/>
      <c r="O394" s="105"/>
      <c r="P394" s="105"/>
      <c r="Q394" s="82"/>
      <c r="R394" s="65"/>
      <c r="S394" s="64"/>
      <c r="T394" s="64"/>
      <c r="U394" s="64"/>
      <c r="V394" s="85"/>
      <c r="W394" s="10"/>
      <c r="X394" s="84"/>
      <c r="Z394" s="5"/>
    </row>
    <row r="395" spans="1:26" ht="13.2" x14ac:dyDescent="0.25">
      <c r="A395" s="1" t="s">
        <v>1</v>
      </c>
      <c r="B395" s="2" t="s">
        <v>15</v>
      </c>
      <c r="C395" s="174" t="str">
        <f t="shared" si="16"/>
        <v/>
      </c>
      <c r="D395" s="7"/>
      <c r="E395" s="88"/>
      <c r="F395" s="88"/>
      <c r="G395" s="180"/>
      <c r="H395" s="7"/>
      <c r="I395" s="8"/>
      <c r="J395" s="9"/>
      <c r="K395" s="11"/>
      <c r="L395" s="7"/>
      <c r="M395" s="7"/>
      <c r="N395" s="86"/>
      <c r="O395" s="105"/>
      <c r="P395" s="105"/>
      <c r="Q395" s="82"/>
      <c r="R395" s="65"/>
      <c r="S395" s="64"/>
      <c r="T395" s="64"/>
      <c r="U395" s="64"/>
      <c r="V395" s="85"/>
      <c r="W395" s="10"/>
      <c r="X395" s="84"/>
      <c r="Z395" s="5"/>
    </row>
    <row r="396" spans="1:26" ht="13.2" x14ac:dyDescent="0.25">
      <c r="A396" s="1" t="s">
        <v>1</v>
      </c>
      <c r="B396" s="2" t="s">
        <v>15</v>
      </c>
      <c r="C396" s="174" t="str">
        <f t="shared" si="16"/>
        <v/>
      </c>
      <c r="D396" s="7"/>
      <c r="E396" s="88"/>
      <c r="F396" s="88"/>
      <c r="G396" s="180"/>
      <c r="H396" s="7"/>
      <c r="I396" s="8"/>
      <c r="J396" s="9"/>
      <c r="K396" s="11"/>
      <c r="L396" s="7"/>
      <c r="M396" s="7"/>
      <c r="N396" s="86"/>
      <c r="O396" s="105"/>
      <c r="P396" s="105"/>
      <c r="Q396" s="82"/>
      <c r="R396" s="65"/>
      <c r="S396" s="64"/>
      <c r="T396" s="64"/>
      <c r="U396" s="64"/>
      <c r="V396" s="85"/>
      <c r="W396" s="10"/>
      <c r="X396" s="84"/>
      <c r="Z396" s="5"/>
    </row>
    <row r="397" spans="1:26" ht="13.2" x14ac:dyDescent="0.25">
      <c r="A397" s="1" t="s">
        <v>1</v>
      </c>
      <c r="B397" s="2" t="s">
        <v>15</v>
      </c>
      <c r="C397" s="174" t="str">
        <f t="shared" si="16"/>
        <v/>
      </c>
      <c r="D397" s="7"/>
      <c r="E397" s="88"/>
      <c r="F397" s="88"/>
      <c r="G397" s="180"/>
      <c r="H397" s="7"/>
      <c r="I397" s="8"/>
      <c r="J397" s="9"/>
      <c r="K397" s="11"/>
      <c r="L397" s="7"/>
      <c r="M397" s="7"/>
      <c r="N397" s="86"/>
      <c r="O397" s="105"/>
      <c r="P397" s="105"/>
      <c r="Q397" s="82"/>
      <c r="R397" s="65"/>
      <c r="S397" s="64"/>
      <c r="T397" s="64"/>
      <c r="U397" s="64"/>
      <c r="V397" s="85"/>
      <c r="W397" s="10"/>
      <c r="X397" s="84"/>
      <c r="Z397" s="5"/>
    </row>
    <row r="398" spans="1:26" ht="13.2" x14ac:dyDescent="0.25">
      <c r="A398" s="1" t="s">
        <v>1</v>
      </c>
      <c r="B398" s="2" t="s">
        <v>15</v>
      </c>
      <c r="C398" s="174" t="str">
        <f t="shared" si="16"/>
        <v/>
      </c>
      <c r="D398" s="7"/>
      <c r="E398" s="88"/>
      <c r="F398" s="88"/>
      <c r="G398" s="180"/>
      <c r="H398" s="7"/>
      <c r="I398" s="8"/>
      <c r="J398" s="9"/>
      <c r="K398" s="11"/>
      <c r="L398" s="7"/>
      <c r="M398" s="7"/>
      <c r="N398" s="86"/>
      <c r="O398" s="105"/>
      <c r="P398" s="105"/>
      <c r="Q398" s="82"/>
      <c r="R398" s="65"/>
      <c r="S398" s="64"/>
      <c r="T398" s="64"/>
      <c r="U398" s="64"/>
      <c r="V398" s="85"/>
      <c r="W398" s="10"/>
      <c r="X398" s="84"/>
      <c r="Z398" s="5"/>
    </row>
    <row r="399" spans="1:26" ht="13.2" x14ac:dyDescent="0.25">
      <c r="A399" s="1" t="s">
        <v>1</v>
      </c>
      <c r="B399" s="2" t="s">
        <v>15</v>
      </c>
      <c r="C399" s="174" t="str">
        <f t="shared" si="16"/>
        <v/>
      </c>
      <c r="D399" s="7"/>
      <c r="E399" s="88"/>
      <c r="F399" s="88"/>
      <c r="G399" s="180"/>
      <c r="H399" s="7"/>
      <c r="I399" s="8"/>
      <c r="J399" s="9"/>
      <c r="K399" s="11"/>
      <c r="L399" s="7"/>
      <c r="M399" s="7"/>
      <c r="N399" s="86"/>
      <c r="O399" s="105"/>
      <c r="P399" s="105"/>
      <c r="Q399" s="82"/>
      <c r="R399" s="65"/>
      <c r="S399" s="64"/>
      <c r="T399" s="64"/>
      <c r="U399" s="64"/>
      <c r="V399" s="85"/>
      <c r="W399" s="10"/>
      <c r="X399" s="84"/>
      <c r="Z399" s="5"/>
    </row>
    <row r="400" spans="1:26" ht="13.2" x14ac:dyDescent="0.25">
      <c r="A400" s="1" t="s">
        <v>1</v>
      </c>
      <c r="B400" s="2" t="s">
        <v>15</v>
      </c>
      <c r="C400" s="174" t="str">
        <f t="shared" si="16"/>
        <v/>
      </c>
      <c r="D400" s="7"/>
      <c r="E400" s="88"/>
      <c r="F400" s="88"/>
      <c r="G400" s="180"/>
      <c r="H400" s="7"/>
      <c r="I400" s="8"/>
      <c r="J400" s="9"/>
      <c r="K400" s="11"/>
      <c r="L400" s="7"/>
      <c r="M400" s="7"/>
      <c r="N400" s="86"/>
      <c r="O400" s="105"/>
      <c r="P400" s="105"/>
      <c r="Q400" s="82"/>
      <c r="R400" s="65"/>
      <c r="S400" s="64"/>
      <c r="T400" s="64"/>
      <c r="U400" s="64"/>
      <c r="V400" s="85"/>
      <c r="W400" s="10"/>
      <c r="X400" s="84"/>
      <c r="Z400" s="5"/>
    </row>
    <row r="401" spans="1:26" ht="13.2" x14ac:dyDescent="0.25">
      <c r="A401" s="1" t="s">
        <v>1</v>
      </c>
      <c r="B401" s="2" t="s">
        <v>15</v>
      </c>
      <c r="C401" s="174" t="str">
        <f t="shared" si="16"/>
        <v/>
      </c>
      <c r="D401" s="7"/>
      <c r="E401" s="88"/>
      <c r="F401" s="88"/>
      <c r="G401" s="180"/>
      <c r="H401" s="7"/>
      <c r="I401" s="8"/>
      <c r="J401" s="9"/>
      <c r="K401" s="11"/>
      <c r="L401" s="7"/>
      <c r="M401" s="7"/>
      <c r="N401" s="86"/>
      <c r="O401" s="105"/>
      <c r="P401" s="105"/>
      <c r="Q401" s="82"/>
      <c r="R401" s="65"/>
      <c r="S401" s="64"/>
      <c r="T401" s="64"/>
      <c r="U401" s="64"/>
      <c r="V401" s="85"/>
      <c r="W401" s="10"/>
      <c r="X401" s="84"/>
      <c r="Z401" s="5"/>
    </row>
    <row r="402" spans="1:26" ht="13.2" x14ac:dyDescent="0.25">
      <c r="A402" s="1" t="s">
        <v>1</v>
      </c>
      <c r="B402" s="2" t="s">
        <v>15</v>
      </c>
      <c r="C402" s="174" t="str">
        <f t="shared" ref="C402:C411" si="17">CONCATENATE(D402,E402,F402,G402,H402)</f>
        <v/>
      </c>
      <c r="D402" s="7"/>
      <c r="E402" s="88"/>
      <c r="F402" s="88"/>
      <c r="G402" s="180"/>
      <c r="H402" s="7"/>
      <c r="I402" s="8"/>
      <c r="J402" s="9"/>
      <c r="K402" s="11"/>
      <c r="L402" s="7"/>
      <c r="M402" s="7"/>
      <c r="N402" s="86"/>
      <c r="O402" s="105"/>
      <c r="P402" s="105"/>
      <c r="Q402" s="82"/>
      <c r="R402" s="65"/>
      <c r="S402" s="64"/>
      <c r="T402" s="64"/>
      <c r="U402" s="64"/>
      <c r="V402" s="85"/>
      <c r="W402" s="10"/>
      <c r="X402" s="84"/>
      <c r="Z402" s="5"/>
    </row>
    <row r="403" spans="1:26" ht="13.2" x14ac:dyDescent="0.25">
      <c r="A403" s="1" t="s">
        <v>1</v>
      </c>
      <c r="B403" s="2" t="s">
        <v>15</v>
      </c>
      <c r="C403" s="174" t="str">
        <f t="shared" si="17"/>
        <v/>
      </c>
      <c r="D403" s="7"/>
      <c r="E403" s="88"/>
      <c r="F403" s="88"/>
      <c r="G403" s="180"/>
      <c r="H403" s="7"/>
      <c r="I403" s="8"/>
      <c r="J403" s="9"/>
      <c r="K403" s="11"/>
      <c r="L403" s="7"/>
      <c r="M403" s="7"/>
      <c r="N403" s="86"/>
      <c r="O403" s="105"/>
      <c r="P403" s="105"/>
      <c r="Q403" s="82"/>
      <c r="R403" s="65"/>
      <c r="S403" s="64"/>
      <c r="T403" s="64"/>
      <c r="U403" s="64"/>
      <c r="V403" s="85"/>
      <c r="W403" s="10"/>
      <c r="X403" s="84"/>
      <c r="Z403" s="5"/>
    </row>
    <row r="404" spans="1:26" ht="13.2" x14ac:dyDescent="0.25">
      <c r="A404" s="1" t="s">
        <v>1</v>
      </c>
      <c r="B404" s="2" t="s">
        <v>15</v>
      </c>
      <c r="C404" s="174" t="str">
        <f t="shared" si="17"/>
        <v/>
      </c>
      <c r="D404" s="7"/>
      <c r="E404" s="88"/>
      <c r="F404" s="88"/>
      <c r="G404" s="180"/>
      <c r="H404" s="7"/>
      <c r="I404" s="8"/>
      <c r="J404" s="9"/>
      <c r="K404" s="11"/>
      <c r="L404" s="7"/>
      <c r="M404" s="7"/>
      <c r="N404" s="86"/>
      <c r="O404" s="105"/>
      <c r="P404" s="105"/>
      <c r="Q404" s="82"/>
      <c r="R404" s="65"/>
      <c r="S404" s="64"/>
      <c r="T404" s="64"/>
      <c r="U404" s="64"/>
      <c r="V404" s="85"/>
      <c r="W404" s="10"/>
      <c r="X404" s="84"/>
      <c r="Z404" s="5"/>
    </row>
    <row r="405" spans="1:26" ht="13.2" x14ac:dyDescent="0.25">
      <c r="A405" s="1" t="s">
        <v>1</v>
      </c>
      <c r="B405" s="2" t="s">
        <v>15</v>
      </c>
      <c r="C405" s="174" t="str">
        <f t="shared" si="17"/>
        <v/>
      </c>
      <c r="D405" s="7"/>
      <c r="E405" s="88"/>
      <c r="F405" s="88"/>
      <c r="G405" s="180"/>
      <c r="H405" s="7"/>
      <c r="I405" s="8"/>
      <c r="J405" s="9"/>
      <c r="K405" s="11"/>
      <c r="L405" s="7"/>
      <c r="M405" s="7"/>
      <c r="N405" s="86"/>
      <c r="O405" s="105"/>
      <c r="P405" s="105"/>
      <c r="Q405" s="82"/>
      <c r="R405" s="65"/>
      <c r="S405" s="64"/>
      <c r="T405" s="64"/>
      <c r="U405" s="64"/>
      <c r="V405" s="85"/>
      <c r="W405" s="10"/>
      <c r="X405" s="84"/>
      <c r="Z405" s="5"/>
    </row>
    <row r="406" spans="1:26" ht="13.2" x14ac:dyDescent="0.25">
      <c r="A406" s="1" t="s">
        <v>1</v>
      </c>
      <c r="B406" s="2" t="s">
        <v>15</v>
      </c>
      <c r="C406" s="174" t="str">
        <f t="shared" si="17"/>
        <v/>
      </c>
      <c r="D406" s="7"/>
      <c r="E406" s="88"/>
      <c r="F406" s="88"/>
      <c r="G406" s="180"/>
      <c r="H406" s="7"/>
      <c r="I406" s="8"/>
      <c r="J406" s="9"/>
      <c r="K406" s="11"/>
      <c r="L406" s="7"/>
      <c r="M406" s="7"/>
      <c r="N406" s="86"/>
      <c r="O406" s="105"/>
      <c r="P406" s="105"/>
      <c r="Q406" s="82"/>
      <c r="R406" s="65"/>
      <c r="S406" s="64"/>
      <c r="T406" s="64"/>
      <c r="U406" s="64"/>
      <c r="V406" s="85"/>
      <c r="W406" s="10"/>
      <c r="X406" s="84"/>
      <c r="Z406" s="5"/>
    </row>
    <row r="407" spans="1:26" ht="13.2" x14ac:dyDescent="0.25">
      <c r="A407" s="1" t="s">
        <v>1</v>
      </c>
      <c r="B407" s="2" t="s">
        <v>15</v>
      </c>
      <c r="C407" s="174" t="str">
        <f t="shared" si="17"/>
        <v/>
      </c>
      <c r="D407" s="7"/>
      <c r="E407" s="88"/>
      <c r="F407" s="88"/>
      <c r="G407" s="180"/>
      <c r="H407" s="7"/>
      <c r="I407" s="8"/>
      <c r="J407" s="9"/>
      <c r="K407" s="11"/>
      <c r="L407" s="7"/>
      <c r="M407" s="7"/>
      <c r="N407" s="86"/>
      <c r="O407" s="105"/>
      <c r="P407" s="105"/>
      <c r="Q407" s="82"/>
      <c r="R407" s="65"/>
      <c r="S407" s="64"/>
      <c r="T407" s="64"/>
      <c r="U407" s="64"/>
      <c r="V407" s="85"/>
      <c r="W407" s="10"/>
      <c r="X407" s="84"/>
      <c r="Z407" s="5"/>
    </row>
    <row r="408" spans="1:26" ht="13.2" x14ac:dyDescent="0.25">
      <c r="A408" s="1" t="s">
        <v>1</v>
      </c>
      <c r="B408" s="2" t="s">
        <v>15</v>
      </c>
      <c r="C408" s="174" t="str">
        <f t="shared" si="17"/>
        <v/>
      </c>
      <c r="D408" s="7"/>
      <c r="E408" s="88"/>
      <c r="F408" s="88"/>
      <c r="G408" s="180"/>
      <c r="H408" s="7"/>
      <c r="I408" s="8"/>
      <c r="J408" s="9"/>
      <c r="K408" s="11"/>
      <c r="L408" s="7"/>
      <c r="M408" s="7"/>
      <c r="N408" s="86"/>
      <c r="O408" s="105"/>
      <c r="P408" s="105"/>
      <c r="Q408" s="82"/>
      <c r="R408" s="65"/>
      <c r="S408" s="64"/>
      <c r="T408" s="64"/>
      <c r="U408" s="64"/>
      <c r="V408" s="85"/>
      <c r="W408" s="10"/>
      <c r="X408" s="84"/>
      <c r="Z408" s="5"/>
    </row>
    <row r="409" spans="1:26" ht="13.2" x14ac:dyDescent="0.25">
      <c r="A409" s="1" t="s">
        <v>1</v>
      </c>
      <c r="B409" s="2" t="s">
        <v>15</v>
      </c>
      <c r="C409" s="174" t="str">
        <f t="shared" si="17"/>
        <v/>
      </c>
      <c r="D409" s="7"/>
      <c r="E409" s="88"/>
      <c r="F409" s="88"/>
      <c r="G409" s="180"/>
      <c r="H409" s="7"/>
      <c r="I409" s="8"/>
      <c r="J409" s="9"/>
      <c r="K409" s="11"/>
      <c r="L409" s="7"/>
      <c r="M409" s="7"/>
      <c r="N409" s="86"/>
      <c r="O409" s="105"/>
      <c r="P409" s="105"/>
      <c r="Q409" s="82"/>
      <c r="R409" s="65"/>
      <c r="S409" s="64"/>
      <c r="T409" s="64"/>
      <c r="U409" s="64"/>
      <c r="V409" s="85"/>
      <c r="W409" s="10"/>
      <c r="X409" s="84"/>
      <c r="Z409" s="5"/>
    </row>
    <row r="410" spans="1:26" ht="13.2" x14ac:dyDescent="0.25">
      <c r="A410" s="1" t="s">
        <v>1</v>
      </c>
      <c r="B410" s="2" t="s">
        <v>15</v>
      </c>
      <c r="C410" s="174" t="str">
        <f t="shared" si="17"/>
        <v/>
      </c>
      <c r="D410" s="7"/>
      <c r="E410" s="88"/>
      <c r="F410" s="88"/>
      <c r="G410" s="180"/>
      <c r="H410" s="7"/>
      <c r="I410" s="8"/>
      <c r="J410" s="9"/>
      <c r="K410" s="11"/>
      <c r="L410" s="7"/>
      <c r="M410" s="7"/>
      <c r="N410" s="86"/>
      <c r="O410" s="105"/>
      <c r="P410" s="105"/>
      <c r="Q410" s="82"/>
      <c r="R410" s="65"/>
      <c r="S410" s="64"/>
      <c r="T410" s="64"/>
      <c r="U410" s="64"/>
      <c r="V410" s="85"/>
      <c r="W410" s="10"/>
      <c r="X410" s="84"/>
      <c r="Z410" s="5"/>
    </row>
    <row r="411" spans="1:26" ht="13.2" x14ac:dyDescent="0.25">
      <c r="A411" s="1" t="s">
        <v>1</v>
      </c>
      <c r="B411" s="2" t="s">
        <v>15</v>
      </c>
      <c r="C411" s="174" t="str">
        <f t="shared" si="17"/>
        <v/>
      </c>
      <c r="D411" s="7"/>
      <c r="E411" s="88"/>
      <c r="F411" s="88"/>
      <c r="G411" s="180"/>
      <c r="H411" s="7"/>
      <c r="I411" s="8"/>
      <c r="J411" s="9"/>
      <c r="K411" s="11"/>
      <c r="L411" s="7"/>
      <c r="M411" s="7"/>
      <c r="N411" s="86"/>
      <c r="O411" s="105"/>
      <c r="P411" s="105"/>
      <c r="Q411" s="82"/>
      <c r="R411" s="65"/>
      <c r="S411" s="64"/>
      <c r="T411" s="64"/>
      <c r="U411" s="64"/>
      <c r="V411" s="85"/>
      <c r="W411" s="10"/>
      <c r="X411" s="84"/>
      <c r="Z411" s="5"/>
    </row>
    <row r="412" spans="1:26" ht="13.2" x14ac:dyDescent="0.25">
      <c r="A412" s="1" t="s">
        <v>1</v>
      </c>
      <c r="B412" s="2" t="s">
        <v>15</v>
      </c>
      <c r="C412" s="174" t="str">
        <f t="shared" ref="C412:C475" si="18">CONCATENATE(D412,E412,F412,G412,H412)</f>
        <v/>
      </c>
      <c r="D412" s="7"/>
      <c r="E412" s="88"/>
      <c r="F412" s="88"/>
      <c r="G412" s="180"/>
      <c r="H412" s="7"/>
      <c r="I412" s="8"/>
      <c r="J412" s="9"/>
      <c r="K412" s="11"/>
      <c r="L412" s="7"/>
      <c r="M412" s="7"/>
      <c r="N412" s="86"/>
      <c r="O412" s="105"/>
      <c r="P412" s="105"/>
      <c r="Q412" s="82"/>
      <c r="R412" s="65"/>
      <c r="S412" s="64"/>
      <c r="T412" s="64"/>
      <c r="U412" s="64"/>
      <c r="V412" s="85"/>
      <c r="W412" s="10"/>
      <c r="X412" s="84"/>
      <c r="Z412" s="5"/>
    </row>
    <row r="413" spans="1:26" ht="13.2" x14ac:dyDescent="0.25">
      <c r="A413" s="1" t="s">
        <v>1</v>
      </c>
      <c r="B413" s="2" t="s">
        <v>15</v>
      </c>
      <c r="C413" s="174" t="str">
        <f t="shared" si="18"/>
        <v/>
      </c>
      <c r="D413" s="7"/>
      <c r="E413" s="88"/>
      <c r="F413" s="88"/>
      <c r="G413" s="180"/>
      <c r="H413" s="7"/>
      <c r="I413" s="8"/>
      <c r="J413" s="9"/>
      <c r="K413" s="11"/>
      <c r="L413" s="7"/>
      <c r="M413" s="7"/>
      <c r="N413" s="86"/>
      <c r="O413" s="105"/>
      <c r="P413" s="105"/>
      <c r="Q413" s="82"/>
      <c r="R413" s="65"/>
      <c r="S413" s="64"/>
      <c r="T413" s="64"/>
      <c r="U413" s="64"/>
      <c r="V413" s="85"/>
      <c r="W413" s="10"/>
      <c r="X413" s="84"/>
      <c r="Z413" s="5"/>
    </row>
    <row r="414" spans="1:26" ht="13.2" x14ac:dyDescent="0.25">
      <c r="A414" s="1" t="s">
        <v>1</v>
      </c>
      <c r="B414" s="2" t="s">
        <v>15</v>
      </c>
      <c r="C414" s="174" t="str">
        <f t="shared" si="18"/>
        <v/>
      </c>
      <c r="D414" s="7"/>
      <c r="E414" s="88"/>
      <c r="F414" s="88"/>
      <c r="G414" s="180"/>
      <c r="H414" s="7"/>
      <c r="I414" s="8"/>
      <c r="J414" s="9"/>
      <c r="K414" s="11"/>
      <c r="L414" s="7"/>
      <c r="M414" s="7"/>
      <c r="N414" s="86"/>
      <c r="O414" s="105"/>
      <c r="P414" s="105"/>
      <c r="Q414" s="82"/>
      <c r="R414" s="65"/>
      <c r="S414" s="64"/>
      <c r="T414" s="64"/>
      <c r="U414" s="64"/>
      <c r="V414" s="85"/>
      <c r="W414" s="10"/>
      <c r="X414" s="84"/>
      <c r="Z414" s="5"/>
    </row>
    <row r="415" spans="1:26" ht="13.2" x14ac:dyDescent="0.25">
      <c r="A415" s="1" t="s">
        <v>1</v>
      </c>
      <c r="B415" s="2" t="s">
        <v>15</v>
      </c>
      <c r="C415" s="174" t="str">
        <f t="shared" si="18"/>
        <v/>
      </c>
      <c r="D415" s="7"/>
      <c r="E415" s="88"/>
      <c r="F415" s="88"/>
      <c r="G415" s="180"/>
      <c r="H415" s="7"/>
      <c r="I415" s="8"/>
      <c r="J415" s="9"/>
      <c r="K415" s="11"/>
      <c r="L415" s="7"/>
      <c r="M415" s="7"/>
      <c r="N415" s="86"/>
      <c r="O415" s="105"/>
      <c r="P415" s="105"/>
      <c r="Q415" s="82"/>
      <c r="R415" s="65"/>
      <c r="S415" s="64"/>
      <c r="T415" s="64"/>
      <c r="U415" s="64"/>
      <c r="V415" s="85"/>
      <c r="W415" s="10"/>
      <c r="X415" s="84"/>
      <c r="Z415" s="5"/>
    </row>
    <row r="416" spans="1:26" ht="13.2" x14ac:dyDescent="0.25">
      <c r="A416" s="1" t="s">
        <v>1</v>
      </c>
      <c r="B416" s="2" t="s">
        <v>15</v>
      </c>
      <c r="C416" s="174" t="str">
        <f t="shared" si="18"/>
        <v/>
      </c>
      <c r="D416" s="7"/>
      <c r="E416" s="88"/>
      <c r="F416" s="88"/>
      <c r="G416" s="180"/>
      <c r="H416" s="7"/>
      <c r="I416" s="8"/>
      <c r="J416" s="9"/>
      <c r="K416" s="11"/>
      <c r="L416" s="7"/>
      <c r="M416" s="7"/>
      <c r="N416" s="86"/>
      <c r="O416" s="105"/>
      <c r="P416" s="105"/>
      <c r="Q416" s="82"/>
      <c r="R416" s="65"/>
      <c r="S416" s="64"/>
      <c r="T416" s="64"/>
      <c r="U416" s="64"/>
      <c r="V416" s="85"/>
      <c r="W416" s="10"/>
      <c r="X416" s="84"/>
      <c r="Z416" s="5"/>
    </row>
    <row r="417" spans="1:26" ht="13.2" x14ac:dyDescent="0.25">
      <c r="A417" s="1" t="s">
        <v>1</v>
      </c>
      <c r="B417" s="2" t="s">
        <v>15</v>
      </c>
      <c r="C417" s="174" t="str">
        <f t="shared" si="18"/>
        <v/>
      </c>
      <c r="D417" s="7"/>
      <c r="E417" s="88"/>
      <c r="F417" s="88"/>
      <c r="G417" s="180"/>
      <c r="H417" s="7"/>
      <c r="I417" s="8"/>
      <c r="J417" s="9"/>
      <c r="K417" s="11"/>
      <c r="L417" s="7"/>
      <c r="M417" s="7"/>
      <c r="N417" s="86"/>
      <c r="O417" s="105"/>
      <c r="P417" s="105"/>
      <c r="Q417" s="82"/>
      <c r="R417" s="65"/>
      <c r="S417" s="64"/>
      <c r="T417" s="64"/>
      <c r="U417" s="64"/>
      <c r="V417" s="85"/>
      <c r="W417" s="10"/>
      <c r="X417" s="84"/>
      <c r="Z417" s="5"/>
    </row>
    <row r="418" spans="1:26" ht="13.2" x14ac:dyDescent="0.25">
      <c r="A418" s="1" t="s">
        <v>1</v>
      </c>
      <c r="B418" s="2" t="s">
        <v>15</v>
      </c>
      <c r="C418" s="174" t="str">
        <f t="shared" si="18"/>
        <v/>
      </c>
      <c r="D418" s="7"/>
      <c r="E418" s="88"/>
      <c r="F418" s="88"/>
      <c r="G418" s="180"/>
      <c r="H418" s="7"/>
      <c r="I418" s="8"/>
      <c r="J418" s="9"/>
      <c r="K418" s="11"/>
      <c r="L418" s="7"/>
      <c r="M418" s="7"/>
      <c r="N418" s="86"/>
      <c r="O418" s="105"/>
      <c r="P418" s="105"/>
      <c r="Q418" s="82"/>
      <c r="R418" s="65"/>
      <c r="S418" s="64"/>
      <c r="T418" s="64"/>
      <c r="U418" s="64"/>
      <c r="V418" s="85"/>
      <c r="W418" s="10"/>
      <c r="X418" s="84"/>
      <c r="Z418" s="5"/>
    </row>
    <row r="419" spans="1:26" ht="13.2" x14ac:dyDescent="0.25">
      <c r="A419" s="1" t="s">
        <v>1</v>
      </c>
      <c r="B419" s="2" t="s">
        <v>15</v>
      </c>
      <c r="C419" s="174" t="str">
        <f t="shared" si="18"/>
        <v/>
      </c>
      <c r="D419" s="7"/>
      <c r="E419" s="88"/>
      <c r="F419" s="88"/>
      <c r="G419" s="180"/>
      <c r="H419" s="7"/>
      <c r="I419" s="8"/>
      <c r="J419" s="9"/>
      <c r="K419" s="11"/>
      <c r="L419" s="7"/>
      <c r="M419" s="7"/>
      <c r="N419" s="86"/>
      <c r="O419" s="105"/>
      <c r="P419" s="105"/>
      <c r="Q419" s="82"/>
      <c r="R419" s="65"/>
      <c r="S419" s="64"/>
      <c r="T419" s="64"/>
      <c r="U419" s="64"/>
      <c r="V419" s="85"/>
      <c r="W419" s="10"/>
      <c r="X419" s="84"/>
      <c r="Z419" s="5"/>
    </row>
    <row r="420" spans="1:26" ht="13.2" x14ac:dyDescent="0.25">
      <c r="A420" s="1" t="s">
        <v>1</v>
      </c>
      <c r="B420" s="2" t="s">
        <v>15</v>
      </c>
      <c r="C420" s="174" t="str">
        <f t="shared" si="18"/>
        <v/>
      </c>
      <c r="D420" s="7"/>
      <c r="E420" s="88"/>
      <c r="F420" s="88"/>
      <c r="G420" s="180"/>
      <c r="H420" s="7"/>
      <c r="I420" s="8"/>
      <c r="J420" s="9"/>
      <c r="K420" s="11"/>
      <c r="L420" s="7"/>
      <c r="M420" s="7"/>
      <c r="N420" s="86"/>
      <c r="O420" s="105"/>
      <c r="P420" s="105"/>
      <c r="Q420" s="82"/>
      <c r="R420" s="65"/>
      <c r="S420" s="64"/>
      <c r="T420" s="64"/>
      <c r="U420" s="64"/>
      <c r="V420" s="85"/>
      <c r="W420" s="10"/>
      <c r="X420" s="84"/>
      <c r="Z420" s="5"/>
    </row>
    <row r="421" spans="1:26" ht="13.2" x14ac:dyDescent="0.25">
      <c r="A421" s="1" t="s">
        <v>1</v>
      </c>
      <c r="B421" s="2" t="s">
        <v>15</v>
      </c>
      <c r="C421" s="174" t="str">
        <f t="shared" si="18"/>
        <v/>
      </c>
      <c r="D421" s="7"/>
      <c r="E421" s="88"/>
      <c r="F421" s="88"/>
      <c r="G421" s="180"/>
      <c r="H421" s="7"/>
      <c r="I421" s="8"/>
      <c r="J421" s="9"/>
      <c r="K421" s="11"/>
      <c r="L421" s="7"/>
      <c r="M421" s="7"/>
      <c r="N421" s="86"/>
      <c r="O421" s="105"/>
      <c r="P421" s="105"/>
      <c r="Q421" s="82"/>
      <c r="R421" s="65"/>
      <c r="S421" s="64"/>
      <c r="T421" s="64"/>
      <c r="U421" s="64"/>
      <c r="V421" s="85"/>
      <c r="W421" s="10"/>
      <c r="X421" s="84"/>
      <c r="Z421" s="5"/>
    </row>
    <row r="422" spans="1:26" ht="13.2" x14ac:dyDescent="0.25">
      <c r="A422" s="1" t="s">
        <v>1</v>
      </c>
      <c r="B422" s="2" t="s">
        <v>15</v>
      </c>
      <c r="C422" s="174" t="str">
        <f t="shared" si="18"/>
        <v/>
      </c>
      <c r="D422" s="7"/>
      <c r="E422" s="88"/>
      <c r="F422" s="88"/>
      <c r="G422" s="180"/>
      <c r="H422" s="7"/>
      <c r="I422" s="8"/>
      <c r="J422" s="9"/>
      <c r="K422" s="11"/>
      <c r="L422" s="7"/>
      <c r="M422" s="7"/>
      <c r="N422" s="86"/>
      <c r="O422" s="105"/>
      <c r="P422" s="105"/>
      <c r="Q422" s="82"/>
      <c r="R422" s="65"/>
      <c r="S422" s="64"/>
      <c r="T422" s="64"/>
      <c r="U422" s="64"/>
      <c r="V422" s="85"/>
      <c r="W422" s="10"/>
      <c r="X422" s="84"/>
      <c r="Z422" s="5"/>
    </row>
    <row r="423" spans="1:26" ht="13.2" x14ac:dyDescent="0.25">
      <c r="A423" s="1" t="s">
        <v>1</v>
      </c>
      <c r="B423" s="2" t="s">
        <v>15</v>
      </c>
      <c r="C423" s="174" t="str">
        <f t="shared" si="18"/>
        <v/>
      </c>
      <c r="D423" s="7"/>
      <c r="E423" s="88"/>
      <c r="F423" s="88"/>
      <c r="G423" s="180"/>
      <c r="H423" s="7"/>
      <c r="I423" s="8"/>
      <c r="J423" s="9"/>
      <c r="K423" s="11"/>
      <c r="L423" s="7"/>
      <c r="M423" s="7"/>
      <c r="N423" s="86"/>
      <c r="O423" s="105"/>
      <c r="P423" s="105"/>
      <c r="Q423" s="82"/>
      <c r="R423" s="65"/>
      <c r="S423" s="64"/>
      <c r="T423" s="64"/>
      <c r="U423" s="64"/>
      <c r="V423" s="85"/>
      <c r="W423" s="10"/>
      <c r="X423" s="84"/>
      <c r="Z423" s="5"/>
    </row>
    <row r="424" spans="1:26" ht="13.2" x14ac:dyDescent="0.25">
      <c r="A424" s="1" t="s">
        <v>1</v>
      </c>
      <c r="B424" s="2" t="s">
        <v>15</v>
      </c>
      <c r="C424" s="174" t="str">
        <f t="shared" si="18"/>
        <v/>
      </c>
      <c r="D424" s="7"/>
      <c r="E424" s="88"/>
      <c r="F424" s="88"/>
      <c r="G424" s="180"/>
      <c r="H424" s="7"/>
      <c r="I424" s="8"/>
      <c r="J424" s="9"/>
      <c r="K424" s="11"/>
      <c r="L424" s="7"/>
      <c r="M424" s="7"/>
      <c r="N424" s="86"/>
      <c r="O424" s="105"/>
      <c r="P424" s="105"/>
      <c r="Q424" s="82"/>
      <c r="R424" s="65"/>
      <c r="S424" s="64"/>
      <c r="T424" s="64"/>
      <c r="U424" s="64"/>
      <c r="V424" s="85"/>
      <c r="W424" s="10"/>
      <c r="X424" s="84"/>
      <c r="Z424" s="5"/>
    </row>
    <row r="425" spans="1:26" ht="13.2" x14ac:dyDescent="0.25">
      <c r="A425" s="1" t="s">
        <v>1</v>
      </c>
      <c r="B425" s="2" t="s">
        <v>15</v>
      </c>
      <c r="C425" s="174" t="str">
        <f t="shared" si="18"/>
        <v/>
      </c>
      <c r="D425" s="7"/>
      <c r="E425" s="88"/>
      <c r="F425" s="88"/>
      <c r="G425" s="180"/>
      <c r="H425" s="7"/>
      <c r="I425" s="8"/>
      <c r="J425" s="9"/>
      <c r="K425" s="11"/>
      <c r="L425" s="7"/>
      <c r="M425" s="7"/>
      <c r="N425" s="86"/>
      <c r="O425" s="105"/>
      <c r="P425" s="105"/>
      <c r="Q425" s="82"/>
      <c r="R425" s="65"/>
      <c r="S425" s="64"/>
      <c r="T425" s="64"/>
      <c r="U425" s="64"/>
      <c r="V425" s="85"/>
      <c r="W425" s="10"/>
      <c r="X425" s="84"/>
      <c r="Z425" s="5"/>
    </row>
    <row r="426" spans="1:26" ht="13.2" x14ac:dyDescent="0.25">
      <c r="A426" s="1" t="s">
        <v>1</v>
      </c>
      <c r="B426" s="2" t="s">
        <v>15</v>
      </c>
      <c r="C426" s="174" t="str">
        <f t="shared" si="18"/>
        <v/>
      </c>
      <c r="D426" s="7"/>
      <c r="E426" s="88"/>
      <c r="F426" s="88"/>
      <c r="G426" s="180"/>
      <c r="H426" s="7"/>
      <c r="I426" s="8"/>
      <c r="J426" s="9"/>
      <c r="K426" s="11"/>
      <c r="L426" s="7"/>
      <c r="M426" s="7"/>
      <c r="N426" s="86"/>
      <c r="O426" s="105"/>
      <c r="P426" s="105"/>
      <c r="Q426" s="82"/>
      <c r="R426" s="65"/>
      <c r="S426" s="64"/>
      <c r="T426" s="64"/>
      <c r="U426" s="64"/>
      <c r="V426" s="85"/>
      <c r="W426" s="10"/>
      <c r="X426" s="84"/>
      <c r="Z426" s="5"/>
    </row>
    <row r="427" spans="1:26" ht="13.2" x14ac:dyDescent="0.25">
      <c r="A427" s="1" t="s">
        <v>1</v>
      </c>
      <c r="B427" s="2" t="s">
        <v>15</v>
      </c>
      <c r="C427" s="174" t="str">
        <f t="shared" si="18"/>
        <v/>
      </c>
      <c r="D427" s="7"/>
      <c r="E427" s="88"/>
      <c r="F427" s="88"/>
      <c r="G427" s="180"/>
      <c r="H427" s="7"/>
      <c r="I427" s="8"/>
      <c r="J427" s="9"/>
      <c r="K427" s="11"/>
      <c r="L427" s="7"/>
      <c r="M427" s="7"/>
      <c r="N427" s="86"/>
      <c r="O427" s="105"/>
      <c r="P427" s="105"/>
      <c r="Q427" s="82"/>
      <c r="R427" s="65"/>
      <c r="S427" s="64"/>
      <c r="T427" s="64"/>
      <c r="U427" s="64"/>
      <c r="V427" s="85"/>
      <c r="W427" s="10"/>
      <c r="X427" s="84"/>
      <c r="Z427" s="5"/>
    </row>
    <row r="428" spans="1:26" ht="13.2" x14ac:dyDescent="0.25">
      <c r="A428" s="1" t="s">
        <v>1</v>
      </c>
      <c r="B428" s="2" t="s">
        <v>15</v>
      </c>
      <c r="C428" s="174" t="str">
        <f t="shared" si="18"/>
        <v/>
      </c>
      <c r="D428" s="7"/>
      <c r="E428" s="88"/>
      <c r="F428" s="88"/>
      <c r="G428" s="180"/>
      <c r="H428" s="7"/>
      <c r="I428" s="8"/>
      <c r="J428" s="9"/>
      <c r="K428" s="11"/>
      <c r="L428" s="7"/>
      <c r="M428" s="7"/>
      <c r="N428" s="86"/>
      <c r="O428" s="105"/>
      <c r="P428" s="105"/>
      <c r="Q428" s="82"/>
      <c r="R428" s="65"/>
      <c r="S428" s="64"/>
      <c r="T428" s="64"/>
      <c r="U428" s="64"/>
      <c r="V428" s="85"/>
      <c r="W428" s="10"/>
      <c r="X428" s="84"/>
      <c r="Z428" s="5"/>
    </row>
    <row r="429" spans="1:26" ht="13.2" x14ac:dyDescent="0.25">
      <c r="A429" s="1" t="s">
        <v>1</v>
      </c>
      <c r="B429" s="2" t="s">
        <v>15</v>
      </c>
      <c r="C429" s="174" t="str">
        <f t="shared" si="18"/>
        <v/>
      </c>
      <c r="D429" s="7"/>
      <c r="E429" s="88"/>
      <c r="F429" s="88"/>
      <c r="G429" s="180"/>
      <c r="H429" s="7"/>
      <c r="I429" s="8"/>
      <c r="J429" s="9"/>
      <c r="K429" s="11"/>
      <c r="L429" s="7"/>
      <c r="M429" s="7"/>
      <c r="N429" s="86"/>
      <c r="O429" s="105"/>
      <c r="P429" s="105"/>
      <c r="Q429" s="82"/>
      <c r="R429" s="65"/>
      <c r="S429" s="64"/>
      <c r="T429" s="64"/>
      <c r="U429" s="64"/>
      <c r="V429" s="85"/>
      <c r="W429" s="10"/>
      <c r="X429" s="84"/>
      <c r="Z429" s="5"/>
    </row>
    <row r="430" spans="1:26" ht="13.2" x14ac:dyDescent="0.25">
      <c r="A430" s="1" t="s">
        <v>1</v>
      </c>
      <c r="B430" s="2" t="s">
        <v>15</v>
      </c>
      <c r="C430" s="174" t="str">
        <f t="shared" si="18"/>
        <v/>
      </c>
      <c r="D430" s="7"/>
      <c r="E430" s="88"/>
      <c r="F430" s="88"/>
      <c r="G430" s="180"/>
      <c r="H430" s="7"/>
      <c r="I430" s="8"/>
      <c r="J430" s="9"/>
      <c r="K430" s="11"/>
      <c r="L430" s="7"/>
      <c r="M430" s="7"/>
      <c r="N430" s="86"/>
      <c r="O430" s="105"/>
      <c r="P430" s="105"/>
      <c r="Q430" s="82"/>
      <c r="R430" s="65"/>
      <c r="S430" s="64"/>
      <c r="T430" s="64"/>
      <c r="U430" s="64"/>
      <c r="V430" s="85"/>
      <c r="W430" s="10"/>
      <c r="X430" s="84"/>
      <c r="Z430" s="5"/>
    </row>
    <row r="431" spans="1:26" ht="13.2" x14ac:dyDescent="0.25">
      <c r="A431" s="1" t="s">
        <v>1</v>
      </c>
      <c r="B431" s="2" t="s">
        <v>15</v>
      </c>
      <c r="C431" s="174" t="str">
        <f t="shared" si="18"/>
        <v/>
      </c>
      <c r="D431" s="7"/>
      <c r="E431" s="88"/>
      <c r="F431" s="88"/>
      <c r="G431" s="180"/>
      <c r="H431" s="7"/>
      <c r="I431" s="8"/>
      <c r="J431" s="9"/>
      <c r="K431" s="11"/>
      <c r="L431" s="7"/>
      <c r="M431" s="7"/>
      <c r="N431" s="86"/>
      <c r="O431" s="105"/>
      <c r="P431" s="105"/>
      <c r="Q431" s="82"/>
      <c r="R431" s="65"/>
      <c r="S431" s="64"/>
      <c r="T431" s="64"/>
      <c r="U431" s="64"/>
      <c r="V431" s="85"/>
      <c r="W431" s="10"/>
      <c r="X431" s="84"/>
      <c r="Z431" s="5"/>
    </row>
    <row r="432" spans="1:26" ht="13.2" x14ac:dyDescent="0.25">
      <c r="A432" s="1" t="s">
        <v>1</v>
      </c>
      <c r="B432" s="2" t="s">
        <v>15</v>
      </c>
      <c r="C432" s="174" t="str">
        <f t="shared" si="18"/>
        <v/>
      </c>
      <c r="D432" s="7"/>
      <c r="E432" s="88"/>
      <c r="F432" s="88"/>
      <c r="G432" s="180"/>
      <c r="H432" s="7"/>
      <c r="I432" s="8" t="e">
        <f>VLOOKUP(E432,TableauFinal[#All],5,FALSE)</f>
        <v>#N/A</v>
      </c>
      <c r="J432" s="9" t="e">
        <f>VLOOKUP(E432,TableauFinal[#All],6,FALSE)</f>
        <v>#N/A</v>
      </c>
      <c r="K432" s="11" t="e">
        <f>VLOOKUP(E432,TableauFinal[#All],3,FALSE)</f>
        <v>#N/A</v>
      </c>
      <c r="L432" s="7" t="e">
        <f>VLOOKUP(E432,TableauFinal[#All],4,FALSE)</f>
        <v>#N/A</v>
      </c>
      <c r="M432" s="7" t="e">
        <f t="shared" ref="M432:M473" si="19">IF(L432="M","??","")</f>
        <v>#N/A</v>
      </c>
      <c r="N432" s="86" t="e">
        <f>CONCATENATE(VLOOKUP(E432,TableauFinal[#All],2,FALSE)," ; ",Tableau16[[#This Row],[Mesure]]," ; ",Tableau16[ [#This Row],[AJOUTER UN COMMENTAIRE] ])</f>
        <v>#N/A</v>
      </c>
      <c r="O432" s="105"/>
      <c r="P432" s="105" t="e">
        <f>VLOOKUP(F432,COMMANDE[#All],2,FALSE)</f>
        <v>#N/A</v>
      </c>
      <c r="Q432" s="82"/>
      <c r="R432" s="65"/>
      <c r="S432" s="64"/>
      <c r="T432" s="64"/>
      <c r="U432" s="64"/>
      <c r="V432" s="85" t="e">
        <f>VLOOKUP(I432,README!$AA$2:$AB$11,2,FALSE)</f>
        <v>#N/A</v>
      </c>
      <c r="W432" s="10"/>
      <c r="X432" s="84"/>
      <c r="Z432" s="5"/>
    </row>
    <row r="433" spans="1:26" ht="13.2" x14ac:dyDescent="0.25">
      <c r="A433" s="1" t="s">
        <v>1</v>
      </c>
      <c r="B433" s="2" t="s">
        <v>15</v>
      </c>
      <c r="C433" s="174" t="str">
        <f t="shared" si="18"/>
        <v/>
      </c>
      <c r="D433" s="7"/>
      <c r="E433" s="88"/>
      <c r="F433" s="88"/>
      <c r="G433" s="180"/>
      <c r="H433" s="7"/>
      <c r="I433" s="8" t="e">
        <f>VLOOKUP(E433,TableauFinal[#All],5,FALSE)</f>
        <v>#N/A</v>
      </c>
      <c r="J433" s="9" t="e">
        <f>VLOOKUP(E433,TableauFinal[#All],6,FALSE)</f>
        <v>#N/A</v>
      </c>
      <c r="K433" s="11" t="e">
        <f>VLOOKUP(E433,TableauFinal[#All],3,FALSE)</f>
        <v>#N/A</v>
      </c>
      <c r="L433" s="7" t="e">
        <f>VLOOKUP(E433,TableauFinal[#All],4,FALSE)</f>
        <v>#N/A</v>
      </c>
      <c r="M433" s="7" t="e">
        <f t="shared" si="19"/>
        <v>#N/A</v>
      </c>
      <c r="N433" s="86" t="e">
        <f>CONCATENATE(VLOOKUP(E433,TableauFinal[#All],2,FALSE)," ; ",Tableau16[[#This Row],[Mesure]]," ; ",Tableau16[ [#This Row],[AJOUTER UN COMMENTAIRE] ])</f>
        <v>#N/A</v>
      </c>
      <c r="O433" s="105"/>
      <c r="P433" s="105" t="e">
        <f>VLOOKUP(F433,COMMANDE[#All],2,FALSE)</f>
        <v>#N/A</v>
      </c>
      <c r="Q433" s="82"/>
      <c r="R433" s="65"/>
      <c r="S433" s="64"/>
      <c r="T433" s="64"/>
      <c r="U433" s="64"/>
      <c r="V433" s="85" t="e">
        <f>VLOOKUP(I433,README!$AA$2:$AB$11,2,FALSE)</f>
        <v>#N/A</v>
      </c>
      <c r="W433" s="10"/>
      <c r="X433" s="84"/>
      <c r="Z433" s="5"/>
    </row>
    <row r="434" spans="1:26" ht="13.2" x14ac:dyDescent="0.25">
      <c r="A434" s="1" t="s">
        <v>1</v>
      </c>
      <c r="B434" s="2" t="s">
        <v>15</v>
      </c>
      <c r="C434" s="174" t="str">
        <f t="shared" si="18"/>
        <v/>
      </c>
      <c r="D434" s="7"/>
      <c r="E434" s="88"/>
      <c r="F434" s="88"/>
      <c r="G434" s="180"/>
      <c r="H434" s="7"/>
      <c r="I434" s="8" t="e">
        <f>VLOOKUP(E434,TableauFinal[#All],5,FALSE)</f>
        <v>#N/A</v>
      </c>
      <c r="J434" s="9" t="e">
        <f>VLOOKUP(E434,TableauFinal[#All],6,FALSE)</f>
        <v>#N/A</v>
      </c>
      <c r="K434" s="11" t="e">
        <f>VLOOKUP(E434,TableauFinal[#All],3,FALSE)</f>
        <v>#N/A</v>
      </c>
      <c r="L434" s="7" t="e">
        <f>VLOOKUP(E434,TableauFinal[#All],4,FALSE)</f>
        <v>#N/A</v>
      </c>
      <c r="M434" s="7" t="e">
        <f t="shared" si="19"/>
        <v>#N/A</v>
      </c>
      <c r="N434" s="86" t="e">
        <f>CONCATENATE(VLOOKUP(E434,TableauFinal[#All],2,FALSE)," ; ",Tableau16[[#This Row],[Mesure]]," ; ",Tableau16[ [#This Row],[AJOUTER UN COMMENTAIRE] ])</f>
        <v>#N/A</v>
      </c>
      <c r="O434" s="105"/>
      <c r="P434" s="105" t="e">
        <f>VLOOKUP(F434,COMMANDE[#All],2,FALSE)</f>
        <v>#N/A</v>
      </c>
      <c r="Q434" s="82"/>
      <c r="R434" s="65"/>
      <c r="S434" s="64"/>
      <c r="T434" s="64"/>
      <c r="U434" s="64"/>
      <c r="V434" s="85" t="e">
        <f>VLOOKUP(I434,README!$AA$2:$AB$11,2,FALSE)</f>
        <v>#N/A</v>
      </c>
      <c r="W434" s="10"/>
      <c r="X434" s="84"/>
      <c r="Z434" s="5"/>
    </row>
    <row r="435" spans="1:26" ht="13.2" x14ac:dyDescent="0.25">
      <c r="A435" s="1" t="s">
        <v>1</v>
      </c>
      <c r="B435" s="2" t="s">
        <v>15</v>
      </c>
      <c r="C435" s="174" t="str">
        <f t="shared" si="18"/>
        <v/>
      </c>
      <c r="D435" s="7"/>
      <c r="E435" s="88"/>
      <c r="F435" s="88"/>
      <c r="G435" s="180"/>
      <c r="H435" s="7"/>
      <c r="I435" s="8" t="e">
        <f>VLOOKUP(E435,TableauFinal[#All],5,FALSE)</f>
        <v>#N/A</v>
      </c>
      <c r="J435" s="9" t="e">
        <f>VLOOKUP(E435,TableauFinal[#All],6,FALSE)</f>
        <v>#N/A</v>
      </c>
      <c r="K435" s="11" t="e">
        <f>VLOOKUP(E435,TableauFinal[#All],3,FALSE)</f>
        <v>#N/A</v>
      </c>
      <c r="L435" s="7" t="e">
        <f>VLOOKUP(E435,TableauFinal[#All],4,FALSE)</f>
        <v>#N/A</v>
      </c>
      <c r="M435" s="7" t="e">
        <f t="shared" si="19"/>
        <v>#N/A</v>
      </c>
      <c r="N435" s="86" t="e">
        <f>CONCATENATE(VLOOKUP(E435,TableauFinal[#All],2,FALSE)," ; ",Tableau16[[#This Row],[Mesure]]," ; ",Tableau16[ [#This Row],[AJOUTER UN COMMENTAIRE] ])</f>
        <v>#N/A</v>
      </c>
      <c r="O435" s="105"/>
      <c r="P435" s="105" t="e">
        <f>VLOOKUP(F435,COMMANDE[#All],2,FALSE)</f>
        <v>#N/A</v>
      </c>
      <c r="Q435" s="82"/>
      <c r="R435" s="65"/>
      <c r="S435" s="64"/>
      <c r="T435" s="64"/>
      <c r="U435" s="64"/>
      <c r="V435" s="85" t="e">
        <f>VLOOKUP(I435,README!$AA$2:$AB$11,2,FALSE)</f>
        <v>#N/A</v>
      </c>
      <c r="W435" s="10"/>
      <c r="X435" s="84"/>
      <c r="Z435" s="5"/>
    </row>
    <row r="436" spans="1:26" ht="13.2" x14ac:dyDescent="0.25">
      <c r="A436" s="1" t="s">
        <v>1</v>
      </c>
      <c r="B436" s="2" t="s">
        <v>15</v>
      </c>
      <c r="C436" s="174" t="str">
        <f t="shared" si="18"/>
        <v/>
      </c>
      <c r="D436" s="7"/>
      <c r="E436" s="88"/>
      <c r="F436" s="88"/>
      <c r="G436" s="180"/>
      <c r="H436" s="7"/>
      <c r="I436" s="8" t="e">
        <f>VLOOKUP(E436,TableauFinal[#All],5,FALSE)</f>
        <v>#N/A</v>
      </c>
      <c r="J436" s="9" t="e">
        <f>VLOOKUP(E436,TableauFinal[#All],6,FALSE)</f>
        <v>#N/A</v>
      </c>
      <c r="K436" s="11" t="e">
        <f>VLOOKUP(E436,TableauFinal[#All],3,FALSE)</f>
        <v>#N/A</v>
      </c>
      <c r="L436" s="7" t="e">
        <f>VLOOKUP(E436,TableauFinal[#All],4,FALSE)</f>
        <v>#N/A</v>
      </c>
      <c r="M436" s="7" t="e">
        <f t="shared" si="19"/>
        <v>#N/A</v>
      </c>
      <c r="N436" s="86" t="e">
        <f>CONCATENATE(VLOOKUP(E436,TableauFinal[#All],2,FALSE)," ; ",Tableau16[[#This Row],[Mesure]]," ; ",Tableau16[ [#This Row],[AJOUTER UN COMMENTAIRE] ])</f>
        <v>#N/A</v>
      </c>
      <c r="O436" s="105"/>
      <c r="P436" s="105" t="e">
        <f>VLOOKUP(F436,COMMANDE[#All],2,FALSE)</f>
        <v>#N/A</v>
      </c>
      <c r="Q436" s="82"/>
      <c r="R436" s="65"/>
      <c r="S436" s="64"/>
      <c r="T436" s="64"/>
      <c r="U436" s="64"/>
      <c r="V436" s="85" t="e">
        <f>VLOOKUP(I436,README!$AA$2:$AB$11,2,FALSE)</f>
        <v>#N/A</v>
      </c>
      <c r="W436" s="10"/>
      <c r="X436" s="84"/>
      <c r="Z436" s="5"/>
    </row>
    <row r="437" spans="1:26" ht="13.2" x14ac:dyDescent="0.25">
      <c r="A437" s="1" t="s">
        <v>1</v>
      </c>
      <c r="B437" s="2" t="s">
        <v>15</v>
      </c>
      <c r="C437" s="174" t="str">
        <f t="shared" si="18"/>
        <v/>
      </c>
      <c r="D437" s="7"/>
      <c r="E437" s="88"/>
      <c r="F437" s="88"/>
      <c r="G437" s="180"/>
      <c r="H437" s="7"/>
      <c r="I437" s="8" t="e">
        <f>VLOOKUP(E437,TableauFinal[#All],5,FALSE)</f>
        <v>#N/A</v>
      </c>
      <c r="J437" s="9" t="e">
        <f>VLOOKUP(E437,TableauFinal[#All],6,FALSE)</f>
        <v>#N/A</v>
      </c>
      <c r="K437" s="11" t="e">
        <f>VLOOKUP(E437,TableauFinal[#All],3,FALSE)</f>
        <v>#N/A</v>
      </c>
      <c r="L437" s="7" t="e">
        <f>VLOOKUP(E437,TableauFinal[#All],4,FALSE)</f>
        <v>#N/A</v>
      </c>
      <c r="M437" s="7" t="e">
        <f t="shared" si="19"/>
        <v>#N/A</v>
      </c>
      <c r="N437" s="86" t="e">
        <f>CONCATENATE(VLOOKUP(E437,TableauFinal[#All],2,FALSE)," ; ",Tableau16[[#This Row],[Mesure]]," ; ",Tableau16[ [#This Row],[AJOUTER UN COMMENTAIRE] ])</f>
        <v>#N/A</v>
      </c>
      <c r="O437" s="105"/>
      <c r="P437" s="105" t="e">
        <f>VLOOKUP(F437,COMMANDE[#All],2,FALSE)</f>
        <v>#N/A</v>
      </c>
      <c r="Q437" s="82"/>
      <c r="R437" s="65"/>
      <c r="S437" s="64"/>
      <c r="T437" s="64"/>
      <c r="U437" s="64"/>
      <c r="V437" s="85" t="e">
        <f>VLOOKUP(I437,README!$AA$2:$AB$11,2,FALSE)</f>
        <v>#N/A</v>
      </c>
      <c r="W437" s="10"/>
      <c r="X437" s="84"/>
      <c r="Z437" s="5"/>
    </row>
    <row r="438" spans="1:26" ht="13.2" x14ac:dyDescent="0.25">
      <c r="A438" s="1" t="s">
        <v>1</v>
      </c>
      <c r="B438" s="2" t="s">
        <v>15</v>
      </c>
      <c r="C438" s="174" t="str">
        <f t="shared" si="18"/>
        <v/>
      </c>
      <c r="D438" s="7"/>
      <c r="E438" s="88"/>
      <c r="F438" s="88"/>
      <c r="G438" s="180"/>
      <c r="H438" s="7"/>
      <c r="I438" s="8" t="e">
        <f>VLOOKUP(E438,TableauFinal[#All],5,FALSE)</f>
        <v>#N/A</v>
      </c>
      <c r="J438" s="9" t="e">
        <f>VLOOKUP(E438,TableauFinal[#All],6,FALSE)</f>
        <v>#N/A</v>
      </c>
      <c r="K438" s="11" t="e">
        <f>VLOOKUP(E438,TableauFinal[#All],3,FALSE)</f>
        <v>#N/A</v>
      </c>
      <c r="L438" s="7" t="e">
        <f>VLOOKUP(E438,TableauFinal[#All],4,FALSE)</f>
        <v>#N/A</v>
      </c>
      <c r="M438" s="7" t="e">
        <f t="shared" si="19"/>
        <v>#N/A</v>
      </c>
      <c r="N438" s="86" t="e">
        <f>CONCATENATE(VLOOKUP(E438,TableauFinal[#All],2,FALSE)," ; ",Tableau16[[#This Row],[Mesure]]," ; ",Tableau16[ [#This Row],[AJOUTER UN COMMENTAIRE] ])</f>
        <v>#N/A</v>
      </c>
      <c r="O438" s="105"/>
      <c r="P438" s="105" t="e">
        <f>VLOOKUP(F438,COMMANDE[#All],2,FALSE)</f>
        <v>#N/A</v>
      </c>
      <c r="Q438" s="82"/>
      <c r="R438" s="65"/>
      <c r="S438" s="64"/>
      <c r="T438" s="64"/>
      <c r="U438" s="64"/>
      <c r="V438" s="85" t="e">
        <f>VLOOKUP(I438,README!$AA$2:$AB$11,2,FALSE)</f>
        <v>#N/A</v>
      </c>
      <c r="W438" s="10"/>
      <c r="X438" s="84"/>
      <c r="Z438" s="5"/>
    </row>
    <row r="439" spans="1:26" ht="13.2" x14ac:dyDescent="0.25">
      <c r="A439" s="1" t="s">
        <v>1</v>
      </c>
      <c r="B439" s="2" t="s">
        <v>15</v>
      </c>
      <c r="C439" s="174" t="str">
        <f t="shared" si="18"/>
        <v/>
      </c>
      <c r="D439" s="7"/>
      <c r="E439" s="88"/>
      <c r="F439" s="88"/>
      <c r="G439" s="180"/>
      <c r="H439" s="7"/>
      <c r="I439" s="8" t="e">
        <f>VLOOKUP(E439,TableauFinal[#All],5,FALSE)</f>
        <v>#N/A</v>
      </c>
      <c r="J439" s="9" t="e">
        <f>VLOOKUP(E439,TableauFinal[#All],6,FALSE)</f>
        <v>#N/A</v>
      </c>
      <c r="K439" s="11" t="e">
        <f>VLOOKUP(E439,TableauFinal[#All],3,FALSE)</f>
        <v>#N/A</v>
      </c>
      <c r="L439" s="7" t="e">
        <f>VLOOKUP(E439,TableauFinal[#All],4,FALSE)</f>
        <v>#N/A</v>
      </c>
      <c r="M439" s="7" t="e">
        <f t="shared" si="19"/>
        <v>#N/A</v>
      </c>
      <c r="N439" s="86" t="e">
        <f>CONCATENATE(VLOOKUP(E439,TableauFinal[#All],2,FALSE)," ; ",Tableau16[[#This Row],[Mesure]]," ; ",Tableau16[ [#This Row],[AJOUTER UN COMMENTAIRE] ])</f>
        <v>#N/A</v>
      </c>
      <c r="O439" s="105"/>
      <c r="P439" s="105" t="e">
        <f>VLOOKUP(F439,COMMANDE[#All],2,FALSE)</f>
        <v>#N/A</v>
      </c>
      <c r="Q439" s="82"/>
      <c r="R439" s="65"/>
      <c r="S439" s="64"/>
      <c r="T439" s="64"/>
      <c r="U439" s="64"/>
      <c r="V439" s="85" t="e">
        <f>VLOOKUP(I439,README!$AA$2:$AB$11,2,FALSE)</f>
        <v>#N/A</v>
      </c>
      <c r="W439" s="10"/>
      <c r="X439" s="84"/>
      <c r="Z439" s="5"/>
    </row>
    <row r="440" spans="1:26" ht="13.2" x14ac:dyDescent="0.25">
      <c r="A440" s="1" t="s">
        <v>1</v>
      </c>
      <c r="B440" s="2" t="s">
        <v>15</v>
      </c>
      <c r="C440" s="174" t="str">
        <f t="shared" si="18"/>
        <v/>
      </c>
      <c r="D440" s="7"/>
      <c r="E440" s="88"/>
      <c r="F440" s="88"/>
      <c r="G440" s="180"/>
      <c r="H440" s="7"/>
      <c r="I440" s="8" t="e">
        <f>VLOOKUP(E440,TableauFinal[#All],5,FALSE)</f>
        <v>#N/A</v>
      </c>
      <c r="J440" s="9" t="e">
        <f>VLOOKUP(E440,TableauFinal[#All],6,FALSE)</f>
        <v>#N/A</v>
      </c>
      <c r="K440" s="11" t="e">
        <f>VLOOKUP(E440,TableauFinal[#All],3,FALSE)</f>
        <v>#N/A</v>
      </c>
      <c r="L440" s="7" t="e">
        <f>VLOOKUP(E440,TableauFinal[#All],4,FALSE)</f>
        <v>#N/A</v>
      </c>
      <c r="M440" s="7" t="e">
        <f t="shared" si="19"/>
        <v>#N/A</v>
      </c>
      <c r="N440" s="86" t="e">
        <f>CONCATENATE(VLOOKUP(E440,TableauFinal[#All],2,FALSE)," ; ",Tableau16[[#This Row],[Mesure]]," ; ",Tableau16[ [#This Row],[AJOUTER UN COMMENTAIRE] ])</f>
        <v>#N/A</v>
      </c>
      <c r="O440" s="105"/>
      <c r="P440" s="105" t="e">
        <f>VLOOKUP(F440,COMMANDE[#All],2,FALSE)</f>
        <v>#N/A</v>
      </c>
      <c r="Q440" s="82"/>
      <c r="R440" s="65"/>
      <c r="S440" s="64"/>
      <c r="T440" s="64"/>
      <c r="U440" s="64"/>
      <c r="V440" s="85" t="e">
        <f>VLOOKUP(I440,README!$AA$2:$AB$11,2,FALSE)</f>
        <v>#N/A</v>
      </c>
      <c r="W440" s="10"/>
      <c r="X440" s="84"/>
      <c r="Z440" s="5"/>
    </row>
    <row r="441" spans="1:26" ht="13.2" x14ac:dyDescent="0.25">
      <c r="A441" s="1" t="s">
        <v>1</v>
      </c>
      <c r="B441" s="2" t="s">
        <v>15</v>
      </c>
      <c r="C441" s="174" t="str">
        <f t="shared" si="18"/>
        <v/>
      </c>
      <c r="D441" s="7"/>
      <c r="E441" s="88"/>
      <c r="F441" s="88"/>
      <c r="G441" s="180"/>
      <c r="H441" s="7"/>
      <c r="I441" s="8" t="e">
        <f>VLOOKUP(E441,TableauFinal[#All],5,FALSE)</f>
        <v>#N/A</v>
      </c>
      <c r="J441" s="9" t="e">
        <f>VLOOKUP(E441,TableauFinal[#All],6,FALSE)</f>
        <v>#N/A</v>
      </c>
      <c r="K441" s="11" t="e">
        <f>VLOOKUP(E441,TableauFinal[#All],3,FALSE)</f>
        <v>#N/A</v>
      </c>
      <c r="L441" s="7" t="e">
        <f>VLOOKUP(E441,TableauFinal[#All],4,FALSE)</f>
        <v>#N/A</v>
      </c>
      <c r="M441" s="7" t="e">
        <f t="shared" si="19"/>
        <v>#N/A</v>
      </c>
      <c r="N441" s="86" t="e">
        <f>CONCATENATE(VLOOKUP(E441,TableauFinal[#All],2,FALSE)," ; ",Tableau16[[#This Row],[Mesure]]," ; ",Tableau16[ [#This Row],[AJOUTER UN COMMENTAIRE] ])</f>
        <v>#N/A</v>
      </c>
      <c r="O441" s="105"/>
      <c r="P441" s="105" t="e">
        <f>VLOOKUP(F441,COMMANDE[#All],2,FALSE)</f>
        <v>#N/A</v>
      </c>
      <c r="Q441" s="82"/>
      <c r="R441" s="65"/>
      <c r="S441" s="64"/>
      <c r="T441" s="64"/>
      <c r="U441" s="64"/>
      <c r="V441" s="85" t="e">
        <f>VLOOKUP(I441,README!$AA$2:$AB$11,2,FALSE)</f>
        <v>#N/A</v>
      </c>
      <c r="W441" s="10"/>
      <c r="X441" s="84"/>
      <c r="Z441" s="5"/>
    </row>
    <row r="442" spans="1:26" ht="13.2" x14ac:dyDescent="0.25">
      <c r="A442" s="1" t="s">
        <v>1</v>
      </c>
      <c r="B442" s="2" t="s">
        <v>15</v>
      </c>
      <c r="C442" s="174" t="str">
        <f t="shared" si="18"/>
        <v/>
      </c>
      <c r="D442" s="7"/>
      <c r="E442" s="88"/>
      <c r="F442" s="88"/>
      <c r="G442" s="180"/>
      <c r="H442" s="7"/>
      <c r="I442" s="8" t="e">
        <f>VLOOKUP(E442,TableauFinal[#All],5,FALSE)</f>
        <v>#N/A</v>
      </c>
      <c r="J442" s="9" t="e">
        <f>VLOOKUP(E442,TableauFinal[#All],6,FALSE)</f>
        <v>#N/A</v>
      </c>
      <c r="K442" s="11" t="e">
        <f>VLOOKUP(E442,TableauFinal[#All],3,FALSE)</f>
        <v>#N/A</v>
      </c>
      <c r="L442" s="7" t="e">
        <f>VLOOKUP(E442,TableauFinal[#All],4,FALSE)</f>
        <v>#N/A</v>
      </c>
      <c r="M442" s="7" t="e">
        <f t="shared" si="19"/>
        <v>#N/A</v>
      </c>
      <c r="N442" s="86" t="e">
        <f>CONCATENATE(VLOOKUP(E442,TableauFinal[#All],2,FALSE)," ; ",Tableau16[[#This Row],[Mesure]]," ; ",Tableau16[ [#This Row],[AJOUTER UN COMMENTAIRE] ])</f>
        <v>#N/A</v>
      </c>
      <c r="O442" s="105"/>
      <c r="P442" s="105" t="e">
        <f>VLOOKUP(F442,COMMANDE[#All],2,FALSE)</f>
        <v>#N/A</v>
      </c>
      <c r="Q442" s="82"/>
      <c r="R442" s="65"/>
      <c r="S442" s="64"/>
      <c r="T442" s="64"/>
      <c r="U442" s="64"/>
      <c r="V442" s="85" t="e">
        <f>VLOOKUP(I442,README!$AA$2:$AB$11,2,FALSE)</f>
        <v>#N/A</v>
      </c>
      <c r="W442" s="10"/>
      <c r="X442" s="84"/>
      <c r="Z442" s="5"/>
    </row>
    <row r="443" spans="1:26" ht="13.2" x14ac:dyDescent="0.25">
      <c r="A443" s="1" t="s">
        <v>1</v>
      </c>
      <c r="B443" s="2" t="s">
        <v>15</v>
      </c>
      <c r="C443" s="174" t="str">
        <f t="shared" si="18"/>
        <v/>
      </c>
      <c r="D443" s="7"/>
      <c r="E443" s="88"/>
      <c r="F443" s="88"/>
      <c r="G443" s="180"/>
      <c r="H443" s="7"/>
      <c r="I443" s="8" t="e">
        <f>VLOOKUP(E443,TableauFinal[#All],5,FALSE)</f>
        <v>#N/A</v>
      </c>
      <c r="J443" s="9" t="e">
        <f>VLOOKUP(E443,TableauFinal[#All],6,FALSE)</f>
        <v>#N/A</v>
      </c>
      <c r="K443" s="11" t="e">
        <f>VLOOKUP(E443,TableauFinal[#All],3,FALSE)</f>
        <v>#N/A</v>
      </c>
      <c r="L443" s="7" t="e">
        <f>VLOOKUP(E443,TableauFinal[#All],4,FALSE)</f>
        <v>#N/A</v>
      </c>
      <c r="M443" s="7" t="e">
        <f t="shared" si="19"/>
        <v>#N/A</v>
      </c>
      <c r="N443" s="86" t="e">
        <f>CONCATENATE(VLOOKUP(E443,TableauFinal[#All],2,FALSE)," ; ",Tableau16[[#This Row],[Mesure]]," ; ",Tableau16[ [#This Row],[AJOUTER UN COMMENTAIRE] ])</f>
        <v>#N/A</v>
      </c>
      <c r="O443" s="105"/>
      <c r="P443" s="105" t="e">
        <f>VLOOKUP(F443,COMMANDE[#All],2,FALSE)</f>
        <v>#N/A</v>
      </c>
      <c r="Q443" s="82"/>
      <c r="R443" s="65"/>
      <c r="S443" s="64"/>
      <c r="T443" s="64"/>
      <c r="U443" s="64"/>
      <c r="V443" s="85" t="e">
        <f>VLOOKUP(I443,README!$AA$2:$AB$11,2,FALSE)</f>
        <v>#N/A</v>
      </c>
      <c r="W443" s="10"/>
      <c r="X443" s="84"/>
      <c r="Z443" s="5"/>
    </row>
    <row r="444" spans="1:26" ht="13.2" x14ac:dyDescent="0.25">
      <c r="A444" s="1" t="s">
        <v>1</v>
      </c>
      <c r="B444" s="2" t="s">
        <v>15</v>
      </c>
      <c r="C444" s="174" t="str">
        <f t="shared" si="18"/>
        <v/>
      </c>
      <c r="D444" s="7"/>
      <c r="E444" s="88"/>
      <c r="F444" s="88"/>
      <c r="G444" s="180"/>
      <c r="H444" s="7"/>
      <c r="I444" s="8" t="e">
        <f>VLOOKUP(E444,TableauFinal[#All],5,FALSE)</f>
        <v>#N/A</v>
      </c>
      <c r="J444" s="9" t="e">
        <f>VLOOKUP(E444,TableauFinal[#All],6,FALSE)</f>
        <v>#N/A</v>
      </c>
      <c r="K444" s="11" t="e">
        <f>VLOOKUP(E444,TableauFinal[#All],3,FALSE)</f>
        <v>#N/A</v>
      </c>
      <c r="L444" s="7" t="e">
        <f>VLOOKUP(E444,TableauFinal[#All],4,FALSE)</f>
        <v>#N/A</v>
      </c>
      <c r="M444" s="7" t="e">
        <f t="shared" si="19"/>
        <v>#N/A</v>
      </c>
      <c r="N444" s="86" t="e">
        <f>CONCATENATE(VLOOKUP(E444,TableauFinal[#All],2,FALSE)," ; ",Tableau16[[#This Row],[Mesure]]," ; ",Tableau16[ [#This Row],[AJOUTER UN COMMENTAIRE] ])</f>
        <v>#N/A</v>
      </c>
      <c r="O444" s="105"/>
      <c r="P444" s="105" t="e">
        <f>VLOOKUP(F444,COMMANDE[#All],2,FALSE)</f>
        <v>#N/A</v>
      </c>
      <c r="Q444" s="82"/>
      <c r="R444" s="65"/>
      <c r="S444" s="64"/>
      <c r="T444" s="64"/>
      <c r="U444" s="64"/>
      <c r="V444" s="85" t="e">
        <f>VLOOKUP(I444,README!$AA$2:$AB$11,2,FALSE)</f>
        <v>#N/A</v>
      </c>
      <c r="W444" s="10"/>
      <c r="X444" s="84"/>
      <c r="Z444" s="5"/>
    </row>
    <row r="445" spans="1:26" ht="13.2" x14ac:dyDescent="0.25">
      <c r="A445" s="1" t="s">
        <v>1</v>
      </c>
      <c r="B445" s="2" t="s">
        <v>15</v>
      </c>
      <c r="C445" s="174" t="str">
        <f t="shared" si="18"/>
        <v/>
      </c>
      <c r="D445" s="7"/>
      <c r="E445" s="88"/>
      <c r="F445" s="88"/>
      <c r="G445" s="180"/>
      <c r="H445" s="7"/>
      <c r="I445" s="8" t="e">
        <f>VLOOKUP(E445,TableauFinal[#All],5,FALSE)</f>
        <v>#N/A</v>
      </c>
      <c r="J445" s="9" t="e">
        <f>VLOOKUP(E445,TableauFinal[#All],6,FALSE)</f>
        <v>#N/A</v>
      </c>
      <c r="K445" s="11" t="e">
        <f>VLOOKUP(E445,TableauFinal[#All],3,FALSE)</f>
        <v>#N/A</v>
      </c>
      <c r="L445" s="7" t="e">
        <f>VLOOKUP(E445,TableauFinal[#All],4,FALSE)</f>
        <v>#N/A</v>
      </c>
      <c r="M445" s="7" t="e">
        <f t="shared" si="19"/>
        <v>#N/A</v>
      </c>
      <c r="N445" s="86" t="e">
        <f>CONCATENATE(VLOOKUP(E445,TableauFinal[#All],2,FALSE)," ; ",Tableau16[[#This Row],[Mesure]]," ; ",Tableau16[ [#This Row],[AJOUTER UN COMMENTAIRE] ])</f>
        <v>#N/A</v>
      </c>
      <c r="O445" s="105"/>
      <c r="P445" s="105" t="e">
        <f>VLOOKUP(F445,COMMANDE[#All],2,FALSE)</f>
        <v>#N/A</v>
      </c>
      <c r="Q445" s="82"/>
      <c r="R445" s="65"/>
      <c r="S445" s="64"/>
      <c r="T445" s="64"/>
      <c r="U445" s="64"/>
      <c r="V445" s="85" t="e">
        <f>VLOOKUP(I445,README!$AA$2:$AB$11,2,FALSE)</f>
        <v>#N/A</v>
      </c>
      <c r="W445" s="10"/>
      <c r="X445" s="84"/>
      <c r="Z445" s="5"/>
    </row>
    <row r="446" spans="1:26" ht="13.2" x14ac:dyDescent="0.25">
      <c r="A446" s="1" t="s">
        <v>1</v>
      </c>
      <c r="B446" s="2" t="s">
        <v>15</v>
      </c>
      <c r="C446" s="174" t="str">
        <f t="shared" si="18"/>
        <v/>
      </c>
      <c r="D446" s="7"/>
      <c r="E446" s="88"/>
      <c r="F446" s="88"/>
      <c r="G446" s="180"/>
      <c r="H446" s="7"/>
      <c r="I446" s="8" t="e">
        <f>VLOOKUP(E446,TableauFinal[#All],5,FALSE)</f>
        <v>#N/A</v>
      </c>
      <c r="J446" s="9" t="e">
        <f>VLOOKUP(E446,TableauFinal[#All],6,FALSE)</f>
        <v>#N/A</v>
      </c>
      <c r="K446" s="11" t="e">
        <f>VLOOKUP(E446,TableauFinal[#All],3,FALSE)</f>
        <v>#N/A</v>
      </c>
      <c r="L446" s="7" t="e">
        <f>VLOOKUP(E446,TableauFinal[#All],4,FALSE)</f>
        <v>#N/A</v>
      </c>
      <c r="M446" s="7" t="e">
        <f t="shared" si="19"/>
        <v>#N/A</v>
      </c>
      <c r="N446" s="86" t="e">
        <f>CONCATENATE(VLOOKUP(E446,TableauFinal[#All],2,FALSE)," ; ",Tableau16[[#This Row],[Mesure]]," ; ",Tableau16[ [#This Row],[AJOUTER UN COMMENTAIRE] ])</f>
        <v>#N/A</v>
      </c>
      <c r="O446" s="105"/>
      <c r="P446" s="105" t="e">
        <f>VLOOKUP(F446,COMMANDE[#All],2,FALSE)</f>
        <v>#N/A</v>
      </c>
      <c r="Q446" s="82"/>
      <c r="R446" s="65"/>
      <c r="S446" s="64"/>
      <c r="T446" s="64"/>
      <c r="U446" s="64"/>
      <c r="V446" s="85" t="e">
        <f>VLOOKUP(I446,README!$AA$2:$AB$11,2,FALSE)</f>
        <v>#N/A</v>
      </c>
      <c r="W446" s="10"/>
      <c r="X446" s="84"/>
      <c r="Z446" s="5"/>
    </row>
    <row r="447" spans="1:26" ht="13.2" x14ac:dyDescent="0.25">
      <c r="A447" s="1" t="s">
        <v>1</v>
      </c>
      <c r="B447" s="2" t="s">
        <v>15</v>
      </c>
      <c r="C447" s="174" t="str">
        <f t="shared" si="18"/>
        <v/>
      </c>
      <c r="D447" s="7"/>
      <c r="E447" s="88"/>
      <c r="F447" s="88"/>
      <c r="G447" s="180"/>
      <c r="H447" s="7"/>
      <c r="I447" s="8" t="e">
        <f>VLOOKUP(E447,TableauFinal[#All],5,FALSE)</f>
        <v>#N/A</v>
      </c>
      <c r="J447" s="9" t="e">
        <f>VLOOKUP(E447,TableauFinal[#All],6,FALSE)</f>
        <v>#N/A</v>
      </c>
      <c r="K447" s="11" t="e">
        <f>VLOOKUP(E447,TableauFinal[#All],3,FALSE)</f>
        <v>#N/A</v>
      </c>
      <c r="L447" s="7" t="e">
        <f>VLOOKUP(E447,TableauFinal[#All],4,FALSE)</f>
        <v>#N/A</v>
      </c>
      <c r="M447" s="7" t="e">
        <f t="shared" si="19"/>
        <v>#N/A</v>
      </c>
      <c r="N447" s="86" t="e">
        <f>CONCATENATE(VLOOKUP(E447,TableauFinal[#All],2,FALSE)," ; ",Tableau16[[#This Row],[Mesure]]," ; ",Tableau16[ [#This Row],[AJOUTER UN COMMENTAIRE] ])</f>
        <v>#N/A</v>
      </c>
      <c r="O447" s="105"/>
      <c r="P447" s="105" t="e">
        <f>VLOOKUP(F447,COMMANDE[#All],2,FALSE)</f>
        <v>#N/A</v>
      </c>
      <c r="Q447" s="82"/>
      <c r="R447" s="65"/>
      <c r="S447" s="64"/>
      <c r="T447" s="64"/>
      <c r="U447" s="64"/>
      <c r="V447" s="85" t="e">
        <f>VLOOKUP(I447,README!$AA$2:$AB$11,2,FALSE)</f>
        <v>#N/A</v>
      </c>
      <c r="W447" s="10"/>
      <c r="X447" s="84"/>
      <c r="Z447" s="5"/>
    </row>
    <row r="448" spans="1:26" ht="13.2" x14ac:dyDescent="0.25">
      <c r="A448" s="1" t="s">
        <v>1</v>
      </c>
      <c r="B448" s="2" t="s">
        <v>15</v>
      </c>
      <c r="C448" s="174" t="str">
        <f t="shared" si="18"/>
        <v/>
      </c>
      <c r="D448" s="7"/>
      <c r="E448" s="88"/>
      <c r="F448" s="88"/>
      <c r="G448" s="180"/>
      <c r="H448" s="7"/>
      <c r="I448" s="8" t="e">
        <f>VLOOKUP(E448,TableauFinal[#All],5,FALSE)</f>
        <v>#N/A</v>
      </c>
      <c r="J448" s="9" t="e">
        <f>VLOOKUP(E448,TableauFinal[#All],6,FALSE)</f>
        <v>#N/A</v>
      </c>
      <c r="K448" s="11" t="e">
        <f>VLOOKUP(E448,TableauFinal[#All],3,FALSE)</f>
        <v>#N/A</v>
      </c>
      <c r="L448" s="7" t="e">
        <f>VLOOKUP(E448,TableauFinal[#All],4,FALSE)</f>
        <v>#N/A</v>
      </c>
      <c r="M448" s="7" t="e">
        <f t="shared" si="19"/>
        <v>#N/A</v>
      </c>
      <c r="N448" s="86" t="e">
        <f>CONCATENATE(VLOOKUP(E448,TableauFinal[#All],2,FALSE)," ; ",Tableau16[[#This Row],[Mesure]]," ; ",Tableau16[ [#This Row],[AJOUTER UN COMMENTAIRE] ])</f>
        <v>#N/A</v>
      </c>
      <c r="O448" s="105"/>
      <c r="P448" s="105" t="e">
        <f>VLOOKUP(F448,COMMANDE[#All],2,FALSE)</f>
        <v>#N/A</v>
      </c>
      <c r="Q448" s="82"/>
      <c r="R448" s="65"/>
      <c r="S448" s="64"/>
      <c r="T448" s="64"/>
      <c r="U448" s="64"/>
      <c r="V448" s="85" t="e">
        <f>VLOOKUP(I448,README!$AA$2:$AB$11,2,FALSE)</f>
        <v>#N/A</v>
      </c>
      <c r="W448" s="10"/>
      <c r="X448" s="84"/>
      <c r="Z448" s="5"/>
    </row>
    <row r="449" spans="1:26" ht="13.2" x14ac:dyDescent="0.25">
      <c r="A449" s="1" t="s">
        <v>1</v>
      </c>
      <c r="B449" s="2" t="s">
        <v>15</v>
      </c>
      <c r="C449" s="174" t="str">
        <f t="shared" si="18"/>
        <v/>
      </c>
      <c r="D449" s="7"/>
      <c r="E449" s="88"/>
      <c r="F449" s="88"/>
      <c r="G449" s="180"/>
      <c r="H449" s="7"/>
      <c r="I449" s="8" t="e">
        <f>VLOOKUP(E449,TableauFinal[#All],5,FALSE)</f>
        <v>#N/A</v>
      </c>
      <c r="J449" s="9" t="e">
        <f>VLOOKUP(E449,TableauFinal[#All],6,FALSE)</f>
        <v>#N/A</v>
      </c>
      <c r="K449" s="11" t="e">
        <f>VLOOKUP(E449,TableauFinal[#All],3,FALSE)</f>
        <v>#N/A</v>
      </c>
      <c r="L449" s="7" t="e">
        <f>VLOOKUP(E449,TableauFinal[#All],4,FALSE)</f>
        <v>#N/A</v>
      </c>
      <c r="M449" s="7" t="e">
        <f t="shared" si="19"/>
        <v>#N/A</v>
      </c>
      <c r="N449" s="86" t="e">
        <f>CONCATENATE(VLOOKUP(E449,TableauFinal[#All],2,FALSE)," ; ",Tableau16[[#This Row],[Mesure]]," ; ",Tableau16[ [#This Row],[AJOUTER UN COMMENTAIRE] ])</f>
        <v>#N/A</v>
      </c>
      <c r="O449" s="105"/>
      <c r="P449" s="105" t="e">
        <f>VLOOKUP(F449,COMMANDE[#All],2,FALSE)</f>
        <v>#N/A</v>
      </c>
      <c r="Q449" s="82"/>
      <c r="R449" s="65"/>
      <c r="S449" s="64"/>
      <c r="T449" s="64"/>
      <c r="U449" s="64"/>
      <c r="V449" s="85" t="e">
        <f>VLOOKUP(I449,README!$AA$2:$AB$11,2,FALSE)</f>
        <v>#N/A</v>
      </c>
      <c r="W449" s="10"/>
      <c r="X449" s="84"/>
      <c r="Z449" s="5"/>
    </row>
    <row r="450" spans="1:26" ht="13.2" x14ac:dyDescent="0.25">
      <c r="A450" s="1" t="s">
        <v>1</v>
      </c>
      <c r="B450" s="2" t="s">
        <v>15</v>
      </c>
      <c r="C450" s="174" t="str">
        <f t="shared" si="18"/>
        <v/>
      </c>
      <c r="D450" s="7"/>
      <c r="E450" s="88"/>
      <c r="F450" s="88"/>
      <c r="G450" s="180"/>
      <c r="H450" s="7"/>
      <c r="I450" s="8" t="e">
        <f>VLOOKUP(E450,TableauFinal[#All],5,FALSE)</f>
        <v>#N/A</v>
      </c>
      <c r="J450" s="9" t="e">
        <f>VLOOKUP(E450,TableauFinal[#All],6,FALSE)</f>
        <v>#N/A</v>
      </c>
      <c r="K450" s="11" t="e">
        <f>VLOOKUP(E450,TableauFinal[#All],3,FALSE)</f>
        <v>#N/A</v>
      </c>
      <c r="L450" s="7" t="e">
        <f>VLOOKUP(E450,TableauFinal[#All],4,FALSE)</f>
        <v>#N/A</v>
      </c>
      <c r="M450" s="7" t="e">
        <f t="shared" si="19"/>
        <v>#N/A</v>
      </c>
      <c r="N450" s="86" t="e">
        <f>CONCATENATE(VLOOKUP(E450,TableauFinal[#All],2,FALSE)," ; ",Tableau16[[#This Row],[Mesure]]," ; ",Tableau16[ [#This Row],[AJOUTER UN COMMENTAIRE] ])</f>
        <v>#N/A</v>
      </c>
      <c r="O450" s="105"/>
      <c r="P450" s="105" t="e">
        <f>VLOOKUP(F450,COMMANDE[#All],2,FALSE)</f>
        <v>#N/A</v>
      </c>
      <c r="Q450" s="82"/>
      <c r="R450" s="65"/>
      <c r="S450" s="64"/>
      <c r="T450" s="64"/>
      <c r="U450" s="64"/>
      <c r="V450" s="85" t="e">
        <f>VLOOKUP(I450,README!$AA$2:$AB$11,2,FALSE)</f>
        <v>#N/A</v>
      </c>
      <c r="W450" s="10"/>
      <c r="X450" s="84"/>
      <c r="Z450" s="5"/>
    </row>
    <row r="451" spans="1:26" ht="13.2" x14ac:dyDescent="0.25">
      <c r="A451" s="1" t="s">
        <v>1</v>
      </c>
      <c r="B451" s="2" t="s">
        <v>15</v>
      </c>
      <c r="C451" s="174" t="str">
        <f t="shared" si="18"/>
        <v/>
      </c>
      <c r="D451" s="7"/>
      <c r="E451" s="88"/>
      <c r="F451" s="88"/>
      <c r="G451" s="180"/>
      <c r="H451" s="7"/>
      <c r="I451" s="8" t="e">
        <f>VLOOKUP(E451,TableauFinal[#All],5,FALSE)</f>
        <v>#N/A</v>
      </c>
      <c r="J451" s="9" t="e">
        <f>VLOOKUP(E451,TableauFinal[#All],6,FALSE)</f>
        <v>#N/A</v>
      </c>
      <c r="K451" s="11" t="e">
        <f>VLOOKUP(E451,TableauFinal[#All],3,FALSE)</f>
        <v>#N/A</v>
      </c>
      <c r="L451" s="7" t="e">
        <f>VLOOKUP(E451,TableauFinal[#All],4,FALSE)</f>
        <v>#N/A</v>
      </c>
      <c r="M451" s="7" t="e">
        <f t="shared" si="19"/>
        <v>#N/A</v>
      </c>
      <c r="N451" s="86" t="e">
        <f>CONCATENATE(VLOOKUP(E451,TableauFinal[#All],2,FALSE)," ; ",Tableau16[[#This Row],[Mesure]]," ; ",Tableau16[ [#This Row],[AJOUTER UN COMMENTAIRE] ])</f>
        <v>#N/A</v>
      </c>
      <c r="O451" s="105"/>
      <c r="P451" s="105" t="e">
        <f>VLOOKUP(F451,COMMANDE[#All],2,FALSE)</f>
        <v>#N/A</v>
      </c>
      <c r="Q451" s="82"/>
      <c r="R451" s="65"/>
      <c r="S451" s="64"/>
      <c r="T451" s="64"/>
      <c r="U451" s="64"/>
      <c r="V451" s="85" t="e">
        <f>VLOOKUP(I451,README!$AA$2:$AB$11,2,FALSE)</f>
        <v>#N/A</v>
      </c>
      <c r="W451" s="10"/>
      <c r="X451" s="84"/>
      <c r="Z451" s="5"/>
    </row>
    <row r="452" spans="1:26" ht="13.2" x14ac:dyDescent="0.25">
      <c r="A452" s="1" t="s">
        <v>1</v>
      </c>
      <c r="B452" s="2" t="s">
        <v>15</v>
      </c>
      <c r="C452" s="174" t="str">
        <f t="shared" si="18"/>
        <v/>
      </c>
      <c r="D452" s="7"/>
      <c r="E452" s="88"/>
      <c r="F452" s="88"/>
      <c r="G452" s="180"/>
      <c r="H452" s="7"/>
      <c r="I452" s="8" t="e">
        <f>VLOOKUP(E452,TableauFinal[#All],5,FALSE)</f>
        <v>#N/A</v>
      </c>
      <c r="J452" s="9" t="e">
        <f>VLOOKUP(E452,TableauFinal[#All],6,FALSE)</f>
        <v>#N/A</v>
      </c>
      <c r="K452" s="11" t="e">
        <f>VLOOKUP(E452,TableauFinal[#All],3,FALSE)</f>
        <v>#N/A</v>
      </c>
      <c r="L452" s="7" t="e">
        <f>VLOOKUP(E452,TableauFinal[#All],4,FALSE)</f>
        <v>#N/A</v>
      </c>
      <c r="M452" s="7" t="e">
        <f t="shared" si="19"/>
        <v>#N/A</v>
      </c>
      <c r="N452" s="86" t="e">
        <f>CONCATENATE(VLOOKUP(E452,TableauFinal[#All],2,FALSE)," ; ",Tableau16[[#This Row],[Mesure]]," ; ",Tableau16[ [#This Row],[AJOUTER UN COMMENTAIRE] ])</f>
        <v>#N/A</v>
      </c>
      <c r="O452" s="105"/>
      <c r="P452" s="105" t="e">
        <f>VLOOKUP(F452,COMMANDE[#All],2,FALSE)</f>
        <v>#N/A</v>
      </c>
      <c r="Q452" s="82"/>
      <c r="R452" s="65"/>
      <c r="S452" s="64"/>
      <c r="T452" s="64"/>
      <c r="U452" s="64"/>
      <c r="V452" s="85" t="e">
        <f>VLOOKUP(I452,README!$AA$2:$AB$11,2,FALSE)</f>
        <v>#N/A</v>
      </c>
      <c r="W452" s="10"/>
      <c r="X452" s="84"/>
      <c r="Z452" s="5"/>
    </row>
    <row r="453" spans="1:26" ht="13.2" x14ac:dyDescent="0.25">
      <c r="A453" s="1" t="s">
        <v>1</v>
      </c>
      <c r="B453" s="2" t="s">
        <v>15</v>
      </c>
      <c r="C453" s="174" t="str">
        <f t="shared" si="18"/>
        <v/>
      </c>
      <c r="D453" s="7"/>
      <c r="E453" s="88"/>
      <c r="F453" s="88"/>
      <c r="G453" s="180"/>
      <c r="H453" s="7"/>
      <c r="I453" s="8" t="e">
        <f>VLOOKUP(E453,TableauFinal[#All],5,FALSE)</f>
        <v>#N/A</v>
      </c>
      <c r="J453" s="9" t="e">
        <f>VLOOKUP(E453,TableauFinal[#All],6,FALSE)</f>
        <v>#N/A</v>
      </c>
      <c r="K453" s="11" t="e">
        <f>VLOOKUP(E453,TableauFinal[#All],3,FALSE)</f>
        <v>#N/A</v>
      </c>
      <c r="L453" s="7" t="e">
        <f>VLOOKUP(E453,TableauFinal[#All],4,FALSE)</f>
        <v>#N/A</v>
      </c>
      <c r="M453" s="7" t="e">
        <f t="shared" si="19"/>
        <v>#N/A</v>
      </c>
      <c r="N453" s="86" t="e">
        <f>CONCATENATE(VLOOKUP(E453,TableauFinal[#All],2,FALSE)," ; ",Tableau16[[#This Row],[Mesure]]," ; ",Tableau16[ [#This Row],[AJOUTER UN COMMENTAIRE] ])</f>
        <v>#N/A</v>
      </c>
      <c r="O453" s="105"/>
      <c r="P453" s="105" t="e">
        <f>VLOOKUP(F453,COMMANDE[#All],2,FALSE)</f>
        <v>#N/A</v>
      </c>
      <c r="Q453" s="82"/>
      <c r="R453" s="65"/>
      <c r="S453" s="64"/>
      <c r="T453" s="64"/>
      <c r="U453" s="64"/>
      <c r="V453" s="85" t="e">
        <f>VLOOKUP(I453,README!$AA$2:$AB$11,2,FALSE)</f>
        <v>#N/A</v>
      </c>
      <c r="W453" s="10"/>
      <c r="X453" s="84"/>
      <c r="Z453" s="5"/>
    </row>
    <row r="454" spans="1:26" ht="13.2" x14ac:dyDescent="0.25">
      <c r="A454" s="1" t="s">
        <v>1</v>
      </c>
      <c r="B454" s="2" t="s">
        <v>15</v>
      </c>
      <c r="C454" s="174" t="str">
        <f t="shared" si="18"/>
        <v/>
      </c>
      <c r="D454" s="7"/>
      <c r="E454" s="88"/>
      <c r="F454" s="88"/>
      <c r="G454" s="180"/>
      <c r="H454" s="7"/>
      <c r="I454" s="8" t="e">
        <f>VLOOKUP(E454,TableauFinal[#All],5,FALSE)</f>
        <v>#N/A</v>
      </c>
      <c r="J454" s="9" t="e">
        <f>VLOOKUP(E454,TableauFinal[#All],6,FALSE)</f>
        <v>#N/A</v>
      </c>
      <c r="K454" s="11" t="e">
        <f>VLOOKUP(E454,TableauFinal[#All],3,FALSE)</f>
        <v>#N/A</v>
      </c>
      <c r="L454" s="7" t="e">
        <f>VLOOKUP(E454,TableauFinal[#All],4,FALSE)</f>
        <v>#N/A</v>
      </c>
      <c r="M454" s="7" t="e">
        <f t="shared" si="19"/>
        <v>#N/A</v>
      </c>
      <c r="N454" s="86" t="e">
        <f>CONCATENATE(VLOOKUP(E454,TableauFinal[#All],2,FALSE)," ; ",Tableau16[[#This Row],[Mesure]]," ; ",Tableau16[ [#This Row],[AJOUTER UN COMMENTAIRE] ])</f>
        <v>#N/A</v>
      </c>
      <c r="O454" s="105"/>
      <c r="P454" s="105" t="e">
        <f>VLOOKUP(F454,COMMANDE[#All],2,FALSE)</f>
        <v>#N/A</v>
      </c>
      <c r="Q454" s="82"/>
      <c r="R454" s="65"/>
      <c r="S454" s="64"/>
      <c r="T454" s="64"/>
      <c r="U454" s="64"/>
      <c r="V454" s="85" t="e">
        <f>VLOOKUP(I454,README!$AA$2:$AB$11,2,FALSE)</f>
        <v>#N/A</v>
      </c>
      <c r="W454" s="10"/>
      <c r="X454" s="84"/>
      <c r="Z454" s="5"/>
    </row>
    <row r="455" spans="1:26" ht="13.2" x14ac:dyDescent="0.25">
      <c r="A455" s="1" t="s">
        <v>1</v>
      </c>
      <c r="B455" s="2" t="s">
        <v>15</v>
      </c>
      <c r="C455" s="174" t="str">
        <f t="shared" si="18"/>
        <v/>
      </c>
      <c r="D455" s="7"/>
      <c r="E455" s="88"/>
      <c r="F455" s="88"/>
      <c r="G455" s="180"/>
      <c r="H455" s="7"/>
      <c r="I455" s="8" t="e">
        <f>VLOOKUP(E455,TableauFinal[#All],5,FALSE)</f>
        <v>#N/A</v>
      </c>
      <c r="J455" s="9" t="e">
        <f>VLOOKUP(E455,TableauFinal[#All],6,FALSE)</f>
        <v>#N/A</v>
      </c>
      <c r="K455" s="11" t="e">
        <f>VLOOKUP(E455,TableauFinal[#All],3,FALSE)</f>
        <v>#N/A</v>
      </c>
      <c r="L455" s="7" t="e">
        <f>VLOOKUP(E455,TableauFinal[#All],4,FALSE)</f>
        <v>#N/A</v>
      </c>
      <c r="M455" s="7" t="e">
        <f t="shared" si="19"/>
        <v>#N/A</v>
      </c>
      <c r="N455" s="86" t="e">
        <f>CONCATENATE(VLOOKUP(E455,TableauFinal[#All],2,FALSE)," ; ",Tableau16[[#This Row],[Mesure]]," ; ",Tableau16[ [#This Row],[AJOUTER UN COMMENTAIRE] ])</f>
        <v>#N/A</v>
      </c>
      <c r="O455" s="105"/>
      <c r="P455" s="105" t="e">
        <f>VLOOKUP(F455,COMMANDE[#All],2,FALSE)</f>
        <v>#N/A</v>
      </c>
      <c r="Q455" s="82"/>
      <c r="R455" s="65"/>
      <c r="S455" s="64"/>
      <c r="T455" s="64"/>
      <c r="U455" s="64"/>
      <c r="V455" s="85" t="e">
        <f>VLOOKUP(I455,README!$AA$2:$AB$11,2,FALSE)</f>
        <v>#N/A</v>
      </c>
      <c r="W455" s="10"/>
      <c r="X455" s="84"/>
      <c r="Z455" s="5"/>
    </row>
    <row r="456" spans="1:26" ht="13.2" x14ac:dyDescent="0.25">
      <c r="A456" s="1" t="s">
        <v>1</v>
      </c>
      <c r="B456" s="2" t="s">
        <v>15</v>
      </c>
      <c r="C456" s="174" t="str">
        <f t="shared" si="18"/>
        <v/>
      </c>
      <c r="D456" s="7"/>
      <c r="E456" s="88"/>
      <c r="F456" s="88"/>
      <c r="G456" s="180"/>
      <c r="H456" s="7"/>
      <c r="I456" s="8" t="e">
        <f>VLOOKUP(E456,TableauFinal[#All],5,FALSE)</f>
        <v>#N/A</v>
      </c>
      <c r="J456" s="9" t="e">
        <f>VLOOKUP(E456,TableauFinal[#All],6,FALSE)</f>
        <v>#N/A</v>
      </c>
      <c r="K456" s="11" t="e">
        <f>VLOOKUP(E456,TableauFinal[#All],3,FALSE)</f>
        <v>#N/A</v>
      </c>
      <c r="L456" s="7" t="e">
        <f>VLOOKUP(E456,TableauFinal[#All],4,FALSE)</f>
        <v>#N/A</v>
      </c>
      <c r="M456" s="7" t="e">
        <f t="shared" si="19"/>
        <v>#N/A</v>
      </c>
      <c r="N456" s="86" t="e">
        <f>CONCATENATE(VLOOKUP(E456,TableauFinal[#All],2,FALSE)," ; ",Tableau16[[#This Row],[Mesure]]," ; ",Tableau16[ [#This Row],[AJOUTER UN COMMENTAIRE] ])</f>
        <v>#N/A</v>
      </c>
      <c r="O456" s="105"/>
      <c r="P456" s="105" t="e">
        <f>VLOOKUP(F456,COMMANDE[#All],2,FALSE)</f>
        <v>#N/A</v>
      </c>
      <c r="Q456" s="82"/>
      <c r="R456" s="65"/>
      <c r="S456" s="64"/>
      <c r="T456" s="64"/>
      <c r="U456" s="64"/>
      <c r="V456" s="85" t="e">
        <f>VLOOKUP(I456,README!$AA$2:$AB$11,2,FALSE)</f>
        <v>#N/A</v>
      </c>
      <c r="W456" s="10"/>
      <c r="X456" s="84"/>
      <c r="Z456" s="5"/>
    </row>
    <row r="457" spans="1:26" ht="13.2" x14ac:dyDescent="0.25">
      <c r="A457" s="1" t="s">
        <v>1</v>
      </c>
      <c r="B457" s="2" t="s">
        <v>15</v>
      </c>
      <c r="C457" s="174" t="str">
        <f t="shared" si="18"/>
        <v/>
      </c>
      <c r="D457" s="7"/>
      <c r="E457" s="88"/>
      <c r="F457" s="88"/>
      <c r="G457" s="180"/>
      <c r="H457" s="7"/>
      <c r="I457" s="8" t="e">
        <f>VLOOKUP(E457,TableauFinal[#All],5,FALSE)</f>
        <v>#N/A</v>
      </c>
      <c r="J457" s="9" t="e">
        <f>VLOOKUP(E457,TableauFinal[#All],6,FALSE)</f>
        <v>#N/A</v>
      </c>
      <c r="K457" s="11" t="e">
        <f>VLOOKUP(E457,TableauFinal[#All],3,FALSE)</f>
        <v>#N/A</v>
      </c>
      <c r="L457" s="7" t="e">
        <f>VLOOKUP(E457,TableauFinal[#All],4,FALSE)</f>
        <v>#N/A</v>
      </c>
      <c r="M457" s="7" t="e">
        <f t="shared" si="19"/>
        <v>#N/A</v>
      </c>
      <c r="N457" s="86" t="e">
        <f>CONCATENATE(VLOOKUP(E457,TableauFinal[#All],2,FALSE)," ; ",Tableau16[[#This Row],[Mesure]]," ; ",Tableau16[ [#This Row],[AJOUTER UN COMMENTAIRE] ])</f>
        <v>#N/A</v>
      </c>
      <c r="O457" s="105"/>
      <c r="P457" s="105" t="e">
        <f>VLOOKUP(F457,COMMANDE[#All],2,FALSE)</f>
        <v>#N/A</v>
      </c>
      <c r="Q457" s="82"/>
      <c r="R457" s="65"/>
      <c r="S457" s="64"/>
      <c r="T457" s="64"/>
      <c r="U457" s="64"/>
      <c r="V457" s="85" t="e">
        <f>VLOOKUP(I457,README!$AA$2:$AB$11,2,FALSE)</f>
        <v>#N/A</v>
      </c>
      <c r="W457" s="10"/>
      <c r="X457" s="84"/>
      <c r="Z457" s="5"/>
    </row>
    <row r="458" spans="1:26" ht="13.2" x14ac:dyDescent="0.25">
      <c r="A458" s="1" t="s">
        <v>1</v>
      </c>
      <c r="B458" s="2" t="s">
        <v>15</v>
      </c>
      <c r="C458" s="174" t="str">
        <f t="shared" si="18"/>
        <v/>
      </c>
      <c r="D458" s="7"/>
      <c r="E458" s="88"/>
      <c r="F458" s="88"/>
      <c r="G458" s="180"/>
      <c r="H458" s="7"/>
      <c r="I458" s="8" t="e">
        <f>VLOOKUP(E458,TableauFinal[#All],5,FALSE)</f>
        <v>#N/A</v>
      </c>
      <c r="J458" s="9" t="e">
        <f>VLOOKUP(E458,TableauFinal[#All],6,FALSE)</f>
        <v>#N/A</v>
      </c>
      <c r="K458" s="11" t="e">
        <f>VLOOKUP(E458,TableauFinal[#All],3,FALSE)</f>
        <v>#N/A</v>
      </c>
      <c r="L458" s="7" t="e">
        <f>VLOOKUP(E458,TableauFinal[#All],4,FALSE)</f>
        <v>#N/A</v>
      </c>
      <c r="M458" s="7" t="e">
        <f t="shared" si="19"/>
        <v>#N/A</v>
      </c>
      <c r="N458" s="86" t="e">
        <f>CONCATENATE(VLOOKUP(E458,TableauFinal[#All],2,FALSE)," ; ",Tableau16[[#This Row],[Mesure]]," ; ",Tableau16[ [#This Row],[AJOUTER UN COMMENTAIRE] ])</f>
        <v>#N/A</v>
      </c>
      <c r="O458" s="105"/>
      <c r="P458" s="105" t="e">
        <f>VLOOKUP(F458,COMMANDE[#All],2,FALSE)</f>
        <v>#N/A</v>
      </c>
      <c r="Q458" s="82"/>
      <c r="R458" s="65"/>
      <c r="S458" s="64"/>
      <c r="T458" s="64"/>
      <c r="U458" s="64"/>
      <c r="V458" s="85" t="e">
        <f>VLOOKUP(I458,README!$AA$2:$AB$11,2,FALSE)</f>
        <v>#N/A</v>
      </c>
      <c r="W458" s="10"/>
      <c r="X458" s="84"/>
      <c r="Z458" s="5"/>
    </row>
    <row r="459" spans="1:26" ht="13.2" x14ac:dyDescent="0.25">
      <c r="A459" s="1" t="s">
        <v>1</v>
      </c>
      <c r="B459" s="2" t="s">
        <v>15</v>
      </c>
      <c r="C459" s="174" t="str">
        <f t="shared" si="18"/>
        <v/>
      </c>
      <c r="D459" s="7"/>
      <c r="E459" s="88"/>
      <c r="F459" s="88"/>
      <c r="G459" s="180"/>
      <c r="H459" s="7"/>
      <c r="I459" s="8" t="e">
        <f>VLOOKUP(E459,TableauFinal[#All],5,FALSE)</f>
        <v>#N/A</v>
      </c>
      <c r="J459" s="9" t="e">
        <f>VLOOKUP(E459,TableauFinal[#All],6,FALSE)</f>
        <v>#N/A</v>
      </c>
      <c r="K459" s="11" t="e">
        <f>VLOOKUP(E459,TableauFinal[#All],3,FALSE)</f>
        <v>#N/A</v>
      </c>
      <c r="L459" s="7" t="e">
        <f>VLOOKUP(E459,TableauFinal[#All],4,FALSE)</f>
        <v>#N/A</v>
      </c>
      <c r="M459" s="7" t="e">
        <f t="shared" si="19"/>
        <v>#N/A</v>
      </c>
      <c r="N459" s="86" t="e">
        <f>CONCATENATE(VLOOKUP(E459,TableauFinal[#All],2,FALSE)," ; ",Tableau16[[#This Row],[Mesure]]," ; ",Tableau16[ [#This Row],[AJOUTER UN COMMENTAIRE] ])</f>
        <v>#N/A</v>
      </c>
      <c r="O459" s="105"/>
      <c r="P459" s="105" t="e">
        <f>VLOOKUP(F459,COMMANDE[#All],2,FALSE)</f>
        <v>#N/A</v>
      </c>
      <c r="Q459" s="82"/>
      <c r="R459" s="65"/>
      <c r="S459" s="64"/>
      <c r="T459" s="64"/>
      <c r="U459" s="64"/>
      <c r="V459" s="85" t="e">
        <f>VLOOKUP(I459,README!$AA$2:$AB$11,2,FALSE)</f>
        <v>#N/A</v>
      </c>
      <c r="W459" s="10"/>
      <c r="X459" s="84"/>
      <c r="Z459" s="5"/>
    </row>
    <row r="460" spans="1:26" ht="13.2" x14ac:dyDescent="0.25">
      <c r="A460" s="1" t="s">
        <v>1</v>
      </c>
      <c r="B460" s="2" t="s">
        <v>15</v>
      </c>
      <c r="C460" s="174" t="str">
        <f t="shared" si="18"/>
        <v/>
      </c>
      <c r="D460" s="7"/>
      <c r="E460" s="88"/>
      <c r="F460" s="88"/>
      <c r="G460" s="180"/>
      <c r="H460" s="7"/>
      <c r="I460" s="8" t="e">
        <f>VLOOKUP(E460,TableauFinal[#All],5,FALSE)</f>
        <v>#N/A</v>
      </c>
      <c r="J460" s="9" t="e">
        <f>VLOOKUP(E460,TableauFinal[#All],6,FALSE)</f>
        <v>#N/A</v>
      </c>
      <c r="K460" s="11" t="e">
        <f>VLOOKUP(E460,TableauFinal[#All],3,FALSE)</f>
        <v>#N/A</v>
      </c>
      <c r="L460" s="7" t="e">
        <f>VLOOKUP(E460,TableauFinal[#All],4,FALSE)</f>
        <v>#N/A</v>
      </c>
      <c r="M460" s="7" t="e">
        <f t="shared" si="19"/>
        <v>#N/A</v>
      </c>
      <c r="N460" s="86" t="e">
        <f>CONCATENATE(VLOOKUP(E460,TableauFinal[#All],2,FALSE)," ; ",Tableau16[[#This Row],[Mesure]]," ; ",Tableau16[ [#This Row],[AJOUTER UN COMMENTAIRE] ])</f>
        <v>#N/A</v>
      </c>
      <c r="O460" s="105"/>
      <c r="P460" s="105" t="e">
        <f>VLOOKUP(F460,COMMANDE[#All],2,FALSE)</f>
        <v>#N/A</v>
      </c>
      <c r="Q460" s="82"/>
      <c r="R460" s="65"/>
      <c r="S460" s="64"/>
      <c r="T460" s="64"/>
      <c r="U460" s="64"/>
      <c r="V460" s="85" t="e">
        <f>VLOOKUP(I460,README!$AA$2:$AB$11,2,FALSE)</f>
        <v>#N/A</v>
      </c>
      <c r="W460" s="10"/>
      <c r="X460" s="84"/>
      <c r="Z460" s="5"/>
    </row>
    <row r="461" spans="1:26" ht="13.2" x14ac:dyDescent="0.25">
      <c r="A461" s="1" t="s">
        <v>1</v>
      </c>
      <c r="B461" s="2" t="s">
        <v>15</v>
      </c>
      <c r="C461" s="174" t="str">
        <f t="shared" si="18"/>
        <v/>
      </c>
      <c r="D461" s="7"/>
      <c r="E461" s="88"/>
      <c r="F461" s="88"/>
      <c r="G461" s="180"/>
      <c r="H461" s="7"/>
      <c r="I461" s="8" t="e">
        <f>VLOOKUP(E461,TableauFinal[#All],5,FALSE)</f>
        <v>#N/A</v>
      </c>
      <c r="J461" s="9" t="e">
        <f>VLOOKUP(E461,TableauFinal[#All],6,FALSE)</f>
        <v>#N/A</v>
      </c>
      <c r="K461" s="11" t="e">
        <f>VLOOKUP(E461,TableauFinal[#All],3,FALSE)</f>
        <v>#N/A</v>
      </c>
      <c r="L461" s="7" t="e">
        <f>VLOOKUP(E461,TableauFinal[#All],4,FALSE)</f>
        <v>#N/A</v>
      </c>
      <c r="M461" s="7" t="e">
        <f t="shared" si="19"/>
        <v>#N/A</v>
      </c>
      <c r="N461" s="86" t="e">
        <f>CONCATENATE(VLOOKUP(E461,TableauFinal[#All],2,FALSE)," ; ",Tableau16[[#This Row],[Mesure]]," ; ",Tableau16[ [#This Row],[AJOUTER UN COMMENTAIRE] ])</f>
        <v>#N/A</v>
      </c>
      <c r="O461" s="105"/>
      <c r="P461" s="105" t="e">
        <f>VLOOKUP(F461,COMMANDE[#All],2,FALSE)</f>
        <v>#N/A</v>
      </c>
      <c r="Q461" s="82"/>
      <c r="R461" s="65"/>
      <c r="S461" s="64"/>
      <c r="T461" s="64"/>
      <c r="U461" s="64"/>
      <c r="V461" s="85" t="e">
        <f>VLOOKUP(I461,README!$AA$2:$AB$11,2,FALSE)</f>
        <v>#N/A</v>
      </c>
      <c r="W461" s="10"/>
      <c r="X461" s="84"/>
      <c r="Z461" s="5"/>
    </row>
    <row r="462" spans="1:26" ht="13.2" x14ac:dyDescent="0.25">
      <c r="A462" s="1" t="s">
        <v>1</v>
      </c>
      <c r="B462" s="2" t="s">
        <v>15</v>
      </c>
      <c r="C462" s="174" t="str">
        <f t="shared" si="18"/>
        <v/>
      </c>
      <c r="D462" s="7"/>
      <c r="E462" s="88"/>
      <c r="F462" s="88"/>
      <c r="G462" s="180"/>
      <c r="H462" s="7"/>
      <c r="I462" s="8" t="e">
        <f>VLOOKUP(E462,TableauFinal[#All],5,FALSE)</f>
        <v>#N/A</v>
      </c>
      <c r="J462" s="9" t="e">
        <f>VLOOKUP(E462,TableauFinal[#All],6,FALSE)</f>
        <v>#N/A</v>
      </c>
      <c r="K462" s="11" t="e">
        <f>VLOOKUP(E462,TableauFinal[#All],3,FALSE)</f>
        <v>#N/A</v>
      </c>
      <c r="L462" s="7" t="e">
        <f>VLOOKUP(E462,TableauFinal[#All],4,FALSE)</f>
        <v>#N/A</v>
      </c>
      <c r="M462" s="7" t="e">
        <f t="shared" si="19"/>
        <v>#N/A</v>
      </c>
      <c r="N462" s="86" t="e">
        <f>CONCATENATE(VLOOKUP(E462,TableauFinal[#All],2,FALSE)," ; ",Tableau16[[#This Row],[Mesure]]," ; ",Tableau16[ [#This Row],[AJOUTER UN COMMENTAIRE] ])</f>
        <v>#N/A</v>
      </c>
      <c r="O462" s="105"/>
      <c r="P462" s="105" t="e">
        <f>VLOOKUP(F462,COMMANDE[#All],2,FALSE)</f>
        <v>#N/A</v>
      </c>
      <c r="Q462" s="82"/>
      <c r="R462" s="65"/>
      <c r="S462" s="64"/>
      <c r="T462" s="64"/>
      <c r="U462" s="64"/>
      <c r="V462" s="85" t="e">
        <f>VLOOKUP(I462,README!$AA$2:$AB$11,2,FALSE)</f>
        <v>#N/A</v>
      </c>
      <c r="W462" s="10"/>
      <c r="X462" s="84"/>
      <c r="Z462" s="5"/>
    </row>
    <row r="463" spans="1:26" ht="13.2" x14ac:dyDescent="0.25">
      <c r="A463" s="1" t="s">
        <v>1</v>
      </c>
      <c r="B463" s="2" t="s">
        <v>15</v>
      </c>
      <c r="C463" s="174" t="str">
        <f t="shared" si="18"/>
        <v/>
      </c>
      <c r="D463" s="7"/>
      <c r="E463" s="88"/>
      <c r="F463" s="88"/>
      <c r="G463" s="180"/>
      <c r="H463" s="7"/>
      <c r="I463" s="8" t="e">
        <f>VLOOKUP(E463,TableauFinal[#All],5,FALSE)</f>
        <v>#N/A</v>
      </c>
      <c r="J463" s="9" t="e">
        <f>VLOOKUP(E463,TableauFinal[#All],6,FALSE)</f>
        <v>#N/A</v>
      </c>
      <c r="K463" s="11" t="e">
        <f>VLOOKUP(E463,TableauFinal[#All],3,FALSE)</f>
        <v>#N/A</v>
      </c>
      <c r="L463" s="7" t="e">
        <f>VLOOKUP(E463,TableauFinal[#All],4,FALSE)</f>
        <v>#N/A</v>
      </c>
      <c r="M463" s="7" t="e">
        <f t="shared" si="19"/>
        <v>#N/A</v>
      </c>
      <c r="N463" s="86" t="e">
        <f>CONCATENATE(VLOOKUP(E463,TableauFinal[#All],2,FALSE)," ; ",Tableau16[[#This Row],[Mesure]]," ; ",Tableau16[ [#This Row],[AJOUTER UN COMMENTAIRE] ])</f>
        <v>#N/A</v>
      </c>
      <c r="O463" s="105"/>
      <c r="P463" s="105" t="e">
        <f>VLOOKUP(F463,COMMANDE[#All],2,FALSE)</f>
        <v>#N/A</v>
      </c>
      <c r="Q463" s="82"/>
      <c r="R463" s="65"/>
      <c r="S463" s="64"/>
      <c r="T463" s="64"/>
      <c r="U463" s="64"/>
      <c r="V463" s="85" t="e">
        <f>VLOOKUP(I463,README!$AA$2:$AB$11,2,FALSE)</f>
        <v>#N/A</v>
      </c>
      <c r="W463" s="10"/>
      <c r="X463" s="84"/>
      <c r="Z463" s="5"/>
    </row>
    <row r="464" spans="1:26" ht="13.2" x14ac:dyDescent="0.25">
      <c r="A464" s="1" t="s">
        <v>1</v>
      </c>
      <c r="B464" s="2" t="s">
        <v>15</v>
      </c>
      <c r="C464" s="174" t="str">
        <f t="shared" si="18"/>
        <v/>
      </c>
      <c r="D464" s="7"/>
      <c r="E464" s="88"/>
      <c r="F464" s="88"/>
      <c r="G464" s="180"/>
      <c r="H464" s="7"/>
      <c r="I464" s="8" t="e">
        <f>VLOOKUP(E464,TableauFinal[#All],5,FALSE)</f>
        <v>#N/A</v>
      </c>
      <c r="J464" s="9" t="e">
        <f>VLOOKUP(E464,TableauFinal[#All],6,FALSE)</f>
        <v>#N/A</v>
      </c>
      <c r="K464" s="11" t="e">
        <f>VLOOKUP(E464,TableauFinal[#All],3,FALSE)</f>
        <v>#N/A</v>
      </c>
      <c r="L464" s="7" t="e">
        <f>VLOOKUP(E464,TableauFinal[#All],4,FALSE)</f>
        <v>#N/A</v>
      </c>
      <c r="M464" s="7" t="e">
        <f t="shared" si="19"/>
        <v>#N/A</v>
      </c>
      <c r="N464" s="86" t="e">
        <f>CONCATENATE(VLOOKUP(E464,TableauFinal[#All],2,FALSE)," ; ",Tableau16[[#This Row],[Mesure]]," ; ",Tableau16[ [#This Row],[AJOUTER UN COMMENTAIRE] ])</f>
        <v>#N/A</v>
      </c>
      <c r="O464" s="105"/>
      <c r="P464" s="105" t="e">
        <f>VLOOKUP(F464,COMMANDE[#All],2,FALSE)</f>
        <v>#N/A</v>
      </c>
      <c r="Q464" s="82"/>
      <c r="R464" s="65"/>
      <c r="S464" s="64"/>
      <c r="T464" s="64"/>
      <c r="U464" s="64"/>
      <c r="V464" s="85" t="e">
        <f>VLOOKUP(I464,README!$AA$2:$AB$11,2,FALSE)</f>
        <v>#N/A</v>
      </c>
      <c r="W464" s="10"/>
      <c r="X464" s="84"/>
      <c r="Z464" s="5"/>
    </row>
    <row r="465" spans="1:26" ht="13.2" x14ac:dyDescent="0.25">
      <c r="A465" s="1" t="s">
        <v>1</v>
      </c>
      <c r="B465" s="2" t="s">
        <v>15</v>
      </c>
      <c r="C465" s="174" t="str">
        <f t="shared" si="18"/>
        <v/>
      </c>
      <c r="D465" s="7"/>
      <c r="E465" s="88"/>
      <c r="F465" s="88"/>
      <c r="G465" s="180"/>
      <c r="H465" s="7"/>
      <c r="I465" s="8" t="e">
        <f>VLOOKUP(E465,TableauFinal[#All],5,FALSE)</f>
        <v>#N/A</v>
      </c>
      <c r="J465" s="9" t="e">
        <f>VLOOKUP(E465,TableauFinal[#All],6,FALSE)</f>
        <v>#N/A</v>
      </c>
      <c r="K465" s="11" t="e">
        <f>VLOOKUP(E465,TableauFinal[#All],3,FALSE)</f>
        <v>#N/A</v>
      </c>
      <c r="L465" s="7" t="e">
        <f>VLOOKUP(E465,TableauFinal[#All],4,FALSE)</f>
        <v>#N/A</v>
      </c>
      <c r="M465" s="7" t="e">
        <f t="shared" si="19"/>
        <v>#N/A</v>
      </c>
      <c r="N465" s="86" t="e">
        <f>CONCATENATE(VLOOKUP(E465,TableauFinal[#All],2,FALSE)," ; ",Tableau16[[#This Row],[Mesure]]," ; ",Tableau16[ [#This Row],[AJOUTER UN COMMENTAIRE] ])</f>
        <v>#N/A</v>
      </c>
      <c r="O465" s="105"/>
      <c r="P465" s="105" t="e">
        <f>VLOOKUP(F465,COMMANDE[#All],2,FALSE)</f>
        <v>#N/A</v>
      </c>
      <c r="Q465" s="82"/>
      <c r="R465" s="65"/>
      <c r="S465" s="64"/>
      <c r="T465" s="64"/>
      <c r="U465" s="64"/>
      <c r="V465" s="85" t="e">
        <f>VLOOKUP(I465,README!$AA$2:$AB$11,2,FALSE)</f>
        <v>#N/A</v>
      </c>
      <c r="W465" s="10"/>
      <c r="X465" s="84"/>
      <c r="Z465" s="5"/>
    </row>
    <row r="466" spans="1:26" ht="13.2" x14ac:dyDescent="0.25">
      <c r="A466" s="1" t="s">
        <v>1</v>
      </c>
      <c r="B466" s="2" t="s">
        <v>15</v>
      </c>
      <c r="C466" s="174" t="str">
        <f t="shared" si="18"/>
        <v/>
      </c>
      <c r="D466" s="7"/>
      <c r="E466" s="88"/>
      <c r="F466" s="88"/>
      <c r="G466" s="180"/>
      <c r="H466" s="7"/>
      <c r="I466" s="8" t="e">
        <f>VLOOKUP(E466,TableauFinal[#All],5,FALSE)</f>
        <v>#N/A</v>
      </c>
      <c r="J466" s="9" t="e">
        <f>VLOOKUP(E466,TableauFinal[#All],6,FALSE)</f>
        <v>#N/A</v>
      </c>
      <c r="K466" s="11" t="e">
        <f>VLOOKUP(E466,TableauFinal[#All],3,FALSE)</f>
        <v>#N/A</v>
      </c>
      <c r="L466" s="7" t="e">
        <f>VLOOKUP(E466,TableauFinal[#All],4,FALSE)</f>
        <v>#N/A</v>
      </c>
      <c r="M466" s="7" t="e">
        <f t="shared" si="19"/>
        <v>#N/A</v>
      </c>
      <c r="N466" s="86" t="e">
        <f>CONCATENATE(VLOOKUP(E466,TableauFinal[#All],2,FALSE)," ; ",Tableau16[[#This Row],[Mesure]]," ; ",Tableau16[ [#This Row],[AJOUTER UN COMMENTAIRE] ])</f>
        <v>#N/A</v>
      </c>
      <c r="O466" s="105"/>
      <c r="P466" s="105" t="e">
        <f>VLOOKUP(F466,COMMANDE[#All],2,FALSE)</f>
        <v>#N/A</v>
      </c>
      <c r="Q466" s="82"/>
      <c r="R466" s="65"/>
      <c r="S466" s="64"/>
      <c r="T466" s="64"/>
      <c r="U466" s="64"/>
      <c r="V466" s="85" t="e">
        <f>VLOOKUP(I466,README!$AA$2:$AB$11,2,FALSE)</f>
        <v>#N/A</v>
      </c>
      <c r="W466" s="10"/>
      <c r="X466" s="84"/>
      <c r="Z466" s="5"/>
    </row>
    <row r="467" spans="1:26" ht="13.2" x14ac:dyDescent="0.25">
      <c r="A467" s="1" t="s">
        <v>1</v>
      </c>
      <c r="B467" s="2" t="s">
        <v>15</v>
      </c>
      <c r="C467" s="174" t="str">
        <f t="shared" si="18"/>
        <v/>
      </c>
      <c r="D467" s="7"/>
      <c r="E467" s="88"/>
      <c r="F467" s="88"/>
      <c r="G467" s="180"/>
      <c r="H467" s="7"/>
      <c r="I467" s="8" t="e">
        <f>VLOOKUP(E467,TableauFinal[#All],5,FALSE)</f>
        <v>#N/A</v>
      </c>
      <c r="J467" s="9" t="e">
        <f>VLOOKUP(E467,TableauFinal[#All],6,FALSE)</f>
        <v>#N/A</v>
      </c>
      <c r="K467" s="11" t="e">
        <f>VLOOKUP(E467,TableauFinal[#All],3,FALSE)</f>
        <v>#N/A</v>
      </c>
      <c r="L467" s="7" t="e">
        <f>VLOOKUP(E467,TableauFinal[#All],4,FALSE)</f>
        <v>#N/A</v>
      </c>
      <c r="M467" s="7" t="e">
        <f t="shared" si="19"/>
        <v>#N/A</v>
      </c>
      <c r="N467" s="86" t="e">
        <f>CONCATENATE(VLOOKUP(E467,TableauFinal[#All],2,FALSE)," ; ",Tableau16[[#This Row],[Mesure]]," ; ",Tableau16[ [#This Row],[AJOUTER UN COMMENTAIRE] ])</f>
        <v>#N/A</v>
      </c>
      <c r="O467" s="105"/>
      <c r="P467" s="105" t="e">
        <f>VLOOKUP(F467,COMMANDE[#All],2,FALSE)</f>
        <v>#N/A</v>
      </c>
      <c r="Q467" s="82"/>
      <c r="R467" s="65"/>
      <c r="S467" s="64"/>
      <c r="T467" s="64"/>
      <c r="U467" s="64"/>
      <c r="V467" s="85" t="e">
        <f>VLOOKUP(I467,README!$AA$2:$AB$11,2,FALSE)</f>
        <v>#N/A</v>
      </c>
      <c r="W467" s="10"/>
      <c r="X467" s="84"/>
      <c r="Z467" s="5"/>
    </row>
    <row r="468" spans="1:26" ht="13.2" x14ac:dyDescent="0.25">
      <c r="A468" s="1" t="s">
        <v>1</v>
      </c>
      <c r="B468" s="2" t="s">
        <v>15</v>
      </c>
      <c r="C468" s="174" t="str">
        <f t="shared" si="18"/>
        <v/>
      </c>
      <c r="D468" s="7"/>
      <c r="E468" s="88"/>
      <c r="F468" s="88"/>
      <c r="G468" s="180"/>
      <c r="H468" s="7"/>
      <c r="I468" s="8" t="e">
        <f>VLOOKUP(E468,TableauFinal[#All],5,FALSE)</f>
        <v>#N/A</v>
      </c>
      <c r="J468" s="9" t="e">
        <f>VLOOKUP(E468,TableauFinal[#All],6,FALSE)</f>
        <v>#N/A</v>
      </c>
      <c r="K468" s="11" t="e">
        <f>VLOOKUP(E468,TableauFinal[#All],3,FALSE)</f>
        <v>#N/A</v>
      </c>
      <c r="L468" s="7" t="e">
        <f>VLOOKUP(E468,TableauFinal[#All],4,FALSE)</f>
        <v>#N/A</v>
      </c>
      <c r="M468" s="7" t="e">
        <f t="shared" si="19"/>
        <v>#N/A</v>
      </c>
      <c r="N468" s="86" t="e">
        <f>CONCATENATE(VLOOKUP(E468,TableauFinal[#All],2,FALSE)," ; ",Tableau16[[#This Row],[Mesure]]," ; ",Tableau16[ [#This Row],[AJOUTER UN COMMENTAIRE] ])</f>
        <v>#N/A</v>
      </c>
      <c r="O468" s="105"/>
      <c r="P468" s="105" t="e">
        <f>VLOOKUP(F468,COMMANDE[#All],2,FALSE)</f>
        <v>#N/A</v>
      </c>
      <c r="Q468" s="82"/>
      <c r="R468" s="65"/>
      <c r="S468" s="64"/>
      <c r="T468" s="64"/>
      <c r="U468" s="64"/>
      <c r="V468" s="85" t="e">
        <f>VLOOKUP(I468,README!$AA$2:$AB$11,2,FALSE)</f>
        <v>#N/A</v>
      </c>
      <c r="W468" s="10"/>
      <c r="X468" s="84"/>
      <c r="Z468" s="5"/>
    </row>
    <row r="469" spans="1:26" ht="13.2" x14ac:dyDescent="0.25">
      <c r="A469" s="1" t="s">
        <v>1</v>
      </c>
      <c r="B469" s="2" t="s">
        <v>15</v>
      </c>
      <c r="C469" s="174" t="str">
        <f t="shared" si="18"/>
        <v/>
      </c>
      <c r="D469" s="7"/>
      <c r="E469" s="88"/>
      <c r="F469" s="88"/>
      <c r="G469" s="180"/>
      <c r="H469" s="7"/>
      <c r="I469" s="8" t="e">
        <f>VLOOKUP(E469,TableauFinal[#All],5,FALSE)</f>
        <v>#N/A</v>
      </c>
      <c r="J469" s="9" t="e">
        <f>VLOOKUP(E469,TableauFinal[#All],6,FALSE)</f>
        <v>#N/A</v>
      </c>
      <c r="K469" s="11" t="e">
        <f>VLOOKUP(E469,TableauFinal[#All],3,FALSE)</f>
        <v>#N/A</v>
      </c>
      <c r="L469" s="7" t="e">
        <f>VLOOKUP(E469,TableauFinal[#All],4,FALSE)</f>
        <v>#N/A</v>
      </c>
      <c r="M469" s="7" t="e">
        <f t="shared" si="19"/>
        <v>#N/A</v>
      </c>
      <c r="N469" s="86" t="e">
        <f>CONCATENATE(VLOOKUP(E469,TableauFinal[#All],2,FALSE)," ; ",Tableau16[[#This Row],[Mesure]]," ; ",Tableau16[ [#This Row],[AJOUTER UN COMMENTAIRE] ])</f>
        <v>#N/A</v>
      </c>
      <c r="O469" s="105"/>
      <c r="P469" s="105" t="e">
        <f>VLOOKUP(F469,COMMANDE[#All],2,FALSE)</f>
        <v>#N/A</v>
      </c>
      <c r="Q469" s="82"/>
      <c r="R469" s="65"/>
      <c r="S469" s="64"/>
      <c r="T469" s="64"/>
      <c r="U469" s="64"/>
      <c r="V469" s="85" t="e">
        <f>VLOOKUP(I469,README!$AA$2:$AB$11,2,FALSE)</f>
        <v>#N/A</v>
      </c>
      <c r="W469" s="10"/>
      <c r="X469" s="84"/>
      <c r="Z469" s="5"/>
    </row>
    <row r="470" spans="1:26" ht="13.2" x14ac:dyDescent="0.25">
      <c r="A470" s="1" t="s">
        <v>1</v>
      </c>
      <c r="B470" s="2" t="s">
        <v>15</v>
      </c>
      <c r="C470" s="174" t="str">
        <f t="shared" si="18"/>
        <v/>
      </c>
      <c r="D470" s="7"/>
      <c r="E470" s="88"/>
      <c r="F470" s="88"/>
      <c r="G470" s="180"/>
      <c r="H470" s="7"/>
      <c r="I470" s="8" t="e">
        <f>VLOOKUP(E470,TableauFinal[#All],5,FALSE)</f>
        <v>#N/A</v>
      </c>
      <c r="J470" s="9" t="e">
        <f>VLOOKUP(E470,TableauFinal[#All],6,FALSE)</f>
        <v>#N/A</v>
      </c>
      <c r="K470" s="11" t="e">
        <f>VLOOKUP(E470,TableauFinal[#All],3,FALSE)</f>
        <v>#N/A</v>
      </c>
      <c r="L470" s="7" t="e">
        <f>VLOOKUP(E470,TableauFinal[#All],4,FALSE)</f>
        <v>#N/A</v>
      </c>
      <c r="M470" s="7" t="e">
        <f t="shared" si="19"/>
        <v>#N/A</v>
      </c>
      <c r="N470" s="86" t="e">
        <f>CONCATENATE(VLOOKUP(E470,TableauFinal[#All],2,FALSE)," ; ",Tableau16[[#This Row],[Mesure]]," ; ",Tableau16[ [#This Row],[AJOUTER UN COMMENTAIRE] ])</f>
        <v>#N/A</v>
      </c>
      <c r="O470" s="105"/>
      <c r="P470" s="105" t="e">
        <f>VLOOKUP(F470,COMMANDE[#All],2,FALSE)</f>
        <v>#N/A</v>
      </c>
      <c r="Q470" s="82"/>
      <c r="R470" s="65"/>
      <c r="S470" s="64"/>
      <c r="T470" s="64"/>
      <c r="U470" s="64"/>
      <c r="V470" s="85" t="e">
        <f>VLOOKUP(I470,README!$AA$2:$AB$11,2,FALSE)</f>
        <v>#N/A</v>
      </c>
      <c r="W470" s="10"/>
      <c r="X470" s="84"/>
      <c r="Z470" s="5"/>
    </row>
    <row r="471" spans="1:26" ht="13.2" x14ac:dyDescent="0.25">
      <c r="A471" s="1" t="s">
        <v>1</v>
      </c>
      <c r="B471" s="2" t="s">
        <v>15</v>
      </c>
      <c r="C471" s="174" t="str">
        <f t="shared" si="18"/>
        <v/>
      </c>
      <c r="D471" s="7"/>
      <c r="E471" s="88"/>
      <c r="F471" s="88"/>
      <c r="G471" s="180"/>
      <c r="H471" s="7"/>
      <c r="I471" s="8" t="e">
        <f>VLOOKUP(E471,TableauFinal[#All],5,FALSE)</f>
        <v>#N/A</v>
      </c>
      <c r="J471" s="9" t="e">
        <f>VLOOKUP(E471,TableauFinal[#All],6,FALSE)</f>
        <v>#N/A</v>
      </c>
      <c r="K471" s="11" t="e">
        <f>VLOOKUP(E471,TableauFinal[#All],3,FALSE)</f>
        <v>#N/A</v>
      </c>
      <c r="L471" s="7" t="e">
        <f>VLOOKUP(E471,TableauFinal[#All],4,FALSE)</f>
        <v>#N/A</v>
      </c>
      <c r="M471" s="7" t="e">
        <f t="shared" si="19"/>
        <v>#N/A</v>
      </c>
      <c r="N471" s="86" t="e">
        <f>CONCATENATE(VLOOKUP(E471,TableauFinal[#All],2,FALSE)," ; ",Tableau16[[#This Row],[Mesure]]," ; ",Tableau16[ [#This Row],[AJOUTER UN COMMENTAIRE] ])</f>
        <v>#N/A</v>
      </c>
      <c r="O471" s="105"/>
      <c r="P471" s="105" t="e">
        <f>VLOOKUP(F471,COMMANDE[#All],2,FALSE)</f>
        <v>#N/A</v>
      </c>
      <c r="Q471" s="82"/>
      <c r="R471" s="65"/>
      <c r="S471" s="64"/>
      <c r="T471" s="64"/>
      <c r="U471" s="64"/>
      <c r="V471" s="85" t="e">
        <f>VLOOKUP(I471,README!$AA$2:$AB$11,2,FALSE)</f>
        <v>#N/A</v>
      </c>
      <c r="W471" s="10"/>
      <c r="X471" s="84"/>
      <c r="Z471" s="5"/>
    </row>
    <row r="472" spans="1:26" ht="13.2" x14ac:dyDescent="0.25">
      <c r="A472" s="1" t="s">
        <v>1</v>
      </c>
      <c r="B472" s="2" t="s">
        <v>15</v>
      </c>
      <c r="C472" s="174" t="str">
        <f t="shared" si="18"/>
        <v/>
      </c>
      <c r="D472" s="7"/>
      <c r="E472" s="88"/>
      <c r="F472" s="88"/>
      <c r="G472" s="180"/>
      <c r="H472" s="7"/>
      <c r="I472" s="8" t="e">
        <f>VLOOKUP(E472,TableauFinal[#All],5,FALSE)</f>
        <v>#N/A</v>
      </c>
      <c r="J472" s="9" t="e">
        <f>VLOOKUP(E472,TableauFinal[#All],6,FALSE)</f>
        <v>#N/A</v>
      </c>
      <c r="K472" s="11" t="e">
        <f>VLOOKUP(E472,TableauFinal[#All],3,FALSE)</f>
        <v>#N/A</v>
      </c>
      <c r="L472" s="7" t="e">
        <f>VLOOKUP(E472,TableauFinal[#All],4,FALSE)</f>
        <v>#N/A</v>
      </c>
      <c r="M472" s="7" t="e">
        <f t="shared" si="19"/>
        <v>#N/A</v>
      </c>
      <c r="N472" s="86" t="e">
        <f>CONCATENATE(VLOOKUP(E472,TableauFinal[#All],2,FALSE)," ; ",Tableau16[[#This Row],[Mesure]]," ; ",Tableau16[ [#This Row],[AJOUTER UN COMMENTAIRE] ])</f>
        <v>#N/A</v>
      </c>
      <c r="O472" s="105"/>
      <c r="P472" s="105" t="e">
        <f>VLOOKUP(F472,COMMANDE[#All],2,FALSE)</f>
        <v>#N/A</v>
      </c>
      <c r="Q472" s="82"/>
      <c r="R472" s="65"/>
      <c r="S472" s="64"/>
      <c r="T472" s="64"/>
      <c r="U472" s="64"/>
      <c r="V472" s="85" t="e">
        <f>VLOOKUP(I472,README!$AA$2:$AB$11,2,FALSE)</f>
        <v>#N/A</v>
      </c>
      <c r="W472" s="10"/>
      <c r="X472" s="84"/>
      <c r="Z472" s="5"/>
    </row>
    <row r="473" spans="1:26" ht="13.2" x14ac:dyDescent="0.25">
      <c r="A473" s="1" t="s">
        <v>1</v>
      </c>
      <c r="B473" s="2" t="s">
        <v>15</v>
      </c>
      <c r="C473" s="174" t="str">
        <f t="shared" si="18"/>
        <v/>
      </c>
      <c r="D473" s="7"/>
      <c r="E473" s="88"/>
      <c r="F473" s="88"/>
      <c r="G473" s="180"/>
      <c r="H473" s="7"/>
      <c r="I473" s="8" t="e">
        <f>VLOOKUP(E473,TableauFinal[#All],5,FALSE)</f>
        <v>#N/A</v>
      </c>
      <c r="J473" s="9" t="e">
        <f>VLOOKUP(E473,TableauFinal[#All],6,FALSE)</f>
        <v>#N/A</v>
      </c>
      <c r="K473" s="11" t="e">
        <f>VLOOKUP(E473,TableauFinal[#All],3,FALSE)</f>
        <v>#N/A</v>
      </c>
      <c r="L473" s="7" t="e">
        <f>VLOOKUP(E473,TableauFinal[#All],4,FALSE)</f>
        <v>#N/A</v>
      </c>
      <c r="M473" s="7" t="e">
        <f t="shared" si="19"/>
        <v>#N/A</v>
      </c>
      <c r="N473" s="86" t="e">
        <f>CONCATENATE(VLOOKUP(E473,TableauFinal[#All],2,FALSE)," ; ",Tableau16[[#This Row],[Mesure]]," ; ",Tableau16[ [#This Row],[AJOUTER UN COMMENTAIRE] ])</f>
        <v>#N/A</v>
      </c>
      <c r="O473" s="105"/>
      <c r="P473" s="105" t="e">
        <f>VLOOKUP(F473,COMMANDE[#All],2,FALSE)</f>
        <v>#N/A</v>
      </c>
      <c r="Q473" s="82"/>
      <c r="R473" s="65"/>
      <c r="S473" s="64"/>
      <c r="T473" s="64"/>
      <c r="U473" s="64"/>
      <c r="V473" s="85" t="e">
        <f>VLOOKUP(I473,README!$AA$2:$AB$11,2,FALSE)</f>
        <v>#N/A</v>
      </c>
      <c r="W473" s="10"/>
      <c r="X473" s="84"/>
      <c r="Z473" s="5"/>
    </row>
    <row r="474" spans="1:26" ht="13.2" x14ac:dyDescent="0.25">
      <c r="A474" s="1" t="s">
        <v>1</v>
      </c>
      <c r="B474" s="2" t="s">
        <v>15</v>
      </c>
      <c r="C474" s="174" t="str">
        <f t="shared" si="18"/>
        <v/>
      </c>
      <c r="D474" s="7"/>
      <c r="E474" s="88"/>
      <c r="F474" s="88"/>
      <c r="G474" s="180"/>
      <c r="H474" s="7"/>
      <c r="I474" s="8" t="e">
        <f>VLOOKUP(E474,TableauFinal[#All],5,FALSE)</f>
        <v>#N/A</v>
      </c>
      <c r="J474" s="9" t="e">
        <f>VLOOKUP(E474,TableauFinal[#All],6,FALSE)</f>
        <v>#N/A</v>
      </c>
      <c r="K474" s="11" t="e">
        <f>VLOOKUP(E474,TableauFinal[#All],3,FALSE)</f>
        <v>#N/A</v>
      </c>
      <c r="L474" s="7" t="e">
        <f>VLOOKUP(E474,TableauFinal[#All],4,FALSE)</f>
        <v>#N/A</v>
      </c>
      <c r="M474" s="7" t="e">
        <f t="shared" ref="M474:M537" si="20">IF(L474="M","??","")</f>
        <v>#N/A</v>
      </c>
      <c r="N474" s="86" t="e">
        <f>CONCATENATE(VLOOKUP(E474,TableauFinal[#All],2,FALSE)," ; ",Tableau16[[#This Row],[Mesure]]," ; ",Tableau16[ [#This Row],[AJOUTER UN COMMENTAIRE] ])</f>
        <v>#N/A</v>
      </c>
      <c r="O474" s="105"/>
      <c r="P474" s="105" t="e">
        <f>VLOOKUP(F474,COMMANDE[#All],2,FALSE)</f>
        <v>#N/A</v>
      </c>
      <c r="Q474" s="82"/>
      <c r="R474" s="65"/>
      <c r="S474" s="64"/>
      <c r="T474" s="64"/>
      <c r="U474" s="64"/>
      <c r="V474" s="85" t="e">
        <f>VLOOKUP(I474,README!$AA$2:$AB$11,2,FALSE)</f>
        <v>#N/A</v>
      </c>
      <c r="W474" s="10"/>
      <c r="X474" s="84"/>
      <c r="Z474" s="5"/>
    </row>
    <row r="475" spans="1:26" ht="13.2" x14ac:dyDescent="0.25">
      <c r="A475" s="1" t="s">
        <v>1</v>
      </c>
      <c r="B475" s="2" t="s">
        <v>15</v>
      </c>
      <c r="C475" s="174" t="str">
        <f t="shared" si="18"/>
        <v/>
      </c>
      <c r="D475" s="7"/>
      <c r="E475" s="88"/>
      <c r="F475" s="88"/>
      <c r="G475" s="180"/>
      <c r="H475" s="7"/>
      <c r="I475" s="8" t="e">
        <f>VLOOKUP(E475,TableauFinal[#All],5,FALSE)</f>
        <v>#N/A</v>
      </c>
      <c r="J475" s="9" t="e">
        <f>VLOOKUP(E475,TableauFinal[#All],6,FALSE)</f>
        <v>#N/A</v>
      </c>
      <c r="K475" s="11" t="e">
        <f>VLOOKUP(E475,TableauFinal[#All],3,FALSE)</f>
        <v>#N/A</v>
      </c>
      <c r="L475" s="7" t="e">
        <f>VLOOKUP(E475,TableauFinal[#All],4,FALSE)</f>
        <v>#N/A</v>
      </c>
      <c r="M475" s="7" t="e">
        <f t="shared" si="20"/>
        <v>#N/A</v>
      </c>
      <c r="N475" s="86" t="e">
        <f>CONCATENATE(VLOOKUP(E475,TableauFinal[#All],2,FALSE)," ; ",Tableau16[[#This Row],[Mesure]]," ; ",Tableau16[ [#This Row],[AJOUTER UN COMMENTAIRE] ])</f>
        <v>#N/A</v>
      </c>
      <c r="O475" s="105"/>
      <c r="P475" s="105" t="e">
        <f>VLOOKUP(F475,COMMANDE[#All],2,FALSE)</f>
        <v>#N/A</v>
      </c>
      <c r="Q475" s="82"/>
      <c r="R475" s="65"/>
      <c r="S475" s="64"/>
      <c r="T475" s="64"/>
      <c r="U475" s="64"/>
      <c r="V475" s="85" t="e">
        <f>VLOOKUP(I475,README!$AA$2:$AB$11,2,FALSE)</f>
        <v>#N/A</v>
      </c>
      <c r="W475" s="10"/>
      <c r="X475" s="84"/>
      <c r="Z475" s="5"/>
    </row>
    <row r="476" spans="1:26" ht="13.2" x14ac:dyDescent="0.25">
      <c r="A476" s="1" t="s">
        <v>1</v>
      </c>
      <c r="B476" s="2" t="s">
        <v>15</v>
      </c>
      <c r="C476" s="174" t="str">
        <f t="shared" ref="C476:C539" si="21">CONCATENATE(D476,E476,F476,G476,H476)</f>
        <v/>
      </c>
      <c r="D476" s="7"/>
      <c r="E476" s="88"/>
      <c r="F476" s="88"/>
      <c r="G476" s="180"/>
      <c r="H476" s="7"/>
      <c r="I476" s="8" t="e">
        <f>VLOOKUP(E476,TableauFinal[#All],5,FALSE)</f>
        <v>#N/A</v>
      </c>
      <c r="J476" s="9" t="e">
        <f>VLOOKUP(E476,TableauFinal[#All],6,FALSE)</f>
        <v>#N/A</v>
      </c>
      <c r="K476" s="11" t="e">
        <f>VLOOKUP(E476,TableauFinal[#All],3,FALSE)</f>
        <v>#N/A</v>
      </c>
      <c r="L476" s="7" t="e">
        <f>VLOOKUP(E476,TableauFinal[#All],4,FALSE)</f>
        <v>#N/A</v>
      </c>
      <c r="M476" s="7" t="e">
        <f t="shared" si="20"/>
        <v>#N/A</v>
      </c>
      <c r="N476" s="86" t="e">
        <f>CONCATENATE(VLOOKUP(E476,TableauFinal[#All],2,FALSE)," ; ",Tableau16[[#This Row],[Mesure]]," ; ",Tableau16[ [#This Row],[AJOUTER UN COMMENTAIRE] ])</f>
        <v>#N/A</v>
      </c>
      <c r="O476" s="105"/>
      <c r="P476" s="105" t="e">
        <f>VLOOKUP(F476,COMMANDE[#All],2,FALSE)</f>
        <v>#N/A</v>
      </c>
      <c r="Q476" s="82"/>
      <c r="R476" s="65"/>
      <c r="S476" s="64"/>
      <c r="T476" s="64"/>
      <c r="U476" s="64"/>
      <c r="V476" s="85" t="e">
        <f>VLOOKUP(I476,README!$AA$2:$AB$11,2,FALSE)</f>
        <v>#N/A</v>
      </c>
      <c r="W476" s="10"/>
      <c r="X476" s="84"/>
      <c r="Z476" s="5"/>
    </row>
    <row r="477" spans="1:26" ht="13.2" x14ac:dyDescent="0.25">
      <c r="A477" s="1" t="s">
        <v>1</v>
      </c>
      <c r="B477" s="2" t="s">
        <v>15</v>
      </c>
      <c r="C477" s="174" t="str">
        <f t="shared" si="21"/>
        <v/>
      </c>
      <c r="D477" s="7"/>
      <c r="E477" s="88"/>
      <c r="F477" s="88"/>
      <c r="G477" s="180"/>
      <c r="H477" s="7"/>
      <c r="I477" s="8" t="e">
        <f>VLOOKUP(E477,TableauFinal[#All],5,FALSE)</f>
        <v>#N/A</v>
      </c>
      <c r="J477" s="9" t="e">
        <f>VLOOKUP(E477,TableauFinal[#All],6,FALSE)</f>
        <v>#N/A</v>
      </c>
      <c r="K477" s="11" t="e">
        <f>VLOOKUP(E477,TableauFinal[#All],3,FALSE)</f>
        <v>#N/A</v>
      </c>
      <c r="L477" s="7" t="e">
        <f>VLOOKUP(E477,TableauFinal[#All],4,FALSE)</f>
        <v>#N/A</v>
      </c>
      <c r="M477" s="7" t="e">
        <f t="shared" si="20"/>
        <v>#N/A</v>
      </c>
      <c r="N477" s="86" t="e">
        <f>CONCATENATE(VLOOKUP(E477,TableauFinal[#All],2,FALSE)," ; ",Tableau16[[#This Row],[Mesure]]," ; ",Tableau16[ [#This Row],[AJOUTER UN COMMENTAIRE] ])</f>
        <v>#N/A</v>
      </c>
      <c r="O477" s="105"/>
      <c r="P477" s="105" t="e">
        <f>VLOOKUP(F477,COMMANDE[#All],2,FALSE)</f>
        <v>#N/A</v>
      </c>
      <c r="Q477" s="82"/>
      <c r="R477" s="65"/>
      <c r="S477" s="64"/>
      <c r="T477" s="64"/>
      <c r="U477" s="64"/>
      <c r="V477" s="85" t="e">
        <f>VLOOKUP(I477,README!$AA$2:$AB$11,2,FALSE)</f>
        <v>#N/A</v>
      </c>
      <c r="W477" s="10"/>
      <c r="X477" s="84"/>
      <c r="Z477" s="5"/>
    </row>
    <row r="478" spans="1:26" ht="13.2" x14ac:dyDescent="0.25">
      <c r="A478" s="1" t="s">
        <v>1</v>
      </c>
      <c r="B478" s="2" t="s">
        <v>15</v>
      </c>
      <c r="C478" s="174" t="str">
        <f t="shared" si="21"/>
        <v/>
      </c>
      <c r="D478" s="7"/>
      <c r="E478" s="88"/>
      <c r="F478" s="88"/>
      <c r="G478" s="180"/>
      <c r="H478" s="7"/>
      <c r="I478" s="8" t="e">
        <f>VLOOKUP(E478,TableauFinal[#All],5,FALSE)</f>
        <v>#N/A</v>
      </c>
      <c r="J478" s="9" t="e">
        <f>VLOOKUP(E478,TableauFinal[#All],6,FALSE)</f>
        <v>#N/A</v>
      </c>
      <c r="K478" s="11" t="e">
        <f>VLOOKUP(E478,TableauFinal[#All],3,FALSE)</f>
        <v>#N/A</v>
      </c>
      <c r="L478" s="7" t="e">
        <f>VLOOKUP(E478,TableauFinal[#All],4,FALSE)</f>
        <v>#N/A</v>
      </c>
      <c r="M478" s="7" t="e">
        <f t="shared" si="20"/>
        <v>#N/A</v>
      </c>
      <c r="N478" s="86" t="e">
        <f>CONCATENATE(VLOOKUP(E478,TableauFinal[#All],2,FALSE)," ; ",Tableau16[[#This Row],[Mesure]]," ; ",Tableau16[ [#This Row],[AJOUTER UN COMMENTAIRE] ])</f>
        <v>#N/A</v>
      </c>
      <c r="O478" s="105"/>
      <c r="P478" s="105" t="e">
        <f>VLOOKUP(F478,COMMANDE[#All],2,FALSE)</f>
        <v>#N/A</v>
      </c>
      <c r="Q478" s="82"/>
      <c r="R478" s="65"/>
      <c r="S478" s="64"/>
      <c r="T478" s="64"/>
      <c r="U478" s="64"/>
      <c r="V478" s="85" t="e">
        <f>VLOOKUP(I478,README!$AA$2:$AB$11,2,FALSE)</f>
        <v>#N/A</v>
      </c>
      <c r="W478" s="10"/>
      <c r="X478" s="84"/>
      <c r="Z478" s="5"/>
    </row>
    <row r="479" spans="1:26" ht="13.2" x14ac:dyDescent="0.25">
      <c r="A479" s="1" t="s">
        <v>1</v>
      </c>
      <c r="B479" s="2" t="s">
        <v>15</v>
      </c>
      <c r="C479" s="174" t="str">
        <f t="shared" si="21"/>
        <v/>
      </c>
      <c r="D479" s="7"/>
      <c r="E479" s="88"/>
      <c r="F479" s="88"/>
      <c r="G479" s="180"/>
      <c r="H479" s="7"/>
      <c r="I479" s="8" t="e">
        <f>VLOOKUP(E479,TableauFinal[#All],5,FALSE)</f>
        <v>#N/A</v>
      </c>
      <c r="J479" s="9" t="e">
        <f>VLOOKUP(E479,TableauFinal[#All],6,FALSE)</f>
        <v>#N/A</v>
      </c>
      <c r="K479" s="11" t="e">
        <f>VLOOKUP(E479,TableauFinal[#All],3,FALSE)</f>
        <v>#N/A</v>
      </c>
      <c r="L479" s="7" t="e">
        <f>VLOOKUP(E479,TableauFinal[#All],4,FALSE)</f>
        <v>#N/A</v>
      </c>
      <c r="M479" s="7" t="e">
        <f t="shared" si="20"/>
        <v>#N/A</v>
      </c>
      <c r="N479" s="86" t="e">
        <f>CONCATENATE(VLOOKUP(E479,TableauFinal[#All],2,FALSE)," ; ",Tableau16[[#This Row],[Mesure]]," ; ",Tableau16[ [#This Row],[AJOUTER UN COMMENTAIRE] ])</f>
        <v>#N/A</v>
      </c>
      <c r="O479" s="105"/>
      <c r="P479" s="105" t="e">
        <f>VLOOKUP(F479,COMMANDE[#All],2,FALSE)</f>
        <v>#N/A</v>
      </c>
      <c r="Q479" s="82"/>
      <c r="R479" s="65"/>
      <c r="S479" s="64"/>
      <c r="T479" s="64"/>
      <c r="U479" s="64"/>
      <c r="V479" s="85" t="e">
        <f>VLOOKUP(I479,README!$AA$2:$AB$11,2,FALSE)</f>
        <v>#N/A</v>
      </c>
      <c r="W479" s="10"/>
      <c r="X479" s="84"/>
      <c r="Z479" s="5"/>
    </row>
    <row r="480" spans="1:26" ht="13.2" x14ac:dyDescent="0.25">
      <c r="A480" s="1" t="s">
        <v>1</v>
      </c>
      <c r="B480" s="2" t="s">
        <v>15</v>
      </c>
      <c r="C480" s="174" t="str">
        <f t="shared" si="21"/>
        <v/>
      </c>
      <c r="D480" s="7"/>
      <c r="E480" s="88"/>
      <c r="F480" s="88"/>
      <c r="G480" s="180"/>
      <c r="H480" s="7"/>
      <c r="I480" s="8" t="e">
        <f>VLOOKUP(E480,TableauFinal[#All],5,FALSE)</f>
        <v>#N/A</v>
      </c>
      <c r="J480" s="9" t="e">
        <f>VLOOKUP(E480,TableauFinal[#All],6,FALSE)</f>
        <v>#N/A</v>
      </c>
      <c r="K480" s="11" t="e">
        <f>VLOOKUP(E480,TableauFinal[#All],3,FALSE)</f>
        <v>#N/A</v>
      </c>
      <c r="L480" s="7" t="e">
        <f>VLOOKUP(E480,TableauFinal[#All],4,FALSE)</f>
        <v>#N/A</v>
      </c>
      <c r="M480" s="7" t="e">
        <f t="shared" si="20"/>
        <v>#N/A</v>
      </c>
      <c r="N480" s="86" t="e">
        <f>CONCATENATE(VLOOKUP(E480,TableauFinal[#All],2,FALSE)," ; ",Tableau16[[#This Row],[Mesure]]," ; ",Tableau16[ [#This Row],[AJOUTER UN COMMENTAIRE] ])</f>
        <v>#N/A</v>
      </c>
      <c r="O480" s="105"/>
      <c r="P480" s="105" t="e">
        <f>VLOOKUP(F480,COMMANDE[#All],2,FALSE)</f>
        <v>#N/A</v>
      </c>
      <c r="Q480" s="82"/>
      <c r="R480" s="65"/>
      <c r="S480" s="64"/>
      <c r="T480" s="64"/>
      <c r="U480" s="64"/>
      <c r="V480" s="85" t="e">
        <f>VLOOKUP(I480,README!$AA$2:$AB$11,2,FALSE)</f>
        <v>#N/A</v>
      </c>
      <c r="W480" s="10"/>
      <c r="X480" s="84"/>
      <c r="Z480" s="5"/>
    </row>
    <row r="481" spans="1:26" ht="13.2" x14ac:dyDescent="0.25">
      <c r="A481" s="1" t="s">
        <v>1</v>
      </c>
      <c r="B481" s="2" t="s">
        <v>15</v>
      </c>
      <c r="C481" s="174" t="str">
        <f t="shared" si="21"/>
        <v/>
      </c>
      <c r="D481" s="7"/>
      <c r="E481" s="88"/>
      <c r="F481" s="88"/>
      <c r="G481" s="180"/>
      <c r="H481" s="7"/>
      <c r="I481" s="8" t="e">
        <f>VLOOKUP(E481,TableauFinal[#All],5,FALSE)</f>
        <v>#N/A</v>
      </c>
      <c r="J481" s="9" t="e">
        <f>VLOOKUP(E481,TableauFinal[#All],6,FALSE)</f>
        <v>#N/A</v>
      </c>
      <c r="K481" s="11" t="e">
        <f>VLOOKUP(E481,TableauFinal[#All],3,FALSE)</f>
        <v>#N/A</v>
      </c>
      <c r="L481" s="7" t="e">
        <f>VLOOKUP(E481,TableauFinal[#All],4,FALSE)</f>
        <v>#N/A</v>
      </c>
      <c r="M481" s="7" t="e">
        <f t="shared" si="20"/>
        <v>#N/A</v>
      </c>
      <c r="N481" s="86" t="e">
        <f>CONCATENATE(VLOOKUP(E481,TableauFinal[#All],2,FALSE)," ; ",Tableau16[[#This Row],[Mesure]]," ; ",Tableau16[ [#This Row],[AJOUTER UN COMMENTAIRE] ])</f>
        <v>#N/A</v>
      </c>
      <c r="O481" s="105"/>
      <c r="P481" s="105" t="e">
        <f>VLOOKUP(F481,COMMANDE[#All],2,FALSE)</f>
        <v>#N/A</v>
      </c>
      <c r="Q481" s="82"/>
      <c r="R481" s="65"/>
      <c r="S481" s="64"/>
      <c r="T481" s="64"/>
      <c r="U481" s="64"/>
      <c r="V481" s="85" t="e">
        <f>VLOOKUP(I481,README!$AA$2:$AB$11,2,FALSE)</f>
        <v>#N/A</v>
      </c>
      <c r="W481" s="10"/>
      <c r="X481" s="84"/>
      <c r="Z481" s="5"/>
    </row>
    <row r="482" spans="1:26" ht="13.2" x14ac:dyDescent="0.25">
      <c r="A482" s="1" t="s">
        <v>1</v>
      </c>
      <c r="B482" s="2" t="s">
        <v>15</v>
      </c>
      <c r="C482" s="174" t="str">
        <f t="shared" si="21"/>
        <v/>
      </c>
      <c r="D482" s="7"/>
      <c r="E482" s="88"/>
      <c r="F482" s="88"/>
      <c r="G482" s="180"/>
      <c r="H482" s="7"/>
      <c r="I482" s="8" t="e">
        <f>VLOOKUP(E482,TableauFinal[#All],5,FALSE)</f>
        <v>#N/A</v>
      </c>
      <c r="J482" s="9" t="e">
        <f>VLOOKUP(E482,TableauFinal[#All],6,FALSE)</f>
        <v>#N/A</v>
      </c>
      <c r="K482" s="11" t="e">
        <f>VLOOKUP(E482,TableauFinal[#All],3,FALSE)</f>
        <v>#N/A</v>
      </c>
      <c r="L482" s="7" t="e">
        <f>VLOOKUP(E482,TableauFinal[#All],4,FALSE)</f>
        <v>#N/A</v>
      </c>
      <c r="M482" s="7" t="e">
        <f t="shared" si="20"/>
        <v>#N/A</v>
      </c>
      <c r="N482" s="86" t="e">
        <f>CONCATENATE(VLOOKUP(E482,TableauFinal[#All],2,FALSE)," ; ",Tableau16[[#This Row],[Mesure]]," ; ",Tableau16[ [#This Row],[AJOUTER UN COMMENTAIRE] ])</f>
        <v>#N/A</v>
      </c>
      <c r="O482" s="105"/>
      <c r="P482" s="105" t="e">
        <f>VLOOKUP(F482,COMMANDE[#All],2,FALSE)</f>
        <v>#N/A</v>
      </c>
      <c r="Q482" s="82"/>
      <c r="R482" s="65"/>
      <c r="S482" s="64"/>
      <c r="T482" s="64"/>
      <c r="U482" s="64"/>
      <c r="V482" s="85" t="e">
        <f>VLOOKUP(I482,README!$AA$2:$AB$11,2,FALSE)</f>
        <v>#N/A</v>
      </c>
      <c r="W482" s="10"/>
      <c r="X482" s="84"/>
      <c r="Z482" s="5"/>
    </row>
    <row r="483" spans="1:26" ht="13.2" x14ac:dyDescent="0.25">
      <c r="A483" s="1" t="s">
        <v>1</v>
      </c>
      <c r="B483" s="2" t="s">
        <v>15</v>
      </c>
      <c r="C483" s="174" t="str">
        <f t="shared" si="21"/>
        <v/>
      </c>
      <c r="D483" s="7"/>
      <c r="E483" s="88"/>
      <c r="F483" s="88"/>
      <c r="G483" s="180"/>
      <c r="H483" s="7"/>
      <c r="I483" s="8" t="e">
        <f>VLOOKUP(E483,TableauFinal[#All],5,FALSE)</f>
        <v>#N/A</v>
      </c>
      <c r="J483" s="9" t="e">
        <f>VLOOKUP(E483,TableauFinal[#All],6,FALSE)</f>
        <v>#N/A</v>
      </c>
      <c r="K483" s="11" t="e">
        <f>VLOOKUP(E483,TableauFinal[#All],3,FALSE)</f>
        <v>#N/A</v>
      </c>
      <c r="L483" s="7" t="e">
        <f>VLOOKUP(E483,TableauFinal[#All],4,FALSE)</f>
        <v>#N/A</v>
      </c>
      <c r="M483" s="7" t="e">
        <f t="shared" si="20"/>
        <v>#N/A</v>
      </c>
      <c r="N483" s="86" t="e">
        <f>CONCATENATE(VLOOKUP(E483,TableauFinal[#All],2,FALSE)," ; ",Tableau16[[#This Row],[Mesure]]," ; ",Tableau16[ [#This Row],[AJOUTER UN COMMENTAIRE] ])</f>
        <v>#N/A</v>
      </c>
      <c r="O483" s="105"/>
      <c r="P483" s="105" t="e">
        <f>VLOOKUP(F483,COMMANDE[#All],2,FALSE)</f>
        <v>#N/A</v>
      </c>
      <c r="Q483" s="82"/>
      <c r="R483" s="65"/>
      <c r="S483" s="64"/>
      <c r="T483" s="64"/>
      <c r="U483" s="64"/>
      <c r="V483" s="85" t="e">
        <f>VLOOKUP(I483,README!$AA$2:$AB$11,2,FALSE)</f>
        <v>#N/A</v>
      </c>
      <c r="W483" s="10"/>
      <c r="X483" s="84"/>
      <c r="Z483" s="5"/>
    </row>
    <row r="484" spans="1:26" ht="13.2" x14ac:dyDescent="0.25">
      <c r="A484" s="1" t="s">
        <v>1</v>
      </c>
      <c r="B484" s="2" t="s">
        <v>15</v>
      </c>
      <c r="C484" s="174" t="str">
        <f t="shared" si="21"/>
        <v/>
      </c>
      <c r="D484" s="7"/>
      <c r="E484" s="88"/>
      <c r="F484" s="88"/>
      <c r="G484" s="180"/>
      <c r="H484" s="7"/>
      <c r="I484" s="8" t="e">
        <f>VLOOKUP(E484,TableauFinal[#All],5,FALSE)</f>
        <v>#N/A</v>
      </c>
      <c r="J484" s="9" t="e">
        <f>VLOOKUP(E484,TableauFinal[#All],6,FALSE)</f>
        <v>#N/A</v>
      </c>
      <c r="K484" s="11" t="e">
        <f>VLOOKUP(E484,TableauFinal[#All],3,FALSE)</f>
        <v>#N/A</v>
      </c>
      <c r="L484" s="7" t="e">
        <f>VLOOKUP(E484,TableauFinal[#All],4,FALSE)</f>
        <v>#N/A</v>
      </c>
      <c r="M484" s="7" t="e">
        <f t="shared" si="20"/>
        <v>#N/A</v>
      </c>
      <c r="N484" s="86" t="e">
        <f>CONCATENATE(VLOOKUP(E484,TableauFinal[#All],2,FALSE)," ; ",Tableau16[[#This Row],[Mesure]]," ; ",Tableau16[ [#This Row],[AJOUTER UN COMMENTAIRE] ])</f>
        <v>#N/A</v>
      </c>
      <c r="O484" s="105"/>
      <c r="P484" s="105" t="e">
        <f>VLOOKUP(F484,COMMANDE[#All],2,FALSE)</f>
        <v>#N/A</v>
      </c>
      <c r="Q484" s="82"/>
      <c r="R484" s="65"/>
      <c r="S484" s="64"/>
      <c r="T484" s="64"/>
      <c r="U484" s="64"/>
      <c r="V484" s="85" t="e">
        <f>VLOOKUP(I484,README!$AA$2:$AB$11,2,FALSE)</f>
        <v>#N/A</v>
      </c>
      <c r="W484" s="10"/>
      <c r="X484" s="84"/>
      <c r="Z484" s="5"/>
    </row>
    <row r="485" spans="1:26" ht="13.2" x14ac:dyDescent="0.25">
      <c r="A485" s="1" t="s">
        <v>1</v>
      </c>
      <c r="B485" s="2" t="s">
        <v>15</v>
      </c>
      <c r="C485" s="174" t="str">
        <f t="shared" si="21"/>
        <v/>
      </c>
      <c r="D485" s="7"/>
      <c r="E485" s="88"/>
      <c r="F485" s="88"/>
      <c r="G485" s="180"/>
      <c r="H485" s="7"/>
      <c r="I485" s="8" t="e">
        <f>VLOOKUP(E485,TableauFinal[#All],5,FALSE)</f>
        <v>#N/A</v>
      </c>
      <c r="J485" s="9" t="e">
        <f>VLOOKUP(E485,TableauFinal[#All],6,FALSE)</f>
        <v>#N/A</v>
      </c>
      <c r="K485" s="11" t="e">
        <f>VLOOKUP(E485,TableauFinal[#All],3,FALSE)</f>
        <v>#N/A</v>
      </c>
      <c r="L485" s="7" t="e">
        <f>VLOOKUP(E485,TableauFinal[#All],4,FALSE)</f>
        <v>#N/A</v>
      </c>
      <c r="M485" s="7" t="e">
        <f t="shared" si="20"/>
        <v>#N/A</v>
      </c>
      <c r="N485" s="86" t="e">
        <f>CONCATENATE(VLOOKUP(E485,TableauFinal[#All],2,FALSE)," ; ",Tableau16[[#This Row],[Mesure]]," ; ",Tableau16[ [#This Row],[AJOUTER UN COMMENTAIRE] ])</f>
        <v>#N/A</v>
      </c>
      <c r="O485" s="105"/>
      <c r="P485" s="105" t="e">
        <f>VLOOKUP(F485,COMMANDE[#All],2,FALSE)</f>
        <v>#N/A</v>
      </c>
      <c r="Q485" s="82"/>
      <c r="R485" s="65"/>
      <c r="S485" s="64"/>
      <c r="T485" s="64"/>
      <c r="U485" s="64"/>
      <c r="V485" s="85" t="e">
        <f>VLOOKUP(I485,README!$AA$2:$AB$11,2,FALSE)</f>
        <v>#N/A</v>
      </c>
      <c r="W485" s="10"/>
      <c r="X485" s="84"/>
      <c r="Z485" s="5"/>
    </row>
    <row r="486" spans="1:26" ht="13.2" x14ac:dyDescent="0.25">
      <c r="A486" s="1" t="s">
        <v>1</v>
      </c>
      <c r="B486" s="2" t="s">
        <v>15</v>
      </c>
      <c r="C486" s="174" t="str">
        <f t="shared" si="21"/>
        <v/>
      </c>
      <c r="D486" s="7"/>
      <c r="E486" s="88"/>
      <c r="F486" s="88"/>
      <c r="G486" s="180"/>
      <c r="H486" s="7"/>
      <c r="I486" s="8" t="e">
        <f>VLOOKUP(E486,TableauFinal[#All],5,FALSE)</f>
        <v>#N/A</v>
      </c>
      <c r="J486" s="9" t="e">
        <f>VLOOKUP(E486,TableauFinal[#All],6,FALSE)</f>
        <v>#N/A</v>
      </c>
      <c r="K486" s="11" t="e">
        <f>VLOOKUP(E486,TableauFinal[#All],3,FALSE)</f>
        <v>#N/A</v>
      </c>
      <c r="L486" s="7" t="e">
        <f>VLOOKUP(E486,TableauFinal[#All],4,FALSE)</f>
        <v>#N/A</v>
      </c>
      <c r="M486" s="7" t="e">
        <f t="shared" si="20"/>
        <v>#N/A</v>
      </c>
      <c r="N486" s="86" t="e">
        <f>CONCATENATE(VLOOKUP(E486,TableauFinal[#All],2,FALSE)," ; ",Tableau16[[#This Row],[Mesure]]," ; ",Tableau16[ [#This Row],[AJOUTER UN COMMENTAIRE] ])</f>
        <v>#N/A</v>
      </c>
      <c r="O486" s="105"/>
      <c r="P486" s="105" t="e">
        <f>VLOOKUP(F486,COMMANDE[#All],2,FALSE)</f>
        <v>#N/A</v>
      </c>
      <c r="Q486" s="82"/>
      <c r="R486" s="65"/>
      <c r="S486" s="64"/>
      <c r="T486" s="64"/>
      <c r="U486" s="64"/>
      <c r="V486" s="85" t="e">
        <f>VLOOKUP(I486,README!$AA$2:$AB$11,2,FALSE)</f>
        <v>#N/A</v>
      </c>
      <c r="W486" s="10"/>
      <c r="X486" s="84"/>
      <c r="Z486" s="5"/>
    </row>
    <row r="487" spans="1:26" ht="13.2" x14ac:dyDescent="0.25">
      <c r="A487" s="1" t="s">
        <v>1</v>
      </c>
      <c r="B487" s="2" t="s">
        <v>15</v>
      </c>
      <c r="C487" s="174" t="str">
        <f t="shared" si="21"/>
        <v/>
      </c>
      <c r="D487" s="7"/>
      <c r="E487" s="88"/>
      <c r="F487" s="88"/>
      <c r="G487" s="180"/>
      <c r="H487" s="7"/>
      <c r="I487" s="8" t="e">
        <f>VLOOKUP(E487,TableauFinal[#All],5,FALSE)</f>
        <v>#N/A</v>
      </c>
      <c r="J487" s="9" t="e">
        <f>VLOOKUP(E487,TableauFinal[#All],6,FALSE)</f>
        <v>#N/A</v>
      </c>
      <c r="K487" s="11" t="e">
        <f>VLOOKUP(E487,TableauFinal[#All],3,FALSE)</f>
        <v>#N/A</v>
      </c>
      <c r="L487" s="7" t="e">
        <f>VLOOKUP(E487,TableauFinal[#All],4,FALSE)</f>
        <v>#N/A</v>
      </c>
      <c r="M487" s="7" t="e">
        <f t="shared" si="20"/>
        <v>#N/A</v>
      </c>
      <c r="N487" s="86" t="e">
        <f>CONCATENATE(VLOOKUP(E487,TableauFinal[#All],2,FALSE)," ; ",Tableau16[[#This Row],[Mesure]]," ; ",Tableau16[ [#This Row],[AJOUTER UN COMMENTAIRE] ])</f>
        <v>#N/A</v>
      </c>
      <c r="O487" s="105"/>
      <c r="P487" s="105" t="e">
        <f>VLOOKUP(F487,COMMANDE[#All],2,FALSE)</f>
        <v>#N/A</v>
      </c>
      <c r="Q487" s="82"/>
      <c r="R487" s="65"/>
      <c r="S487" s="64"/>
      <c r="T487" s="64"/>
      <c r="U487" s="64"/>
      <c r="V487" s="85" t="e">
        <f>VLOOKUP(I487,README!$AA$2:$AB$11,2,FALSE)</f>
        <v>#N/A</v>
      </c>
      <c r="W487" s="10"/>
      <c r="X487" s="84"/>
      <c r="Z487" s="5"/>
    </row>
    <row r="488" spans="1:26" ht="13.2" x14ac:dyDescent="0.25">
      <c r="A488" s="1" t="s">
        <v>1</v>
      </c>
      <c r="B488" s="2" t="s">
        <v>15</v>
      </c>
      <c r="C488" s="174" t="str">
        <f t="shared" si="21"/>
        <v/>
      </c>
      <c r="D488" s="7"/>
      <c r="E488" s="88"/>
      <c r="F488" s="88"/>
      <c r="G488" s="180"/>
      <c r="H488" s="7"/>
      <c r="I488" s="8" t="e">
        <f>VLOOKUP(E488,TableauFinal[#All],5,FALSE)</f>
        <v>#N/A</v>
      </c>
      <c r="J488" s="9" t="e">
        <f>VLOOKUP(E488,TableauFinal[#All],6,FALSE)</f>
        <v>#N/A</v>
      </c>
      <c r="K488" s="11" t="e">
        <f>VLOOKUP(E488,TableauFinal[#All],3,FALSE)</f>
        <v>#N/A</v>
      </c>
      <c r="L488" s="7" t="e">
        <f>VLOOKUP(E488,TableauFinal[#All],4,FALSE)</f>
        <v>#N/A</v>
      </c>
      <c r="M488" s="7" t="e">
        <f t="shared" si="20"/>
        <v>#N/A</v>
      </c>
      <c r="N488" s="86" t="e">
        <f>CONCATENATE(VLOOKUP(E488,TableauFinal[#All],2,FALSE)," ; ",Tableau16[[#This Row],[Mesure]]," ; ",Tableau16[ [#This Row],[AJOUTER UN COMMENTAIRE] ])</f>
        <v>#N/A</v>
      </c>
      <c r="O488" s="105"/>
      <c r="P488" s="105" t="e">
        <f>VLOOKUP(F488,COMMANDE[#All],2,FALSE)</f>
        <v>#N/A</v>
      </c>
      <c r="Q488" s="82"/>
      <c r="R488" s="65"/>
      <c r="S488" s="64"/>
      <c r="T488" s="64"/>
      <c r="U488" s="64"/>
      <c r="V488" s="85" t="e">
        <f>VLOOKUP(I488,README!$AA$2:$AB$11,2,FALSE)</f>
        <v>#N/A</v>
      </c>
      <c r="W488" s="10"/>
      <c r="X488" s="84"/>
      <c r="Z488" s="5"/>
    </row>
    <row r="489" spans="1:26" ht="13.2" x14ac:dyDescent="0.25">
      <c r="A489" s="1" t="s">
        <v>1</v>
      </c>
      <c r="B489" s="2" t="s">
        <v>15</v>
      </c>
      <c r="C489" s="174" t="str">
        <f t="shared" si="21"/>
        <v/>
      </c>
      <c r="D489" s="7"/>
      <c r="E489" s="88"/>
      <c r="F489" s="88"/>
      <c r="G489" s="180"/>
      <c r="H489" s="7"/>
      <c r="I489" s="8" t="e">
        <f>VLOOKUP(E489,TableauFinal[#All],5,FALSE)</f>
        <v>#N/A</v>
      </c>
      <c r="J489" s="9" t="e">
        <f>VLOOKUP(E489,TableauFinal[#All],6,FALSE)</f>
        <v>#N/A</v>
      </c>
      <c r="K489" s="11" t="e">
        <f>VLOOKUP(E489,TableauFinal[#All],3,FALSE)</f>
        <v>#N/A</v>
      </c>
      <c r="L489" s="7" t="e">
        <f>VLOOKUP(E489,TableauFinal[#All],4,FALSE)</f>
        <v>#N/A</v>
      </c>
      <c r="M489" s="7" t="e">
        <f t="shared" si="20"/>
        <v>#N/A</v>
      </c>
      <c r="N489" s="86" t="e">
        <f>CONCATENATE(VLOOKUP(E489,TableauFinal[#All],2,FALSE)," ; ",Tableau16[[#This Row],[Mesure]]," ; ",Tableau16[ [#This Row],[AJOUTER UN COMMENTAIRE] ])</f>
        <v>#N/A</v>
      </c>
      <c r="O489" s="105"/>
      <c r="P489" s="105" t="e">
        <f>VLOOKUP(F489,COMMANDE[#All],2,FALSE)</f>
        <v>#N/A</v>
      </c>
      <c r="Q489" s="82"/>
      <c r="R489" s="65"/>
      <c r="S489" s="64"/>
      <c r="T489" s="64"/>
      <c r="U489" s="64"/>
      <c r="V489" s="85" t="e">
        <f>VLOOKUP(I489,README!$AA$2:$AB$11,2,FALSE)</f>
        <v>#N/A</v>
      </c>
      <c r="W489" s="10"/>
      <c r="X489" s="84"/>
      <c r="Z489" s="5"/>
    </row>
    <row r="490" spans="1:26" ht="13.2" x14ac:dyDescent="0.25">
      <c r="A490" s="1" t="s">
        <v>1</v>
      </c>
      <c r="B490" s="2" t="s">
        <v>15</v>
      </c>
      <c r="C490" s="174" t="str">
        <f t="shared" si="21"/>
        <v/>
      </c>
      <c r="D490" s="7"/>
      <c r="E490" s="88"/>
      <c r="F490" s="88"/>
      <c r="G490" s="180"/>
      <c r="H490" s="7"/>
      <c r="I490" s="8" t="e">
        <f>VLOOKUP(E490,TableauFinal[#All],5,FALSE)</f>
        <v>#N/A</v>
      </c>
      <c r="J490" s="9" t="e">
        <f>VLOOKUP(E490,TableauFinal[#All],6,FALSE)</f>
        <v>#N/A</v>
      </c>
      <c r="K490" s="11" t="e">
        <f>VLOOKUP(E490,TableauFinal[#All],3,FALSE)</f>
        <v>#N/A</v>
      </c>
      <c r="L490" s="7" t="e">
        <f>VLOOKUP(E490,TableauFinal[#All],4,FALSE)</f>
        <v>#N/A</v>
      </c>
      <c r="M490" s="7" t="e">
        <f t="shared" si="20"/>
        <v>#N/A</v>
      </c>
      <c r="N490" s="86" t="e">
        <f>CONCATENATE(VLOOKUP(E490,TableauFinal[#All],2,FALSE)," ; ",Tableau16[[#This Row],[Mesure]]," ; ",Tableau16[ [#This Row],[AJOUTER UN COMMENTAIRE] ])</f>
        <v>#N/A</v>
      </c>
      <c r="O490" s="105"/>
      <c r="P490" s="105" t="e">
        <f>VLOOKUP(F490,COMMANDE[#All],2,FALSE)</f>
        <v>#N/A</v>
      </c>
      <c r="Q490" s="82"/>
      <c r="R490" s="65"/>
      <c r="S490" s="64"/>
      <c r="T490" s="64"/>
      <c r="U490" s="64"/>
      <c r="V490" s="85" t="e">
        <f>VLOOKUP(I490,README!$AA$2:$AB$11,2,FALSE)</f>
        <v>#N/A</v>
      </c>
      <c r="W490" s="10"/>
      <c r="X490" s="84"/>
      <c r="Z490" s="5"/>
    </row>
    <row r="491" spans="1:26" ht="13.2" x14ac:dyDescent="0.25">
      <c r="A491" s="1" t="s">
        <v>1</v>
      </c>
      <c r="B491" s="2" t="s">
        <v>15</v>
      </c>
      <c r="C491" s="174" t="str">
        <f t="shared" si="21"/>
        <v/>
      </c>
      <c r="D491" s="7"/>
      <c r="E491" s="88"/>
      <c r="F491" s="88"/>
      <c r="G491" s="180"/>
      <c r="H491" s="7"/>
      <c r="I491" s="8" t="e">
        <f>VLOOKUP(E491,TableauFinal[#All],5,FALSE)</f>
        <v>#N/A</v>
      </c>
      <c r="J491" s="9" t="e">
        <f>VLOOKUP(E491,TableauFinal[#All],6,FALSE)</f>
        <v>#N/A</v>
      </c>
      <c r="K491" s="11" t="e">
        <f>VLOOKUP(E491,TableauFinal[#All],3,FALSE)</f>
        <v>#N/A</v>
      </c>
      <c r="L491" s="7" t="e">
        <f>VLOOKUP(E491,TableauFinal[#All],4,FALSE)</f>
        <v>#N/A</v>
      </c>
      <c r="M491" s="7" t="e">
        <f t="shared" si="20"/>
        <v>#N/A</v>
      </c>
      <c r="N491" s="86" t="e">
        <f>CONCATENATE(VLOOKUP(E491,TableauFinal[#All],2,FALSE)," ; ",Tableau16[[#This Row],[Mesure]]," ; ",Tableau16[ [#This Row],[AJOUTER UN COMMENTAIRE] ])</f>
        <v>#N/A</v>
      </c>
      <c r="O491" s="105"/>
      <c r="P491" s="105" t="e">
        <f>VLOOKUP(F491,COMMANDE[#All],2,FALSE)</f>
        <v>#N/A</v>
      </c>
      <c r="Q491" s="82"/>
      <c r="R491" s="65"/>
      <c r="S491" s="64"/>
      <c r="T491" s="64"/>
      <c r="U491" s="64"/>
      <c r="V491" s="85" t="e">
        <f>VLOOKUP(I491,README!$AA$2:$AB$11,2,FALSE)</f>
        <v>#N/A</v>
      </c>
      <c r="W491" s="10"/>
      <c r="X491" s="84"/>
      <c r="Z491" s="5"/>
    </row>
    <row r="492" spans="1:26" ht="13.2" x14ac:dyDescent="0.25">
      <c r="A492" s="1" t="s">
        <v>1</v>
      </c>
      <c r="B492" s="2" t="s">
        <v>15</v>
      </c>
      <c r="C492" s="174" t="str">
        <f t="shared" si="21"/>
        <v/>
      </c>
      <c r="D492" s="7"/>
      <c r="E492" s="88"/>
      <c r="F492" s="88"/>
      <c r="G492" s="180"/>
      <c r="H492" s="7"/>
      <c r="I492" s="8" t="e">
        <f>VLOOKUP(E492,TableauFinal[#All],5,FALSE)</f>
        <v>#N/A</v>
      </c>
      <c r="J492" s="9" t="e">
        <f>VLOOKUP(E492,TableauFinal[#All],6,FALSE)</f>
        <v>#N/A</v>
      </c>
      <c r="K492" s="11" t="e">
        <f>VLOOKUP(E492,TableauFinal[#All],3,FALSE)</f>
        <v>#N/A</v>
      </c>
      <c r="L492" s="7" t="e">
        <f>VLOOKUP(E492,TableauFinal[#All],4,FALSE)</f>
        <v>#N/A</v>
      </c>
      <c r="M492" s="7" t="e">
        <f t="shared" si="20"/>
        <v>#N/A</v>
      </c>
      <c r="N492" s="86" t="e">
        <f>CONCATENATE(VLOOKUP(E492,TableauFinal[#All],2,FALSE)," ; ",Tableau16[[#This Row],[Mesure]]," ; ",Tableau16[ [#This Row],[AJOUTER UN COMMENTAIRE] ])</f>
        <v>#N/A</v>
      </c>
      <c r="O492" s="105"/>
      <c r="P492" s="105" t="e">
        <f>VLOOKUP(F492,COMMANDE[#All],2,FALSE)</f>
        <v>#N/A</v>
      </c>
      <c r="Q492" s="82"/>
      <c r="R492" s="65"/>
      <c r="S492" s="64"/>
      <c r="T492" s="64"/>
      <c r="U492" s="64"/>
      <c r="V492" s="85" t="e">
        <f>VLOOKUP(I492,README!$AA$2:$AB$11,2,FALSE)</f>
        <v>#N/A</v>
      </c>
      <c r="W492" s="10"/>
      <c r="X492" s="84"/>
      <c r="Z492" s="5"/>
    </row>
    <row r="493" spans="1:26" ht="13.2" x14ac:dyDescent="0.25">
      <c r="A493" s="1" t="s">
        <v>1</v>
      </c>
      <c r="B493" s="2" t="s">
        <v>15</v>
      </c>
      <c r="C493" s="174" t="str">
        <f t="shared" si="21"/>
        <v/>
      </c>
      <c r="D493" s="7"/>
      <c r="E493" s="88"/>
      <c r="F493" s="88"/>
      <c r="G493" s="180"/>
      <c r="H493" s="7"/>
      <c r="I493" s="8" t="e">
        <f>VLOOKUP(E493,TableauFinal[#All],5,FALSE)</f>
        <v>#N/A</v>
      </c>
      <c r="J493" s="9" t="e">
        <f>VLOOKUP(E493,TableauFinal[#All],6,FALSE)</f>
        <v>#N/A</v>
      </c>
      <c r="K493" s="11" t="e">
        <f>VLOOKUP(E493,TableauFinal[#All],3,FALSE)</f>
        <v>#N/A</v>
      </c>
      <c r="L493" s="7" t="e">
        <f>VLOOKUP(E493,TableauFinal[#All],4,FALSE)</f>
        <v>#N/A</v>
      </c>
      <c r="M493" s="7" t="e">
        <f t="shared" si="20"/>
        <v>#N/A</v>
      </c>
      <c r="N493" s="86" t="e">
        <f>CONCATENATE(VLOOKUP(E493,TableauFinal[#All],2,FALSE)," ; ",Tableau16[[#This Row],[Mesure]]," ; ",Tableau16[ [#This Row],[AJOUTER UN COMMENTAIRE] ])</f>
        <v>#N/A</v>
      </c>
      <c r="O493" s="105"/>
      <c r="P493" s="105" t="e">
        <f>VLOOKUP(F493,COMMANDE[#All],2,FALSE)</f>
        <v>#N/A</v>
      </c>
      <c r="Q493" s="82"/>
      <c r="R493" s="65"/>
      <c r="S493" s="64"/>
      <c r="T493" s="64"/>
      <c r="U493" s="64"/>
      <c r="V493" s="85" t="e">
        <f>VLOOKUP(I493,README!$AA$2:$AB$11,2,FALSE)</f>
        <v>#N/A</v>
      </c>
      <c r="W493" s="10"/>
      <c r="X493" s="84"/>
      <c r="Z493" s="5"/>
    </row>
    <row r="494" spans="1:26" ht="13.2" x14ac:dyDescent="0.25">
      <c r="A494" s="1" t="s">
        <v>1</v>
      </c>
      <c r="B494" s="2" t="s">
        <v>15</v>
      </c>
      <c r="C494" s="174" t="str">
        <f t="shared" si="21"/>
        <v/>
      </c>
      <c r="D494" s="7"/>
      <c r="E494" s="88"/>
      <c r="F494" s="88"/>
      <c r="G494" s="180"/>
      <c r="H494" s="7"/>
      <c r="I494" s="8" t="e">
        <f>VLOOKUP(E494,TableauFinal[#All],5,FALSE)</f>
        <v>#N/A</v>
      </c>
      <c r="J494" s="9" t="e">
        <f>VLOOKUP(E494,TableauFinal[#All],6,FALSE)</f>
        <v>#N/A</v>
      </c>
      <c r="K494" s="11" t="e">
        <f>VLOOKUP(E494,TableauFinal[#All],3,FALSE)</f>
        <v>#N/A</v>
      </c>
      <c r="L494" s="7" t="e">
        <f>VLOOKUP(E494,TableauFinal[#All],4,FALSE)</f>
        <v>#N/A</v>
      </c>
      <c r="M494" s="7" t="e">
        <f t="shared" si="20"/>
        <v>#N/A</v>
      </c>
      <c r="N494" s="86" t="e">
        <f>CONCATENATE(VLOOKUP(E494,TableauFinal[#All],2,FALSE)," ; ",Tableau16[[#This Row],[Mesure]]," ; ",Tableau16[ [#This Row],[AJOUTER UN COMMENTAIRE] ])</f>
        <v>#N/A</v>
      </c>
      <c r="O494" s="105"/>
      <c r="P494" s="105" t="e">
        <f>VLOOKUP(F494,COMMANDE[#All],2,FALSE)</f>
        <v>#N/A</v>
      </c>
      <c r="Q494" s="82"/>
      <c r="R494" s="65"/>
      <c r="S494" s="64"/>
      <c r="T494" s="64"/>
      <c r="U494" s="64"/>
      <c r="V494" s="85" t="e">
        <f>VLOOKUP(I494,README!$AA$2:$AB$11,2,FALSE)</f>
        <v>#N/A</v>
      </c>
      <c r="W494" s="10"/>
      <c r="X494" s="84"/>
      <c r="Z494" s="5"/>
    </row>
    <row r="495" spans="1:26" ht="13.2" x14ac:dyDescent="0.25">
      <c r="A495" s="1" t="s">
        <v>1</v>
      </c>
      <c r="B495" s="2" t="s">
        <v>15</v>
      </c>
      <c r="C495" s="174" t="str">
        <f t="shared" si="21"/>
        <v/>
      </c>
      <c r="D495" s="7"/>
      <c r="E495" s="88"/>
      <c r="F495" s="88"/>
      <c r="G495" s="180"/>
      <c r="H495" s="7"/>
      <c r="I495" s="8" t="e">
        <f>VLOOKUP(E495,TableauFinal[#All],5,FALSE)</f>
        <v>#N/A</v>
      </c>
      <c r="J495" s="9" t="e">
        <f>VLOOKUP(E495,TableauFinal[#All],6,FALSE)</f>
        <v>#N/A</v>
      </c>
      <c r="K495" s="11" t="e">
        <f>VLOOKUP(E495,TableauFinal[#All],3,FALSE)</f>
        <v>#N/A</v>
      </c>
      <c r="L495" s="7" t="e">
        <f>VLOOKUP(E495,TableauFinal[#All],4,FALSE)</f>
        <v>#N/A</v>
      </c>
      <c r="M495" s="7" t="e">
        <f t="shared" si="20"/>
        <v>#N/A</v>
      </c>
      <c r="N495" s="86" t="e">
        <f>CONCATENATE(VLOOKUP(E495,TableauFinal[#All],2,FALSE)," ; ",Tableau16[[#This Row],[Mesure]]," ; ",Tableau16[ [#This Row],[AJOUTER UN COMMENTAIRE] ])</f>
        <v>#N/A</v>
      </c>
      <c r="O495" s="105"/>
      <c r="P495" s="105" t="e">
        <f>VLOOKUP(F495,COMMANDE[#All],2,FALSE)</f>
        <v>#N/A</v>
      </c>
      <c r="Q495" s="82"/>
      <c r="R495" s="65"/>
      <c r="S495" s="64"/>
      <c r="T495" s="64"/>
      <c r="U495" s="64"/>
      <c r="V495" s="85" t="e">
        <f>VLOOKUP(I495,README!$AA$2:$AB$11,2,FALSE)</f>
        <v>#N/A</v>
      </c>
      <c r="W495" s="10"/>
      <c r="X495" s="84"/>
      <c r="Z495" s="5"/>
    </row>
    <row r="496" spans="1:26" ht="13.2" x14ac:dyDescent="0.25">
      <c r="A496" s="1" t="s">
        <v>1</v>
      </c>
      <c r="B496" s="2" t="s">
        <v>15</v>
      </c>
      <c r="C496" s="174" t="str">
        <f t="shared" si="21"/>
        <v/>
      </c>
      <c r="D496" s="7"/>
      <c r="E496" s="88"/>
      <c r="F496" s="88"/>
      <c r="G496" s="180"/>
      <c r="H496" s="7"/>
      <c r="I496" s="8" t="e">
        <f>VLOOKUP(E496,TableauFinal[#All],5,FALSE)</f>
        <v>#N/A</v>
      </c>
      <c r="J496" s="9" t="e">
        <f>VLOOKUP(E496,TableauFinal[#All],6,FALSE)</f>
        <v>#N/A</v>
      </c>
      <c r="K496" s="11" t="e">
        <f>VLOOKUP(E496,TableauFinal[#All],3,FALSE)</f>
        <v>#N/A</v>
      </c>
      <c r="L496" s="7" t="e">
        <f>VLOOKUP(E496,TableauFinal[#All],4,FALSE)</f>
        <v>#N/A</v>
      </c>
      <c r="M496" s="7" t="e">
        <f t="shared" si="20"/>
        <v>#N/A</v>
      </c>
      <c r="N496" s="86" t="e">
        <f>CONCATENATE(VLOOKUP(E496,TableauFinal[#All],2,FALSE)," ; ",Tableau16[[#This Row],[Mesure]]," ; ",Tableau16[ [#This Row],[AJOUTER UN COMMENTAIRE] ])</f>
        <v>#N/A</v>
      </c>
      <c r="O496" s="105"/>
      <c r="P496" s="105" t="e">
        <f>VLOOKUP(F496,COMMANDE[#All],2,FALSE)</f>
        <v>#N/A</v>
      </c>
      <c r="Q496" s="82"/>
      <c r="R496" s="65"/>
      <c r="S496" s="64"/>
      <c r="T496" s="64"/>
      <c r="U496" s="64"/>
      <c r="V496" s="85" t="e">
        <f>VLOOKUP(I496,README!$AA$2:$AB$11,2,FALSE)</f>
        <v>#N/A</v>
      </c>
      <c r="W496" s="10"/>
      <c r="X496" s="84"/>
      <c r="Z496" s="5"/>
    </row>
    <row r="497" spans="1:26" ht="13.2" x14ac:dyDescent="0.25">
      <c r="A497" s="1" t="s">
        <v>1</v>
      </c>
      <c r="B497" s="2" t="s">
        <v>15</v>
      </c>
      <c r="C497" s="174" t="str">
        <f t="shared" si="21"/>
        <v/>
      </c>
      <c r="D497" s="7"/>
      <c r="E497" s="88"/>
      <c r="F497" s="88"/>
      <c r="G497" s="180"/>
      <c r="H497" s="7"/>
      <c r="I497" s="8" t="e">
        <f>VLOOKUP(E497,TableauFinal[#All],5,FALSE)</f>
        <v>#N/A</v>
      </c>
      <c r="J497" s="9" t="e">
        <f>VLOOKUP(E497,TableauFinal[#All],6,FALSE)</f>
        <v>#N/A</v>
      </c>
      <c r="K497" s="11" t="e">
        <f>VLOOKUP(E497,TableauFinal[#All],3,FALSE)</f>
        <v>#N/A</v>
      </c>
      <c r="L497" s="7" t="e">
        <f>VLOOKUP(E497,TableauFinal[#All],4,FALSE)</f>
        <v>#N/A</v>
      </c>
      <c r="M497" s="7" t="e">
        <f t="shared" si="20"/>
        <v>#N/A</v>
      </c>
      <c r="N497" s="86" t="e">
        <f>CONCATENATE(VLOOKUP(E497,TableauFinal[#All],2,FALSE)," ; ",Tableau16[[#This Row],[Mesure]]," ; ",Tableau16[ [#This Row],[AJOUTER UN COMMENTAIRE] ])</f>
        <v>#N/A</v>
      </c>
      <c r="O497" s="105"/>
      <c r="P497" s="105" t="e">
        <f>VLOOKUP(F497,COMMANDE[#All],2,FALSE)</f>
        <v>#N/A</v>
      </c>
      <c r="Q497" s="82"/>
      <c r="R497" s="65"/>
      <c r="S497" s="64"/>
      <c r="T497" s="64"/>
      <c r="U497" s="64"/>
      <c r="V497" s="85" t="e">
        <f>VLOOKUP(I497,README!$AA$2:$AB$11,2,FALSE)</f>
        <v>#N/A</v>
      </c>
      <c r="W497" s="10"/>
      <c r="X497" s="84"/>
      <c r="Z497" s="5"/>
    </row>
    <row r="498" spans="1:26" ht="13.2" x14ac:dyDescent="0.25">
      <c r="A498" s="1" t="s">
        <v>1</v>
      </c>
      <c r="B498" s="2" t="s">
        <v>15</v>
      </c>
      <c r="C498" s="174" t="str">
        <f t="shared" si="21"/>
        <v/>
      </c>
      <c r="D498" s="7"/>
      <c r="E498" s="88"/>
      <c r="F498" s="88"/>
      <c r="G498" s="180"/>
      <c r="H498" s="7"/>
      <c r="I498" s="8" t="e">
        <f>VLOOKUP(E498,TableauFinal[#All],5,FALSE)</f>
        <v>#N/A</v>
      </c>
      <c r="J498" s="9" t="e">
        <f>VLOOKUP(E498,TableauFinal[#All],6,FALSE)</f>
        <v>#N/A</v>
      </c>
      <c r="K498" s="11" t="e">
        <f>VLOOKUP(E498,TableauFinal[#All],3,FALSE)</f>
        <v>#N/A</v>
      </c>
      <c r="L498" s="7" t="e">
        <f>VLOOKUP(E498,TableauFinal[#All],4,FALSE)</f>
        <v>#N/A</v>
      </c>
      <c r="M498" s="7" t="e">
        <f t="shared" si="20"/>
        <v>#N/A</v>
      </c>
      <c r="N498" s="86" t="e">
        <f>CONCATENATE(VLOOKUP(E498,TableauFinal[#All],2,FALSE)," ; ",Tableau16[[#This Row],[Mesure]]," ; ",Tableau16[ [#This Row],[AJOUTER UN COMMENTAIRE] ])</f>
        <v>#N/A</v>
      </c>
      <c r="O498" s="105"/>
      <c r="P498" s="105" t="e">
        <f>VLOOKUP(F498,COMMANDE[#All],2,FALSE)</f>
        <v>#N/A</v>
      </c>
      <c r="Q498" s="82"/>
      <c r="R498" s="65"/>
      <c r="S498" s="64"/>
      <c r="T498" s="64"/>
      <c r="U498" s="64"/>
      <c r="V498" s="85" t="e">
        <f>VLOOKUP(I498,README!$AA$2:$AB$11,2,FALSE)</f>
        <v>#N/A</v>
      </c>
      <c r="W498" s="10"/>
      <c r="X498" s="84"/>
      <c r="Z498" s="5"/>
    </row>
    <row r="499" spans="1:26" ht="13.2" x14ac:dyDescent="0.25">
      <c r="A499" s="1" t="s">
        <v>1</v>
      </c>
      <c r="B499" s="2" t="s">
        <v>15</v>
      </c>
      <c r="C499" s="174" t="str">
        <f t="shared" si="21"/>
        <v/>
      </c>
      <c r="D499" s="7"/>
      <c r="E499" s="88"/>
      <c r="F499" s="88"/>
      <c r="G499" s="180"/>
      <c r="H499" s="7"/>
      <c r="I499" s="8" t="e">
        <f>VLOOKUP(E499,TableauFinal[#All],5,FALSE)</f>
        <v>#N/A</v>
      </c>
      <c r="J499" s="9" t="e">
        <f>VLOOKUP(E499,TableauFinal[#All],6,FALSE)</f>
        <v>#N/A</v>
      </c>
      <c r="K499" s="11" t="e">
        <f>VLOOKUP(E499,TableauFinal[#All],3,FALSE)</f>
        <v>#N/A</v>
      </c>
      <c r="L499" s="7" t="e">
        <f>VLOOKUP(E499,TableauFinal[#All],4,FALSE)</f>
        <v>#N/A</v>
      </c>
      <c r="M499" s="7" t="e">
        <f t="shared" si="20"/>
        <v>#N/A</v>
      </c>
      <c r="N499" s="86" t="e">
        <f>CONCATENATE(VLOOKUP(E499,TableauFinal[#All],2,FALSE)," ; ",Tableau16[[#This Row],[Mesure]]," ; ",Tableau16[ [#This Row],[AJOUTER UN COMMENTAIRE] ])</f>
        <v>#N/A</v>
      </c>
      <c r="O499" s="105"/>
      <c r="P499" s="105" t="e">
        <f>VLOOKUP(F499,COMMANDE[#All],2,FALSE)</f>
        <v>#N/A</v>
      </c>
      <c r="Q499" s="82"/>
      <c r="R499" s="65"/>
      <c r="S499" s="64"/>
      <c r="T499" s="64"/>
      <c r="U499" s="64"/>
      <c r="V499" s="85" t="e">
        <f>VLOOKUP(I499,README!$AA$2:$AB$11,2,FALSE)</f>
        <v>#N/A</v>
      </c>
      <c r="W499" s="10"/>
      <c r="X499" s="84"/>
      <c r="Z499" s="5"/>
    </row>
    <row r="500" spans="1:26" ht="13.2" x14ac:dyDescent="0.25">
      <c r="A500" s="1" t="s">
        <v>1</v>
      </c>
      <c r="B500" s="2" t="s">
        <v>15</v>
      </c>
      <c r="C500" s="174" t="str">
        <f t="shared" si="21"/>
        <v/>
      </c>
      <c r="D500" s="7"/>
      <c r="E500" s="88"/>
      <c r="F500" s="88"/>
      <c r="G500" s="180"/>
      <c r="H500" s="7"/>
      <c r="I500" s="8" t="e">
        <f>VLOOKUP(E500,TableauFinal[#All],5,FALSE)</f>
        <v>#N/A</v>
      </c>
      <c r="J500" s="9" t="e">
        <f>VLOOKUP(E500,TableauFinal[#All],6,FALSE)</f>
        <v>#N/A</v>
      </c>
      <c r="K500" s="11" t="e">
        <f>VLOOKUP(E500,TableauFinal[#All],3,FALSE)</f>
        <v>#N/A</v>
      </c>
      <c r="L500" s="7" t="e">
        <f>VLOOKUP(E500,TableauFinal[#All],4,FALSE)</f>
        <v>#N/A</v>
      </c>
      <c r="M500" s="7" t="e">
        <f t="shared" si="20"/>
        <v>#N/A</v>
      </c>
      <c r="N500" s="86" t="e">
        <f>CONCATENATE(VLOOKUP(E500,TableauFinal[#All],2,FALSE)," ; ",Tableau16[[#This Row],[Mesure]]," ; ",Tableau16[ [#This Row],[AJOUTER UN COMMENTAIRE] ])</f>
        <v>#N/A</v>
      </c>
      <c r="O500" s="105"/>
      <c r="P500" s="105" t="e">
        <f>VLOOKUP(F500,COMMANDE[#All],2,FALSE)</f>
        <v>#N/A</v>
      </c>
      <c r="Q500" s="82"/>
      <c r="R500" s="65"/>
      <c r="S500" s="64"/>
      <c r="T500" s="64"/>
      <c r="U500" s="64"/>
      <c r="V500" s="85" t="e">
        <f>VLOOKUP(I500,README!$AA$2:$AB$11,2,FALSE)</f>
        <v>#N/A</v>
      </c>
      <c r="W500" s="10"/>
      <c r="X500" s="84"/>
      <c r="Z500" s="5"/>
    </row>
    <row r="501" spans="1:26" ht="13.2" x14ac:dyDescent="0.25">
      <c r="A501" s="1" t="s">
        <v>1</v>
      </c>
      <c r="B501" s="2" t="s">
        <v>15</v>
      </c>
      <c r="C501" s="174" t="str">
        <f t="shared" si="21"/>
        <v/>
      </c>
      <c r="D501" s="7"/>
      <c r="E501" s="88"/>
      <c r="F501" s="88"/>
      <c r="G501" s="180"/>
      <c r="H501" s="7"/>
      <c r="I501" s="8" t="e">
        <f>VLOOKUP(E501,TableauFinal[#All],5,FALSE)</f>
        <v>#N/A</v>
      </c>
      <c r="J501" s="9" t="e">
        <f>VLOOKUP(E501,TableauFinal[#All],6,FALSE)</f>
        <v>#N/A</v>
      </c>
      <c r="K501" s="11" t="e">
        <f>VLOOKUP(E501,TableauFinal[#All],3,FALSE)</f>
        <v>#N/A</v>
      </c>
      <c r="L501" s="7" t="e">
        <f>VLOOKUP(E501,TableauFinal[#All],4,FALSE)</f>
        <v>#N/A</v>
      </c>
      <c r="M501" s="7" t="e">
        <f t="shared" si="20"/>
        <v>#N/A</v>
      </c>
      <c r="N501" s="86" t="e">
        <f>CONCATENATE(VLOOKUP(E501,TableauFinal[#All],2,FALSE)," ; ",Tableau16[[#This Row],[Mesure]]," ; ",Tableau16[ [#This Row],[AJOUTER UN COMMENTAIRE] ])</f>
        <v>#N/A</v>
      </c>
      <c r="O501" s="105"/>
      <c r="P501" s="105" t="e">
        <f>VLOOKUP(F501,COMMANDE[#All],2,FALSE)</f>
        <v>#N/A</v>
      </c>
      <c r="Q501" s="82"/>
      <c r="R501" s="65"/>
      <c r="S501" s="64"/>
      <c r="T501" s="64"/>
      <c r="U501" s="64"/>
      <c r="V501" s="85" t="e">
        <f>VLOOKUP(I501,README!$AA$2:$AB$11,2,FALSE)</f>
        <v>#N/A</v>
      </c>
      <c r="W501" s="10"/>
      <c r="X501" s="84"/>
      <c r="Z501" s="5"/>
    </row>
    <row r="502" spans="1:26" ht="13.2" x14ac:dyDescent="0.25">
      <c r="A502" s="1" t="s">
        <v>1</v>
      </c>
      <c r="B502" s="2" t="s">
        <v>15</v>
      </c>
      <c r="C502" s="174" t="str">
        <f t="shared" si="21"/>
        <v/>
      </c>
      <c r="D502" s="7"/>
      <c r="E502" s="88"/>
      <c r="F502" s="88"/>
      <c r="G502" s="180"/>
      <c r="H502" s="7"/>
      <c r="I502" s="8" t="e">
        <f>VLOOKUP(E502,TableauFinal[#All],5,FALSE)</f>
        <v>#N/A</v>
      </c>
      <c r="J502" s="9" t="e">
        <f>VLOOKUP(E502,TableauFinal[#All],6,FALSE)</f>
        <v>#N/A</v>
      </c>
      <c r="K502" s="11" t="e">
        <f>VLOOKUP(E502,TableauFinal[#All],3,FALSE)</f>
        <v>#N/A</v>
      </c>
      <c r="L502" s="7" t="e">
        <f>VLOOKUP(E502,TableauFinal[#All],4,FALSE)</f>
        <v>#N/A</v>
      </c>
      <c r="M502" s="7" t="e">
        <f t="shared" si="20"/>
        <v>#N/A</v>
      </c>
      <c r="N502" s="86" t="e">
        <f>CONCATENATE(VLOOKUP(E502,TableauFinal[#All],2,FALSE)," ; ",Tableau16[[#This Row],[Mesure]]," ; ",Tableau16[ [#This Row],[AJOUTER UN COMMENTAIRE] ])</f>
        <v>#N/A</v>
      </c>
      <c r="O502" s="105"/>
      <c r="P502" s="105" t="e">
        <f>VLOOKUP(F502,COMMANDE[#All],2,FALSE)</f>
        <v>#N/A</v>
      </c>
      <c r="Q502" s="82"/>
      <c r="R502" s="65"/>
      <c r="S502" s="64"/>
      <c r="T502" s="64"/>
      <c r="U502" s="64"/>
      <c r="V502" s="85" t="e">
        <f>VLOOKUP(I502,README!$AA$2:$AB$11,2,FALSE)</f>
        <v>#N/A</v>
      </c>
      <c r="W502" s="10"/>
      <c r="X502" s="84"/>
      <c r="Z502" s="5"/>
    </row>
    <row r="503" spans="1:26" ht="13.2" x14ac:dyDescent="0.25">
      <c r="A503" s="1" t="s">
        <v>1</v>
      </c>
      <c r="B503" s="2" t="s">
        <v>15</v>
      </c>
      <c r="C503" s="174" t="str">
        <f t="shared" si="21"/>
        <v/>
      </c>
      <c r="D503" s="7"/>
      <c r="E503" s="88"/>
      <c r="F503" s="88"/>
      <c r="G503" s="180"/>
      <c r="H503" s="7"/>
      <c r="I503" s="8" t="e">
        <f>VLOOKUP(E503,TableauFinal[#All],5,FALSE)</f>
        <v>#N/A</v>
      </c>
      <c r="J503" s="9" t="e">
        <f>VLOOKUP(E503,TableauFinal[#All],6,FALSE)</f>
        <v>#N/A</v>
      </c>
      <c r="K503" s="11" t="e">
        <f>VLOOKUP(E503,TableauFinal[#All],3,FALSE)</f>
        <v>#N/A</v>
      </c>
      <c r="L503" s="7" t="e">
        <f>VLOOKUP(E503,TableauFinal[#All],4,FALSE)</f>
        <v>#N/A</v>
      </c>
      <c r="M503" s="7" t="e">
        <f t="shared" si="20"/>
        <v>#N/A</v>
      </c>
      <c r="N503" s="86" t="e">
        <f>CONCATENATE(VLOOKUP(E503,TableauFinal[#All],2,FALSE)," ; ",Tableau16[[#This Row],[Mesure]]," ; ",Tableau16[ [#This Row],[AJOUTER UN COMMENTAIRE] ])</f>
        <v>#N/A</v>
      </c>
      <c r="O503" s="105"/>
      <c r="P503" s="105" t="e">
        <f>VLOOKUP(F503,COMMANDE[#All],2,FALSE)</f>
        <v>#N/A</v>
      </c>
      <c r="Q503" s="82"/>
      <c r="R503" s="65"/>
      <c r="S503" s="64"/>
      <c r="T503" s="64"/>
      <c r="U503" s="64"/>
      <c r="V503" s="85" t="e">
        <f>VLOOKUP(I503,README!$AA$2:$AB$11,2,FALSE)</f>
        <v>#N/A</v>
      </c>
      <c r="W503" s="10"/>
      <c r="X503" s="84"/>
      <c r="Z503" s="5"/>
    </row>
    <row r="504" spans="1:26" ht="13.2" x14ac:dyDescent="0.25">
      <c r="A504" s="1" t="s">
        <v>1</v>
      </c>
      <c r="B504" s="2" t="s">
        <v>15</v>
      </c>
      <c r="C504" s="174" t="str">
        <f t="shared" si="21"/>
        <v/>
      </c>
      <c r="D504" s="7"/>
      <c r="E504" s="88"/>
      <c r="F504" s="88"/>
      <c r="G504" s="180"/>
      <c r="H504" s="7"/>
      <c r="I504" s="8" t="e">
        <f>VLOOKUP(E504,TableauFinal[#All],5,FALSE)</f>
        <v>#N/A</v>
      </c>
      <c r="J504" s="9" t="e">
        <f>VLOOKUP(E504,TableauFinal[#All],6,FALSE)</f>
        <v>#N/A</v>
      </c>
      <c r="K504" s="11" t="e">
        <f>VLOOKUP(E504,TableauFinal[#All],3,FALSE)</f>
        <v>#N/A</v>
      </c>
      <c r="L504" s="7" t="e">
        <f>VLOOKUP(E504,TableauFinal[#All],4,FALSE)</f>
        <v>#N/A</v>
      </c>
      <c r="M504" s="7" t="e">
        <f t="shared" si="20"/>
        <v>#N/A</v>
      </c>
      <c r="N504" s="86" t="e">
        <f>CONCATENATE(VLOOKUP(E504,TableauFinal[#All],2,FALSE)," ; ",Tableau16[[#This Row],[Mesure]]," ; ",Tableau16[ [#This Row],[AJOUTER UN COMMENTAIRE] ])</f>
        <v>#N/A</v>
      </c>
      <c r="O504" s="105"/>
      <c r="P504" s="105" t="e">
        <f>VLOOKUP(F504,COMMANDE[#All],2,FALSE)</f>
        <v>#N/A</v>
      </c>
      <c r="Q504" s="82"/>
      <c r="R504" s="65"/>
      <c r="S504" s="64"/>
      <c r="T504" s="64"/>
      <c r="U504" s="64"/>
      <c r="V504" s="85" t="e">
        <f>VLOOKUP(I504,README!$AA$2:$AB$11,2,FALSE)</f>
        <v>#N/A</v>
      </c>
      <c r="W504" s="10"/>
      <c r="X504" s="84"/>
      <c r="Z504" s="5"/>
    </row>
    <row r="505" spans="1:26" ht="13.2" x14ac:dyDescent="0.25">
      <c r="A505" s="1" t="s">
        <v>1</v>
      </c>
      <c r="B505" s="2" t="s">
        <v>15</v>
      </c>
      <c r="C505" s="174" t="str">
        <f t="shared" si="21"/>
        <v/>
      </c>
      <c r="D505" s="7"/>
      <c r="E505" s="88"/>
      <c r="F505" s="88"/>
      <c r="G505" s="180"/>
      <c r="H505" s="7"/>
      <c r="I505" s="8" t="e">
        <f>VLOOKUP(E505,TableauFinal[#All],5,FALSE)</f>
        <v>#N/A</v>
      </c>
      <c r="J505" s="9" t="e">
        <f>VLOOKUP(E505,TableauFinal[#All],6,FALSE)</f>
        <v>#N/A</v>
      </c>
      <c r="K505" s="11" t="e">
        <f>VLOOKUP(E505,TableauFinal[#All],3,FALSE)</f>
        <v>#N/A</v>
      </c>
      <c r="L505" s="7" t="e">
        <f>VLOOKUP(E505,TableauFinal[#All],4,FALSE)</f>
        <v>#N/A</v>
      </c>
      <c r="M505" s="7" t="e">
        <f t="shared" si="20"/>
        <v>#N/A</v>
      </c>
      <c r="N505" s="86" t="e">
        <f>CONCATENATE(VLOOKUP(E505,TableauFinal[#All],2,FALSE)," ; ",Tableau16[[#This Row],[Mesure]]," ; ",Tableau16[ [#This Row],[AJOUTER UN COMMENTAIRE] ])</f>
        <v>#N/A</v>
      </c>
      <c r="O505" s="105"/>
      <c r="P505" s="105" t="e">
        <f>VLOOKUP(F505,COMMANDE[#All],2,FALSE)</f>
        <v>#N/A</v>
      </c>
      <c r="Q505" s="82"/>
      <c r="R505" s="65"/>
      <c r="S505" s="64"/>
      <c r="T505" s="64"/>
      <c r="U505" s="64"/>
      <c r="V505" s="85" t="e">
        <f>VLOOKUP(I505,README!$AA$2:$AB$11,2,FALSE)</f>
        <v>#N/A</v>
      </c>
      <c r="W505" s="10"/>
      <c r="X505" s="84"/>
      <c r="Z505" s="5"/>
    </row>
    <row r="506" spans="1:26" ht="13.2" x14ac:dyDescent="0.25">
      <c r="A506" s="1" t="s">
        <v>1</v>
      </c>
      <c r="B506" s="2" t="s">
        <v>15</v>
      </c>
      <c r="C506" s="174" t="str">
        <f t="shared" si="21"/>
        <v/>
      </c>
      <c r="D506" s="7"/>
      <c r="E506" s="88"/>
      <c r="F506" s="88"/>
      <c r="G506" s="180"/>
      <c r="H506" s="7"/>
      <c r="I506" s="8" t="e">
        <f>VLOOKUP(E506,TableauFinal[#All],5,FALSE)</f>
        <v>#N/A</v>
      </c>
      <c r="J506" s="9" t="e">
        <f>VLOOKUP(E506,TableauFinal[#All],6,FALSE)</f>
        <v>#N/A</v>
      </c>
      <c r="K506" s="11" t="e">
        <f>VLOOKUP(E506,TableauFinal[#All],3,FALSE)</f>
        <v>#N/A</v>
      </c>
      <c r="L506" s="7" t="e">
        <f>VLOOKUP(E506,TableauFinal[#All],4,FALSE)</f>
        <v>#N/A</v>
      </c>
      <c r="M506" s="7" t="e">
        <f t="shared" si="20"/>
        <v>#N/A</v>
      </c>
      <c r="N506" s="86" t="e">
        <f>CONCATENATE(VLOOKUP(E506,TableauFinal[#All],2,FALSE)," ; ",Tableau16[[#This Row],[Mesure]]," ; ",Tableau16[ [#This Row],[AJOUTER UN COMMENTAIRE] ])</f>
        <v>#N/A</v>
      </c>
      <c r="O506" s="105"/>
      <c r="P506" s="105" t="e">
        <f>VLOOKUP(F506,COMMANDE[#All],2,FALSE)</f>
        <v>#N/A</v>
      </c>
      <c r="Q506" s="82"/>
      <c r="R506" s="65"/>
      <c r="S506" s="64"/>
      <c r="T506" s="64"/>
      <c r="U506" s="64"/>
      <c r="V506" s="85" t="e">
        <f>VLOOKUP(I506,README!$AA$2:$AB$11,2,FALSE)</f>
        <v>#N/A</v>
      </c>
      <c r="W506" s="10"/>
      <c r="X506" s="84"/>
      <c r="Z506" s="5"/>
    </row>
    <row r="507" spans="1:26" ht="13.2" x14ac:dyDescent="0.25">
      <c r="A507" s="1" t="s">
        <v>1</v>
      </c>
      <c r="B507" s="2" t="s">
        <v>15</v>
      </c>
      <c r="C507" s="174" t="str">
        <f t="shared" si="21"/>
        <v/>
      </c>
      <c r="D507" s="7"/>
      <c r="E507" s="88"/>
      <c r="F507" s="88"/>
      <c r="G507" s="180"/>
      <c r="H507" s="7"/>
      <c r="I507" s="8" t="e">
        <f>VLOOKUP(E507,TableauFinal[#All],5,FALSE)</f>
        <v>#N/A</v>
      </c>
      <c r="J507" s="9" t="e">
        <f>VLOOKUP(E507,TableauFinal[#All],6,FALSE)</f>
        <v>#N/A</v>
      </c>
      <c r="K507" s="11" t="e">
        <f>VLOOKUP(E507,TableauFinal[#All],3,FALSE)</f>
        <v>#N/A</v>
      </c>
      <c r="L507" s="7" t="e">
        <f>VLOOKUP(E507,TableauFinal[#All],4,FALSE)</f>
        <v>#N/A</v>
      </c>
      <c r="M507" s="7" t="e">
        <f t="shared" si="20"/>
        <v>#N/A</v>
      </c>
      <c r="N507" s="86" t="e">
        <f>CONCATENATE(VLOOKUP(E507,TableauFinal[#All],2,FALSE)," ; ",Tableau16[[#This Row],[Mesure]]," ; ",Tableau16[ [#This Row],[AJOUTER UN COMMENTAIRE] ])</f>
        <v>#N/A</v>
      </c>
      <c r="O507" s="105"/>
      <c r="P507" s="105" t="e">
        <f>VLOOKUP(F507,COMMANDE[#All],2,FALSE)</f>
        <v>#N/A</v>
      </c>
      <c r="Q507" s="82"/>
      <c r="R507" s="65"/>
      <c r="S507" s="64"/>
      <c r="T507" s="64"/>
      <c r="U507" s="64"/>
      <c r="V507" s="85" t="e">
        <f>VLOOKUP(I507,README!$AA$2:$AB$11,2,FALSE)</f>
        <v>#N/A</v>
      </c>
      <c r="W507" s="10"/>
      <c r="X507" s="84"/>
      <c r="Z507" s="5"/>
    </row>
    <row r="508" spans="1:26" ht="13.2" x14ac:dyDescent="0.25">
      <c r="A508" s="1" t="s">
        <v>1</v>
      </c>
      <c r="B508" s="2" t="s">
        <v>15</v>
      </c>
      <c r="C508" s="174" t="str">
        <f t="shared" si="21"/>
        <v/>
      </c>
      <c r="D508" s="7"/>
      <c r="E508" s="88"/>
      <c r="F508" s="88"/>
      <c r="G508" s="180"/>
      <c r="H508" s="7"/>
      <c r="I508" s="8" t="e">
        <f>VLOOKUP(E508,TableauFinal[#All],5,FALSE)</f>
        <v>#N/A</v>
      </c>
      <c r="J508" s="9" t="e">
        <f>VLOOKUP(E508,TableauFinal[#All],6,FALSE)</f>
        <v>#N/A</v>
      </c>
      <c r="K508" s="11" t="e">
        <f>VLOOKUP(E508,TableauFinal[#All],3,FALSE)</f>
        <v>#N/A</v>
      </c>
      <c r="L508" s="7" t="e">
        <f>VLOOKUP(E508,TableauFinal[#All],4,FALSE)</f>
        <v>#N/A</v>
      </c>
      <c r="M508" s="7" t="e">
        <f t="shared" si="20"/>
        <v>#N/A</v>
      </c>
      <c r="N508" s="86" t="e">
        <f>CONCATENATE(VLOOKUP(E508,TableauFinal[#All],2,FALSE)," ; ",Tableau16[[#This Row],[Mesure]]," ; ",Tableau16[ [#This Row],[AJOUTER UN COMMENTAIRE] ])</f>
        <v>#N/A</v>
      </c>
      <c r="O508" s="105"/>
      <c r="P508" s="105" t="e">
        <f>VLOOKUP(F508,COMMANDE[#All],2,FALSE)</f>
        <v>#N/A</v>
      </c>
      <c r="Q508" s="82"/>
      <c r="R508" s="65"/>
      <c r="S508" s="64"/>
      <c r="T508" s="64"/>
      <c r="U508" s="64"/>
      <c r="V508" s="85" t="e">
        <f>VLOOKUP(I508,README!$AA$2:$AB$11,2,FALSE)</f>
        <v>#N/A</v>
      </c>
      <c r="W508" s="10"/>
      <c r="X508" s="84"/>
      <c r="Z508" s="5"/>
    </row>
    <row r="509" spans="1:26" ht="13.2" x14ac:dyDescent="0.25">
      <c r="A509" s="1" t="s">
        <v>1</v>
      </c>
      <c r="B509" s="2" t="s">
        <v>15</v>
      </c>
      <c r="C509" s="174" t="str">
        <f t="shared" si="21"/>
        <v/>
      </c>
      <c r="D509" s="7"/>
      <c r="E509" s="88"/>
      <c r="F509" s="88"/>
      <c r="G509" s="180"/>
      <c r="H509" s="7"/>
      <c r="I509" s="8" t="e">
        <f>VLOOKUP(E509,TableauFinal[#All],5,FALSE)</f>
        <v>#N/A</v>
      </c>
      <c r="J509" s="9" t="e">
        <f>VLOOKUP(E509,TableauFinal[#All],6,FALSE)</f>
        <v>#N/A</v>
      </c>
      <c r="K509" s="11" t="e">
        <f>VLOOKUP(E509,TableauFinal[#All],3,FALSE)</f>
        <v>#N/A</v>
      </c>
      <c r="L509" s="7" t="e">
        <f>VLOOKUP(E509,TableauFinal[#All],4,FALSE)</f>
        <v>#N/A</v>
      </c>
      <c r="M509" s="7" t="e">
        <f t="shared" si="20"/>
        <v>#N/A</v>
      </c>
      <c r="N509" s="86" t="e">
        <f>CONCATENATE(VLOOKUP(E509,TableauFinal[#All],2,FALSE)," ; ",Tableau16[[#This Row],[Mesure]]," ; ",Tableau16[ [#This Row],[AJOUTER UN COMMENTAIRE] ])</f>
        <v>#N/A</v>
      </c>
      <c r="O509" s="105"/>
      <c r="P509" s="105" t="e">
        <f>VLOOKUP(F509,COMMANDE[#All],2,FALSE)</f>
        <v>#N/A</v>
      </c>
      <c r="Q509" s="82"/>
      <c r="R509" s="65"/>
      <c r="S509" s="64"/>
      <c r="T509" s="64"/>
      <c r="U509" s="64"/>
      <c r="V509" s="85" t="e">
        <f>VLOOKUP(I509,README!$AA$2:$AB$11,2,FALSE)</f>
        <v>#N/A</v>
      </c>
      <c r="W509" s="10"/>
      <c r="X509" s="84"/>
      <c r="Z509" s="5"/>
    </row>
    <row r="510" spans="1:26" ht="13.2" x14ac:dyDescent="0.25">
      <c r="A510" s="1" t="s">
        <v>1</v>
      </c>
      <c r="B510" s="2" t="s">
        <v>15</v>
      </c>
      <c r="C510" s="174" t="str">
        <f t="shared" si="21"/>
        <v/>
      </c>
      <c r="D510" s="7"/>
      <c r="E510" s="88"/>
      <c r="F510" s="88"/>
      <c r="G510" s="180"/>
      <c r="H510" s="7"/>
      <c r="I510" s="8" t="e">
        <f>VLOOKUP(E510,TableauFinal[#All],5,FALSE)</f>
        <v>#N/A</v>
      </c>
      <c r="J510" s="9" t="e">
        <f>VLOOKUP(E510,TableauFinal[#All],6,FALSE)</f>
        <v>#N/A</v>
      </c>
      <c r="K510" s="11" t="e">
        <f>VLOOKUP(E510,TableauFinal[#All],3,FALSE)</f>
        <v>#N/A</v>
      </c>
      <c r="L510" s="7" t="e">
        <f>VLOOKUP(E510,TableauFinal[#All],4,FALSE)</f>
        <v>#N/A</v>
      </c>
      <c r="M510" s="7" t="e">
        <f t="shared" si="20"/>
        <v>#N/A</v>
      </c>
      <c r="N510" s="86" t="e">
        <f>CONCATENATE(VLOOKUP(E510,TableauFinal[#All],2,FALSE)," ; ",Tableau16[[#This Row],[Mesure]]," ; ",Tableau16[ [#This Row],[AJOUTER UN COMMENTAIRE] ])</f>
        <v>#N/A</v>
      </c>
      <c r="O510" s="105"/>
      <c r="P510" s="105" t="e">
        <f>VLOOKUP(F510,COMMANDE[#All],2,FALSE)</f>
        <v>#N/A</v>
      </c>
      <c r="Q510" s="82"/>
      <c r="R510" s="65"/>
      <c r="S510" s="64"/>
      <c r="T510" s="64"/>
      <c r="U510" s="64"/>
      <c r="V510" s="85" t="e">
        <f>VLOOKUP(I510,README!$AA$2:$AB$11,2,FALSE)</f>
        <v>#N/A</v>
      </c>
      <c r="W510" s="10"/>
      <c r="X510" s="84"/>
      <c r="Z510" s="5"/>
    </row>
    <row r="511" spans="1:26" ht="13.2" x14ac:dyDescent="0.25">
      <c r="A511" s="1" t="s">
        <v>1</v>
      </c>
      <c r="B511" s="2" t="s">
        <v>15</v>
      </c>
      <c r="C511" s="174" t="str">
        <f t="shared" si="21"/>
        <v/>
      </c>
      <c r="D511" s="7"/>
      <c r="E511" s="88"/>
      <c r="F511" s="88"/>
      <c r="G511" s="180"/>
      <c r="H511" s="7"/>
      <c r="I511" s="8" t="e">
        <f>VLOOKUP(E511,TableauFinal[#All],5,FALSE)</f>
        <v>#N/A</v>
      </c>
      <c r="J511" s="9" t="e">
        <f>VLOOKUP(E511,TableauFinal[#All],6,FALSE)</f>
        <v>#N/A</v>
      </c>
      <c r="K511" s="11" t="e">
        <f>VLOOKUP(E511,TableauFinal[#All],3,FALSE)</f>
        <v>#N/A</v>
      </c>
      <c r="L511" s="7" t="e">
        <f>VLOOKUP(E511,TableauFinal[#All],4,FALSE)</f>
        <v>#N/A</v>
      </c>
      <c r="M511" s="7" t="e">
        <f t="shared" si="20"/>
        <v>#N/A</v>
      </c>
      <c r="N511" s="86" t="e">
        <f>CONCATENATE(VLOOKUP(E511,TableauFinal[#All],2,FALSE)," ; ",Tableau16[[#This Row],[Mesure]]," ; ",Tableau16[ [#This Row],[AJOUTER UN COMMENTAIRE] ])</f>
        <v>#N/A</v>
      </c>
      <c r="O511" s="105"/>
      <c r="P511" s="105" t="e">
        <f>VLOOKUP(F511,COMMANDE[#All],2,FALSE)</f>
        <v>#N/A</v>
      </c>
      <c r="Q511" s="82"/>
      <c r="R511" s="65"/>
      <c r="S511" s="64"/>
      <c r="T511" s="64"/>
      <c r="U511" s="64"/>
      <c r="V511" s="85" t="e">
        <f>VLOOKUP(I511,README!$AA$2:$AB$11,2,FALSE)</f>
        <v>#N/A</v>
      </c>
      <c r="W511" s="10"/>
      <c r="X511" s="84"/>
      <c r="Z511" s="5"/>
    </row>
    <row r="512" spans="1:26" ht="13.2" x14ac:dyDescent="0.25">
      <c r="A512" s="1" t="s">
        <v>1</v>
      </c>
      <c r="B512" s="2" t="s">
        <v>15</v>
      </c>
      <c r="C512" s="174" t="str">
        <f t="shared" si="21"/>
        <v/>
      </c>
      <c r="D512" s="7"/>
      <c r="E512" s="88"/>
      <c r="F512" s="88"/>
      <c r="G512" s="180"/>
      <c r="H512" s="7"/>
      <c r="I512" s="8" t="e">
        <f>VLOOKUP(E512,TableauFinal[#All],5,FALSE)</f>
        <v>#N/A</v>
      </c>
      <c r="J512" s="9" t="e">
        <f>VLOOKUP(E512,TableauFinal[#All],6,FALSE)</f>
        <v>#N/A</v>
      </c>
      <c r="K512" s="11" t="e">
        <f>VLOOKUP(E512,TableauFinal[#All],3,FALSE)</f>
        <v>#N/A</v>
      </c>
      <c r="L512" s="7" t="e">
        <f>VLOOKUP(E512,TableauFinal[#All],4,FALSE)</f>
        <v>#N/A</v>
      </c>
      <c r="M512" s="7" t="e">
        <f t="shared" si="20"/>
        <v>#N/A</v>
      </c>
      <c r="N512" s="86" t="e">
        <f>CONCATENATE(VLOOKUP(E512,TableauFinal[#All],2,FALSE)," ; ",Tableau16[[#This Row],[Mesure]]," ; ",Tableau16[ [#This Row],[AJOUTER UN COMMENTAIRE] ])</f>
        <v>#N/A</v>
      </c>
      <c r="O512" s="105"/>
      <c r="P512" s="105" t="e">
        <f>VLOOKUP(F512,COMMANDE[#All],2,FALSE)</f>
        <v>#N/A</v>
      </c>
      <c r="Q512" s="82"/>
      <c r="R512" s="65"/>
      <c r="S512" s="64"/>
      <c r="T512" s="64"/>
      <c r="U512" s="64"/>
      <c r="V512" s="85" t="e">
        <f>VLOOKUP(I512,README!$AA$2:$AB$11,2,FALSE)</f>
        <v>#N/A</v>
      </c>
      <c r="W512" s="10"/>
      <c r="X512" s="84"/>
      <c r="Z512" s="5"/>
    </row>
    <row r="513" spans="1:26" ht="13.2" x14ac:dyDescent="0.25">
      <c r="A513" s="1" t="s">
        <v>1</v>
      </c>
      <c r="B513" s="2" t="s">
        <v>15</v>
      </c>
      <c r="C513" s="174" t="str">
        <f t="shared" si="21"/>
        <v/>
      </c>
      <c r="D513" s="7"/>
      <c r="E513" s="88"/>
      <c r="F513" s="88"/>
      <c r="G513" s="180"/>
      <c r="H513" s="7"/>
      <c r="I513" s="8" t="e">
        <f>VLOOKUP(E513,TableauFinal[#All],5,FALSE)</f>
        <v>#N/A</v>
      </c>
      <c r="J513" s="9" t="e">
        <f>VLOOKUP(E513,TableauFinal[#All],6,FALSE)</f>
        <v>#N/A</v>
      </c>
      <c r="K513" s="11" t="e">
        <f>VLOOKUP(E513,TableauFinal[#All],3,FALSE)</f>
        <v>#N/A</v>
      </c>
      <c r="L513" s="7" t="e">
        <f>VLOOKUP(E513,TableauFinal[#All],4,FALSE)</f>
        <v>#N/A</v>
      </c>
      <c r="M513" s="7" t="e">
        <f t="shared" si="20"/>
        <v>#N/A</v>
      </c>
      <c r="N513" s="86" t="e">
        <f>CONCATENATE(VLOOKUP(E513,TableauFinal[#All],2,FALSE)," ; ",Tableau16[[#This Row],[Mesure]]," ; ",Tableau16[ [#This Row],[AJOUTER UN COMMENTAIRE] ])</f>
        <v>#N/A</v>
      </c>
      <c r="O513" s="105"/>
      <c r="P513" s="105" t="e">
        <f>VLOOKUP(F513,COMMANDE[#All],2,FALSE)</f>
        <v>#N/A</v>
      </c>
      <c r="Q513" s="82"/>
      <c r="R513" s="65"/>
      <c r="S513" s="64"/>
      <c r="T513" s="64"/>
      <c r="U513" s="64"/>
      <c r="V513" s="85" t="e">
        <f>VLOOKUP(I513,README!$AA$2:$AB$11,2,FALSE)</f>
        <v>#N/A</v>
      </c>
      <c r="W513" s="10"/>
      <c r="X513" s="84"/>
      <c r="Z513" s="5"/>
    </row>
    <row r="514" spans="1:26" ht="13.2" x14ac:dyDescent="0.25">
      <c r="A514" s="1" t="s">
        <v>1</v>
      </c>
      <c r="B514" s="2" t="s">
        <v>15</v>
      </c>
      <c r="C514" s="174" t="str">
        <f t="shared" si="21"/>
        <v/>
      </c>
      <c r="D514" s="7"/>
      <c r="E514" s="88"/>
      <c r="F514" s="88"/>
      <c r="G514" s="180"/>
      <c r="H514" s="7"/>
      <c r="I514" s="8" t="e">
        <f>VLOOKUP(E514,TableauFinal[#All],5,FALSE)</f>
        <v>#N/A</v>
      </c>
      <c r="J514" s="9" t="e">
        <f>VLOOKUP(E514,TableauFinal[#All],6,FALSE)</f>
        <v>#N/A</v>
      </c>
      <c r="K514" s="11" t="e">
        <f>VLOOKUP(E514,TableauFinal[#All],3,FALSE)</f>
        <v>#N/A</v>
      </c>
      <c r="L514" s="7" t="e">
        <f>VLOOKUP(E514,TableauFinal[#All],4,FALSE)</f>
        <v>#N/A</v>
      </c>
      <c r="M514" s="7" t="e">
        <f t="shared" si="20"/>
        <v>#N/A</v>
      </c>
      <c r="N514" s="86" t="e">
        <f>CONCATENATE(VLOOKUP(E514,TableauFinal[#All],2,FALSE)," ; ",Tableau16[[#This Row],[Mesure]]," ; ",Tableau16[ [#This Row],[AJOUTER UN COMMENTAIRE] ])</f>
        <v>#N/A</v>
      </c>
      <c r="O514" s="105"/>
      <c r="P514" s="105" t="e">
        <f>VLOOKUP(F514,COMMANDE[#All],2,FALSE)</f>
        <v>#N/A</v>
      </c>
      <c r="Q514" s="82"/>
      <c r="R514" s="65"/>
      <c r="S514" s="64"/>
      <c r="T514" s="64"/>
      <c r="U514" s="64"/>
      <c r="V514" s="85" t="e">
        <f>VLOOKUP(I514,README!$AA$2:$AB$11,2,FALSE)</f>
        <v>#N/A</v>
      </c>
      <c r="W514" s="10"/>
      <c r="X514" s="84"/>
      <c r="Z514" s="5"/>
    </row>
    <row r="515" spans="1:26" ht="13.2" x14ac:dyDescent="0.25">
      <c r="A515" s="1" t="s">
        <v>1</v>
      </c>
      <c r="B515" s="2" t="s">
        <v>15</v>
      </c>
      <c r="C515" s="174" t="str">
        <f t="shared" si="21"/>
        <v/>
      </c>
      <c r="D515" s="7"/>
      <c r="E515" s="88"/>
      <c r="F515" s="88"/>
      <c r="G515" s="180"/>
      <c r="H515" s="7"/>
      <c r="I515" s="8" t="e">
        <f>VLOOKUP(E515,TableauFinal[#All],5,FALSE)</f>
        <v>#N/A</v>
      </c>
      <c r="J515" s="9" t="e">
        <f>VLOOKUP(E515,TableauFinal[#All],6,FALSE)</f>
        <v>#N/A</v>
      </c>
      <c r="K515" s="11" t="e">
        <f>VLOOKUP(E515,TableauFinal[#All],3,FALSE)</f>
        <v>#N/A</v>
      </c>
      <c r="L515" s="7" t="e">
        <f>VLOOKUP(E515,TableauFinal[#All],4,FALSE)</f>
        <v>#N/A</v>
      </c>
      <c r="M515" s="7" t="e">
        <f t="shared" si="20"/>
        <v>#N/A</v>
      </c>
      <c r="N515" s="86" t="e">
        <f>CONCATENATE(VLOOKUP(E515,TableauFinal[#All],2,FALSE)," ; ",Tableau16[[#This Row],[Mesure]]," ; ",Tableau16[ [#This Row],[AJOUTER UN COMMENTAIRE] ])</f>
        <v>#N/A</v>
      </c>
      <c r="O515" s="105"/>
      <c r="P515" s="105" t="e">
        <f>VLOOKUP(F515,COMMANDE[#All],2,FALSE)</f>
        <v>#N/A</v>
      </c>
      <c r="Q515" s="82"/>
      <c r="R515" s="65"/>
      <c r="S515" s="64"/>
      <c r="T515" s="64"/>
      <c r="U515" s="64"/>
      <c r="V515" s="85" t="e">
        <f>VLOOKUP(I515,README!$AA$2:$AB$11,2,FALSE)</f>
        <v>#N/A</v>
      </c>
      <c r="W515" s="10"/>
      <c r="X515" s="84"/>
      <c r="Z515" s="5"/>
    </row>
    <row r="516" spans="1:26" ht="13.2" x14ac:dyDescent="0.25">
      <c r="A516" s="1" t="s">
        <v>1</v>
      </c>
      <c r="B516" s="2" t="s">
        <v>15</v>
      </c>
      <c r="C516" s="174" t="str">
        <f t="shared" si="21"/>
        <v/>
      </c>
      <c r="D516" s="7"/>
      <c r="E516" s="88"/>
      <c r="F516" s="88"/>
      <c r="G516" s="180"/>
      <c r="H516" s="7"/>
      <c r="I516" s="8" t="e">
        <f>VLOOKUP(E516,TableauFinal[#All],5,FALSE)</f>
        <v>#N/A</v>
      </c>
      <c r="J516" s="9" t="e">
        <f>VLOOKUP(E516,TableauFinal[#All],6,FALSE)</f>
        <v>#N/A</v>
      </c>
      <c r="K516" s="11" t="e">
        <f>VLOOKUP(E516,TableauFinal[#All],3,FALSE)</f>
        <v>#N/A</v>
      </c>
      <c r="L516" s="7" t="e">
        <f>VLOOKUP(E516,TableauFinal[#All],4,FALSE)</f>
        <v>#N/A</v>
      </c>
      <c r="M516" s="7" t="e">
        <f t="shared" si="20"/>
        <v>#N/A</v>
      </c>
      <c r="N516" s="86" t="e">
        <f>CONCATENATE(VLOOKUP(E516,TableauFinal[#All],2,FALSE)," ; ",Tableau16[[#This Row],[Mesure]]," ; ",Tableau16[ [#This Row],[AJOUTER UN COMMENTAIRE] ])</f>
        <v>#N/A</v>
      </c>
      <c r="O516" s="105"/>
      <c r="P516" s="105" t="e">
        <f>VLOOKUP(F516,COMMANDE[#All],2,FALSE)</f>
        <v>#N/A</v>
      </c>
      <c r="Q516" s="82"/>
      <c r="R516" s="65"/>
      <c r="S516" s="64"/>
      <c r="T516" s="64"/>
      <c r="U516" s="64"/>
      <c r="V516" s="85" t="e">
        <f>VLOOKUP(I516,README!$AA$2:$AB$11,2,FALSE)</f>
        <v>#N/A</v>
      </c>
      <c r="W516" s="10"/>
      <c r="X516" s="84"/>
      <c r="Z516" s="5"/>
    </row>
    <row r="517" spans="1:26" ht="13.2" x14ac:dyDescent="0.25">
      <c r="A517" s="1" t="s">
        <v>1</v>
      </c>
      <c r="B517" s="2" t="s">
        <v>15</v>
      </c>
      <c r="C517" s="174" t="str">
        <f t="shared" si="21"/>
        <v/>
      </c>
      <c r="D517" s="7"/>
      <c r="E517" s="88"/>
      <c r="F517" s="88"/>
      <c r="G517" s="180"/>
      <c r="H517" s="7"/>
      <c r="I517" s="8" t="e">
        <f>VLOOKUP(E517,TableauFinal[#All],5,FALSE)</f>
        <v>#N/A</v>
      </c>
      <c r="J517" s="9" t="e">
        <f>VLOOKUP(E517,TableauFinal[#All],6,FALSE)</f>
        <v>#N/A</v>
      </c>
      <c r="K517" s="11" t="e">
        <f>VLOOKUP(E517,TableauFinal[#All],3,FALSE)</f>
        <v>#N/A</v>
      </c>
      <c r="L517" s="7" t="e">
        <f>VLOOKUP(E517,TableauFinal[#All],4,FALSE)</f>
        <v>#N/A</v>
      </c>
      <c r="M517" s="7" t="e">
        <f t="shared" si="20"/>
        <v>#N/A</v>
      </c>
      <c r="N517" s="86" t="e">
        <f>CONCATENATE(VLOOKUP(E517,TableauFinal[#All],2,FALSE)," ; ",Tableau16[[#This Row],[Mesure]]," ; ",Tableau16[ [#This Row],[AJOUTER UN COMMENTAIRE] ])</f>
        <v>#N/A</v>
      </c>
      <c r="O517" s="105"/>
      <c r="P517" s="105" t="e">
        <f>VLOOKUP(F517,COMMANDE[#All],2,FALSE)</f>
        <v>#N/A</v>
      </c>
      <c r="Q517" s="82"/>
      <c r="R517" s="65"/>
      <c r="S517" s="64"/>
      <c r="T517" s="64"/>
      <c r="U517" s="64"/>
      <c r="V517" s="85" t="e">
        <f>VLOOKUP(I517,README!$AA$2:$AB$11,2,FALSE)</f>
        <v>#N/A</v>
      </c>
      <c r="W517" s="10"/>
      <c r="X517" s="84"/>
      <c r="Z517" s="5"/>
    </row>
    <row r="518" spans="1:26" ht="13.2" x14ac:dyDescent="0.25">
      <c r="A518" s="1" t="s">
        <v>1</v>
      </c>
      <c r="B518" s="2" t="s">
        <v>15</v>
      </c>
      <c r="C518" s="174" t="str">
        <f t="shared" si="21"/>
        <v/>
      </c>
      <c r="D518" s="7"/>
      <c r="E518" s="88"/>
      <c r="F518" s="88"/>
      <c r="G518" s="180"/>
      <c r="H518" s="7"/>
      <c r="I518" s="8" t="e">
        <f>VLOOKUP(E518,TableauFinal[#All],5,FALSE)</f>
        <v>#N/A</v>
      </c>
      <c r="J518" s="9" t="e">
        <f>VLOOKUP(E518,TableauFinal[#All],6,FALSE)</f>
        <v>#N/A</v>
      </c>
      <c r="K518" s="11" t="e">
        <f>VLOOKUP(E518,TableauFinal[#All],3,FALSE)</f>
        <v>#N/A</v>
      </c>
      <c r="L518" s="7" t="e">
        <f>VLOOKUP(E518,TableauFinal[#All],4,FALSE)</f>
        <v>#N/A</v>
      </c>
      <c r="M518" s="7" t="e">
        <f t="shared" si="20"/>
        <v>#N/A</v>
      </c>
      <c r="N518" s="86" t="e">
        <f>CONCATENATE(VLOOKUP(E518,TableauFinal[#All],2,FALSE)," ; ",Tableau16[[#This Row],[Mesure]]," ; ",Tableau16[ [#This Row],[AJOUTER UN COMMENTAIRE] ])</f>
        <v>#N/A</v>
      </c>
      <c r="O518" s="105"/>
      <c r="P518" s="105" t="e">
        <f>VLOOKUP(F518,COMMANDE[#All],2,FALSE)</f>
        <v>#N/A</v>
      </c>
      <c r="Q518" s="82"/>
      <c r="R518" s="65"/>
      <c r="S518" s="64"/>
      <c r="T518" s="64"/>
      <c r="U518" s="64"/>
      <c r="V518" s="85" t="e">
        <f>VLOOKUP(I518,README!$AA$2:$AB$11,2,FALSE)</f>
        <v>#N/A</v>
      </c>
      <c r="W518" s="10"/>
      <c r="X518" s="84"/>
      <c r="Z518" s="5"/>
    </row>
    <row r="519" spans="1:26" ht="13.2" x14ac:dyDescent="0.25">
      <c r="A519" s="1" t="s">
        <v>1</v>
      </c>
      <c r="B519" s="2" t="s">
        <v>15</v>
      </c>
      <c r="C519" s="174" t="str">
        <f t="shared" si="21"/>
        <v/>
      </c>
      <c r="D519" s="7"/>
      <c r="E519" s="88"/>
      <c r="F519" s="88"/>
      <c r="G519" s="180"/>
      <c r="H519" s="7"/>
      <c r="I519" s="8" t="e">
        <f>VLOOKUP(E519,TableauFinal[#All],5,FALSE)</f>
        <v>#N/A</v>
      </c>
      <c r="J519" s="9" t="e">
        <f>VLOOKUP(E519,TableauFinal[#All],6,FALSE)</f>
        <v>#N/A</v>
      </c>
      <c r="K519" s="11" t="e">
        <f>VLOOKUP(E519,TableauFinal[#All],3,FALSE)</f>
        <v>#N/A</v>
      </c>
      <c r="L519" s="7" t="e">
        <f>VLOOKUP(E519,TableauFinal[#All],4,FALSE)</f>
        <v>#N/A</v>
      </c>
      <c r="M519" s="7" t="e">
        <f t="shared" si="20"/>
        <v>#N/A</v>
      </c>
      <c r="N519" s="86" t="e">
        <f>CONCATENATE(VLOOKUP(E519,TableauFinal[#All],2,FALSE)," ; ",Tableau16[[#This Row],[Mesure]]," ; ",Tableau16[ [#This Row],[AJOUTER UN COMMENTAIRE] ])</f>
        <v>#N/A</v>
      </c>
      <c r="O519" s="105"/>
      <c r="P519" s="105" t="e">
        <f>VLOOKUP(F519,COMMANDE[#All],2,FALSE)</f>
        <v>#N/A</v>
      </c>
      <c r="Q519" s="82"/>
      <c r="R519" s="65"/>
      <c r="S519" s="64"/>
      <c r="T519" s="64"/>
      <c r="U519" s="64"/>
      <c r="V519" s="85" t="e">
        <f>VLOOKUP(I519,README!$AA$2:$AB$11,2,FALSE)</f>
        <v>#N/A</v>
      </c>
      <c r="W519" s="10"/>
      <c r="X519" s="84"/>
      <c r="Z519" s="5"/>
    </row>
    <row r="520" spans="1:26" ht="13.2" x14ac:dyDescent="0.25">
      <c r="A520" s="1" t="s">
        <v>1</v>
      </c>
      <c r="B520" s="2" t="s">
        <v>15</v>
      </c>
      <c r="C520" s="174" t="str">
        <f t="shared" si="21"/>
        <v/>
      </c>
      <c r="D520" s="7"/>
      <c r="E520" s="88"/>
      <c r="F520" s="88"/>
      <c r="G520" s="180"/>
      <c r="H520" s="7"/>
      <c r="I520" s="8" t="e">
        <f>VLOOKUP(E520,TableauFinal[#All],5,FALSE)</f>
        <v>#N/A</v>
      </c>
      <c r="J520" s="9" t="e">
        <f>VLOOKUP(E520,TableauFinal[#All],6,FALSE)</f>
        <v>#N/A</v>
      </c>
      <c r="K520" s="11" t="e">
        <f>VLOOKUP(E520,TableauFinal[#All],3,FALSE)</f>
        <v>#N/A</v>
      </c>
      <c r="L520" s="7" t="e">
        <f>VLOOKUP(E520,TableauFinal[#All],4,FALSE)</f>
        <v>#N/A</v>
      </c>
      <c r="M520" s="7" t="e">
        <f t="shared" si="20"/>
        <v>#N/A</v>
      </c>
      <c r="N520" s="86" t="e">
        <f>CONCATENATE(VLOOKUP(E520,TableauFinal[#All],2,FALSE)," ; ",Tableau16[[#This Row],[Mesure]]," ; ",Tableau16[ [#This Row],[AJOUTER UN COMMENTAIRE] ])</f>
        <v>#N/A</v>
      </c>
      <c r="O520" s="105"/>
      <c r="P520" s="105" t="e">
        <f>VLOOKUP(F520,COMMANDE[#All],2,FALSE)</f>
        <v>#N/A</v>
      </c>
      <c r="Q520" s="82"/>
      <c r="R520" s="65"/>
      <c r="S520" s="64"/>
      <c r="T520" s="64"/>
      <c r="U520" s="64"/>
      <c r="V520" s="85" t="e">
        <f>VLOOKUP(I520,README!$AA$2:$AB$11,2,FALSE)</f>
        <v>#N/A</v>
      </c>
      <c r="W520" s="10"/>
      <c r="X520" s="84"/>
      <c r="Z520" s="5"/>
    </row>
    <row r="521" spans="1:26" ht="13.2" x14ac:dyDescent="0.25">
      <c r="A521" s="1" t="s">
        <v>1</v>
      </c>
      <c r="B521" s="2" t="s">
        <v>15</v>
      </c>
      <c r="C521" s="174" t="str">
        <f t="shared" si="21"/>
        <v/>
      </c>
      <c r="D521" s="7"/>
      <c r="E521" s="88"/>
      <c r="F521" s="88"/>
      <c r="G521" s="180"/>
      <c r="H521" s="7"/>
      <c r="I521" s="8" t="e">
        <f>VLOOKUP(E521,TableauFinal[#All],5,FALSE)</f>
        <v>#N/A</v>
      </c>
      <c r="J521" s="9" t="e">
        <f>VLOOKUP(E521,TableauFinal[#All],6,FALSE)</f>
        <v>#N/A</v>
      </c>
      <c r="K521" s="11" t="e">
        <f>VLOOKUP(E521,TableauFinal[#All],3,FALSE)</f>
        <v>#N/A</v>
      </c>
      <c r="L521" s="7" t="e">
        <f>VLOOKUP(E521,TableauFinal[#All],4,FALSE)</f>
        <v>#N/A</v>
      </c>
      <c r="M521" s="7" t="e">
        <f t="shared" si="20"/>
        <v>#N/A</v>
      </c>
      <c r="N521" s="86" t="e">
        <f>CONCATENATE(VLOOKUP(E521,TableauFinal[#All],2,FALSE)," ; ",Tableau16[[#This Row],[Mesure]]," ; ",Tableau16[ [#This Row],[AJOUTER UN COMMENTAIRE] ])</f>
        <v>#N/A</v>
      </c>
      <c r="O521" s="105"/>
      <c r="P521" s="105" t="e">
        <f>VLOOKUP(F521,COMMANDE[#All],2,FALSE)</f>
        <v>#N/A</v>
      </c>
      <c r="Q521" s="82"/>
      <c r="R521" s="65"/>
      <c r="S521" s="64"/>
      <c r="T521" s="64"/>
      <c r="U521" s="64"/>
      <c r="V521" s="85" t="e">
        <f>VLOOKUP(I521,README!$AA$2:$AB$11,2,FALSE)</f>
        <v>#N/A</v>
      </c>
      <c r="W521" s="10"/>
      <c r="X521" s="84"/>
      <c r="Z521" s="5"/>
    </row>
    <row r="522" spans="1:26" ht="13.2" x14ac:dyDescent="0.25">
      <c r="A522" s="1" t="s">
        <v>1</v>
      </c>
      <c r="B522" s="2" t="s">
        <v>15</v>
      </c>
      <c r="C522" s="174" t="str">
        <f t="shared" si="21"/>
        <v/>
      </c>
      <c r="D522" s="7"/>
      <c r="E522" s="88"/>
      <c r="F522" s="88"/>
      <c r="G522" s="180"/>
      <c r="H522" s="7"/>
      <c r="I522" s="8" t="e">
        <f>VLOOKUP(E522,TableauFinal[#All],5,FALSE)</f>
        <v>#N/A</v>
      </c>
      <c r="J522" s="9" t="e">
        <f>VLOOKUP(E522,TableauFinal[#All],6,FALSE)</f>
        <v>#N/A</v>
      </c>
      <c r="K522" s="11" t="e">
        <f>VLOOKUP(E522,TableauFinal[#All],3,FALSE)</f>
        <v>#N/A</v>
      </c>
      <c r="L522" s="7" t="e">
        <f>VLOOKUP(E522,TableauFinal[#All],4,FALSE)</f>
        <v>#N/A</v>
      </c>
      <c r="M522" s="7" t="e">
        <f t="shared" si="20"/>
        <v>#N/A</v>
      </c>
      <c r="N522" s="86" t="e">
        <f>CONCATENATE(VLOOKUP(E522,TableauFinal[#All],2,FALSE)," ; ",Tableau16[[#This Row],[Mesure]]," ; ",Tableau16[ [#This Row],[AJOUTER UN COMMENTAIRE] ])</f>
        <v>#N/A</v>
      </c>
      <c r="O522" s="105"/>
      <c r="P522" s="105" t="e">
        <f>VLOOKUP(F522,COMMANDE[#All],2,FALSE)</f>
        <v>#N/A</v>
      </c>
      <c r="Q522" s="82"/>
      <c r="R522" s="65"/>
      <c r="S522" s="64"/>
      <c r="T522" s="64"/>
      <c r="U522" s="64"/>
      <c r="V522" s="85" t="e">
        <f>VLOOKUP(I522,README!$AA$2:$AB$11,2,FALSE)</f>
        <v>#N/A</v>
      </c>
      <c r="W522" s="10"/>
      <c r="X522" s="84"/>
      <c r="Z522" s="5"/>
    </row>
    <row r="523" spans="1:26" ht="13.2" x14ac:dyDescent="0.25">
      <c r="A523" s="1" t="s">
        <v>1</v>
      </c>
      <c r="B523" s="2" t="s">
        <v>15</v>
      </c>
      <c r="C523" s="174" t="str">
        <f t="shared" si="21"/>
        <v/>
      </c>
      <c r="D523" s="7"/>
      <c r="E523" s="88"/>
      <c r="F523" s="88"/>
      <c r="G523" s="180"/>
      <c r="H523" s="7"/>
      <c r="I523" s="8" t="e">
        <f>VLOOKUP(E523,TableauFinal[#All],5,FALSE)</f>
        <v>#N/A</v>
      </c>
      <c r="J523" s="9" t="e">
        <f>VLOOKUP(E523,TableauFinal[#All],6,FALSE)</f>
        <v>#N/A</v>
      </c>
      <c r="K523" s="11" t="e">
        <f>VLOOKUP(E523,TableauFinal[#All],3,FALSE)</f>
        <v>#N/A</v>
      </c>
      <c r="L523" s="7" t="e">
        <f>VLOOKUP(E523,TableauFinal[#All],4,FALSE)</f>
        <v>#N/A</v>
      </c>
      <c r="M523" s="7" t="e">
        <f t="shared" si="20"/>
        <v>#N/A</v>
      </c>
      <c r="N523" s="86" t="e">
        <f>CONCATENATE(VLOOKUP(E523,TableauFinal[#All],2,FALSE)," ; ",Tableau16[[#This Row],[Mesure]]," ; ",Tableau16[ [#This Row],[AJOUTER UN COMMENTAIRE] ])</f>
        <v>#N/A</v>
      </c>
      <c r="O523" s="105"/>
      <c r="P523" s="105" t="e">
        <f>VLOOKUP(F523,COMMANDE[#All],2,FALSE)</f>
        <v>#N/A</v>
      </c>
      <c r="Q523" s="82"/>
      <c r="R523" s="65"/>
      <c r="S523" s="64"/>
      <c r="T523" s="64"/>
      <c r="U523" s="64"/>
      <c r="V523" s="85" t="e">
        <f>VLOOKUP(I523,README!$AA$2:$AB$11,2,FALSE)</f>
        <v>#N/A</v>
      </c>
      <c r="W523" s="10"/>
      <c r="X523" s="84"/>
      <c r="Z523" s="5"/>
    </row>
    <row r="524" spans="1:26" ht="13.2" x14ac:dyDescent="0.25">
      <c r="A524" s="1" t="s">
        <v>1</v>
      </c>
      <c r="B524" s="2" t="s">
        <v>15</v>
      </c>
      <c r="C524" s="174" t="str">
        <f t="shared" si="21"/>
        <v/>
      </c>
      <c r="D524" s="7"/>
      <c r="E524" s="88"/>
      <c r="F524" s="88"/>
      <c r="G524" s="180"/>
      <c r="H524" s="7"/>
      <c r="I524" s="8" t="e">
        <f>VLOOKUP(E524,TableauFinal[#All],5,FALSE)</f>
        <v>#N/A</v>
      </c>
      <c r="J524" s="9" t="e">
        <f>VLOOKUP(E524,TableauFinal[#All],6,FALSE)</f>
        <v>#N/A</v>
      </c>
      <c r="K524" s="11" t="e">
        <f>VLOOKUP(E524,TableauFinal[#All],3,FALSE)</f>
        <v>#N/A</v>
      </c>
      <c r="L524" s="7" t="e">
        <f>VLOOKUP(E524,TableauFinal[#All],4,FALSE)</f>
        <v>#N/A</v>
      </c>
      <c r="M524" s="7" t="e">
        <f t="shared" si="20"/>
        <v>#N/A</v>
      </c>
      <c r="N524" s="86" t="e">
        <f>CONCATENATE(VLOOKUP(E524,TableauFinal[#All],2,FALSE)," ; ",Tableau16[[#This Row],[Mesure]]," ; ",Tableau16[ [#This Row],[AJOUTER UN COMMENTAIRE] ])</f>
        <v>#N/A</v>
      </c>
      <c r="O524" s="105"/>
      <c r="P524" s="105" t="e">
        <f>VLOOKUP(F524,COMMANDE[#All],2,FALSE)</f>
        <v>#N/A</v>
      </c>
      <c r="Q524" s="82"/>
      <c r="R524" s="65"/>
      <c r="S524" s="64"/>
      <c r="T524" s="64"/>
      <c r="U524" s="64"/>
      <c r="V524" s="85" t="e">
        <f>VLOOKUP(I524,README!$AA$2:$AB$11,2,FALSE)</f>
        <v>#N/A</v>
      </c>
      <c r="W524" s="10"/>
      <c r="X524" s="84"/>
      <c r="Z524" s="5"/>
    </row>
    <row r="525" spans="1:26" ht="13.2" x14ac:dyDescent="0.25">
      <c r="A525" s="1" t="s">
        <v>1</v>
      </c>
      <c r="B525" s="2" t="s">
        <v>15</v>
      </c>
      <c r="C525" s="174" t="str">
        <f t="shared" si="21"/>
        <v/>
      </c>
      <c r="D525" s="7"/>
      <c r="E525" s="88"/>
      <c r="F525" s="88"/>
      <c r="G525" s="180"/>
      <c r="H525" s="7"/>
      <c r="I525" s="8" t="e">
        <f>VLOOKUP(E525,TableauFinal[#All],5,FALSE)</f>
        <v>#N/A</v>
      </c>
      <c r="J525" s="9" t="e">
        <f>VLOOKUP(E525,TableauFinal[#All],6,FALSE)</f>
        <v>#N/A</v>
      </c>
      <c r="K525" s="11" t="e">
        <f>VLOOKUP(E525,TableauFinal[#All],3,FALSE)</f>
        <v>#N/A</v>
      </c>
      <c r="L525" s="7" t="e">
        <f>VLOOKUP(E525,TableauFinal[#All],4,FALSE)</f>
        <v>#N/A</v>
      </c>
      <c r="M525" s="7" t="e">
        <f t="shared" si="20"/>
        <v>#N/A</v>
      </c>
      <c r="N525" s="86" t="e">
        <f>CONCATENATE(VLOOKUP(E525,TableauFinal[#All],2,FALSE)," ; ",Tableau16[[#This Row],[Mesure]]," ; ",Tableau16[ [#This Row],[AJOUTER UN COMMENTAIRE] ])</f>
        <v>#N/A</v>
      </c>
      <c r="O525" s="105"/>
      <c r="P525" s="105" t="e">
        <f>VLOOKUP(F525,COMMANDE[#All],2,FALSE)</f>
        <v>#N/A</v>
      </c>
      <c r="Q525" s="82"/>
      <c r="R525" s="65"/>
      <c r="S525" s="64"/>
      <c r="T525" s="64"/>
      <c r="U525" s="64"/>
      <c r="V525" s="85" t="e">
        <f>VLOOKUP(I525,README!$AA$2:$AB$11,2,FALSE)</f>
        <v>#N/A</v>
      </c>
      <c r="W525" s="10"/>
      <c r="X525" s="84"/>
      <c r="Z525" s="5"/>
    </row>
    <row r="526" spans="1:26" ht="13.2" x14ac:dyDescent="0.25">
      <c r="A526" s="1" t="s">
        <v>1</v>
      </c>
      <c r="B526" s="2" t="s">
        <v>15</v>
      </c>
      <c r="C526" s="174" t="str">
        <f t="shared" si="21"/>
        <v/>
      </c>
      <c r="D526" s="7"/>
      <c r="E526" s="88"/>
      <c r="F526" s="88"/>
      <c r="G526" s="180"/>
      <c r="H526" s="7"/>
      <c r="I526" s="8" t="e">
        <f>VLOOKUP(E526,TableauFinal[#All],5,FALSE)</f>
        <v>#N/A</v>
      </c>
      <c r="J526" s="9" t="e">
        <f>VLOOKUP(E526,TableauFinal[#All],6,FALSE)</f>
        <v>#N/A</v>
      </c>
      <c r="K526" s="11" t="e">
        <f>VLOOKUP(E526,TableauFinal[#All],3,FALSE)</f>
        <v>#N/A</v>
      </c>
      <c r="L526" s="7" t="e">
        <f>VLOOKUP(E526,TableauFinal[#All],4,FALSE)</f>
        <v>#N/A</v>
      </c>
      <c r="M526" s="7" t="e">
        <f t="shared" si="20"/>
        <v>#N/A</v>
      </c>
      <c r="N526" s="86" t="e">
        <f>CONCATENATE(VLOOKUP(E526,TableauFinal[#All],2,FALSE)," ; ",Tableau16[[#This Row],[Mesure]]," ; ",Tableau16[ [#This Row],[AJOUTER UN COMMENTAIRE] ])</f>
        <v>#N/A</v>
      </c>
      <c r="O526" s="105"/>
      <c r="P526" s="105" t="e">
        <f>VLOOKUP(F526,COMMANDE[#All],2,FALSE)</f>
        <v>#N/A</v>
      </c>
      <c r="Q526" s="82"/>
      <c r="R526" s="65"/>
      <c r="S526" s="64"/>
      <c r="T526" s="64"/>
      <c r="U526" s="64"/>
      <c r="V526" s="85" t="e">
        <f>VLOOKUP(I526,README!$AA$2:$AB$11,2,FALSE)</f>
        <v>#N/A</v>
      </c>
      <c r="W526" s="10"/>
      <c r="X526" s="84"/>
      <c r="Z526" s="5"/>
    </row>
    <row r="527" spans="1:26" ht="13.2" x14ac:dyDescent="0.25">
      <c r="A527" s="1" t="s">
        <v>1</v>
      </c>
      <c r="B527" s="2" t="s">
        <v>15</v>
      </c>
      <c r="C527" s="174" t="str">
        <f t="shared" si="21"/>
        <v/>
      </c>
      <c r="D527" s="7"/>
      <c r="E527" s="88"/>
      <c r="F527" s="88"/>
      <c r="G527" s="180"/>
      <c r="H527" s="7"/>
      <c r="I527" s="8" t="e">
        <f>VLOOKUP(E527,TableauFinal[#All],5,FALSE)</f>
        <v>#N/A</v>
      </c>
      <c r="J527" s="9" t="e">
        <f>VLOOKUP(E527,TableauFinal[#All],6,FALSE)</f>
        <v>#N/A</v>
      </c>
      <c r="K527" s="11" t="e">
        <f>VLOOKUP(E527,TableauFinal[#All],3,FALSE)</f>
        <v>#N/A</v>
      </c>
      <c r="L527" s="7" t="e">
        <f>VLOOKUP(E527,TableauFinal[#All],4,FALSE)</f>
        <v>#N/A</v>
      </c>
      <c r="M527" s="7" t="e">
        <f t="shared" si="20"/>
        <v>#N/A</v>
      </c>
      <c r="N527" s="86" t="e">
        <f>CONCATENATE(VLOOKUP(E527,TableauFinal[#All],2,FALSE)," ; ",Tableau16[[#This Row],[Mesure]]," ; ",Tableau16[ [#This Row],[AJOUTER UN COMMENTAIRE] ])</f>
        <v>#N/A</v>
      </c>
      <c r="O527" s="105"/>
      <c r="P527" s="105" t="e">
        <f>VLOOKUP(F527,COMMANDE[#All],2,FALSE)</f>
        <v>#N/A</v>
      </c>
      <c r="Q527" s="82"/>
      <c r="R527" s="65"/>
      <c r="S527" s="64"/>
      <c r="T527" s="64"/>
      <c r="U527" s="64"/>
      <c r="V527" s="85" t="e">
        <f>VLOOKUP(I527,README!$AA$2:$AB$11,2,FALSE)</f>
        <v>#N/A</v>
      </c>
      <c r="W527" s="10"/>
      <c r="X527" s="84"/>
      <c r="Z527" s="5"/>
    </row>
    <row r="528" spans="1:26" ht="13.2" x14ac:dyDescent="0.25">
      <c r="A528" s="1" t="s">
        <v>1</v>
      </c>
      <c r="B528" s="2" t="s">
        <v>15</v>
      </c>
      <c r="C528" s="174" t="str">
        <f t="shared" si="21"/>
        <v/>
      </c>
      <c r="D528" s="7"/>
      <c r="E528" s="88"/>
      <c r="F528" s="88"/>
      <c r="G528" s="180"/>
      <c r="H528" s="7"/>
      <c r="I528" s="8" t="e">
        <f>VLOOKUP(E528,TableauFinal[#All],5,FALSE)</f>
        <v>#N/A</v>
      </c>
      <c r="J528" s="9" t="e">
        <f>VLOOKUP(E528,TableauFinal[#All],6,FALSE)</f>
        <v>#N/A</v>
      </c>
      <c r="K528" s="11" t="e">
        <f>VLOOKUP(E528,TableauFinal[#All],3,FALSE)</f>
        <v>#N/A</v>
      </c>
      <c r="L528" s="7" t="e">
        <f>VLOOKUP(E528,TableauFinal[#All],4,FALSE)</f>
        <v>#N/A</v>
      </c>
      <c r="M528" s="7" t="e">
        <f t="shared" si="20"/>
        <v>#N/A</v>
      </c>
      <c r="N528" s="86" t="e">
        <f>CONCATENATE(VLOOKUP(E528,TableauFinal[#All],2,FALSE)," ; ",Tableau16[[#This Row],[Mesure]]," ; ",Tableau16[ [#This Row],[AJOUTER UN COMMENTAIRE] ])</f>
        <v>#N/A</v>
      </c>
      <c r="O528" s="105"/>
      <c r="P528" s="105" t="e">
        <f>VLOOKUP(F528,COMMANDE[#All],2,FALSE)</f>
        <v>#N/A</v>
      </c>
      <c r="Q528" s="82"/>
      <c r="R528" s="65"/>
      <c r="S528" s="64"/>
      <c r="T528" s="64"/>
      <c r="U528" s="64"/>
      <c r="V528" s="85" t="e">
        <f>VLOOKUP(I528,README!$AA$2:$AB$11,2,FALSE)</f>
        <v>#N/A</v>
      </c>
      <c r="W528" s="10"/>
      <c r="X528" s="84"/>
      <c r="Z528" s="5"/>
    </row>
    <row r="529" spans="1:26" ht="13.2" x14ac:dyDescent="0.25">
      <c r="A529" s="1" t="s">
        <v>1</v>
      </c>
      <c r="B529" s="2" t="s">
        <v>15</v>
      </c>
      <c r="C529" s="174" t="str">
        <f t="shared" si="21"/>
        <v/>
      </c>
      <c r="D529" s="7"/>
      <c r="E529" s="88"/>
      <c r="F529" s="88"/>
      <c r="G529" s="180"/>
      <c r="H529" s="7"/>
      <c r="I529" s="8" t="e">
        <f>VLOOKUP(E529,TableauFinal[#All],5,FALSE)</f>
        <v>#N/A</v>
      </c>
      <c r="J529" s="9" t="e">
        <f>VLOOKUP(E529,TableauFinal[#All],6,FALSE)</f>
        <v>#N/A</v>
      </c>
      <c r="K529" s="11" t="e">
        <f>VLOOKUP(E529,TableauFinal[#All],3,FALSE)</f>
        <v>#N/A</v>
      </c>
      <c r="L529" s="7" t="e">
        <f>VLOOKUP(E529,TableauFinal[#All],4,FALSE)</f>
        <v>#N/A</v>
      </c>
      <c r="M529" s="7" t="e">
        <f t="shared" si="20"/>
        <v>#N/A</v>
      </c>
      <c r="N529" s="86" t="e">
        <f>CONCATENATE(VLOOKUP(E529,TableauFinal[#All],2,FALSE)," ; ",Tableau16[[#This Row],[Mesure]]," ; ",Tableau16[ [#This Row],[AJOUTER UN COMMENTAIRE] ])</f>
        <v>#N/A</v>
      </c>
      <c r="O529" s="105"/>
      <c r="P529" s="105" t="e">
        <f>VLOOKUP(F529,COMMANDE[#All],2,FALSE)</f>
        <v>#N/A</v>
      </c>
      <c r="Q529" s="82"/>
      <c r="R529" s="65"/>
      <c r="S529" s="64"/>
      <c r="T529" s="64"/>
      <c r="U529" s="64"/>
      <c r="V529" s="85" t="e">
        <f>VLOOKUP(I529,README!$AA$2:$AB$11,2,FALSE)</f>
        <v>#N/A</v>
      </c>
      <c r="W529" s="10"/>
      <c r="X529" s="84"/>
      <c r="Z529" s="5"/>
    </row>
    <row r="530" spans="1:26" ht="13.2" x14ac:dyDescent="0.25">
      <c r="A530" s="1" t="s">
        <v>1</v>
      </c>
      <c r="B530" s="2" t="s">
        <v>15</v>
      </c>
      <c r="C530" s="174" t="str">
        <f t="shared" si="21"/>
        <v/>
      </c>
      <c r="D530" s="7"/>
      <c r="E530" s="88"/>
      <c r="F530" s="88"/>
      <c r="G530" s="180"/>
      <c r="H530" s="7"/>
      <c r="I530" s="8" t="e">
        <f>VLOOKUP(E530,TableauFinal[#All],5,FALSE)</f>
        <v>#N/A</v>
      </c>
      <c r="J530" s="9" t="e">
        <f>VLOOKUP(E530,TableauFinal[#All],6,FALSE)</f>
        <v>#N/A</v>
      </c>
      <c r="K530" s="11" t="e">
        <f>VLOOKUP(E530,TableauFinal[#All],3,FALSE)</f>
        <v>#N/A</v>
      </c>
      <c r="L530" s="7" t="e">
        <f>VLOOKUP(E530,TableauFinal[#All],4,FALSE)</f>
        <v>#N/A</v>
      </c>
      <c r="M530" s="7" t="e">
        <f t="shared" si="20"/>
        <v>#N/A</v>
      </c>
      <c r="N530" s="86" t="e">
        <f>CONCATENATE(VLOOKUP(E530,TableauFinal[#All],2,FALSE)," ; ",Tableau16[[#This Row],[Mesure]]," ; ",Tableau16[ [#This Row],[AJOUTER UN COMMENTAIRE] ])</f>
        <v>#N/A</v>
      </c>
      <c r="O530" s="105"/>
      <c r="P530" s="105" t="e">
        <f>VLOOKUP(F530,COMMANDE[#All],2,FALSE)</f>
        <v>#N/A</v>
      </c>
      <c r="Q530" s="82"/>
      <c r="R530" s="65"/>
      <c r="S530" s="64"/>
      <c r="T530" s="64"/>
      <c r="U530" s="64"/>
      <c r="V530" s="85" t="e">
        <f>VLOOKUP(I530,README!$AA$2:$AB$11,2,FALSE)</f>
        <v>#N/A</v>
      </c>
      <c r="W530" s="10"/>
      <c r="X530" s="84"/>
      <c r="Z530" s="5"/>
    </row>
    <row r="531" spans="1:26" ht="13.2" x14ac:dyDescent="0.25">
      <c r="A531" s="1" t="s">
        <v>1</v>
      </c>
      <c r="B531" s="2" t="s">
        <v>15</v>
      </c>
      <c r="C531" s="174" t="str">
        <f t="shared" si="21"/>
        <v/>
      </c>
      <c r="D531" s="7"/>
      <c r="E531" s="88"/>
      <c r="F531" s="88"/>
      <c r="G531" s="180"/>
      <c r="H531" s="7"/>
      <c r="I531" s="8" t="e">
        <f>VLOOKUP(E531,TableauFinal[#All],5,FALSE)</f>
        <v>#N/A</v>
      </c>
      <c r="J531" s="9" t="e">
        <f>VLOOKUP(E531,TableauFinal[#All],6,FALSE)</f>
        <v>#N/A</v>
      </c>
      <c r="K531" s="11" t="e">
        <f>VLOOKUP(E531,TableauFinal[#All],3,FALSE)</f>
        <v>#N/A</v>
      </c>
      <c r="L531" s="7" t="e">
        <f>VLOOKUP(E531,TableauFinal[#All],4,FALSE)</f>
        <v>#N/A</v>
      </c>
      <c r="M531" s="7" t="e">
        <f t="shared" si="20"/>
        <v>#N/A</v>
      </c>
      <c r="N531" s="86" t="e">
        <f>CONCATENATE(VLOOKUP(E531,TableauFinal[#All],2,FALSE)," ; ",Tableau16[[#This Row],[Mesure]]," ; ",Tableau16[ [#This Row],[AJOUTER UN COMMENTAIRE] ])</f>
        <v>#N/A</v>
      </c>
      <c r="O531" s="105"/>
      <c r="P531" s="105" t="e">
        <f>VLOOKUP(F531,COMMANDE[#All],2,FALSE)</f>
        <v>#N/A</v>
      </c>
      <c r="Q531" s="82"/>
      <c r="R531" s="65"/>
      <c r="S531" s="64"/>
      <c r="T531" s="64"/>
      <c r="U531" s="64"/>
      <c r="V531" s="85" t="e">
        <f>VLOOKUP(I531,README!$AA$2:$AB$11,2,FALSE)</f>
        <v>#N/A</v>
      </c>
      <c r="W531" s="10"/>
      <c r="X531" s="84"/>
      <c r="Z531" s="5"/>
    </row>
    <row r="532" spans="1:26" ht="13.2" x14ac:dyDescent="0.25">
      <c r="A532" s="1" t="s">
        <v>1</v>
      </c>
      <c r="B532" s="2" t="s">
        <v>15</v>
      </c>
      <c r="C532" s="174" t="str">
        <f t="shared" si="21"/>
        <v/>
      </c>
      <c r="D532" s="7"/>
      <c r="E532" s="88"/>
      <c r="F532" s="88"/>
      <c r="G532" s="180"/>
      <c r="H532" s="7"/>
      <c r="I532" s="8" t="e">
        <f>VLOOKUP(E532,TableauFinal[#All],5,FALSE)</f>
        <v>#N/A</v>
      </c>
      <c r="J532" s="9" t="e">
        <f>VLOOKUP(E532,TableauFinal[#All],6,FALSE)</f>
        <v>#N/A</v>
      </c>
      <c r="K532" s="11" t="e">
        <f>VLOOKUP(E532,TableauFinal[#All],3,FALSE)</f>
        <v>#N/A</v>
      </c>
      <c r="L532" s="7" t="e">
        <f>VLOOKUP(E532,TableauFinal[#All],4,FALSE)</f>
        <v>#N/A</v>
      </c>
      <c r="M532" s="7" t="e">
        <f t="shared" si="20"/>
        <v>#N/A</v>
      </c>
      <c r="N532" s="86" t="e">
        <f>CONCATENATE(VLOOKUP(E532,TableauFinal[#All],2,FALSE)," ; ",Tableau16[[#This Row],[Mesure]]," ; ",Tableau16[ [#This Row],[AJOUTER UN COMMENTAIRE] ])</f>
        <v>#N/A</v>
      </c>
      <c r="O532" s="105"/>
      <c r="P532" s="105" t="e">
        <f>VLOOKUP(F532,COMMANDE[#All],2,FALSE)</f>
        <v>#N/A</v>
      </c>
      <c r="Q532" s="82"/>
      <c r="R532" s="65"/>
      <c r="S532" s="64"/>
      <c r="T532" s="64"/>
      <c r="U532" s="64"/>
      <c r="V532" s="85" t="e">
        <f>VLOOKUP(I532,README!$AA$2:$AB$11,2,FALSE)</f>
        <v>#N/A</v>
      </c>
      <c r="W532" s="10"/>
      <c r="X532" s="84"/>
      <c r="Z532" s="5"/>
    </row>
    <row r="533" spans="1:26" ht="13.2" x14ac:dyDescent="0.25">
      <c r="A533" s="1" t="s">
        <v>1</v>
      </c>
      <c r="B533" s="2" t="s">
        <v>15</v>
      </c>
      <c r="C533" s="174" t="str">
        <f t="shared" si="21"/>
        <v/>
      </c>
      <c r="D533" s="7"/>
      <c r="E533" s="88"/>
      <c r="F533" s="88"/>
      <c r="G533" s="180"/>
      <c r="H533" s="7"/>
      <c r="I533" s="8" t="e">
        <f>VLOOKUP(E533,TableauFinal[#All],5,FALSE)</f>
        <v>#N/A</v>
      </c>
      <c r="J533" s="9" t="e">
        <f>VLOOKUP(E533,TableauFinal[#All],6,FALSE)</f>
        <v>#N/A</v>
      </c>
      <c r="K533" s="11" t="e">
        <f>VLOOKUP(E533,TableauFinal[#All],3,FALSE)</f>
        <v>#N/A</v>
      </c>
      <c r="L533" s="7" t="e">
        <f>VLOOKUP(E533,TableauFinal[#All],4,FALSE)</f>
        <v>#N/A</v>
      </c>
      <c r="M533" s="7" t="e">
        <f t="shared" si="20"/>
        <v>#N/A</v>
      </c>
      <c r="N533" s="86" t="e">
        <f>CONCATENATE(VLOOKUP(E533,TableauFinal[#All],2,FALSE)," ; ",Tableau16[[#This Row],[Mesure]]," ; ",Tableau16[ [#This Row],[AJOUTER UN COMMENTAIRE] ])</f>
        <v>#N/A</v>
      </c>
      <c r="O533" s="105"/>
      <c r="P533" s="105" t="e">
        <f>VLOOKUP(F533,COMMANDE[#All],2,FALSE)</f>
        <v>#N/A</v>
      </c>
      <c r="Q533" s="82"/>
      <c r="R533" s="65"/>
      <c r="S533" s="64"/>
      <c r="T533" s="64"/>
      <c r="U533" s="64"/>
      <c r="V533" s="85" t="e">
        <f>VLOOKUP(I533,README!$AA$2:$AB$11,2,FALSE)</f>
        <v>#N/A</v>
      </c>
      <c r="W533" s="10"/>
      <c r="X533" s="84"/>
      <c r="Z533" s="5"/>
    </row>
    <row r="534" spans="1:26" ht="13.2" x14ac:dyDescent="0.25">
      <c r="A534" s="1" t="s">
        <v>1</v>
      </c>
      <c r="B534" s="2" t="s">
        <v>15</v>
      </c>
      <c r="C534" s="174" t="str">
        <f t="shared" si="21"/>
        <v/>
      </c>
      <c r="D534" s="7"/>
      <c r="E534" s="88"/>
      <c r="F534" s="88"/>
      <c r="G534" s="180"/>
      <c r="H534" s="7"/>
      <c r="I534" s="8" t="e">
        <f>VLOOKUP(E534,TableauFinal[#All],5,FALSE)</f>
        <v>#N/A</v>
      </c>
      <c r="J534" s="9" t="e">
        <f>VLOOKUP(E534,TableauFinal[#All],6,FALSE)</f>
        <v>#N/A</v>
      </c>
      <c r="K534" s="11" t="e">
        <f>VLOOKUP(E534,TableauFinal[#All],3,FALSE)</f>
        <v>#N/A</v>
      </c>
      <c r="L534" s="7" t="e">
        <f>VLOOKUP(E534,TableauFinal[#All],4,FALSE)</f>
        <v>#N/A</v>
      </c>
      <c r="M534" s="7" t="e">
        <f t="shared" si="20"/>
        <v>#N/A</v>
      </c>
      <c r="N534" s="86" t="e">
        <f>CONCATENATE(VLOOKUP(E534,TableauFinal[#All],2,FALSE)," ; ",Tableau16[[#This Row],[Mesure]]," ; ",Tableau16[ [#This Row],[AJOUTER UN COMMENTAIRE] ])</f>
        <v>#N/A</v>
      </c>
      <c r="O534" s="105"/>
      <c r="P534" s="105" t="e">
        <f>VLOOKUP(F534,COMMANDE[#All],2,FALSE)</f>
        <v>#N/A</v>
      </c>
      <c r="Q534" s="82"/>
      <c r="R534" s="65"/>
      <c r="S534" s="64"/>
      <c r="T534" s="64"/>
      <c r="U534" s="64"/>
      <c r="V534" s="85" t="e">
        <f>VLOOKUP(I534,README!$AA$2:$AB$11,2,FALSE)</f>
        <v>#N/A</v>
      </c>
      <c r="W534" s="10"/>
      <c r="X534" s="84"/>
      <c r="Z534" s="5"/>
    </row>
    <row r="535" spans="1:26" ht="13.2" x14ac:dyDescent="0.25">
      <c r="A535" s="1" t="s">
        <v>1</v>
      </c>
      <c r="B535" s="2" t="s">
        <v>15</v>
      </c>
      <c r="C535" s="174" t="str">
        <f t="shared" si="21"/>
        <v/>
      </c>
      <c r="D535" s="7"/>
      <c r="E535" s="88"/>
      <c r="F535" s="88"/>
      <c r="G535" s="180"/>
      <c r="H535" s="7"/>
      <c r="I535" s="8" t="e">
        <f>VLOOKUP(E535,TableauFinal[#All],5,FALSE)</f>
        <v>#N/A</v>
      </c>
      <c r="J535" s="9" t="e">
        <f>VLOOKUP(E535,TableauFinal[#All],6,FALSE)</f>
        <v>#N/A</v>
      </c>
      <c r="K535" s="11" t="e">
        <f>VLOOKUP(E535,TableauFinal[#All],3,FALSE)</f>
        <v>#N/A</v>
      </c>
      <c r="L535" s="7" t="e">
        <f>VLOOKUP(E535,TableauFinal[#All],4,FALSE)</f>
        <v>#N/A</v>
      </c>
      <c r="M535" s="7" t="e">
        <f t="shared" si="20"/>
        <v>#N/A</v>
      </c>
      <c r="N535" s="86" t="e">
        <f>CONCATENATE(VLOOKUP(E535,TableauFinal[#All],2,FALSE)," ; ",Tableau16[[#This Row],[Mesure]]," ; ",Tableau16[ [#This Row],[AJOUTER UN COMMENTAIRE] ])</f>
        <v>#N/A</v>
      </c>
      <c r="O535" s="105"/>
      <c r="P535" s="105" t="e">
        <f>VLOOKUP(F535,COMMANDE[#All],2,FALSE)</f>
        <v>#N/A</v>
      </c>
      <c r="Q535" s="82"/>
      <c r="R535" s="65"/>
      <c r="S535" s="64"/>
      <c r="T535" s="64"/>
      <c r="U535" s="64"/>
      <c r="V535" s="85" t="e">
        <f>VLOOKUP(I535,README!$AA$2:$AB$11,2,FALSE)</f>
        <v>#N/A</v>
      </c>
      <c r="W535" s="10"/>
      <c r="X535" s="84"/>
      <c r="Z535" s="5"/>
    </row>
    <row r="536" spans="1:26" ht="13.2" x14ac:dyDescent="0.25">
      <c r="A536" s="1" t="s">
        <v>1</v>
      </c>
      <c r="B536" s="2" t="s">
        <v>15</v>
      </c>
      <c r="C536" s="174" t="str">
        <f t="shared" si="21"/>
        <v/>
      </c>
      <c r="D536" s="7"/>
      <c r="E536" s="88"/>
      <c r="F536" s="88"/>
      <c r="G536" s="180"/>
      <c r="H536" s="7"/>
      <c r="I536" s="8" t="e">
        <f>VLOOKUP(E536,TableauFinal[#All],5,FALSE)</f>
        <v>#N/A</v>
      </c>
      <c r="J536" s="9" t="e">
        <f>VLOOKUP(E536,TableauFinal[#All],6,FALSE)</f>
        <v>#N/A</v>
      </c>
      <c r="K536" s="11" t="e">
        <f>VLOOKUP(E536,TableauFinal[#All],3,FALSE)</f>
        <v>#N/A</v>
      </c>
      <c r="L536" s="7" t="e">
        <f>VLOOKUP(E536,TableauFinal[#All],4,FALSE)</f>
        <v>#N/A</v>
      </c>
      <c r="M536" s="7" t="e">
        <f t="shared" si="20"/>
        <v>#N/A</v>
      </c>
      <c r="N536" s="86" t="e">
        <f>CONCATENATE(VLOOKUP(E536,TableauFinal[#All],2,FALSE)," ; ",Tableau16[[#This Row],[Mesure]]," ; ",Tableau16[ [#This Row],[AJOUTER UN COMMENTAIRE] ])</f>
        <v>#N/A</v>
      </c>
      <c r="O536" s="105"/>
      <c r="P536" s="105" t="e">
        <f>VLOOKUP(F536,COMMANDE[#All],2,FALSE)</f>
        <v>#N/A</v>
      </c>
      <c r="Q536" s="82"/>
      <c r="R536" s="65"/>
      <c r="S536" s="64"/>
      <c r="T536" s="64"/>
      <c r="U536" s="64"/>
      <c r="V536" s="85" t="e">
        <f>VLOOKUP(I536,README!$AA$2:$AB$11,2,FALSE)</f>
        <v>#N/A</v>
      </c>
      <c r="W536" s="10"/>
      <c r="X536" s="84"/>
      <c r="Z536" s="5"/>
    </row>
    <row r="537" spans="1:26" ht="13.2" x14ac:dyDescent="0.25">
      <c r="A537" s="1" t="s">
        <v>1</v>
      </c>
      <c r="B537" s="2" t="s">
        <v>15</v>
      </c>
      <c r="C537" s="174" t="str">
        <f t="shared" si="21"/>
        <v/>
      </c>
      <c r="D537" s="7"/>
      <c r="E537" s="88"/>
      <c r="F537" s="88"/>
      <c r="G537" s="180"/>
      <c r="H537" s="7"/>
      <c r="I537" s="8" t="e">
        <f>VLOOKUP(E537,TableauFinal[#All],5,FALSE)</f>
        <v>#N/A</v>
      </c>
      <c r="J537" s="9" t="e">
        <f>VLOOKUP(E537,TableauFinal[#All],6,FALSE)</f>
        <v>#N/A</v>
      </c>
      <c r="K537" s="11" t="e">
        <f>VLOOKUP(E537,TableauFinal[#All],3,FALSE)</f>
        <v>#N/A</v>
      </c>
      <c r="L537" s="7" t="e">
        <f>VLOOKUP(E537,TableauFinal[#All],4,FALSE)</f>
        <v>#N/A</v>
      </c>
      <c r="M537" s="7" t="e">
        <f t="shared" si="20"/>
        <v>#N/A</v>
      </c>
      <c r="N537" s="86" t="e">
        <f>CONCATENATE(VLOOKUP(E537,TableauFinal[#All],2,FALSE)," ; ",Tableau16[[#This Row],[Mesure]]," ; ",Tableau16[ [#This Row],[AJOUTER UN COMMENTAIRE] ])</f>
        <v>#N/A</v>
      </c>
      <c r="O537" s="105"/>
      <c r="P537" s="105" t="e">
        <f>VLOOKUP(F537,COMMANDE[#All],2,FALSE)</f>
        <v>#N/A</v>
      </c>
      <c r="Q537" s="82"/>
      <c r="R537" s="65"/>
      <c r="S537" s="64"/>
      <c r="T537" s="64"/>
      <c r="U537" s="64"/>
      <c r="V537" s="85" t="e">
        <f>VLOOKUP(I537,README!$AA$2:$AB$11,2,FALSE)</f>
        <v>#N/A</v>
      </c>
      <c r="W537" s="10"/>
      <c r="X537" s="84"/>
      <c r="Z537" s="5"/>
    </row>
    <row r="538" spans="1:26" ht="13.2" x14ac:dyDescent="0.25">
      <c r="A538" s="1" t="s">
        <v>1</v>
      </c>
      <c r="B538" s="2" t="s">
        <v>15</v>
      </c>
      <c r="C538" s="174" t="str">
        <f t="shared" si="21"/>
        <v/>
      </c>
      <c r="D538" s="7"/>
      <c r="E538" s="88"/>
      <c r="F538" s="88"/>
      <c r="G538" s="180"/>
      <c r="H538" s="7"/>
      <c r="I538" s="8" t="e">
        <f>VLOOKUP(E538,TableauFinal[#All],5,FALSE)</f>
        <v>#N/A</v>
      </c>
      <c r="J538" s="9" t="e">
        <f>VLOOKUP(E538,TableauFinal[#All],6,FALSE)</f>
        <v>#N/A</v>
      </c>
      <c r="K538" s="11" t="e">
        <f>VLOOKUP(E538,TableauFinal[#All],3,FALSE)</f>
        <v>#N/A</v>
      </c>
      <c r="L538" s="7" t="e">
        <f>VLOOKUP(E538,TableauFinal[#All],4,FALSE)</f>
        <v>#N/A</v>
      </c>
      <c r="M538" s="7" t="e">
        <f t="shared" ref="M538:M601" si="22">IF(L538="M","??","")</f>
        <v>#N/A</v>
      </c>
      <c r="N538" s="86" t="e">
        <f>CONCATENATE(VLOOKUP(E538,TableauFinal[#All],2,FALSE)," ; ",Tableau16[[#This Row],[Mesure]]," ; ",Tableau16[ [#This Row],[AJOUTER UN COMMENTAIRE] ])</f>
        <v>#N/A</v>
      </c>
      <c r="O538" s="105"/>
      <c r="P538" s="105" t="e">
        <f>VLOOKUP(F538,COMMANDE[#All],2,FALSE)</f>
        <v>#N/A</v>
      </c>
      <c r="Q538" s="82"/>
      <c r="R538" s="65"/>
      <c r="S538" s="64"/>
      <c r="T538" s="64"/>
      <c r="U538" s="64"/>
      <c r="V538" s="85" t="e">
        <f>VLOOKUP(I538,README!$AA$2:$AB$11,2,FALSE)</f>
        <v>#N/A</v>
      </c>
      <c r="W538" s="10"/>
      <c r="X538" s="84"/>
      <c r="Z538" s="5"/>
    </row>
    <row r="539" spans="1:26" ht="13.2" x14ac:dyDescent="0.25">
      <c r="A539" s="1" t="s">
        <v>1</v>
      </c>
      <c r="B539" s="2" t="s">
        <v>15</v>
      </c>
      <c r="C539" s="174" t="str">
        <f t="shared" si="21"/>
        <v/>
      </c>
      <c r="D539" s="7"/>
      <c r="E539" s="88"/>
      <c r="F539" s="88"/>
      <c r="G539" s="180"/>
      <c r="H539" s="7"/>
      <c r="I539" s="8" t="e">
        <f>VLOOKUP(E539,TableauFinal[#All],5,FALSE)</f>
        <v>#N/A</v>
      </c>
      <c r="J539" s="9" t="e">
        <f>VLOOKUP(E539,TableauFinal[#All],6,FALSE)</f>
        <v>#N/A</v>
      </c>
      <c r="K539" s="11" t="e">
        <f>VLOOKUP(E539,TableauFinal[#All],3,FALSE)</f>
        <v>#N/A</v>
      </c>
      <c r="L539" s="7" t="e">
        <f>VLOOKUP(E539,TableauFinal[#All],4,FALSE)</f>
        <v>#N/A</v>
      </c>
      <c r="M539" s="7" t="e">
        <f t="shared" si="22"/>
        <v>#N/A</v>
      </c>
      <c r="N539" s="86" t="e">
        <f>CONCATENATE(VLOOKUP(E539,TableauFinal[#All],2,FALSE)," ; ",Tableau16[[#This Row],[Mesure]]," ; ",Tableau16[ [#This Row],[AJOUTER UN COMMENTAIRE] ])</f>
        <v>#N/A</v>
      </c>
      <c r="O539" s="105"/>
      <c r="P539" s="105" t="e">
        <f>VLOOKUP(F539,COMMANDE[#All],2,FALSE)</f>
        <v>#N/A</v>
      </c>
      <c r="Q539" s="82"/>
      <c r="R539" s="65"/>
      <c r="S539" s="64"/>
      <c r="T539" s="64"/>
      <c r="U539" s="64"/>
      <c r="V539" s="85" t="e">
        <f>VLOOKUP(I539,README!$AA$2:$AB$11,2,FALSE)</f>
        <v>#N/A</v>
      </c>
      <c r="W539" s="10"/>
      <c r="X539" s="84"/>
      <c r="Z539" s="5"/>
    </row>
    <row r="540" spans="1:26" ht="13.2" x14ac:dyDescent="0.25">
      <c r="A540" s="1" t="s">
        <v>1</v>
      </c>
      <c r="B540" s="2" t="s">
        <v>15</v>
      </c>
      <c r="C540" s="174" t="str">
        <f t="shared" ref="C540:C603" si="23">CONCATENATE(D540,E540,F540,G540,H540)</f>
        <v/>
      </c>
      <c r="D540" s="7"/>
      <c r="E540" s="88"/>
      <c r="F540" s="88"/>
      <c r="G540" s="180"/>
      <c r="H540" s="7"/>
      <c r="I540" s="8" t="e">
        <f>VLOOKUP(E540,TableauFinal[#All],5,FALSE)</f>
        <v>#N/A</v>
      </c>
      <c r="J540" s="9" t="e">
        <f>VLOOKUP(E540,TableauFinal[#All],6,FALSE)</f>
        <v>#N/A</v>
      </c>
      <c r="K540" s="11" t="e">
        <f>VLOOKUP(E540,TableauFinal[#All],3,FALSE)</f>
        <v>#N/A</v>
      </c>
      <c r="L540" s="7" t="e">
        <f>VLOOKUP(E540,TableauFinal[#All],4,FALSE)</f>
        <v>#N/A</v>
      </c>
      <c r="M540" s="7" t="e">
        <f t="shared" si="22"/>
        <v>#N/A</v>
      </c>
      <c r="N540" s="86" t="e">
        <f>CONCATENATE(VLOOKUP(E540,TableauFinal[#All],2,FALSE)," ; ",Tableau16[[#This Row],[Mesure]]," ; ",Tableau16[ [#This Row],[AJOUTER UN COMMENTAIRE] ])</f>
        <v>#N/A</v>
      </c>
      <c r="O540" s="105"/>
      <c r="P540" s="105" t="e">
        <f>VLOOKUP(F540,COMMANDE[#All],2,FALSE)</f>
        <v>#N/A</v>
      </c>
      <c r="Q540" s="82"/>
      <c r="R540" s="65"/>
      <c r="S540" s="64"/>
      <c r="T540" s="64"/>
      <c r="U540" s="64"/>
      <c r="V540" s="85" t="e">
        <f>VLOOKUP(I540,README!$AA$2:$AB$11,2,FALSE)</f>
        <v>#N/A</v>
      </c>
      <c r="W540" s="10"/>
      <c r="X540" s="84"/>
      <c r="Z540" s="5"/>
    </row>
    <row r="541" spans="1:26" ht="13.2" x14ac:dyDescent="0.25">
      <c r="A541" s="1" t="s">
        <v>1</v>
      </c>
      <c r="B541" s="2" t="s">
        <v>15</v>
      </c>
      <c r="C541" s="174" t="str">
        <f t="shared" si="23"/>
        <v/>
      </c>
      <c r="D541" s="7"/>
      <c r="E541" s="88"/>
      <c r="F541" s="88"/>
      <c r="G541" s="180"/>
      <c r="H541" s="7"/>
      <c r="I541" s="8" t="e">
        <f>VLOOKUP(E541,TableauFinal[#All],5,FALSE)</f>
        <v>#N/A</v>
      </c>
      <c r="J541" s="9" t="e">
        <f>VLOOKUP(E541,TableauFinal[#All],6,FALSE)</f>
        <v>#N/A</v>
      </c>
      <c r="K541" s="11" t="e">
        <f>VLOOKUP(E541,TableauFinal[#All],3,FALSE)</f>
        <v>#N/A</v>
      </c>
      <c r="L541" s="7" t="e">
        <f>VLOOKUP(E541,TableauFinal[#All],4,FALSE)</f>
        <v>#N/A</v>
      </c>
      <c r="M541" s="7" t="e">
        <f t="shared" si="22"/>
        <v>#N/A</v>
      </c>
      <c r="N541" s="86" t="e">
        <f>CONCATENATE(VLOOKUP(E541,TableauFinal[#All],2,FALSE)," ; ",Tableau16[[#This Row],[Mesure]]," ; ",Tableau16[ [#This Row],[AJOUTER UN COMMENTAIRE] ])</f>
        <v>#N/A</v>
      </c>
      <c r="O541" s="105"/>
      <c r="P541" s="105" t="e">
        <f>VLOOKUP(F541,COMMANDE[#All],2,FALSE)</f>
        <v>#N/A</v>
      </c>
      <c r="Q541" s="82"/>
      <c r="R541" s="65"/>
      <c r="S541" s="64"/>
      <c r="T541" s="64"/>
      <c r="U541" s="64"/>
      <c r="V541" s="85" t="e">
        <f>VLOOKUP(I541,README!$AA$2:$AB$11,2,FALSE)</f>
        <v>#N/A</v>
      </c>
      <c r="W541" s="10"/>
      <c r="X541" s="84"/>
      <c r="Z541" s="5"/>
    </row>
    <row r="542" spans="1:26" ht="13.2" x14ac:dyDescent="0.25">
      <c r="A542" s="1" t="s">
        <v>1</v>
      </c>
      <c r="B542" s="2" t="s">
        <v>15</v>
      </c>
      <c r="C542" s="174" t="str">
        <f t="shared" si="23"/>
        <v/>
      </c>
      <c r="D542" s="7"/>
      <c r="E542" s="88"/>
      <c r="F542" s="88"/>
      <c r="G542" s="180"/>
      <c r="H542" s="7"/>
      <c r="I542" s="8" t="e">
        <f>VLOOKUP(E542,TableauFinal[#All],5,FALSE)</f>
        <v>#N/A</v>
      </c>
      <c r="J542" s="9" t="e">
        <f>VLOOKUP(E542,TableauFinal[#All],6,FALSE)</f>
        <v>#N/A</v>
      </c>
      <c r="K542" s="11" t="e">
        <f>VLOOKUP(E542,TableauFinal[#All],3,FALSE)</f>
        <v>#N/A</v>
      </c>
      <c r="L542" s="7" t="e">
        <f>VLOOKUP(E542,TableauFinal[#All],4,FALSE)</f>
        <v>#N/A</v>
      </c>
      <c r="M542" s="7" t="e">
        <f t="shared" si="22"/>
        <v>#N/A</v>
      </c>
      <c r="N542" s="86" t="e">
        <f>CONCATENATE(VLOOKUP(E542,TableauFinal[#All],2,FALSE)," ; ",Tableau16[[#This Row],[Mesure]]," ; ",Tableau16[ [#This Row],[AJOUTER UN COMMENTAIRE] ])</f>
        <v>#N/A</v>
      </c>
      <c r="O542" s="105"/>
      <c r="P542" s="105" t="e">
        <f>VLOOKUP(F542,COMMANDE[#All],2,FALSE)</f>
        <v>#N/A</v>
      </c>
      <c r="Q542" s="82"/>
      <c r="R542" s="65"/>
      <c r="S542" s="64"/>
      <c r="T542" s="64"/>
      <c r="U542" s="64"/>
      <c r="V542" s="85" t="e">
        <f>VLOOKUP(I542,README!$AA$2:$AB$11,2,FALSE)</f>
        <v>#N/A</v>
      </c>
      <c r="W542" s="10"/>
      <c r="X542" s="84"/>
      <c r="Z542" s="5"/>
    </row>
    <row r="543" spans="1:26" ht="13.2" x14ac:dyDescent="0.25">
      <c r="A543" s="1" t="s">
        <v>1</v>
      </c>
      <c r="B543" s="2" t="s">
        <v>15</v>
      </c>
      <c r="C543" s="174" t="str">
        <f t="shared" si="23"/>
        <v/>
      </c>
      <c r="D543" s="7"/>
      <c r="E543" s="88"/>
      <c r="F543" s="88"/>
      <c r="G543" s="180"/>
      <c r="H543" s="7"/>
      <c r="I543" s="8" t="e">
        <f>VLOOKUP(E543,TableauFinal[#All],5,FALSE)</f>
        <v>#N/A</v>
      </c>
      <c r="J543" s="9" t="e">
        <f>VLOOKUP(E543,TableauFinal[#All],6,FALSE)</f>
        <v>#N/A</v>
      </c>
      <c r="K543" s="11" t="e">
        <f>VLOOKUP(E543,TableauFinal[#All],3,FALSE)</f>
        <v>#N/A</v>
      </c>
      <c r="L543" s="7" t="e">
        <f>VLOOKUP(E543,TableauFinal[#All],4,FALSE)</f>
        <v>#N/A</v>
      </c>
      <c r="M543" s="7" t="e">
        <f t="shared" si="22"/>
        <v>#N/A</v>
      </c>
      <c r="N543" s="86" t="e">
        <f>CONCATENATE(VLOOKUP(E543,TableauFinal[#All],2,FALSE)," ; ",Tableau16[[#This Row],[Mesure]]," ; ",Tableau16[ [#This Row],[AJOUTER UN COMMENTAIRE] ])</f>
        <v>#N/A</v>
      </c>
      <c r="O543" s="105"/>
      <c r="P543" s="105" t="e">
        <f>VLOOKUP(F543,COMMANDE[#All],2,FALSE)</f>
        <v>#N/A</v>
      </c>
      <c r="Q543" s="82"/>
      <c r="R543" s="65"/>
      <c r="S543" s="64"/>
      <c r="T543" s="64"/>
      <c r="U543" s="64"/>
      <c r="V543" s="85" t="e">
        <f>VLOOKUP(I543,README!$AA$2:$AB$11,2,FALSE)</f>
        <v>#N/A</v>
      </c>
      <c r="W543" s="10"/>
      <c r="X543" s="84"/>
      <c r="Z543" s="5"/>
    </row>
    <row r="544" spans="1:26" ht="13.2" x14ac:dyDescent="0.25">
      <c r="A544" s="1" t="s">
        <v>1</v>
      </c>
      <c r="B544" s="2" t="s">
        <v>15</v>
      </c>
      <c r="C544" s="174" t="str">
        <f t="shared" si="23"/>
        <v/>
      </c>
      <c r="D544" s="7"/>
      <c r="E544" s="88"/>
      <c r="F544" s="88"/>
      <c r="G544" s="180"/>
      <c r="H544" s="7"/>
      <c r="I544" s="8" t="e">
        <f>VLOOKUP(E544,TableauFinal[#All],5,FALSE)</f>
        <v>#N/A</v>
      </c>
      <c r="J544" s="9" t="e">
        <f>VLOOKUP(E544,TableauFinal[#All],6,FALSE)</f>
        <v>#N/A</v>
      </c>
      <c r="K544" s="11" t="e">
        <f>VLOOKUP(E544,TableauFinal[#All],3,FALSE)</f>
        <v>#N/A</v>
      </c>
      <c r="L544" s="7" t="e">
        <f>VLOOKUP(E544,TableauFinal[#All],4,FALSE)</f>
        <v>#N/A</v>
      </c>
      <c r="M544" s="7" t="e">
        <f t="shared" si="22"/>
        <v>#N/A</v>
      </c>
      <c r="N544" s="86" t="e">
        <f>CONCATENATE(VLOOKUP(E544,TableauFinal[#All],2,FALSE)," ; ",Tableau16[[#This Row],[Mesure]]," ; ",Tableau16[ [#This Row],[AJOUTER UN COMMENTAIRE] ])</f>
        <v>#N/A</v>
      </c>
      <c r="O544" s="105"/>
      <c r="P544" s="105" t="e">
        <f>VLOOKUP(F544,COMMANDE[#All],2,FALSE)</f>
        <v>#N/A</v>
      </c>
      <c r="Q544" s="82"/>
      <c r="R544" s="65"/>
      <c r="S544" s="64"/>
      <c r="T544" s="64"/>
      <c r="U544" s="64"/>
      <c r="V544" s="85" t="e">
        <f>VLOOKUP(I544,README!$AA$2:$AB$11,2,FALSE)</f>
        <v>#N/A</v>
      </c>
      <c r="W544" s="10"/>
      <c r="X544" s="84"/>
      <c r="Z544" s="5"/>
    </row>
    <row r="545" spans="1:26" ht="13.2" x14ac:dyDescent="0.25">
      <c r="A545" s="1" t="s">
        <v>1</v>
      </c>
      <c r="B545" s="2" t="s">
        <v>15</v>
      </c>
      <c r="C545" s="174" t="str">
        <f t="shared" si="23"/>
        <v/>
      </c>
      <c r="D545" s="7"/>
      <c r="E545" s="88"/>
      <c r="F545" s="88"/>
      <c r="G545" s="180"/>
      <c r="H545" s="7"/>
      <c r="I545" s="8" t="e">
        <f>VLOOKUP(E545,TableauFinal[#All],5,FALSE)</f>
        <v>#N/A</v>
      </c>
      <c r="J545" s="9" t="e">
        <f>VLOOKUP(E545,TableauFinal[#All],6,FALSE)</f>
        <v>#N/A</v>
      </c>
      <c r="K545" s="11" t="e">
        <f>VLOOKUP(E545,TableauFinal[#All],3,FALSE)</f>
        <v>#N/A</v>
      </c>
      <c r="L545" s="7" t="e">
        <f>VLOOKUP(E545,TableauFinal[#All],4,FALSE)</f>
        <v>#N/A</v>
      </c>
      <c r="M545" s="7" t="e">
        <f t="shared" si="22"/>
        <v>#N/A</v>
      </c>
      <c r="N545" s="86" t="e">
        <f>CONCATENATE(VLOOKUP(E545,TableauFinal[#All],2,FALSE)," ; ",Tableau16[[#This Row],[Mesure]]," ; ",Tableau16[ [#This Row],[AJOUTER UN COMMENTAIRE] ])</f>
        <v>#N/A</v>
      </c>
      <c r="O545" s="105"/>
      <c r="P545" s="105" t="e">
        <f>VLOOKUP(F545,COMMANDE[#All],2,FALSE)</f>
        <v>#N/A</v>
      </c>
      <c r="Q545" s="82"/>
      <c r="R545" s="65"/>
      <c r="S545" s="64"/>
      <c r="T545" s="64"/>
      <c r="U545" s="64"/>
      <c r="V545" s="85" t="e">
        <f>VLOOKUP(I545,README!$AA$2:$AB$11,2,FALSE)</f>
        <v>#N/A</v>
      </c>
      <c r="W545" s="10"/>
      <c r="X545" s="84"/>
      <c r="Z545" s="5"/>
    </row>
    <row r="546" spans="1:26" ht="13.2" x14ac:dyDescent="0.25">
      <c r="A546" s="1" t="s">
        <v>1</v>
      </c>
      <c r="B546" s="2" t="s">
        <v>15</v>
      </c>
      <c r="C546" s="174" t="str">
        <f t="shared" si="23"/>
        <v/>
      </c>
      <c r="D546" s="7"/>
      <c r="E546" s="88"/>
      <c r="F546" s="88"/>
      <c r="G546" s="180"/>
      <c r="H546" s="7"/>
      <c r="I546" s="8" t="e">
        <f>VLOOKUP(E546,TableauFinal[#All],5,FALSE)</f>
        <v>#N/A</v>
      </c>
      <c r="J546" s="9" t="e">
        <f>VLOOKUP(E546,TableauFinal[#All],6,FALSE)</f>
        <v>#N/A</v>
      </c>
      <c r="K546" s="11" t="e">
        <f>VLOOKUP(E546,TableauFinal[#All],3,FALSE)</f>
        <v>#N/A</v>
      </c>
      <c r="L546" s="7" t="e">
        <f>VLOOKUP(E546,TableauFinal[#All],4,FALSE)</f>
        <v>#N/A</v>
      </c>
      <c r="M546" s="7" t="e">
        <f t="shared" si="22"/>
        <v>#N/A</v>
      </c>
      <c r="N546" s="86" t="e">
        <f>CONCATENATE(VLOOKUP(E546,TableauFinal[#All],2,FALSE)," ; ",Tableau16[[#This Row],[Mesure]]," ; ",Tableau16[ [#This Row],[AJOUTER UN COMMENTAIRE] ])</f>
        <v>#N/A</v>
      </c>
      <c r="O546" s="105"/>
      <c r="P546" s="105" t="e">
        <f>VLOOKUP(F546,COMMANDE[#All],2,FALSE)</f>
        <v>#N/A</v>
      </c>
      <c r="Q546" s="82"/>
      <c r="R546" s="65"/>
      <c r="S546" s="64"/>
      <c r="T546" s="64"/>
      <c r="U546" s="64"/>
      <c r="V546" s="85" t="e">
        <f>VLOOKUP(I546,README!$AA$2:$AB$11,2,FALSE)</f>
        <v>#N/A</v>
      </c>
      <c r="W546" s="10"/>
      <c r="X546" s="84"/>
      <c r="Z546" s="5"/>
    </row>
    <row r="547" spans="1:26" ht="13.2" x14ac:dyDescent="0.25">
      <c r="A547" s="1" t="s">
        <v>1</v>
      </c>
      <c r="B547" s="2" t="s">
        <v>15</v>
      </c>
      <c r="C547" s="174" t="str">
        <f t="shared" si="23"/>
        <v/>
      </c>
      <c r="D547" s="7"/>
      <c r="E547" s="88"/>
      <c r="F547" s="88"/>
      <c r="G547" s="180"/>
      <c r="H547" s="7"/>
      <c r="I547" s="8" t="e">
        <f>VLOOKUP(E547,TableauFinal[#All],5,FALSE)</f>
        <v>#N/A</v>
      </c>
      <c r="J547" s="9" t="e">
        <f>VLOOKUP(E547,TableauFinal[#All],6,FALSE)</f>
        <v>#N/A</v>
      </c>
      <c r="K547" s="11" t="e">
        <f>VLOOKUP(E547,TableauFinal[#All],3,FALSE)</f>
        <v>#N/A</v>
      </c>
      <c r="L547" s="7" t="e">
        <f>VLOOKUP(E547,TableauFinal[#All],4,FALSE)</f>
        <v>#N/A</v>
      </c>
      <c r="M547" s="7" t="e">
        <f t="shared" si="22"/>
        <v>#N/A</v>
      </c>
      <c r="N547" s="86" t="e">
        <f>CONCATENATE(VLOOKUP(E547,TableauFinal[#All],2,FALSE)," ; ",Tableau16[[#This Row],[Mesure]]," ; ",Tableau16[ [#This Row],[AJOUTER UN COMMENTAIRE] ])</f>
        <v>#N/A</v>
      </c>
      <c r="O547" s="105"/>
      <c r="P547" s="105" t="e">
        <f>VLOOKUP(F547,COMMANDE[#All],2,FALSE)</f>
        <v>#N/A</v>
      </c>
      <c r="Q547" s="82"/>
      <c r="R547" s="65"/>
      <c r="S547" s="64"/>
      <c r="T547" s="64"/>
      <c r="U547" s="64"/>
      <c r="V547" s="85" t="e">
        <f>VLOOKUP(I547,README!$AA$2:$AB$11,2,FALSE)</f>
        <v>#N/A</v>
      </c>
      <c r="W547" s="10"/>
      <c r="X547" s="84"/>
      <c r="Z547" s="5"/>
    </row>
    <row r="548" spans="1:26" ht="13.2" x14ac:dyDescent="0.25">
      <c r="A548" s="1" t="s">
        <v>1</v>
      </c>
      <c r="B548" s="2" t="s">
        <v>15</v>
      </c>
      <c r="C548" s="174" t="str">
        <f t="shared" si="23"/>
        <v/>
      </c>
      <c r="D548" s="7"/>
      <c r="E548" s="88"/>
      <c r="F548" s="88"/>
      <c r="G548" s="180"/>
      <c r="H548" s="7"/>
      <c r="I548" s="8" t="e">
        <f>VLOOKUP(E548,TableauFinal[#All],5,FALSE)</f>
        <v>#N/A</v>
      </c>
      <c r="J548" s="9" t="e">
        <f>VLOOKUP(E548,TableauFinal[#All],6,FALSE)</f>
        <v>#N/A</v>
      </c>
      <c r="K548" s="11" t="e">
        <f>VLOOKUP(E548,TableauFinal[#All],3,FALSE)</f>
        <v>#N/A</v>
      </c>
      <c r="L548" s="7" t="e">
        <f>VLOOKUP(E548,TableauFinal[#All],4,FALSE)</f>
        <v>#N/A</v>
      </c>
      <c r="M548" s="7" t="e">
        <f t="shared" si="22"/>
        <v>#N/A</v>
      </c>
      <c r="N548" s="86" t="e">
        <f>CONCATENATE(VLOOKUP(E548,TableauFinal[#All],2,FALSE)," ; ",Tableau16[[#This Row],[Mesure]]," ; ",Tableau16[ [#This Row],[AJOUTER UN COMMENTAIRE] ])</f>
        <v>#N/A</v>
      </c>
      <c r="O548" s="105"/>
      <c r="P548" s="105" t="e">
        <f>VLOOKUP(F548,COMMANDE[#All],2,FALSE)</f>
        <v>#N/A</v>
      </c>
      <c r="Q548" s="82"/>
      <c r="R548" s="65"/>
      <c r="S548" s="64"/>
      <c r="T548" s="64"/>
      <c r="U548" s="64"/>
      <c r="V548" s="85" t="e">
        <f>VLOOKUP(I548,README!$AA$2:$AB$11,2,FALSE)</f>
        <v>#N/A</v>
      </c>
      <c r="W548" s="10"/>
      <c r="X548" s="84"/>
      <c r="Z548" s="5"/>
    </row>
    <row r="549" spans="1:26" ht="13.2" x14ac:dyDescent="0.25">
      <c r="A549" s="1" t="s">
        <v>1</v>
      </c>
      <c r="B549" s="2" t="s">
        <v>15</v>
      </c>
      <c r="C549" s="174" t="str">
        <f t="shared" si="23"/>
        <v/>
      </c>
      <c r="D549" s="7"/>
      <c r="E549" s="88"/>
      <c r="F549" s="88"/>
      <c r="G549" s="180"/>
      <c r="H549" s="7"/>
      <c r="I549" s="8" t="e">
        <f>VLOOKUP(E549,TableauFinal[#All],5,FALSE)</f>
        <v>#N/A</v>
      </c>
      <c r="J549" s="9" t="e">
        <f>VLOOKUP(E549,TableauFinal[#All],6,FALSE)</f>
        <v>#N/A</v>
      </c>
      <c r="K549" s="11" t="e">
        <f>VLOOKUP(E549,TableauFinal[#All],3,FALSE)</f>
        <v>#N/A</v>
      </c>
      <c r="L549" s="7" t="e">
        <f>VLOOKUP(E549,TableauFinal[#All],4,FALSE)</f>
        <v>#N/A</v>
      </c>
      <c r="M549" s="7" t="e">
        <f t="shared" si="22"/>
        <v>#N/A</v>
      </c>
      <c r="N549" s="86" t="e">
        <f>CONCATENATE(VLOOKUP(E549,TableauFinal[#All],2,FALSE)," ; ",Tableau16[[#This Row],[Mesure]]," ; ",Tableau16[ [#This Row],[AJOUTER UN COMMENTAIRE] ])</f>
        <v>#N/A</v>
      </c>
      <c r="O549" s="105"/>
      <c r="P549" s="105" t="e">
        <f>VLOOKUP(F549,COMMANDE[#All],2,FALSE)</f>
        <v>#N/A</v>
      </c>
      <c r="Q549" s="82"/>
      <c r="R549" s="65"/>
      <c r="S549" s="64"/>
      <c r="T549" s="64"/>
      <c r="U549" s="64"/>
      <c r="V549" s="85" t="e">
        <f>VLOOKUP(I549,README!$AA$2:$AB$11,2,FALSE)</f>
        <v>#N/A</v>
      </c>
      <c r="W549" s="10"/>
      <c r="X549" s="84"/>
      <c r="Z549" s="5"/>
    </row>
    <row r="550" spans="1:26" ht="13.2" x14ac:dyDescent="0.25">
      <c r="A550" s="1" t="s">
        <v>1</v>
      </c>
      <c r="B550" s="2" t="s">
        <v>15</v>
      </c>
      <c r="C550" s="174" t="str">
        <f t="shared" si="23"/>
        <v/>
      </c>
      <c r="D550" s="7"/>
      <c r="E550" s="88"/>
      <c r="F550" s="88"/>
      <c r="G550" s="180"/>
      <c r="H550" s="7"/>
      <c r="I550" s="8" t="e">
        <f>VLOOKUP(E550,TableauFinal[#All],5,FALSE)</f>
        <v>#N/A</v>
      </c>
      <c r="J550" s="9" t="e">
        <f>VLOOKUP(E550,TableauFinal[#All],6,FALSE)</f>
        <v>#N/A</v>
      </c>
      <c r="K550" s="11" t="e">
        <f>VLOOKUP(E550,TableauFinal[#All],3,FALSE)</f>
        <v>#N/A</v>
      </c>
      <c r="L550" s="7" t="e">
        <f>VLOOKUP(E550,TableauFinal[#All],4,FALSE)</f>
        <v>#N/A</v>
      </c>
      <c r="M550" s="7" t="e">
        <f t="shared" si="22"/>
        <v>#N/A</v>
      </c>
      <c r="N550" s="86" t="e">
        <f>CONCATENATE(VLOOKUP(E550,TableauFinal[#All],2,FALSE)," ; ",Tableau16[[#This Row],[Mesure]]," ; ",Tableau16[ [#This Row],[AJOUTER UN COMMENTAIRE] ])</f>
        <v>#N/A</v>
      </c>
      <c r="O550" s="105"/>
      <c r="P550" s="105" t="e">
        <f>VLOOKUP(F550,COMMANDE[#All],2,FALSE)</f>
        <v>#N/A</v>
      </c>
      <c r="Q550" s="82"/>
      <c r="R550" s="65"/>
      <c r="S550" s="64"/>
      <c r="T550" s="64"/>
      <c r="U550" s="64"/>
      <c r="V550" s="85" t="e">
        <f>VLOOKUP(I550,README!$AA$2:$AB$11,2,FALSE)</f>
        <v>#N/A</v>
      </c>
      <c r="W550" s="10"/>
      <c r="X550" s="84"/>
      <c r="Z550" s="5"/>
    </row>
    <row r="551" spans="1:26" ht="13.2" x14ac:dyDescent="0.25">
      <c r="A551" s="1" t="s">
        <v>1</v>
      </c>
      <c r="B551" s="2" t="s">
        <v>15</v>
      </c>
      <c r="C551" s="174" t="str">
        <f t="shared" si="23"/>
        <v/>
      </c>
      <c r="D551" s="7"/>
      <c r="E551" s="88"/>
      <c r="F551" s="88"/>
      <c r="G551" s="180"/>
      <c r="H551" s="7"/>
      <c r="I551" s="8" t="e">
        <f>VLOOKUP(E551,TableauFinal[#All],5,FALSE)</f>
        <v>#N/A</v>
      </c>
      <c r="J551" s="9" t="e">
        <f>VLOOKUP(E551,TableauFinal[#All],6,FALSE)</f>
        <v>#N/A</v>
      </c>
      <c r="K551" s="11" t="e">
        <f>VLOOKUP(E551,TableauFinal[#All],3,FALSE)</f>
        <v>#N/A</v>
      </c>
      <c r="L551" s="7" t="e">
        <f>VLOOKUP(E551,TableauFinal[#All],4,FALSE)</f>
        <v>#N/A</v>
      </c>
      <c r="M551" s="7" t="e">
        <f t="shared" si="22"/>
        <v>#N/A</v>
      </c>
      <c r="N551" s="86" t="e">
        <f>CONCATENATE(VLOOKUP(E551,TableauFinal[#All],2,FALSE)," ; ",Tableau16[[#This Row],[Mesure]]," ; ",Tableau16[ [#This Row],[AJOUTER UN COMMENTAIRE] ])</f>
        <v>#N/A</v>
      </c>
      <c r="O551" s="105"/>
      <c r="P551" s="105" t="e">
        <f>VLOOKUP(F551,COMMANDE[#All],2,FALSE)</f>
        <v>#N/A</v>
      </c>
      <c r="Q551" s="82"/>
      <c r="R551" s="65"/>
      <c r="S551" s="64"/>
      <c r="T551" s="64"/>
      <c r="U551" s="64"/>
      <c r="V551" s="85" t="e">
        <f>VLOOKUP(I551,README!$AA$2:$AB$11,2,FALSE)</f>
        <v>#N/A</v>
      </c>
      <c r="W551" s="10"/>
      <c r="X551" s="84"/>
      <c r="Z551" s="5"/>
    </row>
    <row r="552" spans="1:26" ht="13.2" x14ac:dyDescent="0.25">
      <c r="A552" s="1" t="s">
        <v>1</v>
      </c>
      <c r="B552" s="2" t="s">
        <v>15</v>
      </c>
      <c r="C552" s="174" t="str">
        <f t="shared" si="23"/>
        <v/>
      </c>
      <c r="D552" s="7"/>
      <c r="E552" s="88"/>
      <c r="F552" s="88"/>
      <c r="G552" s="180"/>
      <c r="H552" s="7"/>
      <c r="I552" s="8" t="e">
        <f>VLOOKUP(E552,TableauFinal[#All],5,FALSE)</f>
        <v>#N/A</v>
      </c>
      <c r="J552" s="9" t="e">
        <f>VLOOKUP(E552,TableauFinal[#All],6,FALSE)</f>
        <v>#N/A</v>
      </c>
      <c r="K552" s="11" t="e">
        <f>VLOOKUP(E552,TableauFinal[#All],3,FALSE)</f>
        <v>#N/A</v>
      </c>
      <c r="L552" s="7" t="e">
        <f>VLOOKUP(E552,TableauFinal[#All],4,FALSE)</f>
        <v>#N/A</v>
      </c>
      <c r="M552" s="7" t="e">
        <f t="shared" si="22"/>
        <v>#N/A</v>
      </c>
      <c r="N552" s="86" t="e">
        <f>CONCATENATE(VLOOKUP(E552,TableauFinal[#All],2,FALSE)," ; ",Tableau16[[#This Row],[Mesure]]," ; ",Tableau16[ [#This Row],[AJOUTER UN COMMENTAIRE] ])</f>
        <v>#N/A</v>
      </c>
      <c r="O552" s="105"/>
      <c r="P552" s="105" t="e">
        <f>VLOOKUP(F552,COMMANDE[#All],2,FALSE)</f>
        <v>#N/A</v>
      </c>
      <c r="Q552" s="82"/>
      <c r="R552" s="65"/>
      <c r="S552" s="64"/>
      <c r="T552" s="64"/>
      <c r="U552" s="64"/>
      <c r="V552" s="85" t="e">
        <f>VLOOKUP(I552,README!$AA$2:$AB$11,2,FALSE)</f>
        <v>#N/A</v>
      </c>
      <c r="W552" s="10"/>
      <c r="X552" s="84"/>
      <c r="Z552" s="5"/>
    </row>
    <row r="553" spans="1:26" ht="13.2" x14ac:dyDescent="0.25">
      <c r="A553" s="1" t="s">
        <v>1</v>
      </c>
      <c r="B553" s="2" t="s">
        <v>15</v>
      </c>
      <c r="C553" s="174" t="str">
        <f t="shared" si="23"/>
        <v/>
      </c>
      <c r="D553" s="7"/>
      <c r="E553" s="88"/>
      <c r="F553" s="88"/>
      <c r="G553" s="180"/>
      <c r="H553" s="7"/>
      <c r="I553" s="8" t="e">
        <f>VLOOKUP(E553,TableauFinal[#All],5,FALSE)</f>
        <v>#N/A</v>
      </c>
      <c r="J553" s="9" t="e">
        <f>VLOOKUP(E553,TableauFinal[#All],6,FALSE)</f>
        <v>#N/A</v>
      </c>
      <c r="K553" s="11" t="e">
        <f>VLOOKUP(E553,TableauFinal[#All],3,FALSE)</f>
        <v>#N/A</v>
      </c>
      <c r="L553" s="7" t="e">
        <f>VLOOKUP(E553,TableauFinal[#All],4,FALSE)</f>
        <v>#N/A</v>
      </c>
      <c r="M553" s="7" t="e">
        <f t="shared" si="22"/>
        <v>#N/A</v>
      </c>
      <c r="N553" s="86" t="e">
        <f>CONCATENATE(VLOOKUP(E553,TableauFinal[#All],2,FALSE)," ; ",Tableau16[[#This Row],[Mesure]]," ; ",Tableau16[ [#This Row],[AJOUTER UN COMMENTAIRE] ])</f>
        <v>#N/A</v>
      </c>
      <c r="O553" s="105"/>
      <c r="P553" s="105" t="e">
        <f>VLOOKUP(F553,COMMANDE[#All],2,FALSE)</f>
        <v>#N/A</v>
      </c>
      <c r="Q553" s="82"/>
      <c r="R553" s="65"/>
      <c r="S553" s="64"/>
      <c r="T553" s="64"/>
      <c r="U553" s="64"/>
      <c r="V553" s="85" t="e">
        <f>VLOOKUP(I553,README!$AA$2:$AB$11,2,FALSE)</f>
        <v>#N/A</v>
      </c>
      <c r="W553" s="10"/>
      <c r="X553" s="84"/>
      <c r="Z553" s="5"/>
    </row>
    <row r="554" spans="1:26" ht="13.2" x14ac:dyDescent="0.25">
      <c r="A554" s="1" t="s">
        <v>1</v>
      </c>
      <c r="B554" s="2" t="s">
        <v>15</v>
      </c>
      <c r="C554" s="174" t="str">
        <f t="shared" si="23"/>
        <v/>
      </c>
      <c r="D554" s="7"/>
      <c r="E554" s="88"/>
      <c r="F554" s="88"/>
      <c r="G554" s="180"/>
      <c r="H554" s="7"/>
      <c r="I554" s="8" t="e">
        <f>VLOOKUP(E554,TableauFinal[#All],5,FALSE)</f>
        <v>#N/A</v>
      </c>
      <c r="J554" s="9" t="e">
        <f>VLOOKUP(E554,TableauFinal[#All],6,FALSE)</f>
        <v>#N/A</v>
      </c>
      <c r="K554" s="11" t="e">
        <f>VLOOKUP(E554,TableauFinal[#All],3,FALSE)</f>
        <v>#N/A</v>
      </c>
      <c r="L554" s="7" t="e">
        <f>VLOOKUP(E554,TableauFinal[#All],4,FALSE)</f>
        <v>#N/A</v>
      </c>
      <c r="M554" s="7" t="e">
        <f t="shared" si="22"/>
        <v>#N/A</v>
      </c>
      <c r="N554" s="86" t="e">
        <f>CONCATENATE(VLOOKUP(E554,TableauFinal[#All],2,FALSE)," ; ",Tableau16[[#This Row],[Mesure]]," ; ",Tableau16[ [#This Row],[AJOUTER UN COMMENTAIRE] ])</f>
        <v>#N/A</v>
      </c>
      <c r="O554" s="105"/>
      <c r="P554" s="105" t="e">
        <f>VLOOKUP(F554,COMMANDE[#All],2,FALSE)</f>
        <v>#N/A</v>
      </c>
      <c r="Q554" s="82"/>
      <c r="R554" s="65"/>
      <c r="S554" s="64"/>
      <c r="T554" s="64"/>
      <c r="U554" s="64"/>
      <c r="V554" s="85" t="e">
        <f>VLOOKUP(I554,README!$AA$2:$AB$11,2,FALSE)</f>
        <v>#N/A</v>
      </c>
      <c r="W554" s="10"/>
      <c r="X554" s="84"/>
      <c r="Z554" s="5"/>
    </row>
    <row r="555" spans="1:26" ht="13.2" x14ac:dyDescent="0.25">
      <c r="A555" s="1" t="s">
        <v>1</v>
      </c>
      <c r="B555" s="2" t="s">
        <v>15</v>
      </c>
      <c r="C555" s="174" t="str">
        <f t="shared" si="23"/>
        <v/>
      </c>
      <c r="D555" s="7"/>
      <c r="E555" s="88"/>
      <c r="F555" s="88"/>
      <c r="G555" s="180"/>
      <c r="H555" s="7"/>
      <c r="I555" s="8" t="e">
        <f>VLOOKUP(E555,TableauFinal[#All],5,FALSE)</f>
        <v>#N/A</v>
      </c>
      <c r="J555" s="9" t="e">
        <f>VLOOKUP(E555,TableauFinal[#All],6,FALSE)</f>
        <v>#N/A</v>
      </c>
      <c r="K555" s="11" t="e">
        <f>VLOOKUP(E555,TableauFinal[#All],3,FALSE)</f>
        <v>#N/A</v>
      </c>
      <c r="L555" s="7" t="e">
        <f>VLOOKUP(E555,TableauFinal[#All],4,FALSE)</f>
        <v>#N/A</v>
      </c>
      <c r="M555" s="7" t="e">
        <f t="shared" si="22"/>
        <v>#N/A</v>
      </c>
      <c r="N555" s="86" t="e">
        <f>CONCATENATE(VLOOKUP(E555,TableauFinal[#All],2,FALSE)," ; ",Tableau16[[#This Row],[Mesure]]," ; ",Tableau16[ [#This Row],[AJOUTER UN COMMENTAIRE] ])</f>
        <v>#N/A</v>
      </c>
      <c r="O555" s="105"/>
      <c r="P555" s="105" t="e">
        <f>VLOOKUP(F555,COMMANDE[#All],2,FALSE)</f>
        <v>#N/A</v>
      </c>
      <c r="Q555" s="82"/>
      <c r="R555" s="65"/>
      <c r="S555" s="64"/>
      <c r="T555" s="64"/>
      <c r="U555" s="64"/>
      <c r="V555" s="85" t="e">
        <f>VLOOKUP(I555,README!$AA$2:$AB$11,2,FALSE)</f>
        <v>#N/A</v>
      </c>
      <c r="W555" s="10"/>
      <c r="X555" s="84"/>
      <c r="Z555" s="5"/>
    </row>
    <row r="556" spans="1:26" ht="13.2" x14ac:dyDescent="0.25">
      <c r="A556" s="1" t="s">
        <v>1</v>
      </c>
      <c r="B556" s="2" t="s">
        <v>15</v>
      </c>
      <c r="C556" s="174" t="str">
        <f t="shared" si="23"/>
        <v/>
      </c>
      <c r="D556" s="7"/>
      <c r="E556" s="88"/>
      <c r="F556" s="88"/>
      <c r="G556" s="180"/>
      <c r="H556" s="7"/>
      <c r="I556" s="8" t="e">
        <f>VLOOKUP(E556,TableauFinal[#All],5,FALSE)</f>
        <v>#N/A</v>
      </c>
      <c r="J556" s="9" t="e">
        <f>VLOOKUP(E556,TableauFinal[#All],6,FALSE)</f>
        <v>#N/A</v>
      </c>
      <c r="K556" s="11" t="e">
        <f>VLOOKUP(E556,TableauFinal[#All],3,FALSE)</f>
        <v>#N/A</v>
      </c>
      <c r="L556" s="7" t="e">
        <f>VLOOKUP(E556,TableauFinal[#All],4,FALSE)</f>
        <v>#N/A</v>
      </c>
      <c r="M556" s="7" t="e">
        <f t="shared" si="22"/>
        <v>#N/A</v>
      </c>
      <c r="N556" s="86" t="e">
        <f>CONCATENATE(VLOOKUP(E556,TableauFinal[#All],2,FALSE)," ; ",Tableau16[[#This Row],[Mesure]]," ; ",Tableau16[ [#This Row],[AJOUTER UN COMMENTAIRE] ])</f>
        <v>#N/A</v>
      </c>
      <c r="O556" s="105"/>
      <c r="P556" s="105" t="e">
        <f>VLOOKUP(F556,COMMANDE[#All],2,FALSE)</f>
        <v>#N/A</v>
      </c>
      <c r="Q556" s="82"/>
      <c r="R556" s="65"/>
      <c r="S556" s="64"/>
      <c r="T556" s="64"/>
      <c r="U556" s="64"/>
      <c r="V556" s="85" t="e">
        <f>VLOOKUP(I556,README!$AA$2:$AB$11,2,FALSE)</f>
        <v>#N/A</v>
      </c>
      <c r="W556" s="10"/>
      <c r="X556" s="84"/>
      <c r="Z556" s="5"/>
    </row>
    <row r="557" spans="1:26" ht="13.2" x14ac:dyDescent="0.25">
      <c r="A557" s="1" t="s">
        <v>1</v>
      </c>
      <c r="B557" s="2" t="s">
        <v>15</v>
      </c>
      <c r="C557" s="174" t="str">
        <f t="shared" si="23"/>
        <v/>
      </c>
      <c r="D557" s="7"/>
      <c r="E557" s="88"/>
      <c r="F557" s="88"/>
      <c r="G557" s="180"/>
      <c r="H557" s="7"/>
      <c r="I557" s="8" t="e">
        <f>VLOOKUP(E557,TableauFinal[#All],5,FALSE)</f>
        <v>#N/A</v>
      </c>
      <c r="J557" s="9" t="e">
        <f>VLOOKUP(E557,TableauFinal[#All],6,FALSE)</f>
        <v>#N/A</v>
      </c>
      <c r="K557" s="11" t="e">
        <f>VLOOKUP(E557,TableauFinal[#All],3,FALSE)</f>
        <v>#N/A</v>
      </c>
      <c r="L557" s="7" t="e">
        <f>VLOOKUP(E557,TableauFinal[#All],4,FALSE)</f>
        <v>#N/A</v>
      </c>
      <c r="M557" s="7" t="e">
        <f t="shared" si="22"/>
        <v>#N/A</v>
      </c>
      <c r="N557" s="86" t="e">
        <f>CONCATENATE(VLOOKUP(E557,TableauFinal[#All],2,FALSE)," ; ",Tableau16[[#This Row],[Mesure]]," ; ",Tableau16[ [#This Row],[AJOUTER UN COMMENTAIRE] ])</f>
        <v>#N/A</v>
      </c>
      <c r="O557" s="105"/>
      <c r="P557" s="105" t="e">
        <f>VLOOKUP(F557,COMMANDE[#All],2,FALSE)</f>
        <v>#N/A</v>
      </c>
      <c r="Q557" s="82"/>
      <c r="R557" s="65"/>
      <c r="S557" s="64"/>
      <c r="T557" s="64"/>
      <c r="U557" s="64"/>
      <c r="V557" s="85" t="e">
        <f>VLOOKUP(I557,README!$AA$2:$AB$11,2,FALSE)</f>
        <v>#N/A</v>
      </c>
      <c r="W557" s="10"/>
      <c r="X557" s="84"/>
      <c r="Z557" s="5"/>
    </row>
    <row r="558" spans="1:26" ht="13.2" x14ac:dyDescent="0.25">
      <c r="A558" s="1" t="s">
        <v>1</v>
      </c>
      <c r="B558" s="2" t="s">
        <v>15</v>
      </c>
      <c r="C558" s="174" t="str">
        <f t="shared" si="23"/>
        <v/>
      </c>
      <c r="D558" s="7"/>
      <c r="E558" s="88"/>
      <c r="F558" s="88"/>
      <c r="G558" s="180"/>
      <c r="H558" s="7"/>
      <c r="I558" s="8" t="e">
        <f>VLOOKUP(E558,TableauFinal[#All],5,FALSE)</f>
        <v>#N/A</v>
      </c>
      <c r="J558" s="9" t="e">
        <f>VLOOKUP(E558,TableauFinal[#All],6,FALSE)</f>
        <v>#N/A</v>
      </c>
      <c r="K558" s="11" t="e">
        <f>VLOOKUP(E558,TableauFinal[#All],3,FALSE)</f>
        <v>#N/A</v>
      </c>
      <c r="L558" s="7" t="e">
        <f>VLOOKUP(E558,TableauFinal[#All],4,FALSE)</f>
        <v>#N/A</v>
      </c>
      <c r="M558" s="7" t="e">
        <f t="shared" si="22"/>
        <v>#N/A</v>
      </c>
      <c r="N558" s="86" t="e">
        <f>CONCATENATE(VLOOKUP(E558,TableauFinal[#All],2,FALSE)," ; ",Tableau16[[#This Row],[Mesure]]," ; ",Tableau16[ [#This Row],[AJOUTER UN COMMENTAIRE] ])</f>
        <v>#N/A</v>
      </c>
      <c r="O558" s="105"/>
      <c r="P558" s="105" t="e">
        <f>VLOOKUP(F558,COMMANDE[#All],2,FALSE)</f>
        <v>#N/A</v>
      </c>
      <c r="Q558" s="82"/>
      <c r="R558" s="65"/>
      <c r="S558" s="64"/>
      <c r="T558" s="64"/>
      <c r="U558" s="64"/>
      <c r="V558" s="85" t="e">
        <f>VLOOKUP(I558,README!$AA$2:$AB$11,2,FALSE)</f>
        <v>#N/A</v>
      </c>
      <c r="W558" s="10"/>
      <c r="X558" s="84"/>
      <c r="Z558" s="5"/>
    </row>
    <row r="559" spans="1:26" ht="13.2" x14ac:dyDescent="0.25">
      <c r="A559" s="1" t="s">
        <v>1</v>
      </c>
      <c r="B559" s="2" t="s">
        <v>15</v>
      </c>
      <c r="C559" s="174" t="str">
        <f t="shared" si="23"/>
        <v/>
      </c>
      <c r="D559" s="7"/>
      <c r="E559" s="88"/>
      <c r="F559" s="88"/>
      <c r="G559" s="180"/>
      <c r="H559" s="7"/>
      <c r="I559" s="8" t="e">
        <f>VLOOKUP(E559,TableauFinal[#All],5,FALSE)</f>
        <v>#N/A</v>
      </c>
      <c r="J559" s="9" t="e">
        <f>VLOOKUP(E559,TableauFinal[#All],6,FALSE)</f>
        <v>#N/A</v>
      </c>
      <c r="K559" s="11" t="e">
        <f>VLOOKUP(E559,TableauFinal[#All],3,FALSE)</f>
        <v>#N/A</v>
      </c>
      <c r="L559" s="7" t="e">
        <f>VLOOKUP(E559,TableauFinal[#All],4,FALSE)</f>
        <v>#N/A</v>
      </c>
      <c r="M559" s="7" t="e">
        <f t="shared" si="22"/>
        <v>#N/A</v>
      </c>
      <c r="N559" s="86" t="e">
        <f>CONCATENATE(VLOOKUP(E559,TableauFinal[#All],2,FALSE)," ; ",Tableau16[[#This Row],[Mesure]]," ; ",Tableau16[ [#This Row],[AJOUTER UN COMMENTAIRE] ])</f>
        <v>#N/A</v>
      </c>
      <c r="O559" s="105"/>
      <c r="P559" s="105" t="e">
        <f>VLOOKUP(F559,COMMANDE[#All],2,FALSE)</f>
        <v>#N/A</v>
      </c>
      <c r="Q559" s="82"/>
      <c r="R559" s="65"/>
      <c r="S559" s="64"/>
      <c r="T559" s="64"/>
      <c r="U559" s="64"/>
      <c r="V559" s="85" t="e">
        <f>VLOOKUP(I559,README!$AA$2:$AB$11,2,FALSE)</f>
        <v>#N/A</v>
      </c>
      <c r="W559" s="10"/>
      <c r="X559" s="84"/>
      <c r="Z559" s="5"/>
    </row>
    <row r="560" spans="1:26" ht="13.2" x14ac:dyDescent="0.25">
      <c r="A560" s="1" t="s">
        <v>1</v>
      </c>
      <c r="B560" s="2" t="s">
        <v>15</v>
      </c>
      <c r="C560" s="174" t="str">
        <f t="shared" si="23"/>
        <v/>
      </c>
      <c r="D560" s="7"/>
      <c r="E560" s="88"/>
      <c r="F560" s="88"/>
      <c r="G560" s="180"/>
      <c r="H560" s="7"/>
      <c r="I560" s="8" t="e">
        <f>VLOOKUP(E560,TableauFinal[#All],5,FALSE)</f>
        <v>#N/A</v>
      </c>
      <c r="J560" s="9" t="e">
        <f>VLOOKUP(E560,TableauFinal[#All],6,FALSE)</f>
        <v>#N/A</v>
      </c>
      <c r="K560" s="11" t="e">
        <f>VLOOKUP(E560,TableauFinal[#All],3,FALSE)</f>
        <v>#N/A</v>
      </c>
      <c r="L560" s="7" t="e">
        <f>VLOOKUP(E560,TableauFinal[#All],4,FALSE)</f>
        <v>#N/A</v>
      </c>
      <c r="M560" s="7" t="e">
        <f t="shared" si="22"/>
        <v>#N/A</v>
      </c>
      <c r="N560" s="86" t="e">
        <f>CONCATENATE(VLOOKUP(E560,TableauFinal[#All],2,FALSE)," ; ",Tableau16[[#This Row],[Mesure]]," ; ",Tableau16[ [#This Row],[AJOUTER UN COMMENTAIRE] ])</f>
        <v>#N/A</v>
      </c>
      <c r="O560" s="105"/>
      <c r="P560" s="105" t="e">
        <f>VLOOKUP(F560,COMMANDE[#All],2,FALSE)</f>
        <v>#N/A</v>
      </c>
      <c r="Q560" s="82"/>
      <c r="R560" s="65"/>
      <c r="S560" s="64"/>
      <c r="T560" s="64"/>
      <c r="U560" s="64"/>
      <c r="V560" s="85" t="e">
        <f>VLOOKUP(I560,README!$AA$2:$AB$11,2,FALSE)</f>
        <v>#N/A</v>
      </c>
      <c r="W560" s="10"/>
      <c r="X560" s="84"/>
      <c r="Z560" s="5"/>
    </row>
    <row r="561" spans="1:26" ht="13.2" x14ac:dyDescent="0.25">
      <c r="A561" s="1" t="s">
        <v>1</v>
      </c>
      <c r="B561" s="2" t="s">
        <v>15</v>
      </c>
      <c r="C561" s="174" t="str">
        <f t="shared" si="23"/>
        <v/>
      </c>
      <c r="D561" s="7"/>
      <c r="E561" s="88"/>
      <c r="F561" s="88"/>
      <c r="G561" s="180"/>
      <c r="H561" s="7"/>
      <c r="I561" s="8" t="e">
        <f>VLOOKUP(E561,TableauFinal[#All],5,FALSE)</f>
        <v>#N/A</v>
      </c>
      <c r="J561" s="9" t="e">
        <f>VLOOKUP(E561,TableauFinal[#All],6,FALSE)</f>
        <v>#N/A</v>
      </c>
      <c r="K561" s="11" t="e">
        <f>VLOOKUP(E561,TableauFinal[#All],3,FALSE)</f>
        <v>#N/A</v>
      </c>
      <c r="L561" s="7" t="e">
        <f>VLOOKUP(E561,TableauFinal[#All],4,FALSE)</f>
        <v>#N/A</v>
      </c>
      <c r="M561" s="7" t="e">
        <f t="shared" si="22"/>
        <v>#N/A</v>
      </c>
      <c r="N561" s="86" t="e">
        <f>CONCATENATE(VLOOKUP(E561,TableauFinal[#All],2,FALSE)," ; ",Tableau16[[#This Row],[Mesure]]," ; ",Tableau16[ [#This Row],[AJOUTER UN COMMENTAIRE] ])</f>
        <v>#N/A</v>
      </c>
      <c r="O561" s="105"/>
      <c r="P561" s="105" t="e">
        <f>VLOOKUP(F561,COMMANDE[#All],2,FALSE)</f>
        <v>#N/A</v>
      </c>
      <c r="Q561" s="82"/>
      <c r="R561" s="65"/>
      <c r="S561" s="64"/>
      <c r="T561" s="64"/>
      <c r="U561" s="64"/>
      <c r="V561" s="85" t="e">
        <f>VLOOKUP(I561,README!$AA$2:$AB$11,2,FALSE)</f>
        <v>#N/A</v>
      </c>
      <c r="W561" s="10"/>
      <c r="X561" s="84"/>
      <c r="Z561" s="5"/>
    </row>
    <row r="562" spans="1:26" ht="13.2" x14ac:dyDescent="0.25">
      <c r="A562" s="1" t="s">
        <v>1</v>
      </c>
      <c r="B562" s="2" t="s">
        <v>15</v>
      </c>
      <c r="C562" s="174" t="str">
        <f t="shared" si="23"/>
        <v/>
      </c>
      <c r="D562" s="7"/>
      <c r="E562" s="88"/>
      <c r="F562" s="88"/>
      <c r="G562" s="180"/>
      <c r="H562" s="7"/>
      <c r="I562" s="8" t="e">
        <f>VLOOKUP(E562,TableauFinal[#All],5,FALSE)</f>
        <v>#N/A</v>
      </c>
      <c r="J562" s="9" t="e">
        <f>VLOOKUP(E562,TableauFinal[#All],6,FALSE)</f>
        <v>#N/A</v>
      </c>
      <c r="K562" s="11" t="e">
        <f>VLOOKUP(E562,TableauFinal[#All],3,FALSE)</f>
        <v>#N/A</v>
      </c>
      <c r="L562" s="7" t="e">
        <f>VLOOKUP(E562,TableauFinal[#All],4,FALSE)</f>
        <v>#N/A</v>
      </c>
      <c r="M562" s="7" t="e">
        <f t="shared" si="22"/>
        <v>#N/A</v>
      </c>
      <c r="N562" s="86" t="e">
        <f>CONCATENATE(VLOOKUP(E562,TableauFinal[#All],2,FALSE)," ; ",Tableau16[[#This Row],[Mesure]]," ; ",Tableau16[ [#This Row],[AJOUTER UN COMMENTAIRE] ])</f>
        <v>#N/A</v>
      </c>
      <c r="O562" s="105"/>
      <c r="P562" s="105" t="e">
        <f>VLOOKUP(F562,COMMANDE[#All],2,FALSE)</f>
        <v>#N/A</v>
      </c>
      <c r="Q562" s="82"/>
      <c r="R562" s="65"/>
      <c r="S562" s="64"/>
      <c r="T562" s="64"/>
      <c r="U562" s="64"/>
      <c r="V562" s="85" t="e">
        <f>VLOOKUP(I562,README!$AA$2:$AB$11,2,FALSE)</f>
        <v>#N/A</v>
      </c>
      <c r="W562" s="10"/>
      <c r="X562" s="84"/>
      <c r="Z562" s="5"/>
    </row>
    <row r="563" spans="1:26" ht="13.2" x14ac:dyDescent="0.25">
      <c r="A563" s="1" t="s">
        <v>1</v>
      </c>
      <c r="B563" s="2" t="s">
        <v>15</v>
      </c>
      <c r="C563" s="174" t="str">
        <f t="shared" si="23"/>
        <v/>
      </c>
      <c r="D563" s="7"/>
      <c r="E563" s="88"/>
      <c r="F563" s="88"/>
      <c r="G563" s="180"/>
      <c r="H563" s="7"/>
      <c r="I563" s="8" t="e">
        <f>VLOOKUP(E563,TableauFinal[#All],5,FALSE)</f>
        <v>#N/A</v>
      </c>
      <c r="J563" s="9" t="e">
        <f>VLOOKUP(E563,TableauFinal[#All],6,FALSE)</f>
        <v>#N/A</v>
      </c>
      <c r="K563" s="11" t="e">
        <f>VLOOKUP(E563,TableauFinal[#All],3,FALSE)</f>
        <v>#N/A</v>
      </c>
      <c r="L563" s="7" t="e">
        <f>VLOOKUP(E563,TableauFinal[#All],4,FALSE)</f>
        <v>#N/A</v>
      </c>
      <c r="M563" s="7" t="e">
        <f t="shared" si="22"/>
        <v>#N/A</v>
      </c>
      <c r="N563" s="86" t="e">
        <f>CONCATENATE(VLOOKUP(E563,TableauFinal[#All],2,FALSE)," ; ",Tableau16[[#This Row],[Mesure]]," ; ",Tableau16[ [#This Row],[AJOUTER UN COMMENTAIRE] ])</f>
        <v>#N/A</v>
      </c>
      <c r="O563" s="105"/>
      <c r="P563" s="105" t="e">
        <f>VLOOKUP(F563,COMMANDE[#All],2,FALSE)</f>
        <v>#N/A</v>
      </c>
      <c r="Q563" s="82"/>
      <c r="R563" s="65"/>
      <c r="S563" s="64"/>
      <c r="T563" s="64"/>
      <c r="U563" s="64"/>
      <c r="V563" s="85" t="e">
        <f>VLOOKUP(I563,README!$AA$2:$AB$11,2,FALSE)</f>
        <v>#N/A</v>
      </c>
      <c r="W563" s="10"/>
      <c r="X563" s="84"/>
      <c r="Z563" s="5"/>
    </row>
    <row r="564" spans="1:26" ht="13.2" x14ac:dyDescent="0.25">
      <c r="A564" s="1" t="s">
        <v>1</v>
      </c>
      <c r="B564" s="2" t="s">
        <v>15</v>
      </c>
      <c r="C564" s="174" t="str">
        <f t="shared" si="23"/>
        <v/>
      </c>
      <c r="D564" s="7"/>
      <c r="E564" s="88"/>
      <c r="F564" s="88"/>
      <c r="G564" s="180"/>
      <c r="H564" s="7"/>
      <c r="I564" s="8" t="e">
        <f>VLOOKUP(E564,TableauFinal[#All],5,FALSE)</f>
        <v>#N/A</v>
      </c>
      <c r="J564" s="9" t="e">
        <f>VLOOKUP(E564,TableauFinal[#All],6,FALSE)</f>
        <v>#N/A</v>
      </c>
      <c r="K564" s="11" t="e">
        <f>VLOOKUP(E564,TableauFinal[#All],3,FALSE)</f>
        <v>#N/A</v>
      </c>
      <c r="L564" s="7" t="e">
        <f>VLOOKUP(E564,TableauFinal[#All],4,FALSE)</f>
        <v>#N/A</v>
      </c>
      <c r="M564" s="7" t="e">
        <f t="shared" si="22"/>
        <v>#N/A</v>
      </c>
      <c r="N564" s="86" t="e">
        <f>CONCATENATE(VLOOKUP(E564,TableauFinal[#All],2,FALSE)," ; ",Tableau16[[#This Row],[Mesure]]," ; ",Tableau16[ [#This Row],[AJOUTER UN COMMENTAIRE] ])</f>
        <v>#N/A</v>
      </c>
      <c r="O564" s="105"/>
      <c r="P564" s="105" t="e">
        <f>VLOOKUP(F564,COMMANDE[#All],2,FALSE)</f>
        <v>#N/A</v>
      </c>
      <c r="Q564" s="82"/>
      <c r="R564" s="65"/>
      <c r="S564" s="64"/>
      <c r="T564" s="64"/>
      <c r="U564" s="64"/>
      <c r="V564" s="85" t="e">
        <f>VLOOKUP(I564,README!$AA$2:$AB$11,2,FALSE)</f>
        <v>#N/A</v>
      </c>
      <c r="W564" s="10"/>
      <c r="X564" s="84"/>
      <c r="Z564" s="5"/>
    </row>
    <row r="565" spans="1:26" ht="13.2" x14ac:dyDescent="0.25">
      <c r="A565" s="1" t="s">
        <v>1</v>
      </c>
      <c r="B565" s="2" t="s">
        <v>15</v>
      </c>
      <c r="C565" s="174" t="str">
        <f t="shared" si="23"/>
        <v/>
      </c>
      <c r="D565" s="7"/>
      <c r="E565" s="88"/>
      <c r="F565" s="88"/>
      <c r="G565" s="180"/>
      <c r="H565" s="7"/>
      <c r="I565" s="8" t="e">
        <f>VLOOKUP(E565,TableauFinal[#All],5,FALSE)</f>
        <v>#N/A</v>
      </c>
      <c r="J565" s="9" t="e">
        <f>VLOOKUP(E565,TableauFinal[#All],6,FALSE)</f>
        <v>#N/A</v>
      </c>
      <c r="K565" s="11" t="e">
        <f>VLOOKUP(E565,TableauFinal[#All],3,FALSE)</f>
        <v>#N/A</v>
      </c>
      <c r="L565" s="7" t="e">
        <f>VLOOKUP(E565,TableauFinal[#All],4,FALSE)</f>
        <v>#N/A</v>
      </c>
      <c r="M565" s="7" t="e">
        <f t="shared" si="22"/>
        <v>#N/A</v>
      </c>
      <c r="N565" s="86" t="e">
        <f>CONCATENATE(VLOOKUP(E565,TableauFinal[#All],2,FALSE)," ; ",Tableau16[[#This Row],[Mesure]]," ; ",Tableau16[ [#This Row],[AJOUTER UN COMMENTAIRE] ])</f>
        <v>#N/A</v>
      </c>
      <c r="O565" s="105"/>
      <c r="P565" s="105" t="e">
        <f>VLOOKUP(F565,COMMANDE[#All],2,FALSE)</f>
        <v>#N/A</v>
      </c>
      <c r="Q565" s="82"/>
      <c r="R565" s="65"/>
      <c r="S565" s="64"/>
      <c r="T565" s="64"/>
      <c r="U565" s="64"/>
      <c r="V565" s="85" t="e">
        <f>VLOOKUP(I565,README!$AA$2:$AB$11,2,FALSE)</f>
        <v>#N/A</v>
      </c>
      <c r="W565" s="10"/>
      <c r="X565" s="84"/>
      <c r="Z565" s="5"/>
    </row>
    <row r="566" spans="1:26" ht="13.2" x14ac:dyDescent="0.25">
      <c r="A566" s="1" t="s">
        <v>1</v>
      </c>
      <c r="B566" s="2" t="s">
        <v>15</v>
      </c>
      <c r="C566" s="174" t="str">
        <f t="shared" si="23"/>
        <v/>
      </c>
      <c r="D566" s="7"/>
      <c r="E566" s="88"/>
      <c r="F566" s="88"/>
      <c r="G566" s="180"/>
      <c r="H566" s="7"/>
      <c r="I566" s="8" t="e">
        <f>VLOOKUP(E566,TableauFinal[#All],5,FALSE)</f>
        <v>#N/A</v>
      </c>
      <c r="J566" s="9" t="e">
        <f>VLOOKUP(E566,TableauFinal[#All],6,FALSE)</f>
        <v>#N/A</v>
      </c>
      <c r="K566" s="11" t="e">
        <f>VLOOKUP(E566,TableauFinal[#All],3,FALSE)</f>
        <v>#N/A</v>
      </c>
      <c r="L566" s="7" t="e">
        <f>VLOOKUP(E566,TableauFinal[#All],4,FALSE)</f>
        <v>#N/A</v>
      </c>
      <c r="M566" s="7" t="e">
        <f t="shared" si="22"/>
        <v>#N/A</v>
      </c>
      <c r="N566" s="86" t="e">
        <f>CONCATENATE(VLOOKUP(E566,TableauFinal[#All],2,FALSE)," ; ",Tableau16[[#This Row],[Mesure]]," ; ",Tableau16[ [#This Row],[AJOUTER UN COMMENTAIRE] ])</f>
        <v>#N/A</v>
      </c>
      <c r="O566" s="105"/>
      <c r="P566" s="105" t="e">
        <f>VLOOKUP(F566,COMMANDE[#All],2,FALSE)</f>
        <v>#N/A</v>
      </c>
      <c r="Q566" s="82"/>
      <c r="R566" s="65"/>
      <c r="S566" s="64"/>
      <c r="T566" s="64"/>
      <c r="U566" s="64"/>
      <c r="V566" s="85" t="e">
        <f>VLOOKUP(I566,README!$AA$2:$AB$11,2,FALSE)</f>
        <v>#N/A</v>
      </c>
      <c r="W566" s="10"/>
      <c r="X566" s="84"/>
      <c r="Z566" s="5"/>
    </row>
    <row r="567" spans="1:26" ht="13.2" x14ac:dyDescent="0.25">
      <c r="A567" s="1" t="s">
        <v>1</v>
      </c>
      <c r="B567" s="2" t="s">
        <v>15</v>
      </c>
      <c r="C567" s="174" t="str">
        <f t="shared" si="23"/>
        <v/>
      </c>
      <c r="D567" s="7"/>
      <c r="E567" s="88"/>
      <c r="F567" s="88"/>
      <c r="G567" s="180"/>
      <c r="H567" s="7"/>
      <c r="I567" s="8" t="e">
        <f>VLOOKUP(E567,TableauFinal[#All],5,FALSE)</f>
        <v>#N/A</v>
      </c>
      <c r="J567" s="9" t="e">
        <f>VLOOKUP(E567,TableauFinal[#All],6,FALSE)</f>
        <v>#N/A</v>
      </c>
      <c r="K567" s="11" t="e">
        <f>VLOOKUP(E567,TableauFinal[#All],3,FALSE)</f>
        <v>#N/A</v>
      </c>
      <c r="L567" s="7" t="e">
        <f>VLOOKUP(E567,TableauFinal[#All],4,FALSE)</f>
        <v>#N/A</v>
      </c>
      <c r="M567" s="7" t="e">
        <f t="shared" si="22"/>
        <v>#N/A</v>
      </c>
      <c r="N567" s="86" t="e">
        <f>CONCATENATE(VLOOKUP(E567,TableauFinal[#All],2,FALSE)," ; ",Tableau16[[#This Row],[Mesure]]," ; ",Tableau16[ [#This Row],[AJOUTER UN COMMENTAIRE] ])</f>
        <v>#N/A</v>
      </c>
      <c r="O567" s="105"/>
      <c r="P567" s="105" t="e">
        <f>VLOOKUP(F567,COMMANDE[#All],2,FALSE)</f>
        <v>#N/A</v>
      </c>
      <c r="Q567" s="82"/>
      <c r="R567" s="65"/>
      <c r="S567" s="64"/>
      <c r="T567" s="64"/>
      <c r="U567" s="64"/>
      <c r="V567" s="85" t="e">
        <f>VLOOKUP(I567,README!$AA$2:$AB$11,2,FALSE)</f>
        <v>#N/A</v>
      </c>
      <c r="W567" s="10"/>
      <c r="X567" s="84"/>
      <c r="Z567" s="5"/>
    </row>
    <row r="568" spans="1:26" ht="13.2" x14ac:dyDescent="0.25">
      <c r="A568" s="1" t="s">
        <v>1</v>
      </c>
      <c r="B568" s="2" t="s">
        <v>15</v>
      </c>
      <c r="C568" s="174" t="str">
        <f t="shared" si="23"/>
        <v/>
      </c>
      <c r="D568" s="7"/>
      <c r="E568" s="88"/>
      <c r="F568" s="88"/>
      <c r="G568" s="180"/>
      <c r="H568" s="7"/>
      <c r="I568" s="8" t="e">
        <f>VLOOKUP(E568,TableauFinal[#All],5,FALSE)</f>
        <v>#N/A</v>
      </c>
      <c r="J568" s="9" t="e">
        <f>VLOOKUP(E568,TableauFinal[#All],6,FALSE)</f>
        <v>#N/A</v>
      </c>
      <c r="K568" s="11" t="e">
        <f>VLOOKUP(E568,TableauFinal[#All],3,FALSE)</f>
        <v>#N/A</v>
      </c>
      <c r="L568" s="7" t="e">
        <f>VLOOKUP(E568,TableauFinal[#All],4,FALSE)</f>
        <v>#N/A</v>
      </c>
      <c r="M568" s="7" t="e">
        <f t="shared" si="22"/>
        <v>#N/A</v>
      </c>
      <c r="N568" s="86" t="e">
        <f>CONCATENATE(VLOOKUP(E568,TableauFinal[#All],2,FALSE)," ; ",Tableau16[[#This Row],[Mesure]]," ; ",Tableau16[ [#This Row],[AJOUTER UN COMMENTAIRE] ])</f>
        <v>#N/A</v>
      </c>
      <c r="O568" s="105"/>
      <c r="P568" s="105" t="e">
        <f>VLOOKUP(F568,COMMANDE[#All],2,FALSE)</f>
        <v>#N/A</v>
      </c>
      <c r="Q568" s="82"/>
      <c r="R568" s="65"/>
      <c r="S568" s="64"/>
      <c r="T568" s="64"/>
      <c r="U568" s="64"/>
      <c r="V568" s="85" t="e">
        <f>VLOOKUP(I568,README!$AA$2:$AB$11,2,FALSE)</f>
        <v>#N/A</v>
      </c>
      <c r="W568" s="10"/>
      <c r="X568" s="84"/>
      <c r="Z568" s="5"/>
    </row>
    <row r="569" spans="1:26" ht="13.2" x14ac:dyDescent="0.25">
      <c r="A569" s="1" t="s">
        <v>1</v>
      </c>
      <c r="B569" s="2" t="s">
        <v>15</v>
      </c>
      <c r="C569" s="174" t="str">
        <f t="shared" si="23"/>
        <v/>
      </c>
      <c r="D569" s="7"/>
      <c r="E569" s="88"/>
      <c r="F569" s="88"/>
      <c r="G569" s="180"/>
      <c r="H569" s="7"/>
      <c r="I569" s="8" t="e">
        <f>VLOOKUP(E569,TableauFinal[#All],5,FALSE)</f>
        <v>#N/A</v>
      </c>
      <c r="J569" s="9" t="e">
        <f>VLOOKUP(E569,TableauFinal[#All],6,FALSE)</f>
        <v>#N/A</v>
      </c>
      <c r="K569" s="11" t="e">
        <f>VLOOKUP(E569,TableauFinal[#All],3,FALSE)</f>
        <v>#N/A</v>
      </c>
      <c r="L569" s="7" t="e">
        <f>VLOOKUP(E569,TableauFinal[#All],4,FALSE)</f>
        <v>#N/A</v>
      </c>
      <c r="M569" s="7" t="e">
        <f t="shared" si="22"/>
        <v>#N/A</v>
      </c>
      <c r="N569" s="86" t="e">
        <f>CONCATENATE(VLOOKUP(E569,TableauFinal[#All],2,FALSE)," ; ",Tableau16[[#This Row],[Mesure]]," ; ",Tableau16[ [#This Row],[AJOUTER UN COMMENTAIRE] ])</f>
        <v>#N/A</v>
      </c>
      <c r="O569" s="105"/>
      <c r="P569" s="105" t="e">
        <f>VLOOKUP(F569,COMMANDE[#All],2,FALSE)</f>
        <v>#N/A</v>
      </c>
      <c r="Q569" s="82"/>
      <c r="R569" s="65"/>
      <c r="S569" s="64"/>
      <c r="T569" s="64"/>
      <c r="U569" s="64"/>
      <c r="V569" s="85" t="e">
        <f>VLOOKUP(I569,README!$AA$2:$AB$11,2,FALSE)</f>
        <v>#N/A</v>
      </c>
      <c r="W569" s="10"/>
      <c r="X569" s="84"/>
      <c r="Z569" s="5"/>
    </row>
    <row r="570" spans="1:26" ht="13.2" x14ac:dyDescent="0.25">
      <c r="A570" s="1" t="s">
        <v>1</v>
      </c>
      <c r="B570" s="2" t="s">
        <v>15</v>
      </c>
      <c r="C570" s="174" t="str">
        <f t="shared" si="23"/>
        <v/>
      </c>
      <c r="D570" s="7"/>
      <c r="E570" s="88"/>
      <c r="F570" s="88"/>
      <c r="G570" s="180"/>
      <c r="H570" s="7"/>
      <c r="I570" s="8" t="e">
        <f>VLOOKUP(E570,TableauFinal[#All],5,FALSE)</f>
        <v>#N/A</v>
      </c>
      <c r="J570" s="9" t="e">
        <f>VLOOKUP(E570,TableauFinal[#All],6,FALSE)</f>
        <v>#N/A</v>
      </c>
      <c r="K570" s="11" t="e">
        <f>VLOOKUP(E570,TableauFinal[#All],3,FALSE)</f>
        <v>#N/A</v>
      </c>
      <c r="L570" s="7" t="e">
        <f>VLOOKUP(E570,TableauFinal[#All],4,FALSE)</f>
        <v>#N/A</v>
      </c>
      <c r="M570" s="7" t="e">
        <f t="shared" si="22"/>
        <v>#N/A</v>
      </c>
      <c r="N570" s="86" t="e">
        <f>CONCATENATE(VLOOKUP(E570,TableauFinal[#All],2,FALSE)," ; ",Tableau16[[#This Row],[Mesure]]," ; ",Tableau16[ [#This Row],[AJOUTER UN COMMENTAIRE] ])</f>
        <v>#N/A</v>
      </c>
      <c r="O570" s="105"/>
      <c r="P570" s="105" t="e">
        <f>VLOOKUP(F570,COMMANDE[#All],2,FALSE)</f>
        <v>#N/A</v>
      </c>
      <c r="Q570" s="82"/>
      <c r="R570" s="65"/>
      <c r="S570" s="64"/>
      <c r="T570" s="64"/>
      <c r="U570" s="64"/>
      <c r="V570" s="85" t="e">
        <f>VLOOKUP(I570,README!$AA$2:$AB$11,2,FALSE)</f>
        <v>#N/A</v>
      </c>
      <c r="W570" s="10"/>
      <c r="X570" s="84"/>
      <c r="Z570" s="5"/>
    </row>
    <row r="571" spans="1:26" ht="13.2" x14ac:dyDescent="0.25">
      <c r="A571" s="1" t="s">
        <v>1</v>
      </c>
      <c r="B571" s="2" t="s">
        <v>15</v>
      </c>
      <c r="C571" s="174" t="str">
        <f t="shared" si="23"/>
        <v/>
      </c>
      <c r="D571" s="7"/>
      <c r="E571" s="88"/>
      <c r="F571" s="88"/>
      <c r="G571" s="180"/>
      <c r="H571" s="7"/>
      <c r="I571" s="8" t="e">
        <f>VLOOKUP(E571,TableauFinal[#All],5,FALSE)</f>
        <v>#N/A</v>
      </c>
      <c r="J571" s="9" t="e">
        <f>VLOOKUP(E571,TableauFinal[#All],6,FALSE)</f>
        <v>#N/A</v>
      </c>
      <c r="K571" s="11" t="e">
        <f>VLOOKUP(E571,TableauFinal[#All],3,FALSE)</f>
        <v>#N/A</v>
      </c>
      <c r="L571" s="7" t="e">
        <f>VLOOKUP(E571,TableauFinal[#All],4,FALSE)</f>
        <v>#N/A</v>
      </c>
      <c r="M571" s="7" t="e">
        <f t="shared" si="22"/>
        <v>#N/A</v>
      </c>
      <c r="N571" s="86" t="e">
        <f>CONCATENATE(VLOOKUP(E571,TableauFinal[#All],2,FALSE)," ; ",Tableau16[[#This Row],[Mesure]]," ; ",Tableau16[ [#This Row],[AJOUTER UN COMMENTAIRE] ])</f>
        <v>#N/A</v>
      </c>
      <c r="O571" s="105"/>
      <c r="P571" s="105" t="e">
        <f>VLOOKUP(F571,COMMANDE[#All],2,FALSE)</f>
        <v>#N/A</v>
      </c>
      <c r="Q571" s="82"/>
      <c r="R571" s="65"/>
      <c r="S571" s="64"/>
      <c r="T571" s="64"/>
      <c r="U571" s="64"/>
      <c r="V571" s="85" t="e">
        <f>VLOOKUP(I571,README!$AA$2:$AB$11,2,FALSE)</f>
        <v>#N/A</v>
      </c>
      <c r="W571" s="10"/>
      <c r="X571" s="84"/>
      <c r="Z571" s="5"/>
    </row>
    <row r="572" spans="1:26" ht="13.2" x14ac:dyDescent="0.25">
      <c r="A572" s="1" t="s">
        <v>1</v>
      </c>
      <c r="B572" s="2" t="s">
        <v>15</v>
      </c>
      <c r="C572" s="174" t="str">
        <f t="shared" si="23"/>
        <v/>
      </c>
      <c r="D572" s="7"/>
      <c r="E572" s="88"/>
      <c r="F572" s="88"/>
      <c r="G572" s="180"/>
      <c r="H572" s="7"/>
      <c r="I572" s="8" t="e">
        <f>VLOOKUP(E572,TableauFinal[#All],5,FALSE)</f>
        <v>#N/A</v>
      </c>
      <c r="J572" s="9" t="e">
        <f>VLOOKUP(E572,TableauFinal[#All],6,FALSE)</f>
        <v>#N/A</v>
      </c>
      <c r="K572" s="11" t="e">
        <f>VLOOKUP(E572,TableauFinal[#All],3,FALSE)</f>
        <v>#N/A</v>
      </c>
      <c r="L572" s="7" t="e">
        <f>VLOOKUP(E572,TableauFinal[#All],4,FALSE)</f>
        <v>#N/A</v>
      </c>
      <c r="M572" s="7" t="e">
        <f t="shared" si="22"/>
        <v>#N/A</v>
      </c>
      <c r="N572" s="86" t="e">
        <f>CONCATENATE(VLOOKUP(E572,TableauFinal[#All],2,FALSE)," ; ",Tableau16[[#This Row],[Mesure]]," ; ",Tableau16[ [#This Row],[AJOUTER UN COMMENTAIRE] ])</f>
        <v>#N/A</v>
      </c>
      <c r="O572" s="105"/>
      <c r="P572" s="105" t="e">
        <f>VLOOKUP(F572,COMMANDE[#All],2,FALSE)</f>
        <v>#N/A</v>
      </c>
      <c r="Q572" s="82"/>
      <c r="R572" s="65"/>
      <c r="S572" s="64"/>
      <c r="T572" s="64"/>
      <c r="U572" s="64"/>
      <c r="V572" s="85" t="e">
        <f>VLOOKUP(I572,README!$AA$2:$AB$11,2,FALSE)</f>
        <v>#N/A</v>
      </c>
      <c r="W572" s="10"/>
      <c r="X572" s="84"/>
      <c r="Z572" s="5"/>
    </row>
    <row r="573" spans="1:26" ht="13.2" x14ac:dyDescent="0.25">
      <c r="A573" s="1" t="s">
        <v>1</v>
      </c>
      <c r="B573" s="2" t="s">
        <v>15</v>
      </c>
      <c r="C573" s="174" t="str">
        <f t="shared" si="23"/>
        <v/>
      </c>
      <c r="D573" s="7"/>
      <c r="E573" s="88"/>
      <c r="F573" s="88"/>
      <c r="G573" s="180"/>
      <c r="H573" s="7"/>
      <c r="I573" s="8" t="e">
        <f>VLOOKUP(E573,TableauFinal[#All],5,FALSE)</f>
        <v>#N/A</v>
      </c>
      <c r="J573" s="9" t="e">
        <f>VLOOKUP(E573,TableauFinal[#All],6,FALSE)</f>
        <v>#N/A</v>
      </c>
      <c r="K573" s="11" t="e">
        <f>VLOOKUP(E573,TableauFinal[#All],3,FALSE)</f>
        <v>#N/A</v>
      </c>
      <c r="L573" s="7" t="e">
        <f>VLOOKUP(E573,TableauFinal[#All],4,FALSE)</f>
        <v>#N/A</v>
      </c>
      <c r="M573" s="7" t="e">
        <f t="shared" si="22"/>
        <v>#N/A</v>
      </c>
      <c r="N573" s="86" t="e">
        <f>CONCATENATE(VLOOKUP(E573,TableauFinal[#All],2,FALSE)," ; ",Tableau16[[#This Row],[Mesure]]," ; ",Tableau16[ [#This Row],[AJOUTER UN COMMENTAIRE] ])</f>
        <v>#N/A</v>
      </c>
      <c r="O573" s="105"/>
      <c r="P573" s="105" t="e">
        <f>VLOOKUP(F573,COMMANDE[#All],2,FALSE)</f>
        <v>#N/A</v>
      </c>
      <c r="Q573" s="82"/>
      <c r="R573" s="65"/>
      <c r="S573" s="64"/>
      <c r="T573" s="64"/>
      <c r="U573" s="64"/>
      <c r="V573" s="85" t="e">
        <f>VLOOKUP(I573,README!$AA$2:$AB$11,2,FALSE)</f>
        <v>#N/A</v>
      </c>
      <c r="W573" s="10"/>
      <c r="X573" s="84"/>
      <c r="Z573" s="5"/>
    </row>
    <row r="574" spans="1:26" ht="13.2" x14ac:dyDescent="0.25">
      <c r="A574" s="1" t="s">
        <v>1</v>
      </c>
      <c r="B574" s="2" t="s">
        <v>15</v>
      </c>
      <c r="C574" s="174" t="str">
        <f t="shared" si="23"/>
        <v/>
      </c>
      <c r="D574" s="7"/>
      <c r="E574" s="88"/>
      <c r="F574" s="88"/>
      <c r="G574" s="180"/>
      <c r="H574" s="7"/>
      <c r="I574" s="8" t="e">
        <f>VLOOKUP(E574,TableauFinal[#All],5,FALSE)</f>
        <v>#N/A</v>
      </c>
      <c r="J574" s="9" t="e">
        <f>VLOOKUP(E574,TableauFinal[#All],6,FALSE)</f>
        <v>#N/A</v>
      </c>
      <c r="K574" s="11" t="e">
        <f>VLOOKUP(E574,TableauFinal[#All],3,FALSE)</f>
        <v>#N/A</v>
      </c>
      <c r="L574" s="7" t="e">
        <f>VLOOKUP(E574,TableauFinal[#All],4,FALSE)</f>
        <v>#N/A</v>
      </c>
      <c r="M574" s="7" t="e">
        <f t="shared" si="22"/>
        <v>#N/A</v>
      </c>
      <c r="N574" s="86" t="e">
        <f>CONCATENATE(VLOOKUP(E574,TableauFinal[#All],2,FALSE)," ; ",Tableau16[[#This Row],[Mesure]]," ; ",Tableau16[ [#This Row],[AJOUTER UN COMMENTAIRE] ])</f>
        <v>#N/A</v>
      </c>
      <c r="O574" s="105"/>
      <c r="P574" s="105" t="e">
        <f>VLOOKUP(F574,COMMANDE[#All],2,FALSE)</f>
        <v>#N/A</v>
      </c>
      <c r="Q574" s="82"/>
      <c r="R574" s="65"/>
      <c r="S574" s="64"/>
      <c r="T574" s="64"/>
      <c r="U574" s="64"/>
      <c r="V574" s="85" t="e">
        <f>VLOOKUP(I574,README!$AA$2:$AB$11,2,FALSE)</f>
        <v>#N/A</v>
      </c>
      <c r="W574" s="10"/>
      <c r="X574" s="84"/>
      <c r="Z574" s="5"/>
    </row>
    <row r="575" spans="1:26" ht="13.2" x14ac:dyDescent="0.25">
      <c r="A575" s="1" t="s">
        <v>1</v>
      </c>
      <c r="B575" s="2" t="s">
        <v>15</v>
      </c>
      <c r="C575" s="174" t="str">
        <f t="shared" si="23"/>
        <v/>
      </c>
      <c r="D575" s="7"/>
      <c r="E575" s="88"/>
      <c r="F575" s="88"/>
      <c r="G575" s="180"/>
      <c r="H575" s="7"/>
      <c r="I575" s="8" t="e">
        <f>VLOOKUP(E575,TableauFinal[#All],5,FALSE)</f>
        <v>#N/A</v>
      </c>
      <c r="J575" s="9" t="e">
        <f>VLOOKUP(E575,TableauFinal[#All],6,FALSE)</f>
        <v>#N/A</v>
      </c>
      <c r="K575" s="11" t="e">
        <f>VLOOKUP(E575,TableauFinal[#All],3,FALSE)</f>
        <v>#N/A</v>
      </c>
      <c r="L575" s="7" t="e">
        <f>VLOOKUP(E575,TableauFinal[#All],4,FALSE)</f>
        <v>#N/A</v>
      </c>
      <c r="M575" s="7" t="e">
        <f t="shared" si="22"/>
        <v>#N/A</v>
      </c>
      <c r="N575" s="86" t="e">
        <f>CONCATENATE(VLOOKUP(E575,TableauFinal[#All],2,FALSE)," ; ",Tableau16[[#This Row],[Mesure]]," ; ",Tableau16[ [#This Row],[AJOUTER UN COMMENTAIRE] ])</f>
        <v>#N/A</v>
      </c>
      <c r="O575" s="105"/>
      <c r="P575" s="105" t="e">
        <f>VLOOKUP(F575,COMMANDE[#All],2,FALSE)</f>
        <v>#N/A</v>
      </c>
      <c r="Q575" s="82"/>
      <c r="R575" s="65"/>
      <c r="S575" s="64"/>
      <c r="T575" s="64"/>
      <c r="U575" s="64"/>
      <c r="V575" s="85" t="e">
        <f>VLOOKUP(I575,README!$AA$2:$AB$11,2,FALSE)</f>
        <v>#N/A</v>
      </c>
      <c r="W575" s="10"/>
      <c r="X575" s="84"/>
      <c r="Z575" s="5"/>
    </row>
    <row r="576" spans="1:26" ht="13.2" x14ac:dyDescent="0.25">
      <c r="A576" s="1" t="s">
        <v>1</v>
      </c>
      <c r="B576" s="2" t="s">
        <v>15</v>
      </c>
      <c r="C576" s="174" t="str">
        <f t="shared" si="23"/>
        <v/>
      </c>
      <c r="D576" s="7"/>
      <c r="E576" s="88"/>
      <c r="F576" s="88"/>
      <c r="G576" s="180"/>
      <c r="H576" s="7"/>
      <c r="I576" s="8" t="e">
        <f>VLOOKUP(E576,TableauFinal[#All],5,FALSE)</f>
        <v>#N/A</v>
      </c>
      <c r="J576" s="9" t="e">
        <f>VLOOKUP(E576,TableauFinal[#All],6,FALSE)</f>
        <v>#N/A</v>
      </c>
      <c r="K576" s="11" t="e">
        <f>VLOOKUP(E576,TableauFinal[#All],3,FALSE)</f>
        <v>#N/A</v>
      </c>
      <c r="L576" s="7" t="e">
        <f>VLOOKUP(E576,TableauFinal[#All],4,FALSE)</f>
        <v>#N/A</v>
      </c>
      <c r="M576" s="7" t="e">
        <f t="shared" si="22"/>
        <v>#N/A</v>
      </c>
      <c r="N576" s="86" t="e">
        <f>CONCATENATE(VLOOKUP(E576,TableauFinal[#All],2,FALSE)," ; ",Tableau16[[#This Row],[Mesure]]," ; ",Tableau16[ [#This Row],[AJOUTER UN COMMENTAIRE] ])</f>
        <v>#N/A</v>
      </c>
      <c r="O576" s="105"/>
      <c r="P576" s="105" t="e">
        <f>VLOOKUP(F576,COMMANDE[#All],2,FALSE)</f>
        <v>#N/A</v>
      </c>
      <c r="Q576" s="82"/>
      <c r="R576" s="65"/>
      <c r="S576" s="64"/>
      <c r="T576" s="64"/>
      <c r="U576" s="64"/>
      <c r="V576" s="85" t="e">
        <f>VLOOKUP(I576,README!$AA$2:$AB$11,2,FALSE)</f>
        <v>#N/A</v>
      </c>
      <c r="W576" s="10"/>
      <c r="X576" s="84"/>
      <c r="Z576" s="5"/>
    </row>
    <row r="577" spans="1:26" ht="13.2" x14ac:dyDescent="0.25">
      <c r="A577" s="1" t="s">
        <v>1</v>
      </c>
      <c r="B577" s="2" t="s">
        <v>15</v>
      </c>
      <c r="C577" s="174" t="str">
        <f t="shared" si="23"/>
        <v/>
      </c>
      <c r="D577" s="7"/>
      <c r="E577" s="88"/>
      <c r="F577" s="88"/>
      <c r="G577" s="180"/>
      <c r="H577" s="7"/>
      <c r="I577" s="8" t="e">
        <f>VLOOKUP(E577,TableauFinal[#All],5,FALSE)</f>
        <v>#N/A</v>
      </c>
      <c r="J577" s="9" t="e">
        <f>VLOOKUP(E577,TableauFinal[#All],6,FALSE)</f>
        <v>#N/A</v>
      </c>
      <c r="K577" s="11" t="e">
        <f>VLOOKUP(E577,TableauFinal[#All],3,FALSE)</f>
        <v>#N/A</v>
      </c>
      <c r="L577" s="7" t="e">
        <f>VLOOKUP(E577,TableauFinal[#All],4,FALSE)</f>
        <v>#N/A</v>
      </c>
      <c r="M577" s="7" t="e">
        <f t="shared" si="22"/>
        <v>#N/A</v>
      </c>
      <c r="N577" s="86" t="e">
        <f>CONCATENATE(VLOOKUP(E577,TableauFinal[#All],2,FALSE)," ; ",Tableau16[[#This Row],[Mesure]]," ; ",Tableau16[ [#This Row],[AJOUTER UN COMMENTAIRE] ])</f>
        <v>#N/A</v>
      </c>
      <c r="O577" s="105"/>
      <c r="P577" s="105" t="e">
        <f>VLOOKUP(F577,COMMANDE[#All],2,FALSE)</f>
        <v>#N/A</v>
      </c>
      <c r="Q577" s="82"/>
      <c r="R577" s="65"/>
      <c r="S577" s="64"/>
      <c r="T577" s="64"/>
      <c r="U577" s="64"/>
      <c r="V577" s="85" t="e">
        <f>VLOOKUP(I577,README!$AA$2:$AB$11,2,FALSE)</f>
        <v>#N/A</v>
      </c>
      <c r="W577" s="10"/>
      <c r="X577" s="84"/>
      <c r="Z577" s="5"/>
    </row>
    <row r="578" spans="1:26" ht="13.2" x14ac:dyDescent="0.25">
      <c r="A578" s="1" t="s">
        <v>1</v>
      </c>
      <c r="B578" s="2" t="s">
        <v>15</v>
      </c>
      <c r="C578" s="174" t="str">
        <f t="shared" si="23"/>
        <v/>
      </c>
      <c r="D578" s="7"/>
      <c r="E578" s="88"/>
      <c r="F578" s="88"/>
      <c r="G578" s="180"/>
      <c r="H578" s="7"/>
      <c r="I578" s="8" t="e">
        <f>VLOOKUP(E578,TableauFinal[#All],5,FALSE)</f>
        <v>#N/A</v>
      </c>
      <c r="J578" s="9" t="e">
        <f>VLOOKUP(E578,TableauFinal[#All],6,FALSE)</f>
        <v>#N/A</v>
      </c>
      <c r="K578" s="11" t="e">
        <f>VLOOKUP(E578,TableauFinal[#All],3,FALSE)</f>
        <v>#N/A</v>
      </c>
      <c r="L578" s="7" t="e">
        <f>VLOOKUP(E578,TableauFinal[#All],4,FALSE)</f>
        <v>#N/A</v>
      </c>
      <c r="M578" s="7" t="e">
        <f t="shared" si="22"/>
        <v>#N/A</v>
      </c>
      <c r="N578" s="86" t="e">
        <f>CONCATENATE(VLOOKUP(E578,TableauFinal[#All],2,FALSE)," ; ",Tableau16[[#This Row],[Mesure]]," ; ",Tableau16[ [#This Row],[AJOUTER UN COMMENTAIRE] ])</f>
        <v>#N/A</v>
      </c>
      <c r="O578" s="105"/>
      <c r="P578" s="105" t="e">
        <f>VLOOKUP(F578,COMMANDE[#All],2,FALSE)</f>
        <v>#N/A</v>
      </c>
      <c r="Q578" s="82"/>
      <c r="R578" s="65"/>
      <c r="S578" s="64"/>
      <c r="T578" s="64"/>
      <c r="U578" s="64"/>
      <c r="V578" s="85" t="e">
        <f>VLOOKUP(I578,README!$AA$2:$AB$11,2,FALSE)</f>
        <v>#N/A</v>
      </c>
      <c r="W578" s="10"/>
      <c r="X578" s="84"/>
      <c r="Z578" s="5"/>
    </row>
    <row r="579" spans="1:26" ht="13.2" x14ac:dyDescent="0.25">
      <c r="A579" s="1" t="s">
        <v>1</v>
      </c>
      <c r="B579" s="2" t="s">
        <v>15</v>
      </c>
      <c r="C579" s="174" t="str">
        <f t="shared" si="23"/>
        <v/>
      </c>
      <c r="D579" s="7"/>
      <c r="E579" s="88"/>
      <c r="F579" s="88"/>
      <c r="G579" s="180"/>
      <c r="H579" s="7"/>
      <c r="I579" s="8" t="e">
        <f>VLOOKUP(E579,TableauFinal[#All],5,FALSE)</f>
        <v>#N/A</v>
      </c>
      <c r="J579" s="9" t="e">
        <f>VLOOKUP(E579,TableauFinal[#All],6,FALSE)</f>
        <v>#N/A</v>
      </c>
      <c r="K579" s="11" t="e">
        <f>VLOOKUP(E579,TableauFinal[#All],3,FALSE)</f>
        <v>#N/A</v>
      </c>
      <c r="L579" s="7" t="e">
        <f>VLOOKUP(E579,TableauFinal[#All],4,FALSE)</f>
        <v>#N/A</v>
      </c>
      <c r="M579" s="7" t="e">
        <f t="shared" si="22"/>
        <v>#N/A</v>
      </c>
      <c r="N579" s="86" t="e">
        <f>CONCATENATE(VLOOKUP(E579,TableauFinal[#All],2,FALSE)," ; ",Tableau16[[#This Row],[Mesure]]," ; ",Tableau16[ [#This Row],[AJOUTER UN COMMENTAIRE] ])</f>
        <v>#N/A</v>
      </c>
      <c r="O579" s="105"/>
      <c r="P579" s="105" t="e">
        <f>VLOOKUP(F579,COMMANDE[#All],2,FALSE)</f>
        <v>#N/A</v>
      </c>
      <c r="Q579" s="82"/>
      <c r="R579" s="65"/>
      <c r="S579" s="64"/>
      <c r="T579" s="64"/>
      <c r="U579" s="64"/>
      <c r="V579" s="85" t="e">
        <f>VLOOKUP(I579,README!$AA$2:$AB$11,2,FALSE)</f>
        <v>#N/A</v>
      </c>
      <c r="W579" s="10"/>
      <c r="X579" s="84"/>
      <c r="Z579" s="5"/>
    </row>
    <row r="580" spans="1:26" ht="13.2" x14ac:dyDescent="0.25">
      <c r="A580" s="1" t="s">
        <v>1</v>
      </c>
      <c r="B580" s="2" t="s">
        <v>15</v>
      </c>
      <c r="C580" s="174" t="str">
        <f t="shared" si="23"/>
        <v/>
      </c>
      <c r="D580" s="7"/>
      <c r="E580" s="88"/>
      <c r="F580" s="88"/>
      <c r="G580" s="180"/>
      <c r="H580" s="7"/>
      <c r="I580" s="8" t="e">
        <f>VLOOKUP(E580,TableauFinal[#All],5,FALSE)</f>
        <v>#N/A</v>
      </c>
      <c r="J580" s="9" t="e">
        <f>VLOOKUP(E580,TableauFinal[#All],6,FALSE)</f>
        <v>#N/A</v>
      </c>
      <c r="K580" s="11" t="e">
        <f>VLOOKUP(E580,TableauFinal[#All],3,FALSE)</f>
        <v>#N/A</v>
      </c>
      <c r="L580" s="7" t="e">
        <f>VLOOKUP(E580,TableauFinal[#All],4,FALSE)</f>
        <v>#N/A</v>
      </c>
      <c r="M580" s="7" t="e">
        <f t="shared" si="22"/>
        <v>#N/A</v>
      </c>
      <c r="N580" s="86" t="e">
        <f>CONCATENATE(VLOOKUP(E580,TableauFinal[#All],2,FALSE)," ; ",Tableau16[[#This Row],[Mesure]]," ; ",Tableau16[ [#This Row],[AJOUTER UN COMMENTAIRE] ])</f>
        <v>#N/A</v>
      </c>
      <c r="O580" s="105"/>
      <c r="P580" s="105" t="e">
        <f>VLOOKUP(F580,COMMANDE[#All],2,FALSE)</f>
        <v>#N/A</v>
      </c>
      <c r="Q580" s="82"/>
      <c r="R580" s="65"/>
      <c r="S580" s="64"/>
      <c r="T580" s="64"/>
      <c r="U580" s="64"/>
      <c r="V580" s="85" t="e">
        <f>VLOOKUP(I580,README!$AA$2:$AB$11,2,FALSE)</f>
        <v>#N/A</v>
      </c>
      <c r="W580" s="10"/>
      <c r="X580" s="84"/>
      <c r="Z580" s="5"/>
    </row>
    <row r="581" spans="1:26" ht="13.2" x14ac:dyDescent="0.25">
      <c r="A581" s="1" t="s">
        <v>1</v>
      </c>
      <c r="B581" s="2" t="s">
        <v>15</v>
      </c>
      <c r="C581" s="174" t="str">
        <f t="shared" si="23"/>
        <v/>
      </c>
      <c r="D581" s="7"/>
      <c r="E581" s="88"/>
      <c r="F581" s="88"/>
      <c r="G581" s="180"/>
      <c r="H581" s="7"/>
      <c r="I581" s="8" t="e">
        <f>VLOOKUP(E581,TableauFinal[#All],5,FALSE)</f>
        <v>#N/A</v>
      </c>
      <c r="J581" s="9" t="e">
        <f>VLOOKUP(E581,TableauFinal[#All],6,FALSE)</f>
        <v>#N/A</v>
      </c>
      <c r="K581" s="11" t="e">
        <f>VLOOKUP(E581,TableauFinal[#All],3,FALSE)</f>
        <v>#N/A</v>
      </c>
      <c r="L581" s="7" t="e">
        <f>VLOOKUP(E581,TableauFinal[#All],4,FALSE)</f>
        <v>#N/A</v>
      </c>
      <c r="M581" s="7" t="e">
        <f t="shared" si="22"/>
        <v>#N/A</v>
      </c>
      <c r="N581" s="86" t="e">
        <f>CONCATENATE(VLOOKUP(E581,TableauFinal[#All],2,FALSE)," ; ",Tableau16[[#This Row],[Mesure]]," ; ",Tableau16[ [#This Row],[AJOUTER UN COMMENTAIRE] ])</f>
        <v>#N/A</v>
      </c>
      <c r="O581" s="105"/>
      <c r="P581" s="105" t="e">
        <f>VLOOKUP(F581,COMMANDE[#All],2,FALSE)</f>
        <v>#N/A</v>
      </c>
      <c r="Q581" s="82"/>
      <c r="R581" s="65"/>
      <c r="S581" s="64"/>
      <c r="T581" s="64"/>
      <c r="U581" s="64"/>
      <c r="V581" s="85" t="e">
        <f>VLOOKUP(I581,README!$AA$2:$AB$11,2,FALSE)</f>
        <v>#N/A</v>
      </c>
      <c r="W581" s="10"/>
      <c r="X581" s="84"/>
      <c r="Z581" s="5"/>
    </row>
    <row r="582" spans="1:26" ht="13.2" x14ac:dyDescent="0.25">
      <c r="A582" s="1" t="s">
        <v>1</v>
      </c>
      <c r="B582" s="2" t="s">
        <v>15</v>
      </c>
      <c r="C582" s="174" t="str">
        <f t="shared" si="23"/>
        <v/>
      </c>
      <c r="D582" s="7"/>
      <c r="E582" s="88"/>
      <c r="F582" s="88"/>
      <c r="G582" s="180"/>
      <c r="H582" s="7"/>
      <c r="I582" s="8" t="e">
        <f>VLOOKUP(E582,TableauFinal[#All],5,FALSE)</f>
        <v>#N/A</v>
      </c>
      <c r="J582" s="9" t="e">
        <f>VLOOKUP(E582,TableauFinal[#All],6,FALSE)</f>
        <v>#N/A</v>
      </c>
      <c r="K582" s="11" t="e">
        <f>VLOOKUP(E582,TableauFinal[#All],3,FALSE)</f>
        <v>#N/A</v>
      </c>
      <c r="L582" s="7" t="e">
        <f>VLOOKUP(E582,TableauFinal[#All],4,FALSE)</f>
        <v>#N/A</v>
      </c>
      <c r="M582" s="7" t="e">
        <f t="shared" si="22"/>
        <v>#N/A</v>
      </c>
      <c r="N582" s="86" t="e">
        <f>CONCATENATE(VLOOKUP(E582,TableauFinal[#All],2,FALSE)," ; ",Tableau16[[#This Row],[Mesure]]," ; ",Tableau16[ [#This Row],[AJOUTER UN COMMENTAIRE] ])</f>
        <v>#N/A</v>
      </c>
      <c r="O582" s="105"/>
      <c r="P582" s="105" t="e">
        <f>VLOOKUP(F582,COMMANDE[#All],2,FALSE)</f>
        <v>#N/A</v>
      </c>
      <c r="Q582" s="82"/>
      <c r="R582" s="65"/>
      <c r="S582" s="64"/>
      <c r="T582" s="64"/>
      <c r="U582" s="64"/>
      <c r="V582" s="85" t="e">
        <f>VLOOKUP(I582,README!$AA$2:$AB$11,2,FALSE)</f>
        <v>#N/A</v>
      </c>
      <c r="W582" s="10"/>
      <c r="X582" s="84"/>
      <c r="Z582" s="5"/>
    </row>
    <row r="583" spans="1:26" ht="13.2" x14ac:dyDescent="0.25">
      <c r="A583" s="1" t="s">
        <v>1</v>
      </c>
      <c r="B583" s="2" t="s">
        <v>15</v>
      </c>
      <c r="C583" s="174" t="str">
        <f t="shared" si="23"/>
        <v/>
      </c>
      <c r="D583" s="7"/>
      <c r="E583" s="88"/>
      <c r="F583" s="88"/>
      <c r="G583" s="180"/>
      <c r="H583" s="7"/>
      <c r="I583" s="8" t="e">
        <f>VLOOKUP(E583,TableauFinal[#All],5,FALSE)</f>
        <v>#N/A</v>
      </c>
      <c r="J583" s="9" t="e">
        <f>VLOOKUP(E583,TableauFinal[#All],6,FALSE)</f>
        <v>#N/A</v>
      </c>
      <c r="K583" s="11" t="e">
        <f>VLOOKUP(E583,TableauFinal[#All],3,FALSE)</f>
        <v>#N/A</v>
      </c>
      <c r="L583" s="7" t="e">
        <f>VLOOKUP(E583,TableauFinal[#All],4,FALSE)</f>
        <v>#N/A</v>
      </c>
      <c r="M583" s="7" t="e">
        <f t="shared" si="22"/>
        <v>#N/A</v>
      </c>
      <c r="N583" s="86" t="e">
        <f>CONCATENATE(VLOOKUP(E583,TableauFinal[#All],2,FALSE)," ; ",Tableau16[[#This Row],[Mesure]]," ; ",Tableau16[ [#This Row],[AJOUTER UN COMMENTAIRE] ])</f>
        <v>#N/A</v>
      </c>
      <c r="O583" s="105"/>
      <c r="P583" s="105" t="e">
        <f>VLOOKUP(F583,COMMANDE[#All],2,FALSE)</f>
        <v>#N/A</v>
      </c>
      <c r="Q583" s="82"/>
      <c r="R583" s="65"/>
      <c r="S583" s="64"/>
      <c r="T583" s="64"/>
      <c r="U583" s="64"/>
      <c r="V583" s="85" t="e">
        <f>VLOOKUP(I583,README!$AA$2:$AB$11,2,FALSE)</f>
        <v>#N/A</v>
      </c>
      <c r="W583" s="10"/>
      <c r="X583" s="84"/>
      <c r="Z583" s="5"/>
    </row>
    <row r="584" spans="1:26" ht="13.2" x14ac:dyDescent="0.25">
      <c r="A584" s="1" t="s">
        <v>1</v>
      </c>
      <c r="B584" s="2" t="s">
        <v>15</v>
      </c>
      <c r="C584" s="174" t="str">
        <f t="shared" si="23"/>
        <v/>
      </c>
      <c r="D584" s="7"/>
      <c r="E584" s="88"/>
      <c r="F584" s="88"/>
      <c r="G584" s="180"/>
      <c r="H584" s="7"/>
      <c r="I584" s="8" t="e">
        <f>VLOOKUP(E584,TableauFinal[#All],5,FALSE)</f>
        <v>#N/A</v>
      </c>
      <c r="J584" s="9" t="e">
        <f>VLOOKUP(E584,TableauFinal[#All],6,FALSE)</f>
        <v>#N/A</v>
      </c>
      <c r="K584" s="11" t="e">
        <f>VLOOKUP(E584,TableauFinal[#All],3,FALSE)</f>
        <v>#N/A</v>
      </c>
      <c r="L584" s="7" t="e">
        <f>VLOOKUP(E584,TableauFinal[#All],4,FALSE)</f>
        <v>#N/A</v>
      </c>
      <c r="M584" s="7" t="e">
        <f t="shared" si="22"/>
        <v>#N/A</v>
      </c>
      <c r="N584" s="86" t="e">
        <f>CONCATENATE(VLOOKUP(E584,TableauFinal[#All],2,FALSE)," ; ",Tableau16[[#This Row],[Mesure]]," ; ",Tableau16[ [#This Row],[AJOUTER UN COMMENTAIRE] ])</f>
        <v>#N/A</v>
      </c>
      <c r="O584" s="105"/>
      <c r="P584" s="105" t="e">
        <f>VLOOKUP(F584,COMMANDE[#All],2,FALSE)</f>
        <v>#N/A</v>
      </c>
      <c r="Q584" s="82"/>
      <c r="R584" s="65"/>
      <c r="S584" s="64"/>
      <c r="T584" s="64"/>
      <c r="U584" s="64"/>
      <c r="V584" s="85" t="e">
        <f>VLOOKUP(I584,README!$AA$2:$AB$11,2,FALSE)</f>
        <v>#N/A</v>
      </c>
      <c r="W584" s="10"/>
      <c r="X584" s="84"/>
      <c r="Z584" s="5"/>
    </row>
    <row r="585" spans="1:26" ht="13.2" x14ac:dyDescent="0.25">
      <c r="A585" s="1" t="s">
        <v>1</v>
      </c>
      <c r="B585" s="2" t="s">
        <v>15</v>
      </c>
      <c r="C585" s="174" t="str">
        <f t="shared" si="23"/>
        <v/>
      </c>
      <c r="D585" s="7"/>
      <c r="E585" s="88"/>
      <c r="F585" s="88"/>
      <c r="G585" s="180"/>
      <c r="H585" s="7"/>
      <c r="I585" s="8" t="e">
        <f>VLOOKUP(E585,TableauFinal[#All],5,FALSE)</f>
        <v>#N/A</v>
      </c>
      <c r="J585" s="9" t="e">
        <f>VLOOKUP(E585,TableauFinal[#All],6,FALSE)</f>
        <v>#N/A</v>
      </c>
      <c r="K585" s="11" t="e">
        <f>VLOOKUP(E585,TableauFinal[#All],3,FALSE)</f>
        <v>#N/A</v>
      </c>
      <c r="L585" s="7" t="e">
        <f>VLOOKUP(E585,TableauFinal[#All],4,FALSE)</f>
        <v>#N/A</v>
      </c>
      <c r="M585" s="7" t="e">
        <f t="shared" si="22"/>
        <v>#N/A</v>
      </c>
      <c r="N585" s="86" t="e">
        <f>CONCATENATE(VLOOKUP(E585,TableauFinal[#All],2,FALSE)," ; ",Tableau16[[#This Row],[Mesure]]," ; ",Tableau16[ [#This Row],[AJOUTER UN COMMENTAIRE] ])</f>
        <v>#N/A</v>
      </c>
      <c r="O585" s="105"/>
      <c r="P585" s="105" t="e">
        <f>VLOOKUP(F585,COMMANDE[#All],2,FALSE)</f>
        <v>#N/A</v>
      </c>
      <c r="Q585" s="82"/>
      <c r="R585" s="65"/>
      <c r="S585" s="64"/>
      <c r="T585" s="64"/>
      <c r="U585" s="64"/>
      <c r="V585" s="85" t="e">
        <f>VLOOKUP(I585,README!$AA$2:$AB$11,2,FALSE)</f>
        <v>#N/A</v>
      </c>
      <c r="W585" s="10"/>
      <c r="X585" s="84"/>
      <c r="Z585" s="5"/>
    </row>
    <row r="586" spans="1:26" ht="13.2" x14ac:dyDescent="0.25">
      <c r="A586" s="1" t="s">
        <v>1</v>
      </c>
      <c r="B586" s="2" t="s">
        <v>15</v>
      </c>
      <c r="C586" s="174" t="str">
        <f t="shared" si="23"/>
        <v/>
      </c>
      <c r="D586" s="7"/>
      <c r="E586" s="88"/>
      <c r="F586" s="88"/>
      <c r="G586" s="180"/>
      <c r="H586" s="7"/>
      <c r="I586" s="8" t="e">
        <f>VLOOKUP(E586,TableauFinal[#All],5,FALSE)</f>
        <v>#N/A</v>
      </c>
      <c r="J586" s="9" t="e">
        <f>VLOOKUP(E586,TableauFinal[#All],6,FALSE)</f>
        <v>#N/A</v>
      </c>
      <c r="K586" s="11" t="e">
        <f>VLOOKUP(E586,TableauFinal[#All],3,FALSE)</f>
        <v>#N/A</v>
      </c>
      <c r="L586" s="7" t="e">
        <f>VLOOKUP(E586,TableauFinal[#All],4,FALSE)</f>
        <v>#N/A</v>
      </c>
      <c r="M586" s="7" t="e">
        <f t="shared" si="22"/>
        <v>#N/A</v>
      </c>
      <c r="N586" s="86" t="e">
        <f>CONCATENATE(VLOOKUP(E586,TableauFinal[#All],2,FALSE)," ; ",Tableau16[[#This Row],[Mesure]]," ; ",Tableau16[ [#This Row],[AJOUTER UN COMMENTAIRE] ])</f>
        <v>#N/A</v>
      </c>
      <c r="O586" s="105"/>
      <c r="P586" s="105" t="e">
        <f>VLOOKUP(F586,COMMANDE[#All],2,FALSE)</f>
        <v>#N/A</v>
      </c>
      <c r="Q586" s="82"/>
      <c r="R586" s="65"/>
      <c r="S586" s="64"/>
      <c r="T586" s="64"/>
      <c r="U586" s="64"/>
      <c r="V586" s="85" t="e">
        <f>VLOOKUP(I586,README!$AA$2:$AB$11,2,FALSE)</f>
        <v>#N/A</v>
      </c>
      <c r="W586" s="10"/>
      <c r="X586" s="84"/>
      <c r="Z586" s="5"/>
    </row>
    <row r="587" spans="1:26" ht="13.2" x14ac:dyDescent="0.25">
      <c r="A587" s="1" t="s">
        <v>1</v>
      </c>
      <c r="B587" s="2" t="s">
        <v>15</v>
      </c>
      <c r="C587" s="174" t="str">
        <f t="shared" si="23"/>
        <v/>
      </c>
      <c r="D587" s="7"/>
      <c r="E587" s="88"/>
      <c r="F587" s="88"/>
      <c r="G587" s="180"/>
      <c r="H587" s="7"/>
      <c r="I587" s="8" t="e">
        <f>VLOOKUP(E587,TableauFinal[#All],5,FALSE)</f>
        <v>#N/A</v>
      </c>
      <c r="J587" s="9" t="e">
        <f>VLOOKUP(E587,TableauFinal[#All],6,FALSE)</f>
        <v>#N/A</v>
      </c>
      <c r="K587" s="11" t="e">
        <f>VLOOKUP(E587,TableauFinal[#All],3,FALSE)</f>
        <v>#N/A</v>
      </c>
      <c r="L587" s="7" t="e">
        <f>VLOOKUP(E587,TableauFinal[#All],4,FALSE)</f>
        <v>#N/A</v>
      </c>
      <c r="M587" s="7" t="e">
        <f t="shared" si="22"/>
        <v>#N/A</v>
      </c>
      <c r="N587" s="86" t="e">
        <f>CONCATENATE(VLOOKUP(E587,TableauFinal[#All],2,FALSE)," ; ",Tableau16[[#This Row],[Mesure]]," ; ",Tableau16[ [#This Row],[AJOUTER UN COMMENTAIRE] ])</f>
        <v>#N/A</v>
      </c>
      <c r="O587" s="105"/>
      <c r="P587" s="105" t="e">
        <f>VLOOKUP(F587,COMMANDE[#All],2,FALSE)</f>
        <v>#N/A</v>
      </c>
      <c r="Q587" s="82"/>
      <c r="R587" s="65"/>
      <c r="S587" s="64"/>
      <c r="T587" s="64"/>
      <c r="U587" s="64"/>
      <c r="V587" s="85" t="e">
        <f>VLOOKUP(I587,README!$AA$2:$AB$11,2,FALSE)</f>
        <v>#N/A</v>
      </c>
      <c r="W587" s="10"/>
      <c r="X587" s="84"/>
      <c r="Z587" s="5"/>
    </row>
    <row r="588" spans="1:26" ht="13.2" x14ac:dyDescent="0.25">
      <c r="A588" s="1" t="s">
        <v>1</v>
      </c>
      <c r="B588" s="2" t="s">
        <v>15</v>
      </c>
      <c r="C588" s="174" t="str">
        <f t="shared" si="23"/>
        <v/>
      </c>
      <c r="D588" s="7"/>
      <c r="E588" s="88"/>
      <c r="F588" s="88"/>
      <c r="G588" s="180"/>
      <c r="H588" s="7"/>
      <c r="I588" s="8" t="e">
        <f>VLOOKUP(E588,TableauFinal[#All],5,FALSE)</f>
        <v>#N/A</v>
      </c>
      <c r="J588" s="9" t="e">
        <f>VLOOKUP(E588,TableauFinal[#All],6,FALSE)</f>
        <v>#N/A</v>
      </c>
      <c r="K588" s="11" t="e">
        <f>VLOOKUP(E588,TableauFinal[#All],3,FALSE)</f>
        <v>#N/A</v>
      </c>
      <c r="L588" s="7" t="e">
        <f>VLOOKUP(E588,TableauFinal[#All],4,FALSE)</f>
        <v>#N/A</v>
      </c>
      <c r="M588" s="7" t="e">
        <f t="shared" si="22"/>
        <v>#N/A</v>
      </c>
      <c r="N588" s="86" t="e">
        <f>CONCATENATE(VLOOKUP(E588,TableauFinal[#All],2,FALSE)," ; ",Tableau16[[#This Row],[Mesure]]," ; ",Tableau16[ [#This Row],[AJOUTER UN COMMENTAIRE] ])</f>
        <v>#N/A</v>
      </c>
      <c r="O588" s="105"/>
      <c r="P588" s="105" t="e">
        <f>VLOOKUP(F588,COMMANDE[#All],2,FALSE)</f>
        <v>#N/A</v>
      </c>
      <c r="Q588" s="82"/>
      <c r="R588" s="65"/>
      <c r="S588" s="64"/>
      <c r="T588" s="64"/>
      <c r="U588" s="64"/>
      <c r="V588" s="85" t="e">
        <f>VLOOKUP(I588,README!$AA$2:$AB$11,2,FALSE)</f>
        <v>#N/A</v>
      </c>
      <c r="W588" s="10"/>
      <c r="X588" s="84"/>
      <c r="Z588" s="5"/>
    </row>
    <row r="589" spans="1:26" ht="13.2" x14ac:dyDescent="0.25">
      <c r="A589" s="1" t="s">
        <v>1</v>
      </c>
      <c r="B589" s="2" t="s">
        <v>15</v>
      </c>
      <c r="C589" s="174" t="str">
        <f t="shared" si="23"/>
        <v/>
      </c>
      <c r="D589" s="7"/>
      <c r="E589" s="88"/>
      <c r="F589" s="88"/>
      <c r="G589" s="180"/>
      <c r="H589" s="7"/>
      <c r="I589" s="8" t="e">
        <f>VLOOKUP(E589,TableauFinal[#All],5,FALSE)</f>
        <v>#N/A</v>
      </c>
      <c r="J589" s="9" t="e">
        <f>VLOOKUP(E589,TableauFinal[#All],6,FALSE)</f>
        <v>#N/A</v>
      </c>
      <c r="K589" s="11" t="e">
        <f>VLOOKUP(E589,TableauFinal[#All],3,FALSE)</f>
        <v>#N/A</v>
      </c>
      <c r="L589" s="7" t="e">
        <f>VLOOKUP(E589,TableauFinal[#All],4,FALSE)</f>
        <v>#N/A</v>
      </c>
      <c r="M589" s="7" t="e">
        <f t="shared" si="22"/>
        <v>#N/A</v>
      </c>
      <c r="N589" s="86" t="e">
        <f>CONCATENATE(VLOOKUP(E589,TableauFinal[#All],2,FALSE)," ; ",Tableau16[[#This Row],[Mesure]]," ; ",Tableau16[ [#This Row],[AJOUTER UN COMMENTAIRE] ])</f>
        <v>#N/A</v>
      </c>
      <c r="O589" s="105"/>
      <c r="P589" s="105" t="e">
        <f>VLOOKUP(F589,COMMANDE[#All],2,FALSE)</f>
        <v>#N/A</v>
      </c>
      <c r="Q589" s="82"/>
      <c r="R589" s="65"/>
      <c r="S589" s="64"/>
      <c r="T589" s="64"/>
      <c r="U589" s="64"/>
      <c r="V589" s="85" t="e">
        <f>VLOOKUP(I589,README!$AA$2:$AB$11,2,FALSE)</f>
        <v>#N/A</v>
      </c>
      <c r="W589" s="10"/>
      <c r="X589" s="84"/>
      <c r="Z589" s="5"/>
    </row>
    <row r="590" spans="1:26" ht="13.2" x14ac:dyDescent="0.25">
      <c r="A590" s="1" t="s">
        <v>1</v>
      </c>
      <c r="B590" s="2" t="s">
        <v>15</v>
      </c>
      <c r="C590" s="174" t="str">
        <f t="shared" si="23"/>
        <v/>
      </c>
      <c r="D590" s="7"/>
      <c r="E590" s="88"/>
      <c r="F590" s="88"/>
      <c r="G590" s="180"/>
      <c r="H590" s="7"/>
      <c r="I590" s="8" t="e">
        <f>VLOOKUP(E590,TableauFinal[#All],5,FALSE)</f>
        <v>#N/A</v>
      </c>
      <c r="J590" s="9" t="e">
        <f>VLOOKUP(E590,TableauFinal[#All],6,FALSE)</f>
        <v>#N/A</v>
      </c>
      <c r="K590" s="11" t="e">
        <f>VLOOKUP(E590,TableauFinal[#All],3,FALSE)</f>
        <v>#N/A</v>
      </c>
      <c r="L590" s="7" t="e">
        <f>VLOOKUP(E590,TableauFinal[#All],4,FALSE)</f>
        <v>#N/A</v>
      </c>
      <c r="M590" s="7" t="e">
        <f t="shared" si="22"/>
        <v>#N/A</v>
      </c>
      <c r="N590" s="86" t="e">
        <f>CONCATENATE(VLOOKUP(E590,TableauFinal[#All],2,FALSE)," ; ",Tableau16[[#This Row],[Mesure]]," ; ",Tableau16[ [#This Row],[AJOUTER UN COMMENTAIRE] ])</f>
        <v>#N/A</v>
      </c>
      <c r="O590" s="105"/>
      <c r="P590" s="105" t="e">
        <f>VLOOKUP(F590,COMMANDE[#All],2,FALSE)</f>
        <v>#N/A</v>
      </c>
      <c r="Q590" s="82"/>
      <c r="R590" s="65"/>
      <c r="S590" s="64"/>
      <c r="T590" s="64"/>
      <c r="U590" s="64"/>
      <c r="V590" s="85" t="e">
        <f>VLOOKUP(I590,README!$AA$2:$AB$11,2,FALSE)</f>
        <v>#N/A</v>
      </c>
      <c r="W590" s="10"/>
      <c r="X590" s="84"/>
      <c r="Z590" s="5"/>
    </row>
    <row r="591" spans="1:26" ht="13.2" x14ac:dyDescent="0.25">
      <c r="A591" s="1" t="s">
        <v>1</v>
      </c>
      <c r="B591" s="2" t="s">
        <v>15</v>
      </c>
      <c r="C591" s="174" t="str">
        <f t="shared" si="23"/>
        <v/>
      </c>
      <c r="D591" s="7"/>
      <c r="E591" s="88"/>
      <c r="F591" s="88"/>
      <c r="G591" s="180"/>
      <c r="H591" s="7"/>
      <c r="I591" s="8" t="e">
        <f>VLOOKUP(E591,TableauFinal[#All],5,FALSE)</f>
        <v>#N/A</v>
      </c>
      <c r="J591" s="9" t="e">
        <f>VLOOKUP(E591,TableauFinal[#All],6,FALSE)</f>
        <v>#N/A</v>
      </c>
      <c r="K591" s="11" t="e">
        <f>VLOOKUP(E591,TableauFinal[#All],3,FALSE)</f>
        <v>#N/A</v>
      </c>
      <c r="L591" s="7" t="e">
        <f>VLOOKUP(E591,TableauFinal[#All],4,FALSE)</f>
        <v>#N/A</v>
      </c>
      <c r="M591" s="7" t="e">
        <f t="shared" si="22"/>
        <v>#N/A</v>
      </c>
      <c r="N591" s="86" t="e">
        <f>CONCATENATE(VLOOKUP(E591,TableauFinal[#All],2,FALSE)," ; ",Tableau16[[#This Row],[Mesure]]," ; ",Tableau16[ [#This Row],[AJOUTER UN COMMENTAIRE] ])</f>
        <v>#N/A</v>
      </c>
      <c r="O591" s="105"/>
      <c r="P591" s="105" t="e">
        <f>VLOOKUP(F591,COMMANDE[#All],2,FALSE)</f>
        <v>#N/A</v>
      </c>
      <c r="Q591" s="82"/>
      <c r="R591" s="65"/>
      <c r="S591" s="64"/>
      <c r="T591" s="64"/>
      <c r="U591" s="64"/>
      <c r="V591" s="85" t="e">
        <f>VLOOKUP(I591,README!$AA$2:$AB$11,2,FALSE)</f>
        <v>#N/A</v>
      </c>
      <c r="W591" s="10"/>
      <c r="X591" s="84"/>
      <c r="Z591" s="5"/>
    </row>
    <row r="592" spans="1:26" ht="13.2" x14ac:dyDescent="0.25">
      <c r="A592" s="1" t="s">
        <v>1</v>
      </c>
      <c r="B592" s="2" t="s">
        <v>15</v>
      </c>
      <c r="C592" s="174" t="str">
        <f t="shared" si="23"/>
        <v/>
      </c>
      <c r="D592" s="7"/>
      <c r="E592" s="88"/>
      <c r="F592" s="88"/>
      <c r="G592" s="180"/>
      <c r="H592" s="7"/>
      <c r="I592" s="8" t="e">
        <f>VLOOKUP(E592,TableauFinal[#All],5,FALSE)</f>
        <v>#N/A</v>
      </c>
      <c r="J592" s="9" t="e">
        <f>VLOOKUP(E592,TableauFinal[#All],6,FALSE)</f>
        <v>#N/A</v>
      </c>
      <c r="K592" s="11" t="e">
        <f>VLOOKUP(E592,TableauFinal[#All],3,FALSE)</f>
        <v>#N/A</v>
      </c>
      <c r="L592" s="7" t="e">
        <f>VLOOKUP(E592,TableauFinal[#All],4,FALSE)</f>
        <v>#N/A</v>
      </c>
      <c r="M592" s="7" t="e">
        <f t="shared" si="22"/>
        <v>#N/A</v>
      </c>
      <c r="N592" s="86" t="e">
        <f>CONCATENATE(VLOOKUP(E592,TableauFinal[#All],2,FALSE)," ; ",Tableau16[[#This Row],[Mesure]]," ; ",Tableau16[ [#This Row],[AJOUTER UN COMMENTAIRE] ])</f>
        <v>#N/A</v>
      </c>
      <c r="O592" s="105"/>
      <c r="P592" s="105" t="e">
        <f>VLOOKUP(F592,COMMANDE[#All],2,FALSE)</f>
        <v>#N/A</v>
      </c>
      <c r="Q592" s="82"/>
      <c r="R592" s="65"/>
      <c r="S592" s="64"/>
      <c r="T592" s="64"/>
      <c r="U592" s="64"/>
      <c r="V592" s="85" t="e">
        <f>VLOOKUP(I592,README!$AA$2:$AB$11,2,FALSE)</f>
        <v>#N/A</v>
      </c>
      <c r="W592" s="10"/>
      <c r="X592" s="84"/>
      <c r="Z592" s="5"/>
    </row>
    <row r="593" spans="1:26" ht="13.2" x14ac:dyDescent="0.25">
      <c r="A593" s="1" t="s">
        <v>1</v>
      </c>
      <c r="B593" s="2" t="s">
        <v>15</v>
      </c>
      <c r="C593" s="174" t="str">
        <f t="shared" si="23"/>
        <v/>
      </c>
      <c r="D593" s="7"/>
      <c r="E593" s="88"/>
      <c r="F593" s="88"/>
      <c r="G593" s="180"/>
      <c r="H593" s="7"/>
      <c r="I593" s="8" t="e">
        <f>VLOOKUP(E593,TableauFinal[#All],5,FALSE)</f>
        <v>#N/A</v>
      </c>
      <c r="J593" s="9" t="e">
        <f>VLOOKUP(E593,TableauFinal[#All],6,FALSE)</f>
        <v>#N/A</v>
      </c>
      <c r="K593" s="11" t="e">
        <f>VLOOKUP(E593,TableauFinal[#All],3,FALSE)</f>
        <v>#N/A</v>
      </c>
      <c r="L593" s="7" t="e">
        <f>VLOOKUP(E593,TableauFinal[#All],4,FALSE)</f>
        <v>#N/A</v>
      </c>
      <c r="M593" s="7" t="e">
        <f t="shared" si="22"/>
        <v>#N/A</v>
      </c>
      <c r="N593" s="86" t="e">
        <f>CONCATENATE(VLOOKUP(E593,TableauFinal[#All],2,FALSE)," ; ",Tableau16[[#This Row],[Mesure]]," ; ",Tableau16[ [#This Row],[AJOUTER UN COMMENTAIRE] ])</f>
        <v>#N/A</v>
      </c>
      <c r="O593" s="105"/>
      <c r="P593" s="105" t="e">
        <f>VLOOKUP(F593,COMMANDE[#All],2,FALSE)</f>
        <v>#N/A</v>
      </c>
      <c r="Q593" s="82"/>
      <c r="R593" s="65"/>
      <c r="S593" s="64"/>
      <c r="T593" s="64"/>
      <c r="U593" s="64"/>
      <c r="V593" s="85" t="e">
        <f>VLOOKUP(I593,README!$AA$2:$AB$11,2,FALSE)</f>
        <v>#N/A</v>
      </c>
      <c r="W593" s="10"/>
      <c r="X593" s="84"/>
      <c r="Z593" s="5"/>
    </row>
    <row r="594" spans="1:26" ht="13.2" x14ac:dyDescent="0.25">
      <c r="A594" s="1" t="s">
        <v>1</v>
      </c>
      <c r="B594" s="2" t="s">
        <v>15</v>
      </c>
      <c r="C594" s="174" t="str">
        <f t="shared" si="23"/>
        <v/>
      </c>
      <c r="D594" s="7"/>
      <c r="E594" s="88"/>
      <c r="F594" s="88"/>
      <c r="G594" s="180"/>
      <c r="H594" s="7"/>
      <c r="I594" s="8" t="e">
        <f>VLOOKUP(E594,TableauFinal[#All],5,FALSE)</f>
        <v>#N/A</v>
      </c>
      <c r="J594" s="9" t="e">
        <f>VLOOKUP(E594,TableauFinal[#All],6,FALSE)</f>
        <v>#N/A</v>
      </c>
      <c r="K594" s="11" t="e">
        <f>VLOOKUP(E594,TableauFinal[#All],3,FALSE)</f>
        <v>#N/A</v>
      </c>
      <c r="L594" s="7" t="e">
        <f>VLOOKUP(E594,TableauFinal[#All],4,FALSE)</f>
        <v>#N/A</v>
      </c>
      <c r="M594" s="7" t="e">
        <f t="shared" si="22"/>
        <v>#N/A</v>
      </c>
      <c r="N594" s="86" t="e">
        <f>CONCATENATE(VLOOKUP(E594,TableauFinal[#All],2,FALSE)," ; ",Tableau16[[#This Row],[Mesure]]," ; ",Tableau16[ [#This Row],[AJOUTER UN COMMENTAIRE] ])</f>
        <v>#N/A</v>
      </c>
      <c r="O594" s="105"/>
      <c r="P594" s="105" t="e">
        <f>VLOOKUP(F594,COMMANDE[#All],2,FALSE)</f>
        <v>#N/A</v>
      </c>
      <c r="Q594" s="82"/>
      <c r="R594" s="65"/>
      <c r="S594" s="64"/>
      <c r="T594" s="64"/>
      <c r="U594" s="64"/>
      <c r="V594" s="85" t="e">
        <f>VLOOKUP(I594,README!$AA$2:$AB$11,2,FALSE)</f>
        <v>#N/A</v>
      </c>
      <c r="W594" s="10"/>
      <c r="X594" s="84"/>
      <c r="Z594" s="5"/>
    </row>
    <row r="595" spans="1:26" ht="13.2" x14ac:dyDescent="0.25">
      <c r="A595" s="1" t="s">
        <v>1</v>
      </c>
      <c r="B595" s="2" t="s">
        <v>15</v>
      </c>
      <c r="C595" s="174" t="str">
        <f t="shared" si="23"/>
        <v/>
      </c>
      <c r="D595" s="7"/>
      <c r="E595" s="88"/>
      <c r="F595" s="88"/>
      <c r="G595" s="180"/>
      <c r="H595" s="7"/>
      <c r="I595" s="8" t="e">
        <f>VLOOKUP(E595,TableauFinal[#All],5,FALSE)</f>
        <v>#N/A</v>
      </c>
      <c r="J595" s="9" t="e">
        <f>VLOOKUP(E595,TableauFinal[#All],6,FALSE)</f>
        <v>#N/A</v>
      </c>
      <c r="K595" s="11" t="e">
        <f>VLOOKUP(E595,TableauFinal[#All],3,FALSE)</f>
        <v>#N/A</v>
      </c>
      <c r="L595" s="7" t="e">
        <f>VLOOKUP(E595,TableauFinal[#All],4,FALSE)</f>
        <v>#N/A</v>
      </c>
      <c r="M595" s="7" t="e">
        <f t="shared" si="22"/>
        <v>#N/A</v>
      </c>
      <c r="N595" s="86" t="e">
        <f>CONCATENATE(VLOOKUP(E595,TableauFinal[#All],2,FALSE)," ; ",Tableau16[[#This Row],[Mesure]]," ; ",Tableau16[ [#This Row],[AJOUTER UN COMMENTAIRE] ])</f>
        <v>#N/A</v>
      </c>
      <c r="O595" s="105"/>
      <c r="P595" s="105" t="e">
        <f>VLOOKUP(F595,COMMANDE[#All],2,FALSE)</f>
        <v>#N/A</v>
      </c>
      <c r="Q595" s="82"/>
      <c r="R595" s="65"/>
      <c r="S595" s="64"/>
      <c r="T595" s="64"/>
      <c r="U595" s="64"/>
      <c r="V595" s="85" t="e">
        <f>VLOOKUP(I595,README!$AA$2:$AB$11,2,FALSE)</f>
        <v>#N/A</v>
      </c>
      <c r="W595" s="10"/>
      <c r="X595" s="84"/>
      <c r="Z595" s="5"/>
    </row>
    <row r="596" spans="1:26" ht="13.2" x14ac:dyDescent="0.25">
      <c r="A596" s="1" t="s">
        <v>1</v>
      </c>
      <c r="B596" s="2" t="s">
        <v>15</v>
      </c>
      <c r="C596" s="174" t="str">
        <f t="shared" si="23"/>
        <v/>
      </c>
      <c r="D596" s="7"/>
      <c r="E596" s="88"/>
      <c r="F596" s="88"/>
      <c r="G596" s="180"/>
      <c r="H596" s="7"/>
      <c r="I596" s="8" t="e">
        <f>VLOOKUP(E596,TableauFinal[#All],5,FALSE)</f>
        <v>#N/A</v>
      </c>
      <c r="J596" s="9" t="e">
        <f>VLOOKUP(E596,TableauFinal[#All],6,FALSE)</f>
        <v>#N/A</v>
      </c>
      <c r="K596" s="11" t="e">
        <f>VLOOKUP(E596,TableauFinal[#All],3,FALSE)</f>
        <v>#N/A</v>
      </c>
      <c r="L596" s="7" t="e">
        <f>VLOOKUP(E596,TableauFinal[#All],4,FALSE)</f>
        <v>#N/A</v>
      </c>
      <c r="M596" s="7" t="e">
        <f t="shared" si="22"/>
        <v>#N/A</v>
      </c>
      <c r="N596" s="86" t="e">
        <f>CONCATENATE(VLOOKUP(E596,TableauFinal[#All],2,FALSE)," ; ",Tableau16[[#This Row],[Mesure]]," ; ",Tableau16[ [#This Row],[AJOUTER UN COMMENTAIRE] ])</f>
        <v>#N/A</v>
      </c>
      <c r="O596" s="105"/>
      <c r="P596" s="105" t="e">
        <f>VLOOKUP(F596,COMMANDE[#All],2,FALSE)</f>
        <v>#N/A</v>
      </c>
      <c r="Q596" s="82"/>
      <c r="R596" s="65"/>
      <c r="S596" s="64"/>
      <c r="T596" s="64"/>
      <c r="U596" s="64"/>
      <c r="V596" s="85" t="e">
        <f>VLOOKUP(I596,README!$AA$2:$AB$11,2,FALSE)</f>
        <v>#N/A</v>
      </c>
      <c r="W596" s="10"/>
      <c r="X596" s="84"/>
      <c r="Z596" s="5"/>
    </row>
    <row r="597" spans="1:26" ht="13.2" x14ac:dyDescent="0.25">
      <c r="A597" s="1" t="s">
        <v>1</v>
      </c>
      <c r="B597" s="2" t="s">
        <v>15</v>
      </c>
      <c r="C597" s="174" t="str">
        <f t="shared" si="23"/>
        <v/>
      </c>
      <c r="D597" s="7"/>
      <c r="E597" s="88"/>
      <c r="F597" s="88"/>
      <c r="G597" s="180"/>
      <c r="H597" s="7"/>
      <c r="I597" s="8" t="e">
        <f>VLOOKUP(E597,TableauFinal[#All],5,FALSE)</f>
        <v>#N/A</v>
      </c>
      <c r="J597" s="9" t="e">
        <f>VLOOKUP(E597,TableauFinal[#All],6,FALSE)</f>
        <v>#N/A</v>
      </c>
      <c r="K597" s="11" t="e">
        <f>VLOOKUP(E597,TableauFinal[#All],3,FALSE)</f>
        <v>#N/A</v>
      </c>
      <c r="L597" s="7" t="e">
        <f>VLOOKUP(E597,TableauFinal[#All],4,FALSE)</f>
        <v>#N/A</v>
      </c>
      <c r="M597" s="7" t="e">
        <f t="shared" si="22"/>
        <v>#N/A</v>
      </c>
      <c r="N597" s="86" t="e">
        <f>CONCATENATE(VLOOKUP(E597,TableauFinal[#All],2,FALSE)," ; ",Tableau16[[#This Row],[Mesure]]," ; ",Tableau16[ [#This Row],[AJOUTER UN COMMENTAIRE] ])</f>
        <v>#N/A</v>
      </c>
      <c r="O597" s="105"/>
      <c r="P597" s="105" t="e">
        <f>VLOOKUP(F597,COMMANDE[#All],2,FALSE)</f>
        <v>#N/A</v>
      </c>
      <c r="Q597" s="82"/>
      <c r="R597" s="65"/>
      <c r="S597" s="64"/>
      <c r="T597" s="64"/>
      <c r="U597" s="64"/>
      <c r="V597" s="85" t="e">
        <f>VLOOKUP(I597,README!$AA$2:$AB$11,2,FALSE)</f>
        <v>#N/A</v>
      </c>
      <c r="W597" s="10"/>
      <c r="X597" s="84"/>
      <c r="Z597" s="5"/>
    </row>
    <row r="598" spans="1:26" ht="13.2" x14ac:dyDescent="0.25">
      <c r="A598" s="1" t="s">
        <v>1</v>
      </c>
      <c r="B598" s="2" t="s">
        <v>15</v>
      </c>
      <c r="C598" s="174" t="str">
        <f t="shared" si="23"/>
        <v/>
      </c>
      <c r="D598" s="7"/>
      <c r="E598" s="88"/>
      <c r="F598" s="88"/>
      <c r="G598" s="180"/>
      <c r="H598" s="7"/>
      <c r="I598" s="8" t="e">
        <f>VLOOKUP(E598,TableauFinal[#All],5,FALSE)</f>
        <v>#N/A</v>
      </c>
      <c r="J598" s="9" t="e">
        <f>VLOOKUP(E598,TableauFinal[#All],6,FALSE)</f>
        <v>#N/A</v>
      </c>
      <c r="K598" s="11" t="e">
        <f>VLOOKUP(E598,TableauFinal[#All],3,FALSE)</f>
        <v>#N/A</v>
      </c>
      <c r="L598" s="7" t="e">
        <f>VLOOKUP(E598,TableauFinal[#All],4,FALSE)</f>
        <v>#N/A</v>
      </c>
      <c r="M598" s="7" t="e">
        <f t="shared" si="22"/>
        <v>#N/A</v>
      </c>
      <c r="N598" s="86" t="e">
        <f>CONCATENATE(VLOOKUP(E598,TableauFinal[#All],2,FALSE)," ; ",Tableau16[[#This Row],[Mesure]]," ; ",Tableau16[ [#This Row],[AJOUTER UN COMMENTAIRE] ])</f>
        <v>#N/A</v>
      </c>
      <c r="O598" s="105"/>
      <c r="P598" s="105" t="e">
        <f>VLOOKUP(F598,COMMANDE[#All],2,FALSE)</f>
        <v>#N/A</v>
      </c>
      <c r="Q598" s="82"/>
      <c r="R598" s="65"/>
      <c r="S598" s="64"/>
      <c r="T598" s="64"/>
      <c r="U598" s="64"/>
      <c r="V598" s="85" t="e">
        <f>VLOOKUP(I598,README!$AA$2:$AB$11,2,FALSE)</f>
        <v>#N/A</v>
      </c>
      <c r="W598" s="10"/>
      <c r="X598" s="84"/>
      <c r="Z598" s="5"/>
    </row>
    <row r="599" spans="1:26" ht="13.2" x14ac:dyDescent="0.25">
      <c r="A599" s="1" t="s">
        <v>1</v>
      </c>
      <c r="B599" s="2" t="s">
        <v>15</v>
      </c>
      <c r="C599" s="174" t="str">
        <f t="shared" si="23"/>
        <v/>
      </c>
      <c r="D599" s="7"/>
      <c r="E599" s="88"/>
      <c r="F599" s="88"/>
      <c r="G599" s="180"/>
      <c r="H599" s="7"/>
      <c r="I599" s="8" t="e">
        <f>VLOOKUP(E599,TableauFinal[#All],5,FALSE)</f>
        <v>#N/A</v>
      </c>
      <c r="J599" s="9" t="e">
        <f>VLOOKUP(E599,TableauFinal[#All],6,FALSE)</f>
        <v>#N/A</v>
      </c>
      <c r="K599" s="11" t="e">
        <f>VLOOKUP(E599,TableauFinal[#All],3,FALSE)</f>
        <v>#N/A</v>
      </c>
      <c r="L599" s="7" t="e">
        <f>VLOOKUP(E599,TableauFinal[#All],4,FALSE)</f>
        <v>#N/A</v>
      </c>
      <c r="M599" s="7" t="e">
        <f t="shared" si="22"/>
        <v>#N/A</v>
      </c>
      <c r="N599" s="86" t="e">
        <f>CONCATENATE(VLOOKUP(E599,TableauFinal[#All],2,FALSE)," ; ",Tableau16[[#This Row],[Mesure]]," ; ",Tableau16[ [#This Row],[AJOUTER UN COMMENTAIRE] ])</f>
        <v>#N/A</v>
      </c>
      <c r="O599" s="105"/>
      <c r="P599" s="105" t="e">
        <f>VLOOKUP(F599,COMMANDE[#All],2,FALSE)</f>
        <v>#N/A</v>
      </c>
      <c r="Q599" s="82"/>
      <c r="R599" s="65"/>
      <c r="S599" s="64"/>
      <c r="T599" s="64"/>
      <c r="U599" s="64"/>
      <c r="V599" s="85" t="e">
        <f>VLOOKUP(I599,README!$AA$2:$AB$11,2,FALSE)</f>
        <v>#N/A</v>
      </c>
      <c r="W599" s="10"/>
      <c r="X599" s="84"/>
      <c r="Z599" s="5"/>
    </row>
    <row r="600" spans="1:26" ht="13.2" x14ac:dyDescent="0.25">
      <c r="A600" s="1" t="s">
        <v>1</v>
      </c>
      <c r="B600" s="2" t="s">
        <v>15</v>
      </c>
      <c r="C600" s="174" t="str">
        <f t="shared" si="23"/>
        <v/>
      </c>
      <c r="D600" s="7"/>
      <c r="E600" s="88"/>
      <c r="F600" s="88"/>
      <c r="G600" s="180"/>
      <c r="H600" s="7"/>
      <c r="I600" s="8" t="e">
        <f>VLOOKUP(E600,TableauFinal[#All],5,FALSE)</f>
        <v>#N/A</v>
      </c>
      <c r="J600" s="9" t="e">
        <f>VLOOKUP(E600,TableauFinal[#All],6,FALSE)</f>
        <v>#N/A</v>
      </c>
      <c r="K600" s="11" t="e">
        <f>VLOOKUP(E600,TableauFinal[#All],3,FALSE)</f>
        <v>#N/A</v>
      </c>
      <c r="L600" s="7" t="e">
        <f>VLOOKUP(E600,TableauFinal[#All],4,FALSE)</f>
        <v>#N/A</v>
      </c>
      <c r="M600" s="7" t="e">
        <f t="shared" si="22"/>
        <v>#N/A</v>
      </c>
      <c r="N600" s="86" t="e">
        <f>CONCATENATE(VLOOKUP(E600,TableauFinal[#All],2,FALSE)," ; ",Tableau16[[#This Row],[Mesure]]," ; ",Tableau16[ [#This Row],[AJOUTER UN COMMENTAIRE] ])</f>
        <v>#N/A</v>
      </c>
      <c r="O600" s="105"/>
      <c r="P600" s="105" t="e">
        <f>VLOOKUP(F600,COMMANDE[#All],2,FALSE)</f>
        <v>#N/A</v>
      </c>
      <c r="Q600" s="82"/>
      <c r="R600" s="65"/>
      <c r="S600" s="64"/>
      <c r="T600" s="64"/>
      <c r="U600" s="64"/>
      <c r="V600" s="85" t="e">
        <f>VLOOKUP(I600,README!$AA$2:$AB$11,2,FALSE)</f>
        <v>#N/A</v>
      </c>
      <c r="W600" s="10"/>
      <c r="X600" s="84"/>
      <c r="Z600" s="5"/>
    </row>
    <row r="601" spans="1:26" ht="13.2" x14ac:dyDescent="0.25">
      <c r="A601" s="1" t="s">
        <v>1</v>
      </c>
      <c r="B601" s="2" t="s">
        <v>15</v>
      </c>
      <c r="C601" s="174" t="str">
        <f t="shared" si="23"/>
        <v/>
      </c>
      <c r="D601" s="7"/>
      <c r="E601" s="88"/>
      <c r="F601" s="88"/>
      <c r="G601" s="180"/>
      <c r="H601" s="7"/>
      <c r="I601" s="8" t="e">
        <f>VLOOKUP(E601,TableauFinal[#All],5,FALSE)</f>
        <v>#N/A</v>
      </c>
      <c r="J601" s="9" t="e">
        <f>VLOOKUP(E601,TableauFinal[#All],6,FALSE)</f>
        <v>#N/A</v>
      </c>
      <c r="K601" s="11" t="e">
        <f>VLOOKUP(E601,TableauFinal[#All],3,FALSE)</f>
        <v>#N/A</v>
      </c>
      <c r="L601" s="7" t="e">
        <f>VLOOKUP(E601,TableauFinal[#All],4,FALSE)</f>
        <v>#N/A</v>
      </c>
      <c r="M601" s="7" t="e">
        <f t="shared" si="22"/>
        <v>#N/A</v>
      </c>
      <c r="N601" s="86" t="e">
        <f>CONCATENATE(VLOOKUP(E601,TableauFinal[#All],2,FALSE)," ; ",Tableau16[[#This Row],[Mesure]]," ; ",Tableau16[ [#This Row],[AJOUTER UN COMMENTAIRE] ])</f>
        <v>#N/A</v>
      </c>
      <c r="O601" s="105"/>
      <c r="P601" s="105" t="e">
        <f>VLOOKUP(F601,COMMANDE[#All],2,FALSE)</f>
        <v>#N/A</v>
      </c>
      <c r="Q601" s="82"/>
      <c r="R601" s="65"/>
      <c r="S601" s="64"/>
      <c r="T601" s="64"/>
      <c r="U601" s="64"/>
      <c r="V601" s="85" t="e">
        <f>VLOOKUP(I601,README!$AA$2:$AB$11,2,FALSE)</f>
        <v>#N/A</v>
      </c>
      <c r="W601" s="10"/>
      <c r="X601" s="84"/>
      <c r="Z601" s="5"/>
    </row>
    <row r="602" spans="1:26" ht="13.2" x14ac:dyDescent="0.25">
      <c r="A602" s="1" t="s">
        <v>1</v>
      </c>
      <c r="B602" s="2" t="s">
        <v>15</v>
      </c>
      <c r="C602" s="174" t="str">
        <f t="shared" si="23"/>
        <v/>
      </c>
      <c r="D602" s="7"/>
      <c r="E602" s="88"/>
      <c r="F602" s="88"/>
      <c r="G602" s="180"/>
      <c r="H602" s="7"/>
      <c r="I602" s="8" t="e">
        <f>VLOOKUP(E602,TableauFinal[#All],5,FALSE)</f>
        <v>#N/A</v>
      </c>
      <c r="J602" s="9" t="e">
        <f>VLOOKUP(E602,TableauFinal[#All],6,FALSE)</f>
        <v>#N/A</v>
      </c>
      <c r="K602" s="11" t="e">
        <f>VLOOKUP(E602,TableauFinal[#All],3,FALSE)</f>
        <v>#N/A</v>
      </c>
      <c r="L602" s="7" t="e">
        <f>VLOOKUP(E602,TableauFinal[#All],4,FALSE)</f>
        <v>#N/A</v>
      </c>
      <c r="M602" s="7" t="e">
        <f t="shared" ref="M602:M665" si="24">IF(L602="M","??","")</f>
        <v>#N/A</v>
      </c>
      <c r="N602" s="86" t="e">
        <f>CONCATENATE(VLOOKUP(E602,TableauFinal[#All],2,FALSE)," ; ",Tableau16[[#This Row],[Mesure]]," ; ",Tableau16[ [#This Row],[AJOUTER UN COMMENTAIRE] ])</f>
        <v>#N/A</v>
      </c>
      <c r="O602" s="105"/>
      <c r="P602" s="105" t="e">
        <f>VLOOKUP(F602,COMMANDE[#All],2,FALSE)</f>
        <v>#N/A</v>
      </c>
      <c r="Q602" s="82"/>
      <c r="R602" s="65"/>
      <c r="S602" s="64"/>
      <c r="T602" s="64"/>
      <c r="U602" s="64"/>
      <c r="V602" s="85" t="e">
        <f>VLOOKUP(I602,README!$AA$2:$AB$11,2,FALSE)</f>
        <v>#N/A</v>
      </c>
      <c r="W602" s="10"/>
      <c r="X602" s="84"/>
      <c r="Z602" s="5"/>
    </row>
    <row r="603" spans="1:26" ht="13.2" x14ac:dyDescent="0.25">
      <c r="A603" s="1" t="s">
        <v>1</v>
      </c>
      <c r="B603" s="2" t="s">
        <v>15</v>
      </c>
      <c r="C603" s="174" t="str">
        <f t="shared" si="23"/>
        <v/>
      </c>
      <c r="D603" s="7"/>
      <c r="E603" s="88"/>
      <c r="F603" s="88"/>
      <c r="G603" s="180"/>
      <c r="H603" s="7"/>
      <c r="I603" s="8" t="e">
        <f>VLOOKUP(E603,TableauFinal[#All],5,FALSE)</f>
        <v>#N/A</v>
      </c>
      <c r="J603" s="9" t="e">
        <f>VLOOKUP(E603,TableauFinal[#All],6,FALSE)</f>
        <v>#N/A</v>
      </c>
      <c r="K603" s="11" t="e">
        <f>VLOOKUP(E603,TableauFinal[#All],3,FALSE)</f>
        <v>#N/A</v>
      </c>
      <c r="L603" s="7" t="e">
        <f>VLOOKUP(E603,TableauFinal[#All],4,FALSE)</f>
        <v>#N/A</v>
      </c>
      <c r="M603" s="7" t="e">
        <f t="shared" si="24"/>
        <v>#N/A</v>
      </c>
      <c r="N603" s="86" t="e">
        <f>CONCATENATE(VLOOKUP(E603,TableauFinal[#All],2,FALSE)," ; ",Tableau16[[#This Row],[Mesure]]," ; ",Tableau16[ [#This Row],[AJOUTER UN COMMENTAIRE] ])</f>
        <v>#N/A</v>
      </c>
      <c r="O603" s="105"/>
      <c r="P603" s="105" t="e">
        <f>VLOOKUP(F603,COMMANDE[#All],2,FALSE)</f>
        <v>#N/A</v>
      </c>
      <c r="Q603" s="82"/>
      <c r="R603" s="65"/>
      <c r="S603" s="64"/>
      <c r="T603" s="64"/>
      <c r="U603" s="64"/>
      <c r="V603" s="85" t="e">
        <f>VLOOKUP(I603,README!$AA$2:$AB$11,2,FALSE)</f>
        <v>#N/A</v>
      </c>
      <c r="W603" s="10"/>
      <c r="X603" s="84"/>
      <c r="Z603" s="5"/>
    </row>
    <row r="604" spans="1:26" ht="13.2" x14ac:dyDescent="0.25">
      <c r="A604" s="1" t="s">
        <v>1</v>
      </c>
      <c r="B604" s="2" t="s">
        <v>15</v>
      </c>
      <c r="C604" s="174" t="str">
        <f t="shared" ref="C604:C667" si="25">CONCATENATE(D604,E604,F604,G604,H604)</f>
        <v/>
      </c>
      <c r="D604" s="7"/>
      <c r="E604" s="88"/>
      <c r="F604" s="88"/>
      <c r="G604" s="180"/>
      <c r="H604" s="7"/>
      <c r="I604" s="8" t="e">
        <f>VLOOKUP(E604,TableauFinal[#All],5,FALSE)</f>
        <v>#N/A</v>
      </c>
      <c r="J604" s="9" t="e">
        <f>VLOOKUP(E604,TableauFinal[#All],6,FALSE)</f>
        <v>#N/A</v>
      </c>
      <c r="K604" s="11" t="e">
        <f>VLOOKUP(E604,TableauFinal[#All],3,FALSE)</f>
        <v>#N/A</v>
      </c>
      <c r="L604" s="7" t="e">
        <f>VLOOKUP(E604,TableauFinal[#All],4,FALSE)</f>
        <v>#N/A</v>
      </c>
      <c r="M604" s="7" t="e">
        <f t="shared" si="24"/>
        <v>#N/A</v>
      </c>
      <c r="N604" s="86" t="e">
        <f>CONCATENATE(VLOOKUP(E604,TableauFinal[#All],2,FALSE)," ; ",Tableau16[[#This Row],[Mesure]]," ; ",Tableau16[ [#This Row],[AJOUTER UN COMMENTAIRE] ])</f>
        <v>#N/A</v>
      </c>
      <c r="O604" s="105"/>
      <c r="P604" s="105" t="e">
        <f>VLOOKUP(F604,COMMANDE[#All],2,FALSE)</f>
        <v>#N/A</v>
      </c>
      <c r="Q604" s="82"/>
      <c r="R604" s="65"/>
      <c r="S604" s="64"/>
      <c r="T604" s="64"/>
      <c r="U604" s="64"/>
      <c r="V604" s="85" t="e">
        <f>VLOOKUP(I604,README!$AA$2:$AB$11,2,FALSE)</f>
        <v>#N/A</v>
      </c>
      <c r="W604" s="10"/>
      <c r="X604" s="84"/>
      <c r="Z604" s="5"/>
    </row>
    <row r="605" spans="1:26" ht="13.2" x14ac:dyDescent="0.25">
      <c r="A605" s="1" t="s">
        <v>1</v>
      </c>
      <c r="B605" s="2" t="s">
        <v>15</v>
      </c>
      <c r="C605" s="174" t="str">
        <f t="shared" si="25"/>
        <v/>
      </c>
      <c r="D605" s="7"/>
      <c r="E605" s="88"/>
      <c r="F605" s="88"/>
      <c r="G605" s="180"/>
      <c r="H605" s="7"/>
      <c r="I605" s="8" t="e">
        <f>VLOOKUP(E605,TableauFinal[#All],5,FALSE)</f>
        <v>#N/A</v>
      </c>
      <c r="J605" s="9" t="e">
        <f>VLOOKUP(E605,TableauFinal[#All],6,FALSE)</f>
        <v>#N/A</v>
      </c>
      <c r="K605" s="11" t="e">
        <f>VLOOKUP(E605,TableauFinal[#All],3,FALSE)</f>
        <v>#N/A</v>
      </c>
      <c r="L605" s="7" t="e">
        <f>VLOOKUP(E605,TableauFinal[#All],4,FALSE)</f>
        <v>#N/A</v>
      </c>
      <c r="M605" s="7" t="e">
        <f t="shared" si="24"/>
        <v>#N/A</v>
      </c>
      <c r="N605" s="86" t="e">
        <f>CONCATENATE(VLOOKUP(E605,TableauFinal[#All],2,FALSE)," ; ",Tableau16[[#This Row],[Mesure]]," ; ",Tableau16[ [#This Row],[AJOUTER UN COMMENTAIRE] ])</f>
        <v>#N/A</v>
      </c>
      <c r="O605" s="105"/>
      <c r="P605" s="105" t="e">
        <f>VLOOKUP(F605,COMMANDE[#All],2,FALSE)</f>
        <v>#N/A</v>
      </c>
      <c r="Q605" s="82"/>
      <c r="R605" s="65"/>
      <c r="S605" s="64"/>
      <c r="T605" s="64"/>
      <c r="U605" s="64"/>
      <c r="V605" s="85" t="e">
        <f>VLOOKUP(I605,README!$AA$2:$AB$11,2,FALSE)</f>
        <v>#N/A</v>
      </c>
      <c r="W605" s="10"/>
      <c r="X605" s="84"/>
      <c r="Z605" s="5"/>
    </row>
    <row r="606" spans="1:26" ht="13.2" x14ac:dyDescent="0.25">
      <c r="A606" s="1" t="s">
        <v>1</v>
      </c>
      <c r="B606" s="2" t="s">
        <v>15</v>
      </c>
      <c r="C606" s="174" t="str">
        <f t="shared" si="25"/>
        <v/>
      </c>
      <c r="D606" s="7"/>
      <c r="E606" s="88"/>
      <c r="F606" s="88"/>
      <c r="G606" s="180"/>
      <c r="H606" s="7"/>
      <c r="I606" s="8" t="e">
        <f>VLOOKUP(E606,TableauFinal[#All],5,FALSE)</f>
        <v>#N/A</v>
      </c>
      <c r="J606" s="9" t="e">
        <f>VLOOKUP(E606,TableauFinal[#All],6,FALSE)</f>
        <v>#N/A</v>
      </c>
      <c r="K606" s="11" t="e">
        <f>VLOOKUP(E606,TableauFinal[#All],3,FALSE)</f>
        <v>#N/A</v>
      </c>
      <c r="L606" s="7" t="e">
        <f>VLOOKUP(E606,TableauFinal[#All],4,FALSE)</f>
        <v>#N/A</v>
      </c>
      <c r="M606" s="7" t="e">
        <f t="shared" si="24"/>
        <v>#N/A</v>
      </c>
      <c r="N606" s="86" t="e">
        <f>CONCATENATE(VLOOKUP(E606,TableauFinal[#All],2,FALSE)," ; ",Tableau16[[#This Row],[Mesure]]," ; ",Tableau16[ [#This Row],[AJOUTER UN COMMENTAIRE] ])</f>
        <v>#N/A</v>
      </c>
      <c r="O606" s="105"/>
      <c r="P606" s="105" t="e">
        <f>VLOOKUP(F606,COMMANDE[#All],2,FALSE)</f>
        <v>#N/A</v>
      </c>
      <c r="Q606" s="82"/>
      <c r="R606" s="65"/>
      <c r="S606" s="64"/>
      <c r="T606" s="64"/>
      <c r="U606" s="64"/>
      <c r="V606" s="85" t="e">
        <f>VLOOKUP(I606,README!$AA$2:$AB$11,2,FALSE)</f>
        <v>#N/A</v>
      </c>
      <c r="W606" s="10"/>
      <c r="X606" s="84"/>
      <c r="Z606" s="5"/>
    </row>
    <row r="607" spans="1:26" ht="13.2" x14ac:dyDescent="0.25">
      <c r="A607" s="1" t="s">
        <v>1</v>
      </c>
      <c r="B607" s="2" t="s">
        <v>15</v>
      </c>
      <c r="C607" s="174" t="str">
        <f t="shared" si="25"/>
        <v/>
      </c>
      <c r="D607" s="7"/>
      <c r="E607" s="88"/>
      <c r="F607" s="88"/>
      <c r="G607" s="180"/>
      <c r="H607" s="7"/>
      <c r="I607" s="8" t="e">
        <f>VLOOKUP(E607,TableauFinal[#All],5,FALSE)</f>
        <v>#N/A</v>
      </c>
      <c r="J607" s="9" t="e">
        <f>VLOOKUP(E607,TableauFinal[#All],6,FALSE)</f>
        <v>#N/A</v>
      </c>
      <c r="K607" s="11" t="e">
        <f>VLOOKUP(E607,TableauFinal[#All],3,FALSE)</f>
        <v>#N/A</v>
      </c>
      <c r="L607" s="7" t="e">
        <f>VLOOKUP(E607,TableauFinal[#All],4,FALSE)</f>
        <v>#N/A</v>
      </c>
      <c r="M607" s="7" t="e">
        <f t="shared" si="24"/>
        <v>#N/A</v>
      </c>
      <c r="N607" s="86" t="e">
        <f>CONCATENATE(VLOOKUP(E607,TableauFinal[#All],2,FALSE)," ; ",Tableau16[[#This Row],[Mesure]]," ; ",Tableau16[ [#This Row],[AJOUTER UN COMMENTAIRE] ])</f>
        <v>#N/A</v>
      </c>
      <c r="O607" s="105"/>
      <c r="P607" s="105" t="e">
        <f>VLOOKUP(F607,COMMANDE[#All],2,FALSE)</f>
        <v>#N/A</v>
      </c>
      <c r="Q607" s="82"/>
      <c r="R607" s="65"/>
      <c r="S607" s="64"/>
      <c r="T607" s="64"/>
      <c r="U607" s="64"/>
      <c r="V607" s="85" t="e">
        <f>VLOOKUP(I607,README!$AA$2:$AB$11,2,FALSE)</f>
        <v>#N/A</v>
      </c>
      <c r="W607" s="10"/>
      <c r="X607" s="84"/>
      <c r="Z607" s="5"/>
    </row>
    <row r="608" spans="1:26" ht="13.2" x14ac:dyDescent="0.25">
      <c r="A608" s="1" t="s">
        <v>1</v>
      </c>
      <c r="B608" s="2" t="s">
        <v>15</v>
      </c>
      <c r="C608" s="174" t="str">
        <f t="shared" si="25"/>
        <v/>
      </c>
      <c r="D608" s="7"/>
      <c r="E608" s="88"/>
      <c r="F608" s="88"/>
      <c r="G608" s="180"/>
      <c r="H608" s="7"/>
      <c r="I608" s="8" t="e">
        <f>VLOOKUP(E608,TableauFinal[#All],5,FALSE)</f>
        <v>#N/A</v>
      </c>
      <c r="J608" s="9" t="e">
        <f>VLOOKUP(E608,TableauFinal[#All],6,FALSE)</f>
        <v>#N/A</v>
      </c>
      <c r="K608" s="11" t="e">
        <f>VLOOKUP(E608,TableauFinal[#All],3,FALSE)</f>
        <v>#N/A</v>
      </c>
      <c r="L608" s="7" t="e">
        <f>VLOOKUP(E608,TableauFinal[#All],4,FALSE)</f>
        <v>#N/A</v>
      </c>
      <c r="M608" s="7" t="e">
        <f t="shared" si="24"/>
        <v>#N/A</v>
      </c>
      <c r="N608" s="86" t="e">
        <f>CONCATENATE(VLOOKUP(E608,TableauFinal[#All],2,FALSE)," ; ",Tableau16[[#This Row],[Mesure]]," ; ",Tableau16[ [#This Row],[AJOUTER UN COMMENTAIRE] ])</f>
        <v>#N/A</v>
      </c>
      <c r="O608" s="105"/>
      <c r="P608" s="105" t="e">
        <f>VLOOKUP(F608,COMMANDE[#All],2,FALSE)</f>
        <v>#N/A</v>
      </c>
      <c r="Q608" s="82"/>
      <c r="R608" s="65"/>
      <c r="S608" s="64"/>
      <c r="T608" s="64"/>
      <c r="U608" s="64"/>
      <c r="V608" s="85" t="e">
        <f>VLOOKUP(I608,README!$AA$2:$AB$11,2,FALSE)</f>
        <v>#N/A</v>
      </c>
      <c r="W608" s="10"/>
      <c r="X608" s="84"/>
      <c r="Z608" s="5"/>
    </row>
    <row r="609" spans="1:26" ht="13.2" x14ac:dyDescent="0.25">
      <c r="A609" s="1" t="s">
        <v>1</v>
      </c>
      <c r="B609" s="2" t="s">
        <v>15</v>
      </c>
      <c r="C609" s="174" t="str">
        <f t="shared" si="25"/>
        <v/>
      </c>
      <c r="D609" s="7"/>
      <c r="E609" s="88"/>
      <c r="F609" s="88"/>
      <c r="G609" s="180"/>
      <c r="H609" s="7"/>
      <c r="I609" s="8" t="e">
        <f>VLOOKUP(E609,TableauFinal[#All],5,FALSE)</f>
        <v>#N/A</v>
      </c>
      <c r="J609" s="9" t="e">
        <f>VLOOKUP(E609,TableauFinal[#All],6,FALSE)</f>
        <v>#N/A</v>
      </c>
      <c r="K609" s="11" t="e">
        <f>VLOOKUP(E609,TableauFinal[#All],3,FALSE)</f>
        <v>#N/A</v>
      </c>
      <c r="L609" s="7" t="e">
        <f>VLOOKUP(E609,TableauFinal[#All],4,FALSE)</f>
        <v>#N/A</v>
      </c>
      <c r="M609" s="7" t="e">
        <f t="shared" si="24"/>
        <v>#N/A</v>
      </c>
      <c r="N609" s="86" t="e">
        <f>CONCATENATE(VLOOKUP(E609,TableauFinal[#All],2,FALSE)," ; ",Tableau16[[#This Row],[Mesure]]," ; ",Tableau16[ [#This Row],[AJOUTER UN COMMENTAIRE] ])</f>
        <v>#N/A</v>
      </c>
      <c r="O609" s="105"/>
      <c r="P609" s="105" t="e">
        <f>VLOOKUP(F609,COMMANDE[#All],2,FALSE)</f>
        <v>#N/A</v>
      </c>
      <c r="Q609" s="82"/>
      <c r="R609" s="65"/>
      <c r="S609" s="64"/>
      <c r="T609" s="64"/>
      <c r="U609" s="64"/>
      <c r="V609" s="85" t="e">
        <f>VLOOKUP(I609,README!$AA$2:$AB$11,2,FALSE)</f>
        <v>#N/A</v>
      </c>
      <c r="W609" s="10"/>
      <c r="X609" s="84"/>
      <c r="Z609" s="5"/>
    </row>
    <row r="610" spans="1:26" ht="13.2" x14ac:dyDescent="0.25">
      <c r="A610" s="1" t="s">
        <v>1</v>
      </c>
      <c r="B610" s="2" t="s">
        <v>15</v>
      </c>
      <c r="C610" s="174" t="str">
        <f t="shared" si="25"/>
        <v/>
      </c>
      <c r="D610" s="7"/>
      <c r="E610" s="88"/>
      <c r="F610" s="88"/>
      <c r="G610" s="180"/>
      <c r="H610" s="7"/>
      <c r="I610" s="8" t="e">
        <f>VLOOKUP(E610,TableauFinal[#All],5,FALSE)</f>
        <v>#N/A</v>
      </c>
      <c r="J610" s="9" t="e">
        <f>VLOOKUP(E610,TableauFinal[#All],6,FALSE)</f>
        <v>#N/A</v>
      </c>
      <c r="K610" s="11" t="e">
        <f>VLOOKUP(E610,TableauFinal[#All],3,FALSE)</f>
        <v>#N/A</v>
      </c>
      <c r="L610" s="7" t="e">
        <f>VLOOKUP(E610,TableauFinal[#All],4,FALSE)</f>
        <v>#N/A</v>
      </c>
      <c r="M610" s="7" t="e">
        <f t="shared" si="24"/>
        <v>#N/A</v>
      </c>
      <c r="N610" s="86" t="e">
        <f>CONCATENATE(VLOOKUP(E610,TableauFinal[#All],2,FALSE)," ; ",Tableau16[[#This Row],[Mesure]]," ; ",Tableau16[ [#This Row],[AJOUTER UN COMMENTAIRE] ])</f>
        <v>#N/A</v>
      </c>
      <c r="O610" s="105"/>
      <c r="P610" s="105" t="e">
        <f>VLOOKUP(F610,COMMANDE[#All],2,FALSE)</f>
        <v>#N/A</v>
      </c>
      <c r="Q610" s="82"/>
      <c r="R610" s="65"/>
      <c r="S610" s="64"/>
      <c r="T610" s="64"/>
      <c r="U610" s="64"/>
      <c r="V610" s="85" t="e">
        <f>VLOOKUP(I610,README!$AA$2:$AB$11,2,FALSE)</f>
        <v>#N/A</v>
      </c>
      <c r="W610" s="10"/>
      <c r="X610" s="84"/>
      <c r="Z610" s="5"/>
    </row>
    <row r="611" spans="1:26" ht="13.2" x14ac:dyDescent="0.25">
      <c r="A611" s="1" t="s">
        <v>1</v>
      </c>
      <c r="B611" s="2" t="s">
        <v>15</v>
      </c>
      <c r="C611" s="174" t="str">
        <f t="shared" si="25"/>
        <v/>
      </c>
      <c r="D611" s="7"/>
      <c r="E611" s="88"/>
      <c r="F611" s="88"/>
      <c r="G611" s="180"/>
      <c r="H611" s="7"/>
      <c r="I611" s="8" t="e">
        <f>VLOOKUP(E611,TableauFinal[#All],5,FALSE)</f>
        <v>#N/A</v>
      </c>
      <c r="J611" s="9" t="e">
        <f>VLOOKUP(E611,TableauFinal[#All],6,FALSE)</f>
        <v>#N/A</v>
      </c>
      <c r="K611" s="11" t="e">
        <f>VLOOKUP(E611,TableauFinal[#All],3,FALSE)</f>
        <v>#N/A</v>
      </c>
      <c r="L611" s="7" t="e">
        <f>VLOOKUP(E611,TableauFinal[#All],4,FALSE)</f>
        <v>#N/A</v>
      </c>
      <c r="M611" s="7" t="e">
        <f t="shared" si="24"/>
        <v>#N/A</v>
      </c>
      <c r="N611" s="86" t="e">
        <f>CONCATENATE(VLOOKUP(E611,TableauFinal[#All],2,FALSE)," ; ",Tableau16[[#This Row],[Mesure]]," ; ",Tableau16[ [#This Row],[AJOUTER UN COMMENTAIRE] ])</f>
        <v>#N/A</v>
      </c>
      <c r="O611" s="105"/>
      <c r="P611" s="105" t="e">
        <f>VLOOKUP(F611,COMMANDE[#All],2,FALSE)</f>
        <v>#N/A</v>
      </c>
      <c r="Q611" s="82"/>
      <c r="R611" s="65"/>
      <c r="S611" s="64"/>
      <c r="T611" s="64"/>
      <c r="U611" s="64"/>
      <c r="V611" s="85" t="e">
        <f>VLOOKUP(I611,README!$AA$2:$AB$11,2,FALSE)</f>
        <v>#N/A</v>
      </c>
      <c r="W611" s="10"/>
      <c r="X611" s="84"/>
      <c r="Z611" s="5"/>
    </row>
    <row r="612" spans="1:26" ht="13.2" x14ac:dyDescent="0.25">
      <c r="A612" s="1" t="s">
        <v>1</v>
      </c>
      <c r="B612" s="2" t="s">
        <v>15</v>
      </c>
      <c r="C612" s="174" t="str">
        <f t="shared" si="25"/>
        <v/>
      </c>
      <c r="D612" s="7"/>
      <c r="E612" s="88"/>
      <c r="F612" s="88"/>
      <c r="G612" s="180"/>
      <c r="H612" s="7"/>
      <c r="I612" s="8" t="e">
        <f>VLOOKUP(E612,TableauFinal[#All],5,FALSE)</f>
        <v>#N/A</v>
      </c>
      <c r="J612" s="9" t="e">
        <f>VLOOKUP(E612,TableauFinal[#All],6,FALSE)</f>
        <v>#N/A</v>
      </c>
      <c r="K612" s="11" t="e">
        <f>VLOOKUP(E612,TableauFinal[#All],3,FALSE)</f>
        <v>#N/A</v>
      </c>
      <c r="L612" s="7" t="e">
        <f>VLOOKUP(E612,TableauFinal[#All],4,FALSE)</f>
        <v>#N/A</v>
      </c>
      <c r="M612" s="7" t="e">
        <f t="shared" si="24"/>
        <v>#N/A</v>
      </c>
      <c r="N612" s="86" t="e">
        <f>CONCATENATE(VLOOKUP(E612,TableauFinal[#All],2,FALSE)," ; ",Tableau16[[#This Row],[Mesure]]," ; ",Tableau16[ [#This Row],[AJOUTER UN COMMENTAIRE] ])</f>
        <v>#N/A</v>
      </c>
      <c r="O612" s="105"/>
      <c r="P612" s="105" t="e">
        <f>VLOOKUP(F612,COMMANDE[#All],2,FALSE)</f>
        <v>#N/A</v>
      </c>
      <c r="Q612" s="82"/>
      <c r="R612" s="65"/>
      <c r="S612" s="64"/>
      <c r="T612" s="64"/>
      <c r="U612" s="64"/>
      <c r="V612" s="85" t="e">
        <f>VLOOKUP(I612,README!$AA$2:$AB$11,2,FALSE)</f>
        <v>#N/A</v>
      </c>
      <c r="W612" s="10"/>
      <c r="X612" s="84"/>
      <c r="Z612" s="5"/>
    </row>
    <row r="613" spans="1:26" ht="13.2" x14ac:dyDescent="0.25">
      <c r="A613" s="1" t="s">
        <v>1</v>
      </c>
      <c r="B613" s="2" t="s">
        <v>15</v>
      </c>
      <c r="C613" s="174" t="str">
        <f t="shared" si="25"/>
        <v/>
      </c>
      <c r="D613" s="7"/>
      <c r="E613" s="88"/>
      <c r="F613" s="88"/>
      <c r="G613" s="180"/>
      <c r="H613" s="7"/>
      <c r="I613" s="8" t="e">
        <f>VLOOKUP(E613,TableauFinal[#All],5,FALSE)</f>
        <v>#N/A</v>
      </c>
      <c r="J613" s="9" t="e">
        <f>VLOOKUP(E613,TableauFinal[#All],6,FALSE)</f>
        <v>#N/A</v>
      </c>
      <c r="K613" s="11" t="e">
        <f>VLOOKUP(E613,TableauFinal[#All],3,FALSE)</f>
        <v>#N/A</v>
      </c>
      <c r="L613" s="7" t="e">
        <f>VLOOKUP(E613,TableauFinal[#All],4,FALSE)</f>
        <v>#N/A</v>
      </c>
      <c r="M613" s="7" t="e">
        <f t="shared" si="24"/>
        <v>#N/A</v>
      </c>
      <c r="N613" s="86" t="e">
        <f>CONCATENATE(VLOOKUP(E613,TableauFinal[#All],2,FALSE)," ; ",Tableau16[[#This Row],[Mesure]]," ; ",Tableau16[ [#This Row],[AJOUTER UN COMMENTAIRE] ])</f>
        <v>#N/A</v>
      </c>
      <c r="O613" s="105"/>
      <c r="P613" s="105" t="e">
        <f>VLOOKUP(F613,COMMANDE[#All],2,FALSE)</f>
        <v>#N/A</v>
      </c>
      <c r="Q613" s="82"/>
      <c r="R613" s="65"/>
      <c r="S613" s="64"/>
      <c r="T613" s="64"/>
      <c r="U613" s="64"/>
      <c r="V613" s="85" t="e">
        <f>VLOOKUP(I613,README!$AA$2:$AB$11,2,FALSE)</f>
        <v>#N/A</v>
      </c>
      <c r="W613" s="10"/>
      <c r="X613" s="84"/>
      <c r="Z613" s="5"/>
    </row>
    <row r="614" spans="1:26" ht="13.2" x14ac:dyDescent="0.25">
      <c r="A614" s="1" t="s">
        <v>1</v>
      </c>
      <c r="B614" s="2" t="s">
        <v>15</v>
      </c>
      <c r="C614" s="174" t="str">
        <f t="shared" si="25"/>
        <v/>
      </c>
      <c r="D614" s="7"/>
      <c r="E614" s="88"/>
      <c r="F614" s="88"/>
      <c r="G614" s="180"/>
      <c r="H614" s="7"/>
      <c r="I614" s="8" t="e">
        <f>VLOOKUP(E614,TableauFinal[#All],5,FALSE)</f>
        <v>#N/A</v>
      </c>
      <c r="J614" s="9" t="e">
        <f>VLOOKUP(E614,TableauFinal[#All],6,FALSE)</f>
        <v>#N/A</v>
      </c>
      <c r="K614" s="11" t="e">
        <f>VLOOKUP(E614,TableauFinal[#All],3,FALSE)</f>
        <v>#N/A</v>
      </c>
      <c r="L614" s="7" t="e">
        <f>VLOOKUP(E614,TableauFinal[#All],4,FALSE)</f>
        <v>#N/A</v>
      </c>
      <c r="M614" s="7" t="e">
        <f t="shared" si="24"/>
        <v>#N/A</v>
      </c>
      <c r="N614" s="86" t="e">
        <f>CONCATENATE(VLOOKUP(E614,TableauFinal[#All],2,FALSE)," ; ",Tableau16[[#This Row],[Mesure]]," ; ",Tableau16[ [#This Row],[AJOUTER UN COMMENTAIRE] ])</f>
        <v>#N/A</v>
      </c>
      <c r="O614" s="105"/>
      <c r="P614" s="105" t="e">
        <f>VLOOKUP(F614,COMMANDE[#All],2,FALSE)</f>
        <v>#N/A</v>
      </c>
      <c r="Q614" s="82"/>
      <c r="R614" s="65"/>
      <c r="S614" s="64"/>
      <c r="T614" s="64"/>
      <c r="U614" s="64"/>
      <c r="V614" s="85" t="e">
        <f>VLOOKUP(I614,README!$AA$2:$AB$11,2,FALSE)</f>
        <v>#N/A</v>
      </c>
      <c r="W614" s="10"/>
      <c r="X614" s="84"/>
      <c r="Z614" s="5"/>
    </row>
    <row r="615" spans="1:26" ht="13.2" x14ac:dyDescent="0.25">
      <c r="A615" s="1" t="s">
        <v>1</v>
      </c>
      <c r="B615" s="2" t="s">
        <v>15</v>
      </c>
      <c r="C615" s="174" t="str">
        <f t="shared" si="25"/>
        <v/>
      </c>
      <c r="D615" s="7"/>
      <c r="E615" s="88"/>
      <c r="F615" s="88"/>
      <c r="G615" s="180"/>
      <c r="H615" s="7"/>
      <c r="I615" s="8" t="e">
        <f>VLOOKUP(E615,TableauFinal[#All],5,FALSE)</f>
        <v>#N/A</v>
      </c>
      <c r="J615" s="9" t="e">
        <f>VLOOKUP(E615,TableauFinal[#All],6,FALSE)</f>
        <v>#N/A</v>
      </c>
      <c r="K615" s="11" t="e">
        <f>VLOOKUP(E615,TableauFinal[#All],3,FALSE)</f>
        <v>#N/A</v>
      </c>
      <c r="L615" s="7" t="e">
        <f>VLOOKUP(E615,TableauFinal[#All],4,FALSE)</f>
        <v>#N/A</v>
      </c>
      <c r="M615" s="7" t="e">
        <f t="shared" si="24"/>
        <v>#N/A</v>
      </c>
      <c r="N615" s="86" t="e">
        <f>CONCATENATE(VLOOKUP(E615,TableauFinal[#All],2,FALSE)," ; ",Tableau16[[#This Row],[Mesure]]," ; ",Tableau16[ [#This Row],[AJOUTER UN COMMENTAIRE] ])</f>
        <v>#N/A</v>
      </c>
      <c r="O615" s="105"/>
      <c r="P615" s="105" t="e">
        <f>VLOOKUP(F615,COMMANDE[#All],2,FALSE)</f>
        <v>#N/A</v>
      </c>
      <c r="Q615" s="82"/>
      <c r="R615" s="65"/>
      <c r="S615" s="64"/>
      <c r="T615" s="64"/>
      <c r="U615" s="64"/>
      <c r="V615" s="85" t="e">
        <f>VLOOKUP(I615,README!$AA$2:$AB$11,2,FALSE)</f>
        <v>#N/A</v>
      </c>
      <c r="W615" s="10"/>
      <c r="X615" s="84"/>
      <c r="Z615" s="5"/>
    </row>
    <row r="616" spans="1:26" ht="13.2" x14ac:dyDescent="0.25">
      <c r="A616" s="1" t="s">
        <v>1</v>
      </c>
      <c r="B616" s="2" t="s">
        <v>15</v>
      </c>
      <c r="C616" s="174" t="str">
        <f t="shared" si="25"/>
        <v/>
      </c>
      <c r="D616" s="7"/>
      <c r="E616" s="88"/>
      <c r="F616" s="88"/>
      <c r="G616" s="180"/>
      <c r="H616" s="7"/>
      <c r="I616" s="8" t="e">
        <f>VLOOKUP(E616,TableauFinal[#All],5,FALSE)</f>
        <v>#N/A</v>
      </c>
      <c r="J616" s="9" t="e">
        <f>VLOOKUP(E616,TableauFinal[#All],6,FALSE)</f>
        <v>#N/A</v>
      </c>
      <c r="K616" s="11" t="e">
        <f>VLOOKUP(E616,TableauFinal[#All],3,FALSE)</f>
        <v>#N/A</v>
      </c>
      <c r="L616" s="7" t="e">
        <f>VLOOKUP(E616,TableauFinal[#All],4,FALSE)</f>
        <v>#N/A</v>
      </c>
      <c r="M616" s="7" t="e">
        <f t="shared" si="24"/>
        <v>#N/A</v>
      </c>
      <c r="N616" s="86" t="e">
        <f>CONCATENATE(VLOOKUP(E616,TableauFinal[#All],2,FALSE)," ; ",Tableau16[[#This Row],[Mesure]]," ; ",Tableau16[ [#This Row],[AJOUTER UN COMMENTAIRE] ])</f>
        <v>#N/A</v>
      </c>
      <c r="O616" s="105"/>
      <c r="P616" s="105" t="e">
        <f>VLOOKUP(F616,COMMANDE[#All],2,FALSE)</f>
        <v>#N/A</v>
      </c>
      <c r="Q616" s="82"/>
      <c r="R616" s="65"/>
      <c r="S616" s="64"/>
      <c r="T616" s="64"/>
      <c r="U616" s="64"/>
      <c r="V616" s="85" t="e">
        <f>VLOOKUP(I616,README!$AA$2:$AB$11,2,FALSE)</f>
        <v>#N/A</v>
      </c>
      <c r="W616" s="10"/>
      <c r="X616" s="84"/>
      <c r="Z616" s="5"/>
    </row>
    <row r="617" spans="1:26" ht="13.2" x14ac:dyDescent="0.25">
      <c r="A617" s="1" t="s">
        <v>1</v>
      </c>
      <c r="B617" s="2" t="s">
        <v>15</v>
      </c>
      <c r="C617" s="174" t="str">
        <f t="shared" si="25"/>
        <v/>
      </c>
      <c r="D617" s="7"/>
      <c r="E617" s="88"/>
      <c r="F617" s="88"/>
      <c r="G617" s="180"/>
      <c r="H617" s="7"/>
      <c r="I617" s="8" t="e">
        <f>VLOOKUP(E617,TableauFinal[#All],5,FALSE)</f>
        <v>#N/A</v>
      </c>
      <c r="J617" s="9" t="e">
        <f>VLOOKUP(E617,TableauFinal[#All],6,FALSE)</f>
        <v>#N/A</v>
      </c>
      <c r="K617" s="11" t="e">
        <f>VLOOKUP(E617,TableauFinal[#All],3,FALSE)</f>
        <v>#N/A</v>
      </c>
      <c r="L617" s="7" t="e">
        <f>VLOOKUP(E617,TableauFinal[#All],4,FALSE)</f>
        <v>#N/A</v>
      </c>
      <c r="M617" s="7" t="e">
        <f t="shared" si="24"/>
        <v>#N/A</v>
      </c>
      <c r="N617" s="86" t="e">
        <f>CONCATENATE(VLOOKUP(E617,TableauFinal[#All],2,FALSE)," ; ",Tableau16[[#This Row],[Mesure]]," ; ",Tableau16[ [#This Row],[AJOUTER UN COMMENTAIRE] ])</f>
        <v>#N/A</v>
      </c>
      <c r="O617" s="105"/>
      <c r="P617" s="105" t="e">
        <f>VLOOKUP(F617,COMMANDE[#All],2,FALSE)</f>
        <v>#N/A</v>
      </c>
      <c r="Q617" s="82"/>
      <c r="R617" s="65"/>
      <c r="S617" s="64"/>
      <c r="T617" s="64"/>
      <c r="U617" s="64"/>
      <c r="V617" s="85" t="e">
        <f>VLOOKUP(I617,README!$AA$2:$AB$11,2,FALSE)</f>
        <v>#N/A</v>
      </c>
      <c r="W617" s="10"/>
      <c r="X617" s="84"/>
      <c r="Z617" s="5"/>
    </row>
    <row r="618" spans="1:26" ht="13.2" x14ac:dyDescent="0.25">
      <c r="A618" s="1" t="s">
        <v>1</v>
      </c>
      <c r="B618" s="2" t="s">
        <v>15</v>
      </c>
      <c r="C618" s="174" t="str">
        <f t="shared" si="25"/>
        <v/>
      </c>
      <c r="D618" s="7"/>
      <c r="E618" s="88"/>
      <c r="F618" s="88"/>
      <c r="G618" s="180"/>
      <c r="H618" s="7"/>
      <c r="I618" s="8" t="e">
        <f>VLOOKUP(E618,TableauFinal[#All],5,FALSE)</f>
        <v>#N/A</v>
      </c>
      <c r="J618" s="9" t="e">
        <f>VLOOKUP(E618,TableauFinal[#All],6,FALSE)</f>
        <v>#N/A</v>
      </c>
      <c r="K618" s="11" t="e">
        <f>VLOOKUP(E618,TableauFinal[#All],3,FALSE)</f>
        <v>#N/A</v>
      </c>
      <c r="L618" s="7" t="e">
        <f>VLOOKUP(E618,TableauFinal[#All],4,FALSE)</f>
        <v>#N/A</v>
      </c>
      <c r="M618" s="7" t="e">
        <f t="shared" si="24"/>
        <v>#N/A</v>
      </c>
      <c r="N618" s="86" t="e">
        <f>CONCATENATE(VLOOKUP(E618,TableauFinal[#All],2,FALSE)," ; ",Tableau16[[#This Row],[Mesure]]," ; ",Tableau16[ [#This Row],[AJOUTER UN COMMENTAIRE] ])</f>
        <v>#N/A</v>
      </c>
      <c r="O618" s="105"/>
      <c r="P618" s="105" t="e">
        <f>VLOOKUP(F618,COMMANDE[#All],2,FALSE)</f>
        <v>#N/A</v>
      </c>
      <c r="Q618" s="82"/>
      <c r="R618" s="65"/>
      <c r="S618" s="64"/>
      <c r="T618" s="64"/>
      <c r="U618" s="64"/>
      <c r="V618" s="85" t="e">
        <f>VLOOKUP(I618,README!$AA$2:$AB$11,2,FALSE)</f>
        <v>#N/A</v>
      </c>
      <c r="W618" s="10"/>
      <c r="X618" s="84"/>
      <c r="Z618" s="5"/>
    </row>
    <row r="619" spans="1:26" ht="13.2" x14ac:dyDescent="0.25">
      <c r="A619" s="1" t="s">
        <v>1</v>
      </c>
      <c r="B619" s="2" t="s">
        <v>15</v>
      </c>
      <c r="C619" s="174" t="str">
        <f t="shared" si="25"/>
        <v/>
      </c>
      <c r="D619" s="7"/>
      <c r="E619" s="88"/>
      <c r="F619" s="88"/>
      <c r="G619" s="180"/>
      <c r="H619" s="7"/>
      <c r="I619" s="8" t="e">
        <f>VLOOKUP(E619,TableauFinal[#All],5,FALSE)</f>
        <v>#N/A</v>
      </c>
      <c r="J619" s="9" t="e">
        <f>VLOOKUP(E619,TableauFinal[#All],6,FALSE)</f>
        <v>#N/A</v>
      </c>
      <c r="K619" s="11" t="e">
        <f>VLOOKUP(E619,TableauFinal[#All],3,FALSE)</f>
        <v>#N/A</v>
      </c>
      <c r="L619" s="7" t="e">
        <f>VLOOKUP(E619,TableauFinal[#All],4,FALSE)</f>
        <v>#N/A</v>
      </c>
      <c r="M619" s="7" t="e">
        <f t="shared" si="24"/>
        <v>#N/A</v>
      </c>
      <c r="N619" s="86" t="e">
        <f>CONCATENATE(VLOOKUP(E619,TableauFinal[#All],2,FALSE)," ; ",Tableau16[[#This Row],[Mesure]]," ; ",Tableau16[ [#This Row],[AJOUTER UN COMMENTAIRE] ])</f>
        <v>#N/A</v>
      </c>
      <c r="O619" s="105"/>
      <c r="P619" s="105" t="e">
        <f>VLOOKUP(F619,COMMANDE[#All],2,FALSE)</f>
        <v>#N/A</v>
      </c>
      <c r="Q619" s="82"/>
      <c r="R619" s="65"/>
      <c r="S619" s="64"/>
      <c r="T619" s="64"/>
      <c r="U619" s="64"/>
      <c r="V619" s="85" t="e">
        <f>VLOOKUP(I619,README!$AA$2:$AB$11,2,FALSE)</f>
        <v>#N/A</v>
      </c>
      <c r="W619" s="10"/>
      <c r="X619" s="84"/>
      <c r="Z619" s="5"/>
    </row>
    <row r="620" spans="1:26" ht="13.2" x14ac:dyDescent="0.25">
      <c r="A620" s="1" t="s">
        <v>1</v>
      </c>
      <c r="B620" s="2" t="s">
        <v>15</v>
      </c>
      <c r="C620" s="174" t="str">
        <f t="shared" si="25"/>
        <v/>
      </c>
      <c r="D620" s="7"/>
      <c r="E620" s="88"/>
      <c r="F620" s="88"/>
      <c r="G620" s="180"/>
      <c r="H620" s="7"/>
      <c r="I620" s="8" t="e">
        <f>VLOOKUP(E620,TableauFinal[#All],5,FALSE)</f>
        <v>#N/A</v>
      </c>
      <c r="J620" s="9" t="e">
        <f>VLOOKUP(E620,TableauFinal[#All],6,FALSE)</f>
        <v>#N/A</v>
      </c>
      <c r="K620" s="11" t="e">
        <f>VLOOKUP(E620,TableauFinal[#All],3,FALSE)</f>
        <v>#N/A</v>
      </c>
      <c r="L620" s="7" t="e">
        <f>VLOOKUP(E620,TableauFinal[#All],4,FALSE)</f>
        <v>#N/A</v>
      </c>
      <c r="M620" s="7" t="e">
        <f t="shared" si="24"/>
        <v>#N/A</v>
      </c>
      <c r="N620" s="86" t="e">
        <f>CONCATENATE(VLOOKUP(E620,TableauFinal[#All],2,FALSE)," ; ",Tableau16[[#This Row],[Mesure]]," ; ",Tableau16[ [#This Row],[AJOUTER UN COMMENTAIRE] ])</f>
        <v>#N/A</v>
      </c>
      <c r="O620" s="105"/>
      <c r="P620" s="105" t="e">
        <f>VLOOKUP(F620,COMMANDE[#All],2,FALSE)</f>
        <v>#N/A</v>
      </c>
      <c r="Q620" s="82"/>
      <c r="R620" s="65"/>
      <c r="S620" s="64"/>
      <c r="T620" s="64"/>
      <c r="U620" s="64"/>
      <c r="V620" s="85" t="e">
        <f>VLOOKUP(I620,README!$AA$2:$AB$11,2,FALSE)</f>
        <v>#N/A</v>
      </c>
      <c r="W620" s="10"/>
      <c r="X620" s="84"/>
      <c r="Z620" s="5"/>
    </row>
    <row r="621" spans="1:26" ht="13.2" x14ac:dyDescent="0.25">
      <c r="A621" s="1" t="s">
        <v>1</v>
      </c>
      <c r="B621" s="2" t="s">
        <v>15</v>
      </c>
      <c r="C621" s="174" t="str">
        <f t="shared" si="25"/>
        <v/>
      </c>
      <c r="D621" s="7"/>
      <c r="E621" s="88"/>
      <c r="F621" s="88"/>
      <c r="G621" s="180"/>
      <c r="H621" s="7"/>
      <c r="I621" s="8" t="e">
        <f>VLOOKUP(E621,TableauFinal[#All],5,FALSE)</f>
        <v>#N/A</v>
      </c>
      <c r="J621" s="9" t="e">
        <f>VLOOKUP(E621,TableauFinal[#All],6,FALSE)</f>
        <v>#N/A</v>
      </c>
      <c r="K621" s="11" t="e">
        <f>VLOOKUP(E621,TableauFinal[#All],3,FALSE)</f>
        <v>#N/A</v>
      </c>
      <c r="L621" s="7" t="e">
        <f>VLOOKUP(E621,TableauFinal[#All],4,FALSE)</f>
        <v>#N/A</v>
      </c>
      <c r="M621" s="7" t="e">
        <f t="shared" si="24"/>
        <v>#N/A</v>
      </c>
      <c r="N621" s="86" t="e">
        <f>CONCATENATE(VLOOKUP(E621,TableauFinal[#All],2,FALSE)," ; ",Tableau16[[#This Row],[Mesure]]," ; ",Tableau16[ [#This Row],[AJOUTER UN COMMENTAIRE] ])</f>
        <v>#N/A</v>
      </c>
      <c r="O621" s="105"/>
      <c r="P621" s="105" t="e">
        <f>VLOOKUP(F621,COMMANDE[#All],2,FALSE)</f>
        <v>#N/A</v>
      </c>
      <c r="Q621" s="82"/>
      <c r="R621" s="65"/>
      <c r="S621" s="64"/>
      <c r="T621" s="64"/>
      <c r="U621" s="64"/>
      <c r="V621" s="85" t="e">
        <f>VLOOKUP(I621,README!$AA$2:$AB$11,2,FALSE)</f>
        <v>#N/A</v>
      </c>
      <c r="W621" s="10"/>
      <c r="X621" s="84"/>
      <c r="Z621" s="5"/>
    </row>
    <row r="622" spans="1:26" ht="13.2" x14ac:dyDescent="0.25">
      <c r="A622" s="1" t="s">
        <v>1</v>
      </c>
      <c r="B622" s="2" t="s">
        <v>15</v>
      </c>
      <c r="C622" s="174" t="str">
        <f t="shared" si="25"/>
        <v/>
      </c>
      <c r="D622" s="7"/>
      <c r="E622" s="88"/>
      <c r="F622" s="88"/>
      <c r="G622" s="180"/>
      <c r="H622" s="7"/>
      <c r="I622" s="8" t="e">
        <f>VLOOKUP(E622,TableauFinal[#All],5,FALSE)</f>
        <v>#N/A</v>
      </c>
      <c r="J622" s="9" t="e">
        <f>VLOOKUP(E622,TableauFinal[#All],6,FALSE)</f>
        <v>#N/A</v>
      </c>
      <c r="K622" s="11" t="e">
        <f>VLOOKUP(E622,TableauFinal[#All],3,FALSE)</f>
        <v>#N/A</v>
      </c>
      <c r="L622" s="7" t="e">
        <f>VLOOKUP(E622,TableauFinal[#All],4,FALSE)</f>
        <v>#N/A</v>
      </c>
      <c r="M622" s="7" t="e">
        <f t="shared" si="24"/>
        <v>#N/A</v>
      </c>
      <c r="N622" s="86" t="e">
        <f>CONCATENATE(VLOOKUP(E622,TableauFinal[#All],2,FALSE)," ; ",Tableau16[[#This Row],[Mesure]]," ; ",Tableau16[ [#This Row],[AJOUTER UN COMMENTAIRE] ])</f>
        <v>#N/A</v>
      </c>
      <c r="O622" s="105"/>
      <c r="P622" s="105" t="e">
        <f>VLOOKUP(F622,COMMANDE[#All],2,FALSE)</f>
        <v>#N/A</v>
      </c>
      <c r="Q622" s="82"/>
      <c r="R622" s="65"/>
      <c r="S622" s="64"/>
      <c r="T622" s="64"/>
      <c r="U622" s="64"/>
      <c r="V622" s="85" t="e">
        <f>VLOOKUP(I622,README!$AA$2:$AB$11,2,FALSE)</f>
        <v>#N/A</v>
      </c>
      <c r="W622" s="10"/>
      <c r="X622" s="84"/>
      <c r="Z622" s="5"/>
    </row>
    <row r="623" spans="1:26" ht="13.2" x14ac:dyDescent="0.25">
      <c r="A623" s="1" t="s">
        <v>1</v>
      </c>
      <c r="B623" s="2" t="s">
        <v>15</v>
      </c>
      <c r="C623" s="174" t="str">
        <f t="shared" si="25"/>
        <v/>
      </c>
      <c r="D623" s="7"/>
      <c r="E623" s="88"/>
      <c r="F623" s="88"/>
      <c r="G623" s="180"/>
      <c r="H623" s="7"/>
      <c r="I623" s="8" t="e">
        <f>VLOOKUP(E623,TableauFinal[#All],5,FALSE)</f>
        <v>#N/A</v>
      </c>
      <c r="J623" s="9" t="e">
        <f>VLOOKUP(E623,TableauFinal[#All],6,FALSE)</f>
        <v>#N/A</v>
      </c>
      <c r="K623" s="11" t="e">
        <f>VLOOKUP(E623,TableauFinal[#All],3,FALSE)</f>
        <v>#N/A</v>
      </c>
      <c r="L623" s="7" t="e">
        <f>VLOOKUP(E623,TableauFinal[#All],4,FALSE)</f>
        <v>#N/A</v>
      </c>
      <c r="M623" s="7" t="e">
        <f t="shared" si="24"/>
        <v>#N/A</v>
      </c>
      <c r="N623" s="86" t="e">
        <f>CONCATENATE(VLOOKUP(E623,TableauFinal[#All],2,FALSE)," ; ",Tableau16[[#This Row],[Mesure]]," ; ",Tableau16[ [#This Row],[AJOUTER UN COMMENTAIRE] ])</f>
        <v>#N/A</v>
      </c>
      <c r="O623" s="105"/>
      <c r="P623" s="105" t="e">
        <f>VLOOKUP(F623,COMMANDE[#All],2,FALSE)</f>
        <v>#N/A</v>
      </c>
      <c r="Q623" s="82"/>
      <c r="R623" s="65"/>
      <c r="S623" s="64"/>
      <c r="T623" s="64"/>
      <c r="U623" s="64"/>
      <c r="V623" s="85" t="e">
        <f>VLOOKUP(I623,README!$AA$2:$AB$11,2,FALSE)</f>
        <v>#N/A</v>
      </c>
      <c r="W623" s="10"/>
      <c r="X623" s="84"/>
      <c r="Z623" s="5"/>
    </row>
    <row r="624" spans="1:26" ht="13.2" x14ac:dyDescent="0.25">
      <c r="A624" s="1" t="s">
        <v>1</v>
      </c>
      <c r="B624" s="2" t="s">
        <v>15</v>
      </c>
      <c r="C624" s="174" t="str">
        <f t="shared" si="25"/>
        <v/>
      </c>
      <c r="D624" s="7"/>
      <c r="E624" s="88"/>
      <c r="F624" s="88"/>
      <c r="G624" s="180"/>
      <c r="H624" s="7"/>
      <c r="I624" s="8" t="e">
        <f>VLOOKUP(E624,TableauFinal[#All],5,FALSE)</f>
        <v>#N/A</v>
      </c>
      <c r="J624" s="9" t="e">
        <f>VLOOKUP(E624,TableauFinal[#All],6,FALSE)</f>
        <v>#N/A</v>
      </c>
      <c r="K624" s="11" t="e">
        <f>VLOOKUP(E624,TableauFinal[#All],3,FALSE)</f>
        <v>#N/A</v>
      </c>
      <c r="L624" s="7" t="e">
        <f>VLOOKUP(E624,TableauFinal[#All],4,FALSE)</f>
        <v>#N/A</v>
      </c>
      <c r="M624" s="7" t="e">
        <f t="shared" si="24"/>
        <v>#N/A</v>
      </c>
      <c r="N624" s="86" t="e">
        <f>CONCATENATE(VLOOKUP(E624,TableauFinal[#All],2,FALSE)," ; ",Tableau16[[#This Row],[Mesure]]," ; ",Tableau16[ [#This Row],[AJOUTER UN COMMENTAIRE] ])</f>
        <v>#N/A</v>
      </c>
      <c r="O624" s="105"/>
      <c r="P624" s="105" t="e">
        <f>VLOOKUP(F624,COMMANDE[#All],2,FALSE)</f>
        <v>#N/A</v>
      </c>
      <c r="Q624" s="82"/>
      <c r="R624" s="65"/>
      <c r="S624" s="64"/>
      <c r="T624" s="64"/>
      <c r="U624" s="64"/>
      <c r="V624" s="85" t="e">
        <f>VLOOKUP(I624,README!$AA$2:$AB$11,2,FALSE)</f>
        <v>#N/A</v>
      </c>
      <c r="W624" s="10"/>
      <c r="X624" s="84"/>
      <c r="Z624" s="5"/>
    </row>
    <row r="625" spans="1:26" ht="13.2" x14ac:dyDescent="0.25">
      <c r="A625" s="1" t="s">
        <v>1</v>
      </c>
      <c r="B625" s="2" t="s">
        <v>15</v>
      </c>
      <c r="C625" s="174" t="str">
        <f t="shared" si="25"/>
        <v/>
      </c>
      <c r="D625" s="7"/>
      <c r="E625" s="88"/>
      <c r="F625" s="88"/>
      <c r="G625" s="180"/>
      <c r="H625" s="7"/>
      <c r="I625" s="8" t="e">
        <f>VLOOKUP(E625,TableauFinal[#All],5,FALSE)</f>
        <v>#N/A</v>
      </c>
      <c r="J625" s="9" t="e">
        <f>VLOOKUP(E625,TableauFinal[#All],6,FALSE)</f>
        <v>#N/A</v>
      </c>
      <c r="K625" s="11" t="e">
        <f>VLOOKUP(E625,TableauFinal[#All],3,FALSE)</f>
        <v>#N/A</v>
      </c>
      <c r="L625" s="7" t="e">
        <f>VLOOKUP(E625,TableauFinal[#All],4,FALSE)</f>
        <v>#N/A</v>
      </c>
      <c r="M625" s="7" t="e">
        <f t="shared" si="24"/>
        <v>#N/A</v>
      </c>
      <c r="N625" s="86" t="e">
        <f>CONCATENATE(VLOOKUP(E625,TableauFinal[#All],2,FALSE)," ; ",Tableau16[[#This Row],[Mesure]]," ; ",Tableau16[ [#This Row],[AJOUTER UN COMMENTAIRE] ])</f>
        <v>#N/A</v>
      </c>
      <c r="O625" s="105"/>
      <c r="P625" s="105" t="e">
        <f>VLOOKUP(F625,COMMANDE[#All],2,FALSE)</f>
        <v>#N/A</v>
      </c>
      <c r="Q625" s="82"/>
      <c r="R625" s="65"/>
      <c r="S625" s="64"/>
      <c r="T625" s="64"/>
      <c r="U625" s="64"/>
      <c r="V625" s="85" t="e">
        <f>VLOOKUP(I625,README!$AA$2:$AB$11,2,FALSE)</f>
        <v>#N/A</v>
      </c>
      <c r="W625" s="10"/>
      <c r="X625" s="84"/>
      <c r="Z625" s="5"/>
    </row>
    <row r="626" spans="1:26" ht="13.2" x14ac:dyDescent="0.25">
      <c r="A626" s="1" t="s">
        <v>1</v>
      </c>
      <c r="B626" s="2" t="s">
        <v>15</v>
      </c>
      <c r="C626" s="174" t="str">
        <f t="shared" si="25"/>
        <v/>
      </c>
      <c r="D626" s="7"/>
      <c r="E626" s="88"/>
      <c r="F626" s="88"/>
      <c r="G626" s="180"/>
      <c r="H626" s="7"/>
      <c r="I626" s="8" t="e">
        <f>VLOOKUP(E626,TableauFinal[#All],5,FALSE)</f>
        <v>#N/A</v>
      </c>
      <c r="J626" s="9" t="e">
        <f>VLOOKUP(E626,TableauFinal[#All],6,FALSE)</f>
        <v>#N/A</v>
      </c>
      <c r="K626" s="11" t="e">
        <f>VLOOKUP(E626,TableauFinal[#All],3,FALSE)</f>
        <v>#N/A</v>
      </c>
      <c r="L626" s="7" t="e">
        <f>VLOOKUP(E626,TableauFinal[#All],4,FALSE)</f>
        <v>#N/A</v>
      </c>
      <c r="M626" s="7" t="e">
        <f t="shared" si="24"/>
        <v>#N/A</v>
      </c>
      <c r="N626" s="86" t="e">
        <f>CONCATENATE(VLOOKUP(E626,TableauFinal[#All],2,FALSE)," ; ",Tableau16[[#This Row],[Mesure]]," ; ",Tableau16[ [#This Row],[AJOUTER UN COMMENTAIRE] ])</f>
        <v>#N/A</v>
      </c>
      <c r="O626" s="105"/>
      <c r="P626" s="105" t="e">
        <f>VLOOKUP(F626,COMMANDE[#All],2,FALSE)</f>
        <v>#N/A</v>
      </c>
      <c r="Q626" s="82"/>
      <c r="R626" s="65"/>
      <c r="S626" s="64"/>
      <c r="T626" s="64"/>
      <c r="U626" s="64"/>
      <c r="V626" s="85" t="e">
        <f>VLOOKUP(I626,README!$AA$2:$AB$11,2,FALSE)</f>
        <v>#N/A</v>
      </c>
      <c r="W626" s="10"/>
      <c r="X626" s="84"/>
      <c r="Z626" s="5"/>
    </row>
    <row r="627" spans="1:26" ht="13.2" x14ac:dyDescent="0.25">
      <c r="A627" s="1" t="s">
        <v>1</v>
      </c>
      <c r="B627" s="2" t="s">
        <v>15</v>
      </c>
      <c r="C627" s="174" t="str">
        <f t="shared" si="25"/>
        <v/>
      </c>
      <c r="D627" s="7"/>
      <c r="E627" s="88"/>
      <c r="F627" s="88"/>
      <c r="G627" s="180"/>
      <c r="H627" s="7"/>
      <c r="I627" s="8" t="e">
        <f>VLOOKUP(E627,TableauFinal[#All],5,FALSE)</f>
        <v>#N/A</v>
      </c>
      <c r="J627" s="9" t="e">
        <f>VLOOKUP(E627,TableauFinal[#All],6,FALSE)</f>
        <v>#N/A</v>
      </c>
      <c r="K627" s="11" t="e">
        <f>VLOOKUP(E627,TableauFinal[#All],3,FALSE)</f>
        <v>#N/A</v>
      </c>
      <c r="L627" s="7" t="e">
        <f>VLOOKUP(E627,TableauFinal[#All],4,FALSE)</f>
        <v>#N/A</v>
      </c>
      <c r="M627" s="7" t="e">
        <f t="shared" si="24"/>
        <v>#N/A</v>
      </c>
      <c r="N627" s="86" t="e">
        <f>CONCATENATE(VLOOKUP(E627,TableauFinal[#All],2,FALSE)," ; ",Tableau16[[#This Row],[Mesure]]," ; ",Tableau16[ [#This Row],[AJOUTER UN COMMENTAIRE] ])</f>
        <v>#N/A</v>
      </c>
      <c r="O627" s="105"/>
      <c r="P627" s="105" t="e">
        <f>VLOOKUP(F627,COMMANDE[#All],2,FALSE)</f>
        <v>#N/A</v>
      </c>
      <c r="Q627" s="82"/>
      <c r="R627" s="65"/>
      <c r="S627" s="64"/>
      <c r="T627" s="64"/>
      <c r="U627" s="64"/>
      <c r="V627" s="85" t="e">
        <f>VLOOKUP(I627,README!$AA$2:$AB$11,2,FALSE)</f>
        <v>#N/A</v>
      </c>
      <c r="W627" s="10"/>
      <c r="X627" s="84"/>
      <c r="Z627" s="5"/>
    </row>
    <row r="628" spans="1:26" ht="13.2" x14ac:dyDescent="0.25">
      <c r="A628" s="1" t="s">
        <v>1</v>
      </c>
      <c r="B628" s="2" t="s">
        <v>15</v>
      </c>
      <c r="C628" s="174" t="str">
        <f t="shared" si="25"/>
        <v/>
      </c>
      <c r="D628" s="7"/>
      <c r="E628" s="88"/>
      <c r="F628" s="88"/>
      <c r="G628" s="180"/>
      <c r="H628" s="7"/>
      <c r="I628" s="8" t="e">
        <f>VLOOKUP(E628,TableauFinal[#All],5,FALSE)</f>
        <v>#N/A</v>
      </c>
      <c r="J628" s="9" t="e">
        <f>VLOOKUP(E628,TableauFinal[#All],6,FALSE)</f>
        <v>#N/A</v>
      </c>
      <c r="K628" s="11" t="e">
        <f>VLOOKUP(E628,TableauFinal[#All],3,FALSE)</f>
        <v>#N/A</v>
      </c>
      <c r="L628" s="7" t="e">
        <f>VLOOKUP(E628,TableauFinal[#All],4,FALSE)</f>
        <v>#N/A</v>
      </c>
      <c r="M628" s="7" t="e">
        <f t="shared" si="24"/>
        <v>#N/A</v>
      </c>
      <c r="N628" s="86" t="e">
        <f>CONCATENATE(VLOOKUP(E628,TableauFinal[#All],2,FALSE)," ; ",Tableau16[[#This Row],[Mesure]]," ; ",Tableau16[ [#This Row],[AJOUTER UN COMMENTAIRE] ])</f>
        <v>#N/A</v>
      </c>
      <c r="O628" s="105"/>
      <c r="P628" s="105" t="e">
        <f>VLOOKUP(F628,COMMANDE[#All],2,FALSE)</f>
        <v>#N/A</v>
      </c>
      <c r="Q628" s="82"/>
      <c r="R628" s="65"/>
      <c r="S628" s="64"/>
      <c r="T628" s="64"/>
      <c r="U628" s="64"/>
      <c r="V628" s="85" t="e">
        <f>VLOOKUP(I628,README!$AA$2:$AB$11,2,FALSE)</f>
        <v>#N/A</v>
      </c>
      <c r="W628" s="10"/>
      <c r="X628" s="84"/>
      <c r="Z628" s="5"/>
    </row>
    <row r="629" spans="1:26" ht="13.2" x14ac:dyDescent="0.25">
      <c r="A629" s="1" t="s">
        <v>1</v>
      </c>
      <c r="B629" s="2" t="s">
        <v>15</v>
      </c>
      <c r="C629" s="174" t="str">
        <f t="shared" si="25"/>
        <v/>
      </c>
      <c r="D629" s="7"/>
      <c r="E629" s="88"/>
      <c r="F629" s="88"/>
      <c r="G629" s="180"/>
      <c r="H629" s="7"/>
      <c r="I629" s="8" t="e">
        <f>VLOOKUP(E629,TableauFinal[#All],5,FALSE)</f>
        <v>#N/A</v>
      </c>
      <c r="J629" s="9" t="e">
        <f>VLOOKUP(E629,TableauFinal[#All],6,FALSE)</f>
        <v>#N/A</v>
      </c>
      <c r="K629" s="11" t="e">
        <f>VLOOKUP(E629,TableauFinal[#All],3,FALSE)</f>
        <v>#N/A</v>
      </c>
      <c r="L629" s="7" t="e">
        <f>VLOOKUP(E629,TableauFinal[#All],4,FALSE)</f>
        <v>#N/A</v>
      </c>
      <c r="M629" s="7" t="e">
        <f t="shared" si="24"/>
        <v>#N/A</v>
      </c>
      <c r="N629" s="86" t="e">
        <f>CONCATENATE(VLOOKUP(E629,TableauFinal[#All],2,FALSE)," ; ",Tableau16[[#This Row],[Mesure]]," ; ",Tableau16[ [#This Row],[AJOUTER UN COMMENTAIRE] ])</f>
        <v>#N/A</v>
      </c>
      <c r="O629" s="105"/>
      <c r="P629" s="105" t="e">
        <f>VLOOKUP(F629,COMMANDE[#All],2,FALSE)</f>
        <v>#N/A</v>
      </c>
      <c r="Q629" s="82"/>
      <c r="R629" s="65"/>
      <c r="S629" s="64"/>
      <c r="T629" s="64"/>
      <c r="U629" s="64"/>
      <c r="V629" s="85" t="e">
        <f>VLOOKUP(I629,README!$AA$2:$AB$11,2,FALSE)</f>
        <v>#N/A</v>
      </c>
      <c r="W629" s="10"/>
      <c r="X629" s="84"/>
      <c r="Z629" s="5"/>
    </row>
    <row r="630" spans="1:26" ht="13.2" x14ac:dyDescent="0.25">
      <c r="A630" s="1" t="s">
        <v>1</v>
      </c>
      <c r="B630" s="2" t="s">
        <v>15</v>
      </c>
      <c r="C630" s="174" t="str">
        <f t="shared" si="25"/>
        <v/>
      </c>
      <c r="D630" s="7"/>
      <c r="E630" s="88"/>
      <c r="F630" s="88"/>
      <c r="G630" s="180"/>
      <c r="H630" s="7"/>
      <c r="I630" s="8" t="e">
        <f>VLOOKUP(E630,TableauFinal[#All],5,FALSE)</f>
        <v>#N/A</v>
      </c>
      <c r="J630" s="9" t="e">
        <f>VLOOKUP(E630,TableauFinal[#All],6,FALSE)</f>
        <v>#N/A</v>
      </c>
      <c r="K630" s="11" t="e">
        <f>VLOOKUP(E630,TableauFinal[#All],3,FALSE)</f>
        <v>#N/A</v>
      </c>
      <c r="L630" s="7" t="e">
        <f>VLOOKUP(E630,TableauFinal[#All],4,FALSE)</f>
        <v>#N/A</v>
      </c>
      <c r="M630" s="7" t="e">
        <f t="shared" si="24"/>
        <v>#N/A</v>
      </c>
      <c r="N630" s="86" t="e">
        <f>CONCATENATE(VLOOKUP(E630,TableauFinal[#All],2,FALSE)," ; ",Tableau16[[#This Row],[Mesure]]," ; ",Tableau16[ [#This Row],[AJOUTER UN COMMENTAIRE] ])</f>
        <v>#N/A</v>
      </c>
      <c r="O630" s="105"/>
      <c r="P630" s="105" t="e">
        <f>VLOOKUP(F630,COMMANDE[#All],2,FALSE)</f>
        <v>#N/A</v>
      </c>
      <c r="Q630" s="82"/>
      <c r="R630" s="65"/>
      <c r="S630" s="64"/>
      <c r="T630" s="64"/>
      <c r="U630" s="64"/>
      <c r="V630" s="85" t="e">
        <f>VLOOKUP(I630,README!$AA$2:$AB$11,2,FALSE)</f>
        <v>#N/A</v>
      </c>
      <c r="W630" s="10"/>
      <c r="X630" s="84"/>
      <c r="Z630" s="5"/>
    </row>
    <row r="631" spans="1:26" ht="13.2" x14ac:dyDescent="0.25">
      <c r="A631" s="1" t="s">
        <v>1</v>
      </c>
      <c r="B631" s="2" t="s">
        <v>15</v>
      </c>
      <c r="C631" s="174" t="str">
        <f t="shared" si="25"/>
        <v/>
      </c>
      <c r="D631" s="7"/>
      <c r="E631" s="88"/>
      <c r="F631" s="88"/>
      <c r="G631" s="180"/>
      <c r="H631" s="7"/>
      <c r="I631" s="8" t="e">
        <f>VLOOKUP(E631,TableauFinal[#All],5,FALSE)</f>
        <v>#N/A</v>
      </c>
      <c r="J631" s="9" t="e">
        <f>VLOOKUP(E631,TableauFinal[#All],6,FALSE)</f>
        <v>#N/A</v>
      </c>
      <c r="K631" s="11" t="e">
        <f>VLOOKUP(E631,TableauFinal[#All],3,FALSE)</f>
        <v>#N/A</v>
      </c>
      <c r="L631" s="7" t="e">
        <f>VLOOKUP(E631,TableauFinal[#All],4,FALSE)</f>
        <v>#N/A</v>
      </c>
      <c r="M631" s="7" t="e">
        <f t="shared" si="24"/>
        <v>#N/A</v>
      </c>
      <c r="N631" s="86" t="e">
        <f>CONCATENATE(VLOOKUP(E631,TableauFinal[#All],2,FALSE)," ; ",Tableau16[[#This Row],[Mesure]]," ; ",Tableau16[ [#This Row],[AJOUTER UN COMMENTAIRE] ])</f>
        <v>#N/A</v>
      </c>
      <c r="O631" s="105"/>
      <c r="P631" s="105" t="e">
        <f>VLOOKUP(F631,COMMANDE[#All],2,FALSE)</f>
        <v>#N/A</v>
      </c>
      <c r="Q631" s="82"/>
      <c r="R631" s="65"/>
      <c r="S631" s="64"/>
      <c r="T631" s="64"/>
      <c r="U631" s="64"/>
      <c r="V631" s="85" t="e">
        <f>VLOOKUP(I631,README!$AA$2:$AB$11,2,FALSE)</f>
        <v>#N/A</v>
      </c>
      <c r="W631" s="10"/>
      <c r="X631" s="84"/>
      <c r="Z631" s="5"/>
    </row>
    <row r="632" spans="1:26" ht="13.2" x14ac:dyDescent="0.25">
      <c r="A632" s="1" t="s">
        <v>1</v>
      </c>
      <c r="B632" s="2" t="s">
        <v>15</v>
      </c>
      <c r="C632" s="174" t="str">
        <f t="shared" si="25"/>
        <v/>
      </c>
      <c r="D632" s="7"/>
      <c r="E632" s="88"/>
      <c r="F632" s="88"/>
      <c r="G632" s="180"/>
      <c r="H632" s="7"/>
      <c r="I632" s="8" t="e">
        <f>VLOOKUP(E632,TableauFinal[#All],5,FALSE)</f>
        <v>#N/A</v>
      </c>
      <c r="J632" s="9" t="e">
        <f>VLOOKUP(E632,TableauFinal[#All],6,FALSE)</f>
        <v>#N/A</v>
      </c>
      <c r="K632" s="11" t="e">
        <f>VLOOKUP(E632,TableauFinal[#All],3,FALSE)</f>
        <v>#N/A</v>
      </c>
      <c r="L632" s="7" t="e">
        <f>VLOOKUP(E632,TableauFinal[#All],4,FALSE)</f>
        <v>#N/A</v>
      </c>
      <c r="M632" s="7" t="e">
        <f t="shared" si="24"/>
        <v>#N/A</v>
      </c>
      <c r="N632" s="86" t="e">
        <f>CONCATENATE(VLOOKUP(E632,TableauFinal[#All],2,FALSE)," ; ",Tableau16[[#This Row],[Mesure]]," ; ",Tableau16[ [#This Row],[AJOUTER UN COMMENTAIRE] ])</f>
        <v>#N/A</v>
      </c>
      <c r="O632" s="105"/>
      <c r="P632" s="105" t="e">
        <f>VLOOKUP(F632,COMMANDE[#All],2,FALSE)</f>
        <v>#N/A</v>
      </c>
      <c r="Q632" s="82"/>
      <c r="R632" s="65"/>
      <c r="S632" s="64"/>
      <c r="T632" s="64"/>
      <c r="U632" s="64"/>
      <c r="V632" s="85" t="e">
        <f>VLOOKUP(I632,README!$AA$2:$AB$11,2,FALSE)</f>
        <v>#N/A</v>
      </c>
      <c r="W632" s="10"/>
      <c r="X632" s="84"/>
      <c r="Z632" s="5"/>
    </row>
    <row r="633" spans="1:26" ht="13.2" x14ac:dyDescent="0.25">
      <c r="A633" s="1" t="s">
        <v>1</v>
      </c>
      <c r="B633" s="2" t="s">
        <v>15</v>
      </c>
      <c r="C633" s="174" t="str">
        <f t="shared" si="25"/>
        <v/>
      </c>
      <c r="D633" s="7"/>
      <c r="E633" s="88"/>
      <c r="F633" s="88"/>
      <c r="G633" s="180"/>
      <c r="H633" s="7"/>
      <c r="I633" s="8" t="e">
        <f>VLOOKUP(E633,TableauFinal[#All],5,FALSE)</f>
        <v>#N/A</v>
      </c>
      <c r="J633" s="9" t="e">
        <f>VLOOKUP(E633,TableauFinal[#All],6,FALSE)</f>
        <v>#N/A</v>
      </c>
      <c r="K633" s="11" t="e">
        <f>VLOOKUP(E633,TableauFinal[#All],3,FALSE)</f>
        <v>#N/A</v>
      </c>
      <c r="L633" s="7" t="e">
        <f>VLOOKUP(E633,TableauFinal[#All],4,FALSE)</f>
        <v>#N/A</v>
      </c>
      <c r="M633" s="7" t="e">
        <f t="shared" si="24"/>
        <v>#N/A</v>
      </c>
      <c r="N633" s="86" t="e">
        <f>CONCATENATE(VLOOKUP(E633,TableauFinal[#All],2,FALSE)," ; ",Tableau16[[#This Row],[Mesure]]," ; ",Tableau16[ [#This Row],[AJOUTER UN COMMENTAIRE] ])</f>
        <v>#N/A</v>
      </c>
      <c r="O633" s="105"/>
      <c r="P633" s="105" t="e">
        <f>VLOOKUP(F633,COMMANDE[#All],2,FALSE)</f>
        <v>#N/A</v>
      </c>
      <c r="Q633" s="82"/>
      <c r="R633" s="65"/>
      <c r="S633" s="64"/>
      <c r="T633" s="64"/>
      <c r="U633" s="64"/>
      <c r="V633" s="85" t="e">
        <f>VLOOKUP(I633,README!$AA$2:$AB$11,2,FALSE)</f>
        <v>#N/A</v>
      </c>
      <c r="W633" s="10"/>
      <c r="X633" s="84"/>
      <c r="Z633" s="5"/>
    </row>
    <row r="634" spans="1:26" ht="13.2" x14ac:dyDescent="0.25">
      <c r="A634" s="1" t="s">
        <v>1</v>
      </c>
      <c r="B634" s="2" t="s">
        <v>15</v>
      </c>
      <c r="C634" s="174" t="str">
        <f t="shared" si="25"/>
        <v/>
      </c>
      <c r="D634" s="7"/>
      <c r="E634" s="88"/>
      <c r="F634" s="88"/>
      <c r="G634" s="180"/>
      <c r="H634" s="7"/>
      <c r="I634" s="8" t="e">
        <f>VLOOKUP(E634,TableauFinal[#All],5,FALSE)</f>
        <v>#N/A</v>
      </c>
      <c r="J634" s="9" t="e">
        <f>VLOOKUP(E634,TableauFinal[#All],6,FALSE)</f>
        <v>#N/A</v>
      </c>
      <c r="K634" s="11" t="e">
        <f>VLOOKUP(E634,TableauFinal[#All],3,FALSE)</f>
        <v>#N/A</v>
      </c>
      <c r="L634" s="7" t="e">
        <f>VLOOKUP(E634,TableauFinal[#All],4,FALSE)</f>
        <v>#N/A</v>
      </c>
      <c r="M634" s="7" t="e">
        <f t="shared" si="24"/>
        <v>#N/A</v>
      </c>
      <c r="N634" s="86" t="e">
        <f>CONCATENATE(VLOOKUP(E634,TableauFinal[#All],2,FALSE)," ; ",Tableau16[[#This Row],[Mesure]]," ; ",Tableau16[ [#This Row],[AJOUTER UN COMMENTAIRE] ])</f>
        <v>#N/A</v>
      </c>
      <c r="O634" s="105"/>
      <c r="P634" s="105" t="e">
        <f>VLOOKUP(F634,COMMANDE[#All],2,FALSE)</f>
        <v>#N/A</v>
      </c>
      <c r="Q634" s="82"/>
      <c r="R634" s="65"/>
      <c r="S634" s="64"/>
      <c r="T634" s="64"/>
      <c r="U634" s="64"/>
      <c r="V634" s="85" t="e">
        <f>VLOOKUP(I634,README!$AA$2:$AB$11,2,FALSE)</f>
        <v>#N/A</v>
      </c>
      <c r="W634" s="10"/>
      <c r="X634" s="84"/>
      <c r="Z634" s="5"/>
    </row>
    <row r="635" spans="1:26" ht="13.2" x14ac:dyDescent="0.25">
      <c r="A635" s="1" t="s">
        <v>1</v>
      </c>
      <c r="B635" s="2" t="s">
        <v>15</v>
      </c>
      <c r="C635" s="174" t="str">
        <f t="shared" si="25"/>
        <v/>
      </c>
      <c r="D635" s="7"/>
      <c r="E635" s="88"/>
      <c r="F635" s="88"/>
      <c r="G635" s="180"/>
      <c r="H635" s="7"/>
      <c r="I635" s="8" t="e">
        <f>VLOOKUP(E635,TableauFinal[#All],5,FALSE)</f>
        <v>#N/A</v>
      </c>
      <c r="J635" s="9" t="e">
        <f>VLOOKUP(E635,TableauFinal[#All],6,FALSE)</f>
        <v>#N/A</v>
      </c>
      <c r="K635" s="11" t="e">
        <f>VLOOKUP(E635,TableauFinal[#All],3,FALSE)</f>
        <v>#N/A</v>
      </c>
      <c r="L635" s="7" t="e">
        <f>VLOOKUP(E635,TableauFinal[#All],4,FALSE)</f>
        <v>#N/A</v>
      </c>
      <c r="M635" s="7" t="e">
        <f t="shared" si="24"/>
        <v>#N/A</v>
      </c>
      <c r="N635" s="86" t="e">
        <f>CONCATENATE(VLOOKUP(E635,TableauFinal[#All],2,FALSE)," ; ",Tableau16[[#This Row],[Mesure]]," ; ",Tableau16[ [#This Row],[AJOUTER UN COMMENTAIRE] ])</f>
        <v>#N/A</v>
      </c>
      <c r="O635" s="105"/>
      <c r="P635" s="105" t="e">
        <f>VLOOKUP(F635,COMMANDE[#All],2,FALSE)</f>
        <v>#N/A</v>
      </c>
      <c r="Q635" s="82"/>
      <c r="R635" s="65"/>
      <c r="S635" s="64"/>
      <c r="T635" s="64"/>
      <c r="U635" s="64"/>
      <c r="V635" s="85" t="e">
        <f>VLOOKUP(I635,README!$AA$2:$AB$11,2,FALSE)</f>
        <v>#N/A</v>
      </c>
      <c r="W635" s="10"/>
      <c r="X635" s="84"/>
      <c r="Z635" s="5"/>
    </row>
    <row r="636" spans="1:26" ht="13.2" x14ac:dyDescent="0.25">
      <c r="A636" s="1" t="s">
        <v>1</v>
      </c>
      <c r="B636" s="2" t="s">
        <v>15</v>
      </c>
      <c r="C636" s="174" t="str">
        <f t="shared" si="25"/>
        <v/>
      </c>
      <c r="D636" s="7"/>
      <c r="E636" s="88"/>
      <c r="F636" s="88"/>
      <c r="G636" s="180"/>
      <c r="H636" s="7"/>
      <c r="I636" s="8" t="e">
        <f>VLOOKUP(E636,TableauFinal[#All],5,FALSE)</f>
        <v>#N/A</v>
      </c>
      <c r="J636" s="9" t="e">
        <f>VLOOKUP(E636,TableauFinal[#All],6,FALSE)</f>
        <v>#N/A</v>
      </c>
      <c r="K636" s="11" t="e">
        <f>VLOOKUP(E636,TableauFinal[#All],3,FALSE)</f>
        <v>#N/A</v>
      </c>
      <c r="L636" s="7" t="e">
        <f>VLOOKUP(E636,TableauFinal[#All],4,FALSE)</f>
        <v>#N/A</v>
      </c>
      <c r="M636" s="7" t="e">
        <f t="shared" si="24"/>
        <v>#N/A</v>
      </c>
      <c r="N636" s="86" t="e">
        <f>CONCATENATE(VLOOKUP(E636,TableauFinal[#All],2,FALSE)," ; ",Tableau16[[#This Row],[Mesure]]," ; ",Tableau16[ [#This Row],[AJOUTER UN COMMENTAIRE] ])</f>
        <v>#N/A</v>
      </c>
      <c r="O636" s="105"/>
      <c r="P636" s="105" t="e">
        <f>VLOOKUP(F636,COMMANDE[#All],2,FALSE)</f>
        <v>#N/A</v>
      </c>
      <c r="Q636" s="82"/>
      <c r="R636" s="65"/>
      <c r="S636" s="64"/>
      <c r="T636" s="64"/>
      <c r="U636" s="64"/>
      <c r="V636" s="85" t="e">
        <f>VLOOKUP(I636,README!$AA$2:$AB$11,2,FALSE)</f>
        <v>#N/A</v>
      </c>
      <c r="W636" s="10"/>
      <c r="X636" s="84"/>
      <c r="Z636" s="5"/>
    </row>
    <row r="637" spans="1:26" ht="13.2" x14ac:dyDescent="0.25">
      <c r="A637" s="1" t="s">
        <v>1</v>
      </c>
      <c r="B637" s="2" t="s">
        <v>15</v>
      </c>
      <c r="C637" s="174" t="str">
        <f t="shared" si="25"/>
        <v/>
      </c>
      <c r="D637" s="7"/>
      <c r="E637" s="88"/>
      <c r="F637" s="88"/>
      <c r="G637" s="180"/>
      <c r="H637" s="7"/>
      <c r="I637" s="8" t="e">
        <f>VLOOKUP(E637,TableauFinal[#All],5,FALSE)</f>
        <v>#N/A</v>
      </c>
      <c r="J637" s="9" t="e">
        <f>VLOOKUP(E637,TableauFinal[#All],6,FALSE)</f>
        <v>#N/A</v>
      </c>
      <c r="K637" s="11" t="e">
        <f>VLOOKUP(E637,TableauFinal[#All],3,FALSE)</f>
        <v>#N/A</v>
      </c>
      <c r="L637" s="7" t="e">
        <f>VLOOKUP(E637,TableauFinal[#All],4,FALSE)</f>
        <v>#N/A</v>
      </c>
      <c r="M637" s="7" t="e">
        <f t="shared" si="24"/>
        <v>#N/A</v>
      </c>
      <c r="N637" s="86" t="e">
        <f>CONCATENATE(VLOOKUP(E637,TableauFinal[#All],2,FALSE)," ; ",Tableau16[[#This Row],[Mesure]]," ; ",Tableau16[ [#This Row],[AJOUTER UN COMMENTAIRE] ])</f>
        <v>#N/A</v>
      </c>
      <c r="O637" s="105"/>
      <c r="P637" s="105" t="e">
        <f>VLOOKUP(F637,COMMANDE[#All],2,FALSE)</f>
        <v>#N/A</v>
      </c>
      <c r="Q637" s="82"/>
      <c r="R637" s="65"/>
      <c r="S637" s="64"/>
      <c r="T637" s="64"/>
      <c r="U637" s="64"/>
      <c r="V637" s="85" t="e">
        <f>VLOOKUP(I637,README!$AA$2:$AB$11,2,FALSE)</f>
        <v>#N/A</v>
      </c>
      <c r="W637" s="10"/>
      <c r="X637" s="84"/>
      <c r="Z637" s="5"/>
    </row>
    <row r="638" spans="1:26" ht="13.2" x14ac:dyDescent="0.25">
      <c r="A638" s="1" t="s">
        <v>1</v>
      </c>
      <c r="B638" s="2" t="s">
        <v>15</v>
      </c>
      <c r="C638" s="174" t="str">
        <f t="shared" si="25"/>
        <v/>
      </c>
      <c r="D638" s="7"/>
      <c r="E638" s="88"/>
      <c r="F638" s="88"/>
      <c r="G638" s="180"/>
      <c r="H638" s="7"/>
      <c r="I638" s="8" t="e">
        <f>VLOOKUP(E638,TableauFinal[#All],5,FALSE)</f>
        <v>#N/A</v>
      </c>
      <c r="J638" s="9" t="e">
        <f>VLOOKUP(E638,TableauFinal[#All],6,FALSE)</f>
        <v>#N/A</v>
      </c>
      <c r="K638" s="11" t="e">
        <f>VLOOKUP(E638,TableauFinal[#All],3,FALSE)</f>
        <v>#N/A</v>
      </c>
      <c r="L638" s="7" t="e">
        <f>VLOOKUP(E638,TableauFinal[#All],4,FALSE)</f>
        <v>#N/A</v>
      </c>
      <c r="M638" s="7" t="e">
        <f t="shared" si="24"/>
        <v>#N/A</v>
      </c>
      <c r="N638" s="86" t="e">
        <f>CONCATENATE(VLOOKUP(E638,TableauFinal[#All],2,FALSE)," ; ",Tableau16[[#This Row],[Mesure]]," ; ",Tableau16[ [#This Row],[AJOUTER UN COMMENTAIRE] ])</f>
        <v>#N/A</v>
      </c>
      <c r="O638" s="105"/>
      <c r="P638" s="105" t="e">
        <f>VLOOKUP(F638,COMMANDE[#All],2,FALSE)</f>
        <v>#N/A</v>
      </c>
      <c r="Q638" s="82"/>
      <c r="R638" s="65"/>
      <c r="S638" s="64"/>
      <c r="T638" s="64"/>
      <c r="U638" s="64"/>
      <c r="V638" s="85" t="e">
        <f>VLOOKUP(I638,README!$AA$2:$AB$11,2,FALSE)</f>
        <v>#N/A</v>
      </c>
      <c r="W638" s="10"/>
      <c r="X638" s="84"/>
      <c r="Z638" s="5"/>
    </row>
    <row r="639" spans="1:26" ht="13.2" x14ac:dyDescent="0.25">
      <c r="A639" s="1" t="s">
        <v>1</v>
      </c>
      <c r="B639" s="2" t="s">
        <v>15</v>
      </c>
      <c r="C639" s="174" t="str">
        <f t="shared" si="25"/>
        <v/>
      </c>
      <c r="D639" s="7"/>
      <c r="E639" s="88"/>
      <c r="F639" s="88"/>
      <c r="G639" s="180"/>
      <c r="H639" s="7"/>
      <c r="I639" s="8" t="e">
        <f>VLOOKUP(E639,TableauFinal[#All],5,FALSE)</f>
        <v>#N/A</v>
      </c>
      <c r="J639" s="9" t="e">
        <f>VLOOKUP(E639,TableauFinal[#All],6,FALSE)</f>
        <v>#N/A</v>
      </c>
      <c r="K639" s="11" t="e">
        <f>VLOOKUP(E639,TableauFinal[#All],3,FALSE)</f>
        <v>#N/A</v>
      </c>
      <c r="L639" s="7" t="e">
        <f>VLOOKUP(E639,TableauFinal[#All],4,FALSE)</f>
        <v>#N/A</v>
      </c>
      <c r="M639" s="7" t="e">
        <f t="shared" si="24"/>
        <v>#N/A</v>
      </c>
      <c r="N639" s="86" t="e">
        <f>CONCATENATE(VLOOKUP(E639,TableauFinal[#All],2,FALSE)," ; ",Tableau16[[#This Row],[Mesure]]," ; ",Tableau16[ [#This Row],[AJOUTER UN COMMENTAIRE] ])</f>
        <v>#N/A</v>
      </c>
      <c r="O639" s="105"/>
      <c r="P639" s="105" t="e">
        <f>VLOOKUP(F639,COMMANDE[#All],2,FALSE)</f>
        <v>#N/A</v>
      </c>
      <c r="Q639" s="82"/>
      <c r="R639" s="65"/>
      <c r="S639" s="64"/>
      <c r="T639" s="64"/>
      <c r="U639" s="64"/>
      <c r="V639" s="85" t="e">
        <f>VLOOKUP(I639,README!$AA$2:$AB$11,2,FALSE)</f>
        <v>#N/A</v>
      </c>
      <c r="W639" s="10"/>
      <c r="X639" s="84"/>
      <c r="Z639" s="5"/>
    </row>
    <row r="640" spans="1:26" ht="13.2" x14ac:dyDescent="0.25">
      <c r="A640" s="1" t="s">
        <v>1</v>
      </c>
      <c r="B640" s="2" t="s">
        <v>15</v>
      </c>
      <c r="C640" s="174" t="str">
        <f t="shared" si="25"/>
        <v/>
      </c>
      <c r="D640" s="7"/>
      <c r="E640" s="88"/>
      <c r="F640" s="88"/>
      <c r="G640" s="180"/>
      <c r="H640" s="7"/>
      <c r="I640" s="8" t="e">
        <f>VLOOKUP(E640,TableauFinal[#All],5,FALSE)</f>
        <v>#N/A</v>
      </c>
      <c r="J640" s="9" t="e">
        <f>VLOOKUP(E640,TableauFinal[#All],6,FALSE)</f>
        <v>#N/A</v>
      </c>
      <c r="K640" s="11" t="e">
        <f>VLOOKUP(E640,TableauFinal[#All],3,FALSE)</f>
        <v>#N/A</v>
      </c>
      <c r="L640" s="7" t="e">
        <f>VLOOKUP(E640,TableauFinal[#All],4,FALSE)</f>
        <v>#N/A</v>
      </c>
      <c r="M640" s="7" t="e">
        <f t="shared" si="24"/>
        <v>#N/A</v>
      </c>
      <c r="N640" s="86" t="e">
        <f>CONCATENATE(VLOOKUP(E640,TableauFinal[#All],2,FALSE)," ; ",Tableau16[[#This Row],[Mesure]]," ; ",Tableau16[ [#This Row],[AJOUTER UN COMMENTAIRE] ])</f>
        <v>#N/A</v>
      </c>
      <c r="O640" s="105"/>
      <c r="P640" s="105" t="e">
        <f>VLOOKUP(F640,COMMANDE[#All],2,FALSE)</f>
        <v>#N/A</v>
      </c>
      <c r="Q640" s="82"/>
      <c r="R640" s="65"/>
      <c r="S640" s="64"/>
      <c r="T640" s="64"/>
      <c r="U640" s="64"/>
      <c r="V640" s="85" t="e">
        <f>VLOOKUP(I640,README!$AA$2:$AB$11,2,FALSE)</f>
        <v>#N/A</v>
      </c>
      <c r="W640" s="10"/>
      <c r="X640" s="84"/>
      <c r="Z640" s="5"/>
    </row>
    <row r="641" spans="1:26" ht="13.2" x14ac:dyDescent="0.25">
      <c r="A641" s="1" t="s">
        <v>1</v>
      </c>
      <c r="B641" s="2" t="s">
        <v>15</v>
      </c>
      <c r="C641" s="174" t="str">
        <f t="shared" si="25"/>
        <v/>
      </c>
      <c r="D641" s="7"/>
      <c r="E641" s="88"/>
      <c r="F641" s="88"/>
      <c r="G641" s="180"/>
      <c r="H641" s="7"/>
      <c r="I641" s="8" t="e">
        <f>VLOOKUP(E641,TableauFinal[#All],5,FALSE)</f>
        <v>#N/A</v>
      </c>
      <c r="J641" s="9" t="e">
        <f>VLOOKUP(E641,TableauFinal[#All],6,FALSE)</f>
        <v>#N/A</v>
      </c>
      <c r="K641" s="11" t="e">
        <f>VLOOKUP(E641,TableauFinal[#All],3,FALSE)</f>
        <v>#N/A</v>
      </c>
      <c r="L641" s="7" t="e">
        <f>VLOOKUP(E641,TableauFinal[#All],4,FALSE)</f>
        <v>#N/A</v>
      </c>
      <c r="M641" s="7" t="e">
        <f t="shared" si="24"/>
        <v>#N/A</v>
      </c>
      <c r="N641" s="86" t="e">
        <f>CONCATENATE(VLOOKUP(E641,TableauFinal[#All],2,FALSE)," ; ",Tableau16[[#This Row],[Mesure]]," ; ",Tableau16[ [#This Row],[AJOUTER UN COMMENTAIRE] ])</f>
        <v>#N/A</v>
      </c>
      <c r="O641" s="105"/>
      <c r="P641" s="105" t="e">
        <f>VLOOKUP(F641,COMMANDE[#All],2,FALSE)</f>
        <v>#N/A</v>
      </c>
      <c r="Q641" s="82"/>
      <c r="R641" s="65"/>
      <c r="S641" s="64"/>
      <c r="T641" s="64"/>
      <c r="U641" s="64"/>
      <c r="V641" s="85" t="e">
        <f>VLOOKUP(I641,README!$AA$2:$AB$11,2,FALSE)</f>
        <v>#N/A</v>
      </c>
      <c r="W641" s="10"/>
      <c r="X641" s="84"/>
      <c r="Z641" s="5"/>
    </row>
    <row r="642" spans="1:26" ht="13.2" x14ac:dyDescent="0.25">
      <c r="A642" s="1" t="s">
        <v>1</v>
      </c>
      <c r="B642" s="2" t="s">
        <v>15</v>
      </c>
      <c r="C642" s="174" t="str">
        <f t="shared" si="25"/>
        <v/>
      </c>
      <c r="D642" s="7"/>
      <c r="E642" s="88"/>
      <c r="F642" s="88"/>
      <c r="G642" s="180"/>
      <c r="H642" s="7"/>
      <c r="I642" s="8" t="e">
        <f>VLOOKUP(E642,TableauFinal[#All],5,FALSE)</f>
        <v>#N/A</v>
      </c>
      <c r="J642" s="9" t="e">
        <f>VLOOKUP(E642,TableauFinal[#All],6,FALSE)</f>
        <v>#N/A</v>
      </c>
      <c r="K642" s="11" t="e">
        <f>VLOOKUP(E642,TableauFinal[#All],3,FALSE)</f>
        <v>#N/A</v>
      </c>
      <c r="L642" s="7" t="e">
        <f>VLOOKUP(E642,TableauFinal[#All],4,FALSE)</f>
        <v>#N/A</v>
      </c>
      <c r="M642" s="7" t="e">
        <f t="shared" si="24"/>
        <v>#N/A</v>
      </c>
      <c r="N642" s="86" t="e">
        <f>CONCATENATE(VLOOKUP(E642,TableauFinal[#All],2,FALSE)," ; ",Tableau16[[#This Row],[Mesure]]," ; ",Tableau16[ [#This Row],[AJOUTER UN COMMENTAIRE] ])</f>
        <v>#N/A</v>
      </c>
      <c r="O642" s="105"/>
      <c r="P642" s="105" t="e">
        <f>VLOOKUP(F642,COMMANDE[#All],2,FALSE)</f>
        <v>#N/A</v>
      </c>
      <c r="Q642" s="82"/>
      <c r="R642" s="65"/>
      <c r="S642" s="64"/>
      <c r="T642" s="64"/>
      <c r="U642" s="64"/>
      <c r="V642" s="85" t="e">
        <f>VLOOKUP(I642,README!$AA$2:$AB$11,2,FALSE)</f>
        <v>#N/A</v>
      </c>
      <c r="W642" s="10"/>
      <c r="X642" s="84"/>
      <c r="Z642" s="5"/>
    </row>
    <row r="643" spans="1:26" ht="13.2" x14ac:dyDescent="0.25">
      <c r="A643" s="1" t="s">
        <v>1</v>
      </c>
      <c r="B643" s="2" t="s">
        <v>15</v>
      </c>
      <c r="C643" s="174" t="str">
        <f t="shared" si="25"/>
        <v/>
      </c>
      <c r="D643" s="7"/>
      <c r="E643" s="88"/>
      <c r="F643" s="88"/>
      <c r="G643" s="180"/>
      <c r="H643" s="7"/>
      <c r="I643" s="8" t="e">
        <f>VLOOKUP(E643,TableauFinal[#All],5,FALSE)</f>
        <v>#N/A</v>
      </c>
      <c r="J643" s="9" t="e">
        <f>VLOOKUP(E643,TableauFinal[#All],6,FALSE)</f>
        <v>#N/A</v>
      </c>
      <c r="K643" s="11" t="e">
        <f>VLOOKUP(E643,TableauFinal[#All],3,FALSE)</f>
        <v>#N/A</v>
      </c>
      <c r="L643" s="7" t="e">
        <f>VLOOKUP(E643,TableauFinal[#All],4,FALSE)</f>
        <v>#N/A</v>
      </c>
      <c r="M643" s="7" t="e">
        <f t="shared" si="24"/>
        <v>#N/A</v>
      </c>
      <c r="N643" s="86" t="e">
        <f>CONCATENATE(VLOOKUP(E643,TableauFinal[#All],2,FALSE)," ; ",Tableau16[[#This Row],[Mesure]]," ; ",Tableau16[ [#This Row],[AJOUTER UN COMMENTAIRE] ])</f>
        <v>#N/A</v>
      </c>
      <c r="O643" s="105"/>
      <c r="P643" s="105" t="e">
        <f>VLOOKUP(F643,COMMANDE[#All],2,FALSE)</f>
        <v>#N/A</v>
      </c>
      <c r="Q643" s="82"/>
      <c r="R643" s="65"/>
      <c r="S643" s="64"/>
      <c r="T643" s="64"/>
      <c r="U643" s="64"/>
      <c r="V643" s="85" t="e">
        <f>VLOOKUP(I643,README!$AA$2:$AB$11,2,FALSE)</f>
        <v>#N/A</v>
      </c>
      <c r="W643" s="10"/>
      <c r="X643" s="84"/>
      <c r="Z643" s="5"/>
    </row>
    <row r="644" spans="1:26" ht="13.2" x14ac:dyDescent="0.25">
      <c r="A644" s="1" t="s">
        <v>1</v>
      </c>
      <c r="B644" s="2" t="s">
        <v>15</v>
      </c>
      <c r="C644" s="174" t="str">
        <f t="shared" si="25"/>
        <v/>
      </c>
      <c r="D644" s="7"/>
      <c r="E644" s="88"/>
      <c r="F644" s="88"/>
      <c r="G644" s="180"/>
      <c r="H644" s="7"/>
      <c r="I644" s="8" t="e">
        <f>VLOOKUP(E644,TableauFinal[#All],5,FALSE)</f>
        <v>#N/A</v>
      </c>
      <c r="J644" s="9" t="e">
        <f>VLOOKUP(E644,TableauFinal[#All],6,FALSE)</f>
        <v>#N/A</v>
      </c>
      <c r="K644" s="11" t="e">
        <f>VLOOKUP(E644,TableauFinal[#All],3,FALSE)</f>
        <v>#N/A</v>
      </c>
      <c r="L644" s="7" t="e">
        <f>VLOOKUP(E644,TableauFinal[#All],4,FALSE)</f>
        <v>#N/A</v>
      </c>
      <c r="M644" s="7" t="e">
        <f t="shared" si="24"/>
        <v>#N/A</v>
      </c>
      <c r="N644" s="86" t="e">
        <f>CONCATENATE(VLOOKUP(E644,TableauFinal[#All],2,FALSE)," ; ",Tableau16[[#This Row],[Mesure]]," ; ",Tableau16[ [#This Row],[AJOUTER UN COMMENTAIRE] ])</f>
        <v>#N/A</v>
      </c>
      <c r="O644" s="105"/>
      <c r="P644" s="105" t="e">
        <f>VLOOKUP(F644,COMMANDE[#All],2,FALSE)</f>
        <v>#N/A</v>
      </c>
      <c r="Q644" s="82"/>
      <c r="R644" s="65"/>
      <c r="S644" s="64"/>
      <c r="T644" s="64"/>
      <c r="U644" s="64"/>
      <c r="V644" s="85" t="e">
        <f>VLOOKUP(I644,README!$AA$2:$AB$11,2,FALSE)</f>
        <v>#N/A</v>
      </c>
      <c r="W644" s="10"/>
      <c r="X644" s="84"/>
      <c r="Z644" s="5"/>
    </row>
    <row r="645" spans="1:26" ht="13.2" x14ac:dyDescent="0.25">
      <c r="A645" s="1" t="s">
        <v>1</v>
      </c>
      <c r="B645" s="2" t="s">
        <v>15</v>
      </c>
      <c r="C645" s="174" t="str">
        <f t="shared" si="25"/>
        <v/>
      </c>
      <c r="D645" s="7"/>
      <c r="E645" s="88"/>
      <c r="F645" s="88"/>
      <c r="G645" s="180"/>
      <c r="H645" s="7"/>
      <c r="I645" s="8" t="e">
        <f>VLOOKUP(E645,TableauFinal[#All],5,FALSE)</f>
        <v>#N/A</v>
      </c>
      <c r="J645" s="9" t="e">
        <f>VLOOKUP(E645,TableauFinal[#All],6,FALSE)</f>
        <v>#N/A</v>
      </c>
      <c r="K645" s="11" t="e">
        <f>VLOOKUP(E645,TableauFinal[#All],3,FALSE)</f>
        <v>#N/A</v>
      </c>
      <c r="L645" s="7" t="e">
        <f>VLOOKUP(E645,TableauFinal[#All],4,FALSE)</f>
        <v>#N/A</v>
      </c>
      <c r="M645" s="7" t="e">
        <f t="shared" si="24"/>
        <v>#N/A</v>
      </c>
      <c r="N645" s="86" t="e">
        <f>CONCATENATE(VLOOKUP(E645,TableauFinal[#All],2,FALSE)," ; ",Tableau16[[#This Row],[Mesure]]," ; ",Tableau16[ [#This Row],[AJOUTER UN COMMENTAIRE] ])</f>
        <v>#N/A</v>
      </c>
      <c r="O645" s="105"/>
      <c r="P645" s="105" t="e">
        <f>VLOOKUP(F645,COMMANDE[#All],2,FALSE)</f>
        <v>#N/A</v>
      </c>
      <c r="Q645" s="82"/>
      <c r="R645" s="65"/>
      <c r="S645" s="64"/>
      <c r="T645" s="64"/>
      <c r="U645" s="64"/>
      <c r="V645" s="85" t="e">
        <f>VLOOKUP(I645,README!$AA$2:$AB$11,2,FALSE)</f>
        <v>#N/A</v>
      </c>
      <c r="W645" s="10"/>
      <c r="X645" s="84"/>
      <c r="Z645" s="5"/>
    </row>
    <row r="646" spans="1:26" ht="13.2" x14ac:dyDescent="0.25">
      <c r="A646" s="1" t="s">
        <v>1</v>
      </c>
      <c r="B646" s="2" t="s">
        <v>15</v>
      </c>
      <c r="C646" s="174" t="str">
        <f t="shared" si="25"/>
        <v/>
      </c>
      <c r="D646" s="7"/>
      <c r="E646" s="88"/>
      <c r="F646" s="88"/>
      <c r="G646" s="180"/>
      <c r="H646" s="7"/>
      <c r="I646" s="8" t="e">
        <f>VLOOKUP(E646,TableauFinal[#All],5,FALSE)</f>
        <v>#N/A</v>
      </c>
      <c r="J646" s="9" t="e">
        <f>VLOOKUP(E646,TableauFinal[#All],6,FALSE)</f>
        <v>#N/A</v>
      </c>
      <c r="K646" s="11" t="e">
        <f>VLOOKUP(E646,TableauFinal[#All],3,FALSE)</f>
        <v>#N/A</v>
      </c>
      <c r="L646" s="7" t="e">
        <f>VLOOKUP(E646,TableauFinal[#All],4,FALSE)</f>
        <v>#N/A</v>
      </c>
      <c r="M646" s="7" t="e">
        <f t="shared" si="24"/>
        <v>#N/A</v>
      </c>
      <c r="N646" s="86" t="e">
        <f>CONCATENATE(VLOOKUP(E646,TableauFinal[#All],2,FALSE)," ; ",Tableau16[[#This Row],[Mesure]]," ; ",Tableau16[ [#This Row],[AJOUTER UN COMMENTAIRE] ])</f>
        <v>#N/A</v>
      </c>
      <c r="O646" s="105"/>
      <c r="P646" s="105" t="e">
        <f>VLOOKUP(F646,COMMANDE[#All],2,FALSE)</f>
        <v>#N/A</v>
      </c>
      <c r="Q646" s="82"/>
      <c r="R646" s="65"/>
      <c r="S646" s="64"/>
      <c r="T646" s="64"/>
      <c r="U646" s="64"/>
      <c r="V646" s="85" t="e">
        <f>VLOOKUP(I646,README!$AA$2:$AB$11,2,FALSE)</f>
        <v>#N/A</v>
      </c>
      <c r="W646" s="10"/>
      <c r="X646" s="84"/>
      <c r="Z646" s="5"/>
    </row>
    <row r="647" spans="1:26" ht="13.2" x14ac:dyDescent="0.25">
      <c r="A647" s="1" t="s">
        <v>1</v>
      </c>
      <c r="B647" s="2" t="s">
        <v>15</v>
      </c>
      <c r="C647" s="174" t="str">
        <f t="shared" si="25"/>
        <v/>
      </c>
      <c r="D647" s="7"/>
      <c r="E647" s="88"/>
      <c r="F647" s="88"/>
      <c r="G647" s="180"/>
      <c r="H647" s="7"/>
      <c r="I647" s="8" t="e">
        <f>VLOOKUP(E647,TableauFinal[#All],5,FALSE)</f>
        <v>#N/A</v>
      </c>
      <c r="J647" s="9" t="e">
        <f>VLOOKUP(E647,TableauFinal[#All],6,FALSE)</f>
        <v>#N/A</v>
      </c>
      <c r="K647" s="11" t="e">
        <f>VLOOKUP(E647,TableauFinal[#All],3,FALSE)</f>
        <v>#N/A</v>
      </c>
      <c r="L647" s="7" t="e">
        <f>VLOOKUP(E647,TableauFinal[#All],4,FALSE)</f>
        <v>#N/A</v>
      </c>
      <c r="M647" s="7" t="e">
        <f t="shared" si="24"/>
        <v>#N/A</v>
      </c>
      <c r="N647" s="86" t="e">
        <f>CONCATENATE(VLOOKUP(E647,TableauFinal[#All],2,FALSE)," ; ",Tableau16[[#This Row],[Mesure]]," ; ",Tableau16[ [#This Row],[AJOUTER UN COMMENTAIRE] ])</f>
        <v>#N/A</v>
      </c>
      <c r="O647" s="105"/>
      <c r="P647" s="105" t="e">
        <f>VLOOKUP(F647,COMMANDE[#All],2,FALSE)</f>
        <v>#N/A</v>
      </c>
      <c r="Q647" s="82"/>
      <c r="R647" s="65"/>
      <c r="S647" s="64"/>
      <c r="T647" s="64"/>
      <c r="U647" s="64"/>
      <c r="V647" s="85" t="e">
        <f>VLOOKUP(I647,README!$AA$2:$AB$11,2,FALSE)</f>
        <v>#N/A</v>
      </c>
      <c r="W647" s="10"/>
      <c r="X647" s="84"/>
      <c r="Z647" s="5"/>
    </row>
    <row r="648" spans="1:26" ht="13.2" x14ac:dyDescent="0.25">
      <c r="A648" s="1" t="s">
        <v>1</v>
      </c>
      <c r="B648" s="2" t="s">
        <v>15</v>
      </c>
      <c r="C648" s="174" t="str">
        <f t="shared" si="25"/>
        <v/>
      </c>
      <c r="D648" s="7"/>
      <c r="E648" s="88"/>
      <c r="F648" s="88"/>
      <c r="G648" s="180"/>
      <c r="H648" s="7"/>
      <c r="I648" s="8" t="e">
        <f>VLOOKUP(E648,TableauFinal[#All],5,FALSE)</f>
        <v>#N/A</v>
      </c>
      <c r="J648" s="9" t="e">
        <f>VLOOKUP(E648,TableauFinal[#All],6,FALSE)</f>
        <v>#N/A</v>
      </c>
      <c r="K648" s="11" t="e">
        <f>VLOOKUP(E648,TableauFinal[#All],3,FALSE)</f>
        <v>#N/A</v>
      </c>
      <c r="L648" s="7" t="e">
        <f>VLOOKUP(E648,TableauFinal[#All],4,FALSE)</f>
        <v>#N/A</v>
      </c>
      <c r="M648" s="7" t="e">
        <f t="shared" si="24"/>
        <v>#N/A</v>
      </c>
      <c r="N648" s="86" t="e">
        <f>CONCATENATE(VLOOKUP(E648,TableauFinal[#All],2,FALSE)," ; ",Tableau16[[#This Row],[Mesure]]," ; ",Tableau16[ [#This Row],[AJOUTER UN COMMENTAIRE] ])</f>
        <v>#N/A</v>
      </c>
      <c r="O648" s="105"/>
      <c r="P648" s="105" t="e">
        <f>VLOOKUP(F648,COMMANDE[#All],2,FALSE)</f>
        <v>#N/A</v>
      </c>
      <c r="Q648" s="82"/>
      <c r="R648" s="65"/>
      <c r="S648" s="64"/>
      <c r="T648" s="64"/>
      <c r="U648" s="64"/>
      <c r="V648" s="85" t="e">
        <f>VLOOKUP(I648,README!$AA$2:$AB$11,2,FALSE)</f>
        <v>#N/A</v>
      </c>
      <c r="W648" s="10"/>
      <c r="X648" s="84"/>
      <c r="Z648" s="5"/>
    </row>
    <row r="649" spans="1:26" ht="13.2" x14ac:dyDescent="0.25">
      <c r="A649" s="1" t="s">
        <v>1</v>
      </c>
      <c r="B649" s="2" t="s">
        <v>15</v>
      </c>
      <c r="C649" s="174" t="str">
        <f t="shared" si="25"/>
        <v/>
      </c>
      <c r="D649" s="7"/>
      <c r="E649" s="88"/>
      <c r="F649" s="88"/>
      <c r="G649" s="180"/>
      <c r="H649" s="7"/>
      <c r="I649" s="8" t="e">
        <f>VLOOKUP(E649,TableauFinal[#All],5,FALSE)</f>
        <v>#N/A</v>
      </c>
      <c r="J649" s="9" t="e">
        <f>VLOOKUP(E649,TableauFinal[#All],6,FALSE)</f>
        <v>#N/A</v>
      </c>
      <c r="K649" s="11" t="e">
        <f>VLOOKUP(E649,TableauFinal[#All],3,FALSE)</f>
        <v>#N/A</v>
      </c>
      <c r="L649" s="7" t="e">
        <f>VLOOKUP(E649,TableauFinal[#All],4,FALSE)</f>
        <v>#N/A</v>
      </c>
      <c r="M649" s="7" t="e">
        <f t="shared" si="24"/>
        <v>#N/A</v>
      </c>
      <c r="N649" s="86" t="e">
        <f>CONCATENATE(VLOOKUP(E649,TableauFinal[#All],2,FALSE)," ; ",Tableau16[[#This Row],[Mesure]]," ; ",Tableau16[ [#This Row],[AJOUTER UN COMMENTAIRE] ])</f>
        <v>#N/A</v>
      </c>
      <c r="O649" s="105"/>
      <c r="P649" s="105" t="e">
        <f>VLOOKUP(F649,COMMANDE[#All],2,FALSE)</f>
        <v>#N/A</v>
      </c>
      <c r="Q649" s="82"/>
      <c r="R649" s="65"/>
      <c r="S649" s="64"/>
      <c r="T649" s="64"/>
      <c r="U649" s="64"/>
      <c r="V649" s="85" t="e">
        <f>VLOOKUP(I649,README!$AA$2:$AB$11,2,FALSE)</f>
        <v>#N/A</v>
      </c>
      <c r="W649" s="10"/>
      <c r="X649" s="84"/>
      <c r="Z649" s="5"/>
    </row>
    <row r="650" spans="1:26" ht="13.2" x14ac:dyDescent="0.25">
      <c r="A650" s="1" t="s">
        <v>1</v>
      </c>
      <c r="B650" s="2" t="s">
        <v>15</v>
      </c>
      <c r="C650" s="174" t="str">
        <f t="shared" si="25"/>
        <v/>
      </c>
      <c r="D650" s="7"/>
      <c r="E650" s="88"/>
      <c r="F650" s="88"/>
      <c r="G650" s="180"/>
      <c r="H650" s="7"/>
      <c r="I650" s="8" t="e">
        <f>VLOOKUP(E650,TableauFinal[#All],5,FALSE)</f>
        <v>#N/A</v>
      </c>
      <c r="J650" s="9" t="e">
        <f>VLOOKUP(E650,TableauFinal[#All],6,FALSE)</f>
        <v>#N/A</v>
      </c>
      <c r="K650" s="11" t="e">
        <f>VLOOKUP(E650,TableauFinal[#All],3,FALSE)</f>
        <v>#N/A</v>
      </c>
      <c r="L650" s="7" t="e">
        <f>VLOOKUP(E650,TableauFinal[#All],4,FALSE)</f>
        <v>#N/A</v>
      </c>
      <c r="M650" s="7" t="e">
        <f t="shared" si="24"/>
        <v>#N/A</v>
      </c>
      <c r="N650" s="86" t="e">
        <f>CONCATENATE(VLOOKUP(E650,TableauFinal[#All],2,FALSE)," ; ",Tableau16[[#This Row],[Mesure]]," ; ",Tableau16[ [#This Row],[AJOUTER UN COMMENTAIRE] ])</f>
        <v>#N/A</v>
      </c>
      <c r="O650" s="105"/>
      <c r="P650" s="105" t="e">
        <f>VLOOKUP(F650,COMMANDE[#All],2,FALSE)</f>
        <v>#N/A</v>
      </c>
      <c r="Q650" s="82"/>
      <c r="R650" s="65"/>
      <c r="S650" s="64"/>
      <c r="T650" s="64"/>
      <c r="U650" s="64"/>
      <c r="V650" s="85" t="e">
        <f>VLOOKUP(I650,README!$AA$2:$AB$11,2,FALSE)</f>
        <v>#N/A</v>
      </c>
      <c r="W650" s="10"/>
      <c r="X650" s="84"/>
      <c r="Z650" s="5"/>
    </row>
    <row r="651" spans="1:26" ht="13.2" x14ac:dyDescent="0.25">
      <c r="A651" s="1" t="s">
        <v>1</v>
      </c>
      <c r="B651" s="2" t="s">
        <v>15</v>
      </c>
      <c r="C651" s="174" t="str">
        <f t="shared" si="25"/>
        <v/>
      </c>
      <c r="D651" s="7"/>
      <c r="E651" s="88"/>
      <c r="F651" s="88"/>
      <c r="G651" s="180"/>
      <c r="H651" s="7"/>
      <c r="I651" s="8" t="e">
        <f>VLOOKUP(E651,TableauFinal[#All],5,FALSE)</f>
        <v>#N/A</v>
      </c>
      <c r="J651" s="9" t="e">
        <f>VLOOKUP(E651,TableauFinal[#All],6,FALSE)</f>
        <v>#N/A</v>
      </c>
      <c r="K651" s="11" t="e">
        <f>VLOOKUP(E651,TableauFinal[#All],3,FALSE)</f>
        <v>#N/A</v>
      </c>
      <c r="L651" s="7" t="e">
        <f>VLOOKUP(E651,TableauFinal[#All],4,FALSE)</f>
        <v>#N/A</v>
      </c>
      <c r="M651" s="7" t="e">
        <f t="shared" si="24"/>
        <v>#N/A</v>
      </c>
      <c r="N651" s="86" t="e">
        <f>CONCATENATE(VLOOKUP(E651,TableauFinal[#All],2,FALSE)," ; ",Tableau16[[#This Row],[Mesure]]," ; ",Tableau16[ [#This Row],[AJOUTER UN COMMENTAIRE] ])</f>
        <v>#N/A</v>
      </c>
      <c r="O651" s="105"/>
      <c r="P651" s="105" t="e">
        <f>VLOOKUP(F651,COMMANDE[#All],2,FALSE)</f>
        <v>#N/A</v>
      </c>
      <c r="Q651" s="82"/>
      <c r="R651" s="65"/>
      <c r="S651" s="64"/>
      <c r="T651" s="64"/>
      <c r="U651" s="64"/>
      <c r="V651" s="85" t="e">
        <f>VLOOKUP(I651,README!$AA$2:$AB$11,2,FALSE)</f>
        <v>#N/A</v>
      </c>
      <c r="W651" s="10"/>
      <c r="X651" s="84"/>
      <c r="Z651" s="5"/>
    </row>
    <row r="652" spans="1:26" ht="13.2" x14ac:dyDescent="0.25">
      <c r="A652" s="1" t="s">
        <v>1</v>
      </c>
      <c r="B652" s="2" t="s">
        <v>15</v>
      </c>
      <c r="C652" s="174" t="str">
        <f t="shared" si="25"/>
        <v/>
      </c>
      <c r="D652" s="7"/>
      <c r="E652" s="88"/>
      <c r="F652" s="88"/>
      <c r="G652" s="180"/>
      <c r="H652" s="7"/>
      <c r="I652" s="8" t="e">
        <f>VLOOKUP(E652,TableauFinal[#All],5,FALSE)</f>
        <v>#N/A</v>
      </c>
      <c r="J652" s="9" t="e">
        <f>VLOOKUP(E652,TableauFinal[#All],6,FALSE)</f>
        <v>#N/A</v>
      </c>
      <c r="K652" s="11" t="e">
        <f>VLOOKUP(E652,TableauFinal[#All],3,FALSE)</f>
        <v>#N/A</v>
      </c>
      <c r="L652" s="7" t="e">
        <f>VLOOKUP(E652,TableauFinal[#All],4,FALSE)</f>
        <v>#N/A</v>
      </c>
      <c r="M652" s="7" t="e">
        <f t="shared" si="24"/>
        <v>#N/A</v>
      </c>
      <c r="N652" s="86" t="e">
        <f>CONCATENATE(VLOOKUP(E652,TableauFinal[#All],2,FALSE)," ; ",Tableau16[[#This Row],[Mesure]]," ; ",Tableau16[ [#This Row],[AJOUTER UN COMMENTAIRE] ])</f>
        <v>#N/A</v>
      </c>
      <c r="O652" s="105"/>
      <c r="P652" s="105" t="e">
        <f>VLOOKUP(F652,COMMANDE[#All],2,FALSE)</f>
        <v>#N/A</v>
      </c>
      <c r="Q652" s="82"/>
      <c r="R652" s="65"/>
      <c r="S652" s="64"/>
      <c r="T652" s="64"/>
      <c r="U652" s="64"/>
      <c r="V652" s="85" t="e">
        <f>VLOOKUP(I652,README!$AA$2:$AB$11,2,FALSE)</f>
        <v>#N/A</v>
      </c>
      <c r="W652" s="10"/>
      <c r="X652" s="84"/>
      <c r="Z652" s="5"/>
    </row>
    <row r="653" spans="1:26" ht="13.2" x14ac:dyDescent="0.25">
      <c r="A653" s="1" t="s">
        <v>1</v>
      </c>
      <c r="B653" s="2" t="s">
        <v>15</v>
      </c>
      <c r="C653" s="174" t="str">
        <f t="shared" si="25"/>
        <v/>
      </c>
      <c r="D653" s="7"/>
      <c r="E653" s="88"/>
      <c r="F653" s="88"/>
      <c r="G653" s="180"/>
      <c r="H653" s="7"/>
      <c r="I653" s="8" t="e">
        <f>VLOOKUP(E653,TableauFinal[#All],5,FALSE)</f>
        <v>#N/A</v>
      </c>
      <c r="J653" s="9" t="e">
        <f>VLOOKUP(E653,TableauFinal[#All],6,FALSE)</f>
        <v>#N/A</v>
      </c>
      <c r="K653" s="11" t="e">
        <f>VLOOKUP(E653,TableauFinal[#All],3,FALSE)</f>
        <v>#N/A</v>
      </c>
      <c r="L653" s="7" t="e">
        <f>VLOOKUP(E653,TableauFinal[#All],4,FALSE)</f>
        <v>#N/A</v>
      </c>
      <c r="M653" s="7" t="e">
        <f t="shared" si="24"/>
        <v>#N/A</v>
      </c>
      <c r="N653" s="86" t="e">
        <f>CONCATENATE(VLOOKUP(E653,TableauFinal[#All],2,FALSE)," ; ",Tableau16[[#This Row],[Mesure]]," ; ",Tableau16[ [#This Row],[AJOUTER UN COMMENTAIRE] ])</f>
        <v>#N/A</v>
      </c>
      <c r="O653" s="105"/>
      <c r="P653" s="105" t="e">
        <f>VLOOKUP(F653,COMMANDE[#All],2,FALSE)</f>
        <v>#N/A</v>
      </c>
      <c r="Q653" s="82"/>
      <c r="R653" s="65"/>
      <c r="S653" s="64"/>
      <c r="T653" s="64"/>
      <c r="U653" s="64"/>
      <c r="V653" s="85" t="e">
        <f>VLOOKUP(I653,README!$AA$2:$AB$11,2,FALSE)</f>
        <v>#N/A</v>
      </c>
      <c r="W653" s="10"/>
      <c r="X653" s="84"/>
      <c r="Z653" s="5"/>
    </row>
    <row r="654" spans="1:26" ht="13.2" x14ac:dyDescent="0.25">
      <c r="A654" s="1" t="s">
        <v>1</v>
      </c>
      <c r="B654" s="2" t="s">
        <v>15</v>
      </c>
      <c r="C654" s="174" t="str">
        <f t="shared" si="25"/>
        <v/>
      </c>
      <c r="D654" s="7"/>
      <c r="E654" s="88"/>
      <c r="F654" s="88"/>
      <c r="G654" s="180"/>
      <c r="H654" s="7"/>
      <c r="I654" s="8" t="e">
        <f>VLOOKUP(E654,TableauFinal[#All],5,FALSE)</f>
        <v>#N/A</v>
      </c>
      <c r="J654" s="9" t="e">
        <f>VLOOKUP(E654,TableauFinal[#All],6,FALSE)</f>
        <v>#N/A</v>
      </c>
      <c r="K654" s="11" t="e">
        <f>VLOOKUP(E654,TableauFinal[#All],3,FALSE)</f>
        <v>#N/A</v>
      </c>
      <c r="L654" s="7" t="e">
        <f>VLOOKUP(E654,TableauFinal[#All],4,FALSE)</f>
        <v>#N/A</v>
      </c>
      <c r="M654" s="7" t="e">
        <f t="shared" si="24"/>
        <v>#N/A</v>
      </c>
      <c r="N654" s="86" t="e">
        <f>CONCATENATE(VLOOKUP(E654,TableauFinal[#All],2,FALSE)," ; ",Tableau16[[#This Row],[Mesure]]," ; ",Tableau16[ [#This Row],[AJOUTER UN COMMENTAIRE] ])</f>
        <v>#N/A</v>
      </c>
      <c r="O654" s="105"/>
      <c r="P654" s="105" t="e">
        <f>VLOOKUP(F654,COMMANDE[#All],2,FALSE)</f>
        <v>#N/A</v>
      </c>
      <c r="Q654" s="82"/>
      <c r="R654" s="65"/>
      <c r="S654" s="64"/>
      <c r="T654" s="64"/>
      <c r="U654" s="64"/>
      <c r="V654" s="85" t="e">
        <f>VLOOKUP(I654,README!$AA$2:$AB$11,2,FALSE)</f>
        <v>#N/A</v>
      </c>
      <c r="W654" s="10"/>
      <c r="X654" s="84"/>
      <c r="Z654" s="5"/>
    </row>
    <row r="655" spans="1:26" ht="13.2" x14ac:dyDescent="0.25">
      <c r="A655" s="1" t="s">
        <v>1</v>
      </c>
      <c r="B655" s="2" t="s">
        <v>15</v>
      </c>
      <c r="C655" s="174" t="str">
        <f t="shared" si="25"/>
        <v/>
      </c>
      <c r="D655" s="7"/>
      <c r="E655" s="88"/>
      <c r="F655" s="88"/>
      <c r="G655" s="180"/>
      <c r="H655" s="7"/>
      <c r="I655" s="8" t="e">
        <f>VLOOKUP(E655,TableauFinal[#All],5,FALSE)</f>
        <v>#N/A</v>
      </c>
      <c r="J655" s="9" t="e">
        <f>VLOOKUP(E655,TableauFinal[#All],6,FALSE)</f>
        <v>#N/A</v>
      </c>
      <c r="K655" s="11" t="e">
        <f>VLOOKUP(E655,TableauFinal[#All],3,FALSE)</f>
        <v>#N/A</v>
      </c>
      <c r="L655" s="7" t="e">
        <f>VLOOKUP(E655,TableauFinal[#All],4,FALSE)</f>
        <v>#N/A</v>
      </c>
      <c r="M655" s="7" t="e">
        <f t="shared" si="24"/>
        <v>#N/A</v>
      </c>
      <c r="N655" s="86" t="e">
        <f>CONCATENATE(VLOOKUP(E655,TableauFinal[#All],2,FALSE)," ; ",Tableau16[[#This Row],[Mesure]]," ; ",Tableau16[ [#This Row],[AJOUTER UN COMMENTAIRE] ])</f>
        <v>#N/A</v>
      </c>
      <c r="O655" s="105"/>
      <c r="P655" s="105" t="e">
        <f>VLOOKUP(F655,COMMANDE[#All],2,FALSE)</f>
        <v>#N/A</v>
      </c>
      <c r="Q655" s="82"/>
      <c r="R655" s="65"/>
      <c r="S655" s="64"/>
      <c r="T655" s="64"/>
      <c r="U655" s="64"/>
      <c r="V655" s="85" t="e">
        <f>VLOOKUP(I655,README!$AA$2:$AB$11,2,FALSE)</f>
        <v>#N/A</v>
      </c>
      <c r="W655" s="10"/>
      <c r="X655" s="84"/>
      <c r="Z655" s="5"/>
    </row>
    <row r="656" spans="1:26" ht="13.2" x14ac:dyDescent="0.25">
      <c r="A656" s="1" t="s">
        <v>1</v>
      </c>
      <c r="B656" s="2" t="s">
        <v>15</v>
      </c>
      <c r="C656" s="174" t="str">
        <f t="shared" si="25"/>
        <v/>
      </c>
      <c r="D656" s="7"/>
      <c r="E656" s="88"/>
      <c r="F656" s="88"/>
      <c r="G656" s="180"/>
      <c r="H656" s="7"/>
      <c r="I656" s="8" t="e">
        <f>VLOOKUP(E656,TableauFinal[#All],5,FALSE)</f>
        <v>#N/A</v>
      </c>
      <c r="J656" s="9" t="e">
        <f>VLOOKUP(E656,TableauFinal[#All],6,FALSE)</f>
        <v>#N/A</v>
      </c>
      <c r="K656" s="11" t="e">
        <f>VLOOKUP(E656,TableauFinal[#All],3,FALSE)</f>
        <v>#N/A</v>
      </c>
      <c r="L656" s="7" t="e">
        <f>VLOOKUP(E656,TableauFinal[#All],4,FALSE)</f>
        <v>#N/A</v>
      </c>
      <c r="M656" s="7" t="e">
        <f t="shared" si="24"/>
        <v>#N/A</v>
      </c>
      <c r="N656" s="86" t="e">
        <f>CONCATENATE(VLOOKUP(E656,TableauFinal[#All],2,FALSE)," ; ",Tableau16[[#This Row],[Mesure]]," ; ",Tableau16[ [#This Row],[AJOUTER UN COMMENTAIRE] ])</f>
        <v>#N/A</v>
      </c>
      <c r="O656" s="105"/>
      <c r="P656" s="105" t="e">
        <f>VLOOKUP(F656,COMMANDE[#All],2,FALSE)</f>
        <v>#N/A</v>
      </c>
      <c r="Q656" s="82"/>
      <c r="R656" s="65"/>
      <c r="S656" s="64"/>
      <c r="T656" s="64"/>
      <c r="U656" s="64"/>
      <c r="V656" s="85" t="e">
        <f>VLOOKUP(I656,README!$AA$2:$AB$11,2,FALSE)</f>
        <v>#N/A</v>
      </c>
      <c r="W656" s="10"/>
      <c r="X656" s="84"/>
      <c r="Z656" s="5"/>
    </row>
    <row r="657" spans="1:26" ht="13.2" x14ac:dyDescent="0.25">
      <c r="A657" s="1" t="s">
        <v>1</v>
      </c>
      <c r="B657" s="2" t="s">
        <v>15</v>
      </c>
      <c r="C657" s="174" t="str">
        <f t="shared" si="25"/>
        <v/>
      </c>
      <c r="D657" s="7"/>
      <c r="E657" s="88"/>
      <c r="F657" s="88"/>
      <c r="G657" s="180"/>
      <c r="H657" s="7"/>
      <c r="I657" s="8" t="e">
        <f>VLOOKUP(E657,TableauFinal[#All],5,FALSE)</f>
        <v>#N/A</v>
      </c>
      <c r="J657" s="9" t="e">
        <f>VLOOKUP(E657,TableauFinal[#All],6,FALSE)</f>
        <v>#N/A</v>
      </c>
      <c r="K657" s="11" t="e">
        <f>VLOOKUP(E657,TableauFinal[#All],3,FALSE)</f>
        <v>#N/A</v>
      </c>
      <c r="L657" s="7" t="e">
        <f>VLOOKUP(E657,TableauFinal[#All],4,FALSE)</f>
        <v>#N/A</v>
      </c>
      <c r="M657" s="7" t="e">
        <f t="shared" si="24"/>
        <v>#N/A</v>
      </c>
      <c r="N657" s="86" t="e">
        <f>CONCATENATE(VLOOKUP(E657,TableauFinal[#All],2,FALSE)," ; ",Tableau16[[#This Row],[Mesure]]," ; ",Tableau16[ [#This Row],[AJOUTER UN COMMENTAIRE] ])</f>
        <v>#N/A</v>
      </c>
      <c r="O657" s="105"/>
      <c r="P657" s="105" t="e">
        <f>VLOOKUP(F657,COMMANDE[#All],2,FALSE)</f>
        <v>#N/A</v>
      </c>
      <c r="Q657" s="82"/>
      <c r="R657" s="65"/>
      <c r="S657" s="64"/>
      <c r="T657" s="64"/>
      <c r="U657" s="64"/>
      <c r="V657" s="85" t="e">
        <f>VLOOKUP(I657,README!$AA$2:$AB$11,2,FALSE)</f>
        <v>#N/A</v>
      </c>
      <c r="W657" s="10"/>
      <c r="X657" s="84"/>
      <c r="Z657" s="5"/>
    </row>
    <row r="658" spans="1:26" ht="13.2" x14ac:dyDescent="0.25">
      <c r="A658" s="1" t="s">
        <v>1</v>
      </c>
      <c r="B658" s="2" t="s">
        <v>15</v>
      </c>
      <c r="C658" s="174" t="str">
        <f t="shared" si="25"/>
        <v/>
      </c>
      <c r="D658" s="7"/>
      <c r="E658" s="88"/>
      <c r="F658" s="88"/>
      <c r="G658" s="180"/>
      <c r="H658" s="7"/>
      <c r="I658" s="8" t="e">
        <f>VLOOKUP(E658,TableauFinal[#All],5,FALSE)</f>
        <v>#N/A</v>
      </c>
      <c r="J658" s="9" t="e">
        <f>VLOOKUP(E658,TableauFinal[#All],6,FALSE)</f>
        <v>#N/A</v>
      </c>
      <c r="K658" s="11" t="e">
        <f>VLOOKUP(E658,TableauFinal[#All],3,FALSE)</f>
        <v>#N/A</v>
      </c>
      <c r="L658" s="7" t="e">
        <f>VLOOKUP(E658,TableauFinal[#All],4,FALSE)</f>
        <v>#N/A</v>
      </c>
      <c r="M658" s="7" t="e">
        <f t="shared" si="24"/>
        <v>#N/A</v>
      </c>
      <c r="N658" s="86" t="e">
        <f>CONCATENATE(VLOOKUP(E658,TableauFinal[#All],2,FALSE)," ; ",Tableau16[[#This Row],[Mesure]]," ; ",Tableau16[ [#This Row],[AJOUTER UN COMMENTAIRE] ])</f>
        <v>#N/A</v>
      </c>
      <c r="O658" s="105"/>
      <c r="P658" s="105" t="e">
        <f>VLOOKUP(F658,COMMANDE[#All],2,FALSE)</f>
        <v>#N/A</v>
      </c>
      <c r="Q658" s="82"/>
      <c r="R658" s="65"/>
      <c r="S658" s="64"/>
      <c r="T658" s="64"/>
      <c r="U658" s="64"/>
      <c r="V658" s="85" t="e">
        <f>VLOOKUP(I658,README!$AA$2:$AB$11,2,FALSE)</f>
        <v>#N/A</v>
      </c>
      <c r="W658" s="10"/>
      <c r="X658" s="84"/>
      <c r="Z658" s="5"/>
    </row>
    <row r="659" spans="1:26" ht="13.2" x14ac:dyDescent="0.25">
      <c r="A659" s="1" t="s">
        <v>1</v>
      </c>
      <c r="B659" s="2" t="s">
        <v>15</v>
      </c>
      <c r="C659" s="174" t="str">
        <f t="shared" si="25"/>
        <v/>
      </c>
      <c r="D659" s="7"/>
      <c r="E659" s="88"/>
      <c r="F659" s="88"/>
      <c r="G659" s="180"/>
      <c r="H659" s="7"/>
      <c r="I659" s="8" t="e">
        <f>VLOOKUP(E659,TableauFinal[#All],5,FALSE)</f>
        <v>#N/A</v>
      </c>
      <c r="J659" s="9" t="e">
        <f>VLOOKUP(E659,TableauFinal[#All],6,FALSE)</f>
        <v>#N/A</v>
      </c>
      <c r="K659" s="11" t="e">
        <f>VLOOKUP(E659,TableauFinal[#All],3,FALSE)</f>
        <v>#N/A</v>
      </c>
      <c r="L659" s="7" t="e">
        <f>VLOOKUP(E659,TableauFinal[#All],4,FALSE)</f>
        <v>#N/A</v>
      </c>
      <c r="M659" s="7" t="e">
        <f t="shared" si="24"/>
        <v>#N/A</v>
      </c>
      <c r="N659" s="86" t="e">
        <f>CONCATENATE(VLOOKUP(E659,TableauFinal[#All],2,FALSE)," ; ",Tableau16[[#This Row],[Mesure]]," ; ",Tableau16[ [#This Row],[AJOUTER UN COMMENTAIRE] ])</f>
        <v>#N/A</v>
      </c>
      <c r="O659" s="105"/>
      <c r="P659" s="105" t="e">
        <f>VLOOKUP(F659,COMMANDE[#All],2,FALSE)</f>
        <v>#N/A</v>
      </c>
      <c r="Q659" s="82"/>
      <c r="R659" s="65"/>
      <c r="S659" s="64"/>
      <c r="T659" s="64"/>
      <c r="U659" s="64"/>
      <c r="V659" s="85" t="e">
        <f>VLOOKUP(I659,README!$AA$2:$AB$11,2,FALSE)</f>
        <v>#N/A</v>
      </c>
      <c r="W659" s="10"/>
      <c r="X659" s="84"/>
      <c r="Z659" s="5"/>
    </row>
    <row r="660" spans="1:26" ht="13.2" x14ac:dyDescent="0.25">
      <c r="A660" s="1" t="s">
        <v>1</v>
      </c>
      <c r="B660" s="2" t="s">
        <v>15</v>
      </c>
      <c r="C660" s="174" t="str">
        <f t="shared" si="25"/>
        <v/>
      </c>
      <c r="D660" s="7"/>
      <c r="E660" s="88"/>
      <c r="F660" s="88"/>
      <c r="G660" s="180"/>
      <c r="H660" s="7"/>
      <c r="I660" s="8" t="e">
        <f>VLOOKUP(E660,TableauFinal[#All],5,FALSE)</f>
        <v>#N/A</v>
      </c>
      <c r="J660" s="9" t="e">
        <f>VLOOKUP(E660,TableauFinal[#All],6,FALSE)</f>
        <v>#N/A</v>
      </c>
      <c r="K660" s="11" t="e">
        <f>VLOOKUP(E660,TableauFinal[#All],3,FALSE)</f>
        <v>#N/A</v>
      </c>
      <c r="L660" s="7" t="e">
        <f>VLOOKUP(E660,TableauFinal[#All],4,FALSE)</f>
        <v>#N/A</v>
      </c>
      <c r="M660" s="7" t="e">
        <f t="shared" si="24"/>
        <v>#N/A</v>
      </c>
      <c r="N660" s="86" t="e">
        <f>CONCATENATE(VLOOKUP(E660,TableauFinal[#All],2,FALSE)," ; ",Tableau16[[#This Row],[Mesure]]," ; ",Tableau16[ [#This Row],[AJOUTER UN COMMENTAIRE] ])</f>
        <v>#N/A</v>
      </c>
      <c r="O660" s="105"/>
      <c r="P660" s="105" t="e">
        <f>VLOOKUP(F660,COMMANDE[#All],2,FALSE)</f>
        <v>#N/A</v>
      </c>
      <c r="Q660" s="82"/>
      <c r="R660" s="65"/>
      <c r="S660" s="64"/>
      <c r="T660" s="64"/>
      <c r="U660" s="64"/>
      <c r="V660" s="85" t="e">
        <f>VLOOKUP(I660,README!$AA$2:$AB$11,2,FALSE)</f>
        <v>#N/A</v>
      </c>
      <c r="W660" s="10"/>
      <c r="X660" s="84"/>
      <c r="Z660" s="5"/>
    </row>
    <row r="661" spans="1:26" ht="13.2" x14ac:dyDescent="0.25">
      <c r="A661" s="1" t="s">
        <v>1</v>
      </c>
      <c r="B661" s="2" t="s">
        <v>15</v>
      </c>
      <c r="C661" s="174" t="str">
        <f t="shared" si="25"/>
        <v/>
      </c>
      <c r="D661" s="7"/>
      <c r="E661" s="88"/>
      <c r="F661" s="88"/>
      <c r="G661" s="180"/>
      <c r="H661" s="7"/>
      <c r="I661" s="8" t="e">
        <f>VLOOKUP(E661,TableauFinal[#All],5,FALSE)</f>
        <v>#N/A</v>
      </c>
      <c r="J661" s="9" t="e">
        <f>VLOOKUP(E661,TableauFinal[#All],6,FALSE)</f>
        <v>#N/A</v>
      </c>
      <c r="K661" s="11" t="e">
        <f>VLOOKUP(E661,TableauFinal[#All],3,FALSE)</f>
        <v>#N/A</v>
      </c>
      <c r="L661" s="7" t="e">
        <f>VLOOKUP(E661,TableauFinal[#All],4,FALSE)</f>
        <v>#N/A</v>
      </c>
      <c r="M661" s="7" t="e">
        <f t="shared" si="24"/>
        <v>#N/A</v>
      </c>
      <c r="N661" s="86" t="e">
        <f>CONCATENATE(VLOOKUP(E661,TableauFinal[#All],2,FALSE)," ; ",Tableau16[[#This Row],[Mesure]]," ; ",Tableau16[ [#This Row],[AJOUTER UN COMMENTAIRE] ])</f>
        <v>#N/A</v>
      </c>
      <c r="O661" s="105"/>
      <c r="P661" s="105" t="e">
        <f>VLOOKUP(F661,COMMANDE[#All],2,FALSE)</f>
        <v>#N/A</v>
      </c>
      <c r="Q661" s="82"/>
      <c r="R661" s="65"/>
      <c r="S661" s="64"/>
      <c r="T661" s="64"/>
      <c r="U661" s="64"/>
      <c r="V661" s="85" t="e">
        <f>VLOOKUP(I661,README!$AA$2:$AB$11,2,FALSE)</f>
        <v>#N/A</v>
      </c>
      <c r="W661" s="10"/>
      <c r="X661" s="84"/>
      <c r="Z661" s="5"/>
    </row>
    <row r="662" spans="1:26" ht="13.2" x14ac:dyDescent="0.25">
      <c r="A662" s="1" t="s">
        <v>1</v>
      </c>
      <c r="B662" s="2" t="s">
        <v>15</v>
      </c>
      <c r="C662" s="174" t="str">
        <f t="shared" si="25"/>
        <v/>
      </c>
      <c r="D662" s="7"/>
      <c r="E662" s="88"/>
      <c r="F662" s="88"/>
      <c r="G662" s="180"/>
      <c r="H662" s="7"/>
      <c r="I662" s="8" t="e">
        <f>VLOOKUP(E662,TableauFinal[#All],5,FALSE)</f>
        <v>#N/A</v>
      </c>
      <c r="J662" s="9" t="e">
        <f>VLOOKUP(E662,TableauFinal[#All],6,FALSE)</f>
        <v>#N/A</v>
      </c>
      <c r="K662" s="11" t="e">
        <f>VLOOKUP(E662,TableauFinal[#All],3,FALSE)</f>
        <v>#N/A</v>
      </c>
      <c r="L662" s="7" t="e">
        <f>VLOOKUP(E662,TableauFinal[#All],4,FALSE)</f>
        <v>#N/A</v>
      </c>
      <c r="M662" s="7" t="e">
        <f t="shared" si="24"/>
        <v>#N/A</v>
      </c>
      <c r="N662" s="86" t="e">
        <f>CONCATENATE(VLOOKUP(E662,TableauFinal[#All],2,FALSE)," ; ",Tableau16[[#This Row],[Mesure]]," ; ",Tableau16[ [#This Row],[AJOUTER UN COMMENTAIRE] ])</f>
        <v>#N/A</v>
      </c>
      <c r="O662" s="105"/>
      <c r="P662" s="105" t="e">
        <f>VLOOKUP(F662,COMMANDE[#All],2,FALSE)</f>
        <v>#N/A</v>
      </c>
      <c r="Q662" s="82"/>
      <c r="R662" s="65"/>
      <c r="S662" s="64"/>
      <c r="T662" s="64"/>
      <c r="U662" s="64"/>
      <c r="V662" s="85" t="e">
        <f>VLOOKUP(I662,README!$AA$2:$AB$11,2,FALSE)</f>
        <v>#N/A</v>
      </c>
      <c r="W662" s="10"/>
      <c r="X662" s="84"/>
      <c r="Z662" s="5"/>
    </row>
    <row r="663" spans="1:26" ht="13.2" x14ac:dyDescent="0.25">
      <c r="A663" s="1" t="s">
        <v>1</v>
      </c>
      <c r="B663" s="2" t="s">
        <v>15</v>
      </c>
      <c r="C663" s="174" t="str">
        <f t="shared" si="25"/>
        <v/>
      </c>
      <c r="D663" s="7"/>
      <c r="E663" s="88"/>
      <c r="F663" s="88"/>
      <c r="G663" s="180"/>
      <c r="H663" s="7"/>
      <c r="I663" s="8" t="e">
        <f>VLOOKUP(E663,TableauFinal[#All],5,FALSE)</f>
        <v>#N/A</v>
      </c>
      <c r="J663" s="9" t="e">
        <f>VLOOKUP(E663,TableauFinal[#All],6,FALSE)</f>
        <v>#N/A</v>
      </c>
      <c r="K663" s="11" t="e">
        <f>VLOOKUP(E663,TableauFinal[#All],3,FALSE)</f>
        <v>#N/A</v>
      </c>
      <c r="L663" s="7" t="e">
        <f>VLOOKUP(E663,TableauFinal[#All],4,FALSE)</f>
        <v>#N/A</v>
      </c>
      <c r="M663" s="7" t="e">
        <f t="shared" si="24"/>
        <v>#N/A</v>
      </c>
      <c r="N663" s="86" t="e">
        <f>CONCATENATE(VLOOKUP(E663,TableauFinal[#All],2,FALSE)," ; ",Tableau16[[#This Row],[Mesure]]," ; ",Tableau16[ [#This Row],[AJOUTER UN COMMENTAIRE] ])</f>
        <v>#N/A</v>
      </c>
      <c r="O663" s="105"/>
      <c r="P663" s="105" t="e">
        <f>VLOOKUP(F663,COMMANDE[#All],2,FALSE)</f>
        <v>#N/A</v>
      </c>
      <c r="Q663" s="82"/>
      <c r="R663" s="65"/>
      <c r="S663" s="64"/>
      <c r="T663" s="64"/>
      <c r="U663" s="64"/>
      <c r="V663" s="85" t="e">
        <f>VLOOKUP(I663,README!$AA$2:$AB$11,2,FALSE)</f>
        <v>#N/A</v>
      </c>
      <c r="W663" s="10"/>
      <c r="X663" s="84"/>
      <c r="Z663" s="5"/>
    </row>
    <row r="664" spans="1:26" ht="13.2" x14ac:dyDescent="0.25">
      <c r="A664" s="1" t="s">
        <v>1</v>
      </c>
      <c r="B664" s="2" t="s">
        <v>15</v>
      </c>
      <c r="C664" s="174" t="str">
        <f t="shared" si="25"/>
        <v/>
      </c>
      <c r="D664" s="7"/>
      <c r="E664" s="88"/>
      <c r="F664" s="88"/>
      <c r="G664" s="180"/>
      <c r="H664" s="7"/>
      <c r="I664" s="8" t="e">
        <f>VLOOKUP(E664,TableauFinal[#All],5,FALSE)</f>
        <v>#N/A</v>
      </c>
      <c r="J664" s="9" t="e">
        <f>VLOOKUP(E664,TableauFinal[#All],6,FALSE)</f>
        <v>#N/A</v>
      </c>
      <c r="K664" s="11" t="e">
        <f>VLOOKUP(E664,TableauFinal[#All],3,FALSE)</f>
        <v>#N/A</v>
      </c>
      <c r="L664" s="7" t="e">
        <f>VLOOKUP(E664,TableauFinal[#All],4,FALSE)</f>
        <v>#N/A</v>
      </c>
      <c r="M664" s="7" t="e">
        <f t="shared" si="24"/>
        <v>#N/A</v>
      </c>
      <c r="N664" s="86" t="e">
        <f>CONCATENATE(VLOOKUP(E664,TableauFinal[#All],2,FALSE)," ; ",Tableau16[[#This Row],[Mesure]]," ; ",Tableau16[ [#This Row],[AJOUTER UN COMMENTAIRE] ])</f>
        <v>#N/A</v>
      </c>
      <c r="O664" s="105"/>
      <c r="P664" s="105" t="e">
        <f>VLOOKUP(F664,COMMANDE[#All],2,FALSE)</f>
        <v>#N/A</v>
      </c>
      <c r="Q664" s="82"/>
      <c r="R664" s="65"/>
      <c r="S664" s="64"/>
      <c r="T664" s="64"/>
      <c r="U664" s="64"/>
      <c r="V664" s="85" t="e">
        <f>VLOOKUP(I664,README!$AA$2:$AB$11,2,FALSE)</f>
        <v>#N/A</v>
      </c>
      <c r="W664" s="10"/>
      <c r="X664" s="84"/>
      <c r="Z664" s="5"/>
    </row>
    <row r="665" spans="1:26" ht="13.2" x14ac:dyDescent="0.25">
      <c r="A665" s="1" t="s">
        <v>1</v>
      </c>
      <c r="B665" s="2" t="s">
        <v>15</v>
      </c>
      <c r="C665" s="174" t="str">
        <f t="shared" si="25"/>
        <v/>
      </c>
      <c r="D665" s="7"/>
      <c r="E665" s="88"/>
      <c r="F665" s="88"/>
      <c r="G665" s="180"/>
      <c r="H665" s="7"/>
      <c r="I665" s="8" t="e">
        <f>VLOOKUP(E665,TableauFinal[#All],5,FALSE)</f>
        <v>#N/A</v>
      </c>
      <c r="J665" s="9" t="e">
        <f>VLOOKUP(E665,TableauFinal[#All],6,FALSE)</f>
        <v>#N/A</v>
      </c>
      <c r="K665" s="11" t="e">
        <f>VLOOKUP(E665,TableauFinal[#All],3,FALSE)</f>
        <v>#N/A</v>
      </c>
      <c r="L665" s="7" t="e">
        <f>VLOOKUP(E665,TableauFinal[#All],4,FALSE)</f>
        <v>#N/A</v>
      </c>
      <c r="M665" s="7" t="e">
        <f t="shared" si="24"/>
        <v>#N/A</v>
      </c>
      <c r="N665" s="86" t="e">
        <f>CONCATENATE(VLOOKUP(E665,TableauFinal[#All],2,FALSE)," ; ",Tableau16[[#This Row],[Mesure]]," ; ",Tableau16[ [#This Row],[AJOUTER UN COMMENTAIRE] ])</f>
        <v>#N/A</v>
      </c>
      <c r="O665" s="105"/>
      <c r="P665" s="105" t="e">
        <f>VLOOKUP(F665,COMMANDE[#All],2,FALSE)</f>
        <v>#N/A</v>
      </c>
      <c r="Q665" s="82"/>
      <c r="R665" s="65"/>
      <c r="S665" s="64"/>
      <c r="T665" s="64"/>
      <c r="U665" s="64"/>
      <c r="V665" s="85" t="e">
        <f>VLOOKUP(I665,README!$AA$2:$AB$11,2,FALSE)</f>
        <v>#N/A</v>
      </c>
      <c r="W665" s="10"/>
      <c r="X665" s="84"/>
      <c r="Z665" s="5"/>
    </row>
    <row r="666" spans="1:26" ht="13.2" x14ac:dyDescent="0.25">
      <c r="A666" s="1" t="s">
        <v>1</v>
      </c>
      <c r="B666" s="2" t="s">
        <v>15</v>
      </c>
      <c r="C666" s="174" t="str">
        <f t="shared" si="25"/>
        <v/>
      </c>
      <c r="D666" s="7"/>
      <c r="E666" s="88"/>
      <c r="F666" s="88"/>
      <c r="G666" s="180"/>
      <c r="H666" s="7"/>
      <c r="I666" s="8" t="e">
        <f>VLOOKUP(E666,TableauFinal[#All],5,FALSE)</f>
        <v>#N/A</v>
      </c>
      <c r="J666" s="9" t="e">
        <f>VLOOKUP(E666,TableauFinal[#All],6,FALSE)</f>
        <v>#N/A</v>
      </c>
      <c r="K666" s="11" t="e">
        <f>VLOOKUP(E666,TableauFinal[#All],3,FALSE)</f>
        <v>#N/A</v>
      </c>
      <c r="L666" s="7" t="e">
        <f>VLOOKUP(E666,TableauFinal[#All],4,FALSE)</f>
        <v>#N/A</v>
      </c>
      <c r="M666" s="7" t="e">
        <f t="shared" ref="M666:M729" si="26">IF(L666="M","??","")</f>
        <v>#N/A</v>
      </c>
      <c r="N666" s="86" t="e">
        <f>CONCATENATE(VLOOKUP(E666,TableauFinal[#All],2,FALSE)," ; ",Tableau16[[#This Row],[Mesure]]," ; ",Tableau16[ [#This Row],[AJOUTER UN COMMENTAIRE] ])</f>
        <v>#N/A</v>
      </c>
      <c r="O666" s="105"/>
      <c r="P666" s="105" t="e">
        <f>VLOOKUP(F666,COMMANDE[#All],2,FALSE)</f>
        <v>#N/A</v>
      </c>
      <c r="Q666" s="82"/>
      <c r="R666" s="65"/>
      <c r="S666" s="64"/>
      <c r="T666" s="64"/>
      <c r="U666" s="64"/>
      <c r="V666" s="85" t="e">
        <f>VLOOKUP(I666,README!$AA$2:$AB$11,2,FALSE)</f>
        <v>#N/A</v>
      </c>
      <c r="W666" s="10"/>
      <c r="X666" s="84"/>
      <c r="Z666" s="5"/>
    </row>
    <row r="667" spans="1:26" ht="13.2" x14ac:dyDescent="0.25">
      <c r="A667" s="1" t="s">
        <v>1</v>
      </c>
      <c r="B667" s="2" t="s">
        <v>15</v>
      </c>
      <c r="C667" s="174" t="str">
        <f t="shared" si="25"/>
        <v/>
      </c>
      <c r="D667" s="7"/>
      <c r="E667" s="88"/>
      <c r="F667" s="88"/>
      <c r="G667" s="180"/>
      <c r="H667" s="7"/>
      <c r="I667" s="8" t="e">
        <f>VLOOKUP(E667,TableauFinal[#All],5,FALSE)</f>
        <v>#N/A</v>
      </c>
      <c r="J667" s="9" t="e">
        <f>VLOOKUP(E667,TableauFinal[#All],6,FALSE)</f>
        <v>#N/A</v>
      </c>
      <c r="K667" s="11" t="e">
        <f>VLOOKUP(E667,TableauFinal[#All],3,FALSE)</f>
        <v>#N/A</v>
      </c>
      <c r="L667" s="7" t="e">
        <f>VLOOKUP(E667,TableauFinal[#All],4,FALSE)</f>
        <v>#N/A</v>
      </c>
      <c r="M667" s="7" t="e">
        <f t="shared" si="26"/>
        <v>#N/A</v>
      </c>
      <c r="N667" s="86" t="e">
        <f>CONCATENATE(VLOOKUP(E667,TableauFinal[#All],2,FALSE)," ; ",Tableau16[[#This Row],[Mesure]]," ; ",Tableau16[ [#This Row],[AJOUTER UN COMMENTAIRE] ])</f>
        <v>#N/A</v>
      </c>
      <c r="O667" s="105"/>
      <c r="P667" s="105" t="e">
        <f>VLOOKUP(F667,COMMANDE[#All],2,FALSE)</f>
        <v>#N/A</v>
      </c>
      <c r="Q667" s="82"/>
      <c r="R667" s="65"/>
      <c r="S667" s="64"/>
      <c r="T667" s="64"/>
      <c r="U667" s="64"/>
      <c r="V667" s="85" t="e">
        <f>VLOOKUP(I667,README!$AA$2:$AB$11,2,FALSE)</f>
        <v>#N/A</v>
      </c>
      <c r="W667" s="10"/>
      <c r="X667" s="84"/>
      <c r="Z667" s="5"/>
    </row>
    <row r="668" spans="1:26" ht="13.2" x14ac:dyDescent="0.25">
      <c r="A668" s="1" t="s">
        <v>1</v>
      </c>
      <c r="B668" s="2" t="s">
        <v>15</v>
      </c>
      <c r="C668" s="174" t="str">
        <f t="shared" ref="C668:C731" si="27">CONCATENATE(D668,E668,F668,G668,H668)</f>
        <v/>
      </c>
      <c r="D668" s="7"/>
      <c r="E668" s="88"/>
      <c r="F668" s="88"/>
      <c r="G668" s="180"/>
      <c r="H668" s="7"/>
      <c r="I668" s="8" t="e">
        <f>VLOOKUP(E668,TableauFinal[#All],5,FALSE)</f>
        <v>#N/A</v>
      </c>
      <c r="J668" s="9" t="e">
        <f>VLOOKUP(E668,TableauFinal[#All],6,FALSE)</f>
        <v>#N/A</v>
      </c>
      <c r="K668" s="11" t="e">
        <f>VLOOKUP(E668,TableauFinal[#All],3,FALSE)</f>
        <v>#N/A</v>
      </c>
      <c r="L668" s="7" t="e">
        <f>VLOOKUP(E668,TableauFinal[#All],4,FALSE)</f>
        <v>#N/A</v>
      </c>
      <c r="M668" s="7" t="e">
        <f t="shared" si="26"/>
        <v>#N/A</v>
      </c>
      <c r="N668" s="86" t="e">
        <f>CONCATENATE(VLOOKUP(E668,TableauFinal[#All],2,FALSE)," ; ",Tableau16[[#This Row],[Mesure]]," ; ",Tableau16[ [#This Row],[AJOUTER UN COMMENTAIRE] ])</f>
        <v>#N/A</v>
      </c>
      <c r="O668" s="105"/>
      <c r="P668" s="105" t="e">
        <f>VLOOKUP(F668,COMMANDE[#All],2,FALSE)</f>
        <v>#N/A</v>
      </c>
      <c r="Q668" s="82"/>
      <c r="R668" s="65"/>
      <c r="S668" s="64"/>
      <c r="T668" s="64"/>
      <c r="U668" s="64"/>
      <c r="V668" s="85" t="e">
        <f>VLOOKUP(I668,README!$AA$2:$AB$11,2,FALSE)</f>
        <v>#N/A</v>
      </c>
      <c r="W668" s="10"/>
      <c r="X668" s="84"/>
      <c r="Z668" s="5"/>
    </row>
    <row r="669" spans="1:26" ht="13.2" x14ac:dyDescent="0.25">
      <c r="A669" s="1" t="s">
        <v>1</v>
      </c>
      <c r="B669" s="2" t="s">
        <v>15</v>
      </c>
      <c r="C669" s="174" t="str">
        <f t="shared" si="27"/>
        <v/>
      </c>
      <c r="D669" s="7"/>
      <c r="E669" s="88"/>
      <c r="F669" s="88"/>
      <c r="G669" s="180"/>
      <c r="H669" s="7"/>
      <c r="I669" s="8" t="e">
        <f>VLOOKUP(E669,TableauFinal[#All],5,FALSE)</f>
        <v>#N/A</v>
      </c>
      <c r="J669" s="9" t="e">
        <f>VLOOKUP(E669,TableauFinal[#All],6,FALSE)</f>
        <v>#N/A</v>
      </c>
      <c r="K669" s="11" t="e">
        <f>VLOOKUP(E669,TableauFinal[#All],3,FALSE)</f>
        <v>#N/A</v>
      </c>
      <c r="L669" s="7" t="e">
        <f>VLOOKUP(E669,TableauFinal[#All],4,FALSE)</f>
        <v>#N/A</v>
      </c>
      <c r="M669" s="7" t="e">
        <f t="shared" si="26"/>
        <v>#N/A</v>
      </c>
      <c r="N669" s="86" t="e">
        <f>CONCATENATE(VLOOKUP(E669,TableauFinal[#All],2,FALSE)," ; ",Tableau16[[#This Row],[Mesure]]," ; ",Tableau16[ [#This Row],[AJOUTER UN COMMENTAIRE] ])</f>
        <v>#N/A</v>
      </c>
      <c r="O669" s="105"/>
      <c r="P669" s="105" t="e">
        <f>VLOOKUP(F669,COMMANDE[#All],2,FALSE)</f>
        <v>#N/A</v>
      </c>
      <c r="Q669" s="82"/>
      <c r="R669" s="65"/>
      <c r="S669" s="64"/>
      <c r="T669" s="64"/>
      <c r="U669" s="64"/>
      <c r="V669" s="85" t="e">
        <f>VLOOKUP(I669,README!$AA$2:$AB$11,2,FALSE)</f>
        <v>#N/A</v>
      </c>
      <c r="W669" s="10"/>
      <c r="X669" s="84"/>
      <c r="Z669" s="5"/>
    </row>
    <row r="670" spans="1:26" ht="13.2" x14ac:dyDescent="0.25">
      <c r="A670" s="1" t="s">
        <v>1</v>
      </c>
      <c r="B670" s="2" t="s">
        <v>15</v>
      </c>
      <c r="C670" s="174" t="str">
        <f t="shared" si="27"/>
        <v/>
      </c>
      <c r="D670" s="7"/>
      <c r="E670" s="88"/>
      <c r="F670" s="88"/>
      <c r="G670" s="180"/>
      <c r="H670" s="7"/>
      <c r="I670" s="8" t="e">
        <f>VLOOKUP(E670,TableauFinal[#All],5,FALSE)</f>
        <v>#N/A</v>
      </c>
      <c r="J670" s="9" t="e">
        <f>VLOOKUP(E670,TableauFinal[#All],6,FALSE)</f>
        <v>#N/A</v>
      </c>
      <c r="K670" s="11" t="e">
        <f>VLOOKUP(E670,TableauFinal[#All],3,FALSE)</f>
        <v>#N/A</v>
      </c>
      <c r="L670" s="7" t="e">
        <f>VLOOKUP(E670,TableauFinal[#All],4,FALSE)</f>
        <v>#N/A</v>
      </c>
      <c r="M670" s="7" t="e">
        <f t="shared" si="26"/>
        <v>#N/A</v>
      </c>
      <c r="N670" s="86" t="e">
        <f>CONCATENATE(VLOOKUP(E670,TableauFinal[#All],2,FALSE)," ; ",Tableau16[[#This Row],[Mesure]]," ; ",Tableau16[ [#This Row],[AJOUTER UN COMMENTAIRE] ])</f>
        <v>#N/A</v>
      </c>
      <c r="O670" s="105"/>
      <c r="P670" s="105" t="e">
        <f>VLOOKUP(F670,COMMANDE[#All],2,FALSE)</f>
        <v>#N/A</v>
      </c>
      <c r="Q670" s="82"/>
      <c r="R670" s="65"/>
      <c r="S670" s="64"/>
      <c r="T670" s="64"/>
      <c r="U670" s="64"/>
      <c r="V670" s="85" t="e">
        <f>VLOOKUP(I670,README!$AA$2:$AB$11,2,FALSE)</f>
        <v>#N/A</v>
      </c>
      <c r="W670" s="10"/>
      <c r="X670" s="84"/>
      <c r="Z670" s="5"/>
    </row>
    <row r="671" spans="1:26" ht="13.2" x14ac:dyDescent="0.25">
      <c r="A671" s="1" t="s">
        <v>1</v>
      </c>
      <c r="B671" s="2" t="s">
        <v>15</v>
      </c>
      <c r="C671" s="174" t="str">
        <f t="shared" si="27"/>
        <v/>
      </c>
      <c r="D671" s="7"/>
      <c r="E671" s="88"/>
      <c r="F671" s="88"/>
      <c r="G671" s="180"/>
      <c r="H671" s="7"/>
      <c r="I671" s="8" t="e">
        <f>VLOOKUP(E671,TableauFinal[#All],5,FALSE)</f>
        <v>#N/A</v>
      </c>
      <c r="J671" s="9" t="e">
        <f>VLOOKUP(E671,TableauFinal[#All],6,FALSE)</f>
        <v>#N/A</v>
      </c>
      <c r="K671" s="11" t="e">
        <f>VLOOKUP(E671,TableauFinal[#All],3,FALSE)</f>
        <v>#N/A</v>
      </c>
      <c r="L671" s="7" t="e">
        <f>VLOOKUP(E671,TableauFinal[#All],4,FALSE)</f>
        <v>#N/A</v>
      </c>
      <c r="M671" s="7" t="e">
        <f t="shared" si="26"/>
        <v>#N/A</v>
      </c>
      <c r="N671" s="86" t="e">
        <f>CONCATENATE(VLOOKUP(E671,TableauFinal[#All],2,FALSE)," ; ",Tableau16[[#This Row],[Mesure]]," ; ",Tableau16[ [#This Row],[AJOUTER UN COMMENTAIRE] ])</f>
        <v>#N/A</v>
      </c>
      <c r="O671" s="105"/>
      <c r="P671" s="105" t="e">
        <f>VLOOKUP(F671,COMMANDE[#All],2,FALSE)</f>
        <v>#N/A</v>
      </c>
      <c r="Q671" s="82"/>
      <c r="R671" s="65"/>
      <c r="S671" s="64"/>
      <c r="T671" s="64"/>
      <c r="U671" s="64"/>
      <c r="V671" s="85" t="e">
        <f>VLOOKUP(I671,README!$AA$2:$AB$11,2,FALSE)</f>
        <v>#N/A</v>
      </c>
      <c r="W671" s="10"/>
      <c r="X671" s="84"/>
      <c r="Z671" s="5"/>
    </row>
    <row r="672" spans="1:26" ht="13.2" x14ac:dyDescent="0.25">
      <c r="A672" s="1" t="s">
        <v>1</v>
      </c>
      <c r="B672" s="2" t="s">
        <v>15</v>
      </c>
      <c r="C672" s="174" t="str">
        <f t="shared" si="27"/>
        <v/>
      </c>
      <c r="D672" s="7"/>
      <c r="E672" s="88"/>
      <c r="F672" s="88"/>
      <c r="G672" s="180"/>
      <c r="H672" s="7"/>
      <c r="I672" s="8" t="e">
        <f>VLOOKUP(E672,TableauFinal[#All],5,FALSE)</f>
        <v>#N/A</v>
      </c>
      <c r="J672" s="9" t="e">
        <f>VLOOKUP(E672,TableauFinal[#All],6,FALSE)</f>
        <v>#N/A</v>
      </c>
      <c r="K672" s="11" t="e">
        <f>VLOOKUP(E672,TableauFinal[#All],3,FALSE)</f>
        <v>#N/A</v>
      </c>
      <c r="L672" s="7" t="e">
        <f>VLOOKUP(E672,TableauFinal[#All],4,FALSE)</f>
        <v>#N/A</v>
      </c>
      <c r="M672" s="7" t="e">
        <f t="shared" si="26"/>
        <v>#N/A</v>
      </c>
      <c r="N672" s="86" t="e">
        <f>CONCATENATE(VLOOKUP(E672,TableauFinal[#All],2,FALSE)," ; ",Tableau16[[#This Row],[Mesure]]," ; ",Tableau16[ [#This Row],[AJOUTER UN COMMENTAIRE] ])</f>
        <v>#N/A</v>
      </c>
      <c r="O672" s="105"/>
      <c r="P672" s="105" t="e">
        <f>VLOOKUP(F672,COMMANDE[#All],2,FALSE)</f>
        <v>#N/A</v>
      </c>
      <c r="Q672" s="82"/>
      <c r="R672" s="65"/>
      <c r="S672" s="64"/>
      <c r="T672" s="64"/>
      <c r="U672" s="64"/>
      <c r="V672" s="85" t="e">
        <f>VLOOKUP(I672,README!$AA$2:$AB$11,2,FALSE)</f>
        <v>#N/A</v>
      </c>
      <c r="W672" s="10"/>
      <c r="X672" s="84"/>
      <c r="Z672" s="5"/>
    </row>
    <row r="673" spans="1:26" ht="13.2" x14ac:dyDescent="0.25">
      <c r="A673" s="1" t="s">
        <v>1</v>
      </c>
      <c r="B673" s="2" t="s">
        <v>15</v>
      </c>
      <c r="C673" s="174" t="str">
        <f t="shared" si="27"/>
        <v/>
      </c>
      <c r="D673" s="7"/>
      <c r="E673" s="88"/>
      <c r="F673" s="88"/>
      <c r="G673" s="180"/>
      <c r="H673" s="7"/>
      <c r="I673" s="8" t="e">
        <f>VLOOKUP(E673,TableauFinal[#All],5,FALSE)</f>
        <v>#N/A</v>
      </c>
      <c r="J673" s="9" t="e">
        <f>VLOOKUP(E673,TableauFinal[#All],6,FALSE)</f>
        <v>#N/A</v>
      </c>
      <c r="K673" s="11" t="e">
        <f>VLOOKUP(E673,TableauFinal[#All],3,FALSE)</f>
        <v>#N/A</v>
      </c>
      <c r="L673" s="7" t="e">
        <f>VLOOKUP(E673,TableauFinal[#All],4,FALSE)</f>
        <v>#N/A</v>
      </c>
      <c r="M673" s="7" t="e">
        <f t="shared" si="26"/>
        <v>#N/A</v>
      </c>
      <c r="N673" s="86" t="e">
        <f>CONCATENATE(VLOOKUP(E673,TableauFinal[#All],2,FALSE)," ; ",Tableau16[[#This Row],[Mesure]]," ; ",Tableau16[ [#This Row],[AJOUTER UN COMMENTAIRE] ])</f>
        <v>#N/A</v>
      </c>
      <c r="O673" s="105"/>
      <c r="P673" s="105" t="e">
        <f>VLOOKUP(F673,COMMANDE[#All],2,FALSE)</f>
        <v>#N/A</v>
      </c>
      <c r="Q673" s="82"/>
      <c r="R673" s="65"/>
      <c r="S673" s="64"/>
      <c r="T673" s="64"/>
      <c r="U673" s="64"/>
      <c r="V673" s="85" t="e">
        <f>VLOOKUP(I673,README!$AA$2:$AB$11,2,FALSE)</f>
        <v>#N/A</v>
      </c>
      <c r="W673" s="10"/>
      <c r="X673" s="84"/>
      <c r="Z673" s="5"/>
    </row>
    <row r="674" spans="1:26" ht="13.2" x14ac:dyDescent="0.25">
      <c r="A674" s="1" t="s">
        <v>1</v>
      </c>
      <c r="B674" s="2" t="s">
        <v>15</v>
      </c>
      <c r="C674" s="174" t="str">
        <f t="shared" si="27"/>
        <v/>
      </c>
      <c r="D674" s="7"/>
      <c r="E674" s="88"/>
      <c r="F674" s="88"/>
      <c r="G674" s="180"/>
      <c r="H674" s="7"/>
      <c r="I674" s="8" t="e">
        <f>VLOOKUP(E674,TableauFinal[#All],5,FALSE)</f>
        <v>#N/A</v>
      </c>
      <c r="J674" s="9" t="e">
        <f>VLOOKUP(E674,TableauFinal[#All],6,FALSE)</f>
        <v>#N/A</v>
      </c>
      <c r="K674" s="11" t="e">
        <f>VLOOKUP(E674,TableauFinal[#All],3,FALSE)</f>
        <v>#N/A</v>
      </c>
      <c r="L674" s="7" t="e">
        <f>VLOOKUP(E674,TableauFinal[#All],4,FALSE)</f>
        <v>#N/A</v>
      </c>
      <c r="M674" s="7" t="e">
        <f t="shared" si="26"/>
        <v>#N/A</v>
      </c>
      <c r="N674" s="86" t="e">
        <f>CONCATENATE(VLOOKUP(E674,TableauFinal[#All],2,FALSE)," ; ",Tableau16[[#This Row],[Mesure]]," ; ",Tableau16[ [#This Row],[AJOUTER UN COMMENTAIRE] ])</f>
        <v>#N/A</v>
      </c>
      <c r="O674" s="105"/>
      <c r="P674" s="105" t="e">
        <f>VLOOKUP(F674,COMMANDE[#All],2,FALSE)</f>
        <v>#N/A</v>
      </c>
      <c r="Q674" s="82"/>
      <c r="R674" s="65"/>
      <c r="S674" s="64"/>
      <c r="T674" s="64"/>
      <c r="U674" s="64"/>
      <c r="V674" s="85" t="e">
        <f>VLOOKUP(I674,README!$AA$2:$AB$11,2,FALSE)</f>
        <v>#N/A</v>
      </c>
      <c r="W674" s="10"/>
      <c r="X674" s="84"/>
      <c r="Z674" s="5"/>
    </row>
    <row r="675" spans="1:26" ht="13.2" x14ac:dyDescent="0.25">
      <c r="A675" s="1" t="s">
        <v>1</v>
      </c>
      <c r="B675" s="2" t="s">
        <v>15</v>
      </c>
      <c r="C675" s="174" t="str">
        <f t="shared" si="27"/>
        <v/>
      </c>
      <c r="D675" s="7"/>
      <c r="E675" s="88"/>
      <c r="F675" s="88"/>
      <c r="G675" s="180"/>
      <c r="H675" s="7"/>
      <c r="I675" s="8" t="e">
        <f>VLOOKUP(E675,TableauFinal[#All],5,FALSE)</f>
        <v>#N/A</v>
      </c>
      <c r="J675" s="9" t="e">
        <f>VLOOKUP(E675,TableauFinal[#All],6,FALSE)</f>
        <v>#N/A</v>
      </c>
      <c r="K675" s="11" t="e">
        <f>VLOOKUP(E675,TableauFinal[#All],3,FALSE)</f>
        <v>#N/A</v>
      </c>
      <c r="L675" s="7" t="e">
        <f>VLOOKUP(E675,TableauFinal[#All],4,FALSE)</f>
        <v>#N/A</v>
      </c>
      <c r="M675" s="7" t="e">
        <f t="shared" si="26"/>
        <v>#N/A</v>
      </c>
      <c r="N675" s="86" t="e">
        <f>CONCATENATE(VLOOKUP(E675,TableauFinal[#All],2,FALSE)," ; ",Tableau16[[#This Row],[Mesure]]," ; ",Tableau16[ [#This Row],[AJOUTER UN COMMENTAIRE] ])</f>
        <v>#N/A</v>
      </c>
      <c r="O675" s="105"/>
      <c r="P675" s="105" t="e">
        <f>VLOOKUP(F675,COMMANDE[#All],2,FALSE)</f>
        <v>#N/A</v>
      </c>
      <c r="Q675" s="82"/>
      <c r="R675" s="65"/>
      <c r="S675" s="64"/>
      <c r="T675" s="64"/>
      <c r="U675" s="64"/>
      <c r="V675" s="85" t="e">
        <f>VLOOKUP(I675,README!$AA$2:$AB$11,2,FALSE)</f>
        <v>#N/A</v>
      </c>
      <c r="W675" s="10"/>
      <c r="X675" s="84"/>
      <c r="Z675" s="5"/>
    </row>
    <row r="676" spans="1:26" ht="13.2" x14ac:dyDescent="0.25">
      <c r="A676" s="1" t="s">
        <v>1</v>
      </c>
      <c r="B676" s="2" t="s">
        <v>15</v>
      </c>
      <c r="C676" s="174" t="str">
        <f t="shared" si="27"/>
        <v/>
      </c>
      <c r="D676" s="7"/>
      <c r="E676" s="88"/>
      <c r="F676" s="88"/>
      <c r="G676" s="180"/>
      <c r="H676" s="7"/>
      <c r="I676" s="8" t="e">
        <f>VLOOKUP(E676,TableauFinal[#All],5,FALSE)</f>
        <v>#N/A</v>
      </c>
      <c r="J676" s="9" t="e">
        <f>VLOOKUP(E676,TableauFinal[#All],6,FALSE)</f>
        <v>#N/A</v>
      </c>
      <c r="K676" s="11" t="e">
        <f>VLOOKUP(E676,TableauFinal[#All],3,FALSE)</f>
        <v>#N/A</v>
      </c>
      <c r="L676" s="7" t="e">
        <f>VLOOKUP(E676,TableauFinal[#All],4,FALSE)</f>
        <v>#N/A</v>
      </c>
      <c r="M676" s="7" t="e">
        <f t="shared" si="26"/>
        <v>#N/A</v>
      </c>
      <c r="N676" s="86" t="e">
        <f>CONCATENATE(VLOOKUP(E676,TableauFinal[#All],2,FALSE)," ; ",Tableau16[[#This Row],[Mesure]]," ; ",Tableau16[ [#This Row],[AJOUTER UN COMMENTAIRE] ])</f>
        <v>#N/A</v>
      </c>
      <c r="O676" s="105"/>
      <c r="P676" s="105" t="e">
        <f>VLOOKUP(F676,COMMANDE[#All],2,FALSE)</f>
        <v>#N/A</v>
      </c>
      <c r="Q676" s="82"/>
      <c r="R676" s="65"/>
      <c r="S676" s="64"/>
      <c r="T676" s="64"/>
      <c r="U676" s="64"/>
      <c r="V676" s="85" t="e">
        <f>VLOOKUP(I676,README!$AA$2:$AB$11,2,FALSE)</f>
        <v>#N/A</v>
      </c>
      <c r="W676" s="10"/>
      <c r="X676" s="84"/>
      <c r="Z676" s="5"/>
    </row>
    <row r="677" spans="1:26" ht="13.2" x14ac:dyDescent="0.25">
      <c r="A677" s="1" t="s">
        <v>1</v>
      </c>
      <c r="B677" s="2" t="s">
        <v>15</v>
      </c>
      <c r="C677" s="174" t="str">
        <f t="shared" si="27"/>
        <v/>
      </c>
      <c r="D677" s="7"/>
      <c r="E677" s="88"/>
      <c r="F677" s="88"/>
      <c r="G677" s="180"/>
      <c r="H677" s="7"/>
      <c r="I677" s="8" t="e">
        <f>VLOOKUP(E677,TableauFinal[#All],5,FALSE)</f>
        <v>#N/A</v>
      </c>
      <c r="J677" s="9" t="e">
        <f>VLOOKUP(E677,TableauFinal[#All],6,FALSE)</f>
        <v>#N/A</v>
      </c>
      <c r="K677" s="11" t="e">
        <f>VLOOKUP(E677,TableauFinal[#All],3,FALSE)</f>
        <v>#N/A</v>
      </c>
      <c r="L677" s="7" t="e">
        <f>VLOOKUP(E677,TableauFinal[#All],4,FALSE)</f>
        <v>#N/A</v>
      </c>
      <c r="M677" s="7" t="e">
        <f t="shared" si="26"/>
        <v>#N/A</v>
      </c>
      <c r="N677" s="86" t="e">
        <f>CONCATENATE(VLOOKUP(E677,TableauFinal[#All],2,FALSE)," ; ",Tableau16[[#This Row],[Mesure]]," ; ",Tableau16[ [#This Row],[AJOUTER UN COMMENTAIRE] ])</f>
        <v>#N/A</v>
      </c>
      <c r="O677" s="105"/>
      <c r="P677" s="105" t="e">
        <f>VLOOKUP(F677,COMMANDE[#All],2,FALSE)</f>
        <v>#N/A</v>
      </c>
      <c r="Q677" s="82"/>
      <c r="R677" s="65"/>
      <c r="S677" s="64"/>
      <c r="T677" s="64"/>
      <c r="U677" s="64"/>
      <c r="V677" s="85" t="e">
        <f>VLOOKUP(I677,README!$AA$2:$AB$11,2,FALSE)</f>
        <v>#N/A</v>
      </c>
      <c r="W677" s="10"/>
      <c r="X677" s="84"/>
      <c r="Z677" s="5"/>
    </row>
    <row r="678" spans="1:26" ht="13.2" x14ac:dyDescent="0.25">
      <c r="A678" s="1" t="s">
        <v>1</v>
      </c>
      <c r="B678" s="2" t="s">
        <v>15</v>
      </c>
      <c r="C678" s="174" t="str">
        <f t="shared" si="27"/>
        <v/>
      </c>
      <c r="D678" s="7"/>
      <c r="E678" s="88"/>
      <c r="F678" s="88"/>
      <c r="G678" s="180"/>
      <c r="H678" s="7"/>
      <c r="I678" s="8" t="e">
        <f>VLOOKUP(E678,TableauFinal[#All],5,FALSE)</f>
        <v>#N/A</v>
      </c>
      <c r="J678" s="9" t="e">
        <f>VLOOKUP(E678,TableauFinal[#All],6,FALSE)</f>
        <v>#N/A</v>
      </c>
      <c r="K678" s="11" t="e">
        <f>VLOOKUP(E678,TableauFinal[#All],3,FALSE)</f>
        <v>#N/A</v>
      </c>
      <c r="L678" s="7" t="e">
        <f>VLOOKUP(E678,TableauFinal[#All],4,FALSE)</f>
        <v>#N/A</v>
      </c>
      <c r="M678" s="7" t="e">
        <f t="shared" si="26"/>
        <v>#N/A</v>
      </c>
      <c r="N678" s="86" t="e">
        <f>CONCATENATE(VLOOKUP(E678,TableauFinal[#All],2,FALSE)," ; ",Tableau16[[#This Row],[Mesure]]," ; ",Tableau16[ [#This Row],[AJOUTER UN COMMENTAIRE] ])</f>
        <v>#N/A</v>
      </c>
      <c r="O678" s="105"/>
      <c r="P678" s="105" t="e">
        <f>VLOOKUP(F678,COMMANDE[#All],2,FALSE)</f>
        <v>#N/A</v>
      </c>
      <c r="Q678" s="82"/>
      <c r="R678" s="65"/>
      <c r="S678" s="64"/>
      <c r="T678" s="64"/>
      <c r="U678" s="64"/>
      <c r="V678" s="85" t="e">
        <f>VLOOKUP(I678,README!$AA$2:$AB$11,2,FALSE)</f>
        <v>#N/A</v>
      </c>
      <c r="W678" s="10"/>
      <c r="X678" s="84"/>
      <c r="Z678" s="5"/>
    </row>
    <row r="679" spans="1:26" ht="13.2" x14ac:dyDescent="0.25">
      <c r="A679" s="1" t="s">
        <v>1</v>
      </c>
      <c r="B679" s="2" t="s">
        <v>15</v>
      </c>
      <c r="C679" s="174" t="str">
        <f t="shared" si="27"/>
        <v/>
      </c>
      <c r="D679" s="7"/>
      <c r="E679" s="88"/>
      <c r="F679" s="88"/>
      <c r="G679" s="180"/>
      <c r="H679" s="7"/>
      <c r="I679" s="8" t="e">
        <f>VLOOKUP(E679,TableauFinal[#All],5,FALSE)</f>
        <v>#N/A</v>
      </c>
      <c r="J679" s="9" t="e">
        <f>VLOOKUP(E679,TableauFinal[#All],6,FALSE)</f>
        <v>#N/A</v>
      </c>
      <c r="K679" s="11" t="e">
        <f>VLOOKUP(E679,TableauFinal[#All],3,FALSE)</f>
        <v>#N/A</v>
      </c>
      <c r="L679" s="7" t="e">
        <f>VLOOKUP(E679,TableauFinal[#All],4,FALSE)</f>
        <v>#N/A</v>
      </c>
      <c r="M679" s="7" t="e">
        <f t="shared" si="26"/>
        <v>#N/A</v>
      </c>
      <c r="N679" s="86" t="e">
        <f>CONCATENATE(VLOOKUP(E679,TableauFinal[#All],2,FALSE)," ; ",Tableau16[[#This Row],[Mesure]]," ; ",Tableau16[ [#This Row],[AJOUTER UN COMMENTAIRE] ])</f>
        <v>#N/A</v>
      </c>
      <c r="O679" s="105"/>
      <c r="P679" s="105" t="e">
        <f>VLOOKUP(F679,COMMANDE[#All],2,FALSE)</f>
        <v>#N/A</v>
      </c>
      <c r="Q679" s="82"/>
      <c r="R679" s="65"/>
      <c r="S679" s="64"/>
      <c r="T679" s="64"/>
      <c r="U679" s="64"/>
      <c r="V679" s="85" t="e">
        <f>VLOOKUP(I679,README!$AA$2:$AB$11,2,FALSE)</f>
        <v>#N/A</v>
      </c>
      <c r="W679" s="10"/>
      <c r="X679" s="84"/>
      <c r="Z679" s="5"/>
    </row>
    <row r="680" spans="1:26" ht="13.2" x14ac:dyDescent="0.25">
      <c r="A680" s="1" t="s">
        <v>1</v>
      </c>
      <c r="B680" s="2" t="s">
        <v>15</v>
      </c>
      <c r="C680" s="174" t="str">
        <f t="shared" si="27"/>
        <v/>
      </c>
      <c r="D680" s="7"/>
      <c r="E680" s="88"/>
      <c r="F680" s="88"/>
      <c r="G680" s="180"/>
      <c r="H680" s="7"/>
      <c r="I680" s="8" t="e">
        <f>VLOOKUP(E680,TableauFinal[#All],5,FALSE)</f>
        <v>#N/A</v>
      </c>
      <c r="J680" s="9" t="e">
        <f>VLOOKUP(E680,TableauFinal[#All],6,FALSE)</f>
        <v>#N/A</v>
      </c>
      <c r="K680" s="11" t="e">
        <f>VLOOKUP(E680,TableauFinal[#All],3,FALSE)</f>
        <v>#N/A</v>
      </c>
      <c r="L680" s="7" t="e">
        <f>VLOOKUP(E680,TableauFinal[#All],4,FALSE)</f>
        <v>#N/A</v>
      </c>
      <c r="M680" s="7" t="e">
        <f t="shared" si="26"/>
        <v>#N/A</v>
      </c>
      <c r="N680" s="86" t="e">
        <f>CONCATENATE(VLOOKUP(E680,TableauFinal[#All],2,FALSE)," ; ",Tableau16[[#This Row],[Mesure]]," ; ",Tableau16[ [#This Row],[AJOUTER UN COMMENTAIRE] ])</f>
        <v>#N/A</v>
      </c>
      <c r="O680" s="105"/>
      <c r="P680" s="105" t="e">
        <f>VLOOKUP(F680,COMMANDE[#All],2,FALSE)</f>
        <v>#N/A</v>
      </c>
      <c r="Q680" s="82"/>
      <c r="R680" s="65"/>
      <c r="S680" s="64"/>
      <c r="T680" s="64"/>
      <c r="U680" s="64"/>
      <c r="V680" s="85" t="e">
        <f>VLOOKUP(I680,README!$AA$2:$AB$11,2,FALSE)</f>
        <v>#N/A</v>
      </c>
      <c r="W680" s="10"/>
      <c r="X680" s="84"/>
      <c r="Z680" s="5"/>
    </row>
    <row r="681" spans="1:26" ht="13.2" x14ac:dyDescent="0.25">
      <c r="A681" s="1" t="s">
        <v>1</v>
      </c>
      <c r="B681" s="2" t="s">
        <v>15</v>
      </c>
      <c r="C681" s="174" t="str">
        <f t="shared" si="27"/>
        <v/>
      </c>
      <c r="D681" s="7"/>
      <c r="E681" s="88"/>
      <c r="F681" s="88"/>
      <c r="G681" s="180"/>
      <c r="H681" s="7"/>
      <c r="I681" s="8" t="e">
        <f>VLOOKUP(E681,TableauFinal[#All],5,FALSE)</f>
        <v>#N/A</v>
      </c>
      <c r="J681" s="9" t="e">
        <f>VLOOKUP(E681,TableauFinal[#All],6,FALSE)</f>
        <v>#N/A</v>
      </c>
      <c r="K681" s="11" t="e">
        <f>VLOOKUP(E681,TableauFinal[#All],3,FALSE)</f>
        <v>#N/A</v>
      </c>
      <c r="L681" s="7" t="e">
        <f>VLOOKUP(E681,TableauFinal[#All],4,FALSE)</f>
        <v>#N/A</v>
      </c>
      <c r="M681" s="7" t="e">
        <f t="shared" si="26"/>
        <v>#N/A</v>
      </c>
      <c r="N681" s="86" t="e">
        <f>CONCATENATE(VLOOKUP(E681,TableauFinal[#All],2,FALSE)," ; ",Tableau16[[#This Row],[Mesure]]," ; ",Tableau16[ [#This Row],[AJOUTER UN COMMENTAIRE] ])</f>
        <v>#N/A</v>
      </c>
      <c r="O681" s="105"/>
      <c r="P681" s="105" t="e">
        <f>VLOOKUP(F681,COMMANDE[#All],2,FALSE)</f>
        <v>#N/A</v>
      </c>
      <c r="Q681" s="82"/>
      <c r="R681" s="65"/>
      <c r="S681" s="64"/>
      <c r="T681" s="64"/>
      <c r="U681" s="64"/>
      <c r="V681" s="85" t="e">
        <f>VLOOKUP(I681,README!$AA$2:$AB$11,2,FALSE)</f>
        <v>#N/A</v>
      </c>
      <c r="W681" s="10"/>
      <c r="X681" s="84"/>
      <c r="Z681" s="5"/>
    </row>
    <row r="682" spans="1:26" ht="13.2" x14ac:dyDescent="0.25">
      <c r="A682" s="1" t="s">
        <v>1</v>
      </c>
      <c r="B682" s="2" t="s">
        <v>15</v>
      </c>
      <c r="C682" s="174" t="str">
        <f t="shared" si="27"/>
        <v/>
      </c>
      <c r="D682" s="7"/>
      <c r="E682" s="88"/>
      <c r="F682" s="88"/>
      <c r="G682" s="180"/>
      <c r="H682" s="7"/>
      <c r="I682" s="8" t="e">
        <f>VLOOKUP(E682,TableauFinal[#All],5,FALSE)</f>
        <v>#N/A</v>
      </c>
      <c r="J682" s="9" t="e">
        <f>VLOOKUP(E682,TableauFinal[#All],6,FALSE)</f>
        <v>#N/A</v>
      </c>
      <c r="K682" s="11" t="e">
        <f>VLOOKUP(E682,TableauFinal[#All],3,FALSE)</f>
        <v>#N/A</v>
      </c>
      <c r="L682" s="7" t="e">
        <f>VLOOKUP(E682,TableauFinal[#All],4,FALSE)</f>
        <v>#N/A</v>
      </c>
      <c r="M682" s="7" t="e">
        <f t="shared" si="26"/>
        <v>#N/A</v>
      </c>
      <c r="N682" s="86" t="e">
        <f>CONCATENATE(VLOOKUP(E682,TableauFinal[#All],2,FALSE)," ; ",Tableau16[[#This Row],[Mesure]]," ; ",Tableau16[ [#This Row],[AJOUTER UN COMMENTAIRE] ])</f>
        <v>#N/A</v>
      </c>
      <c r="O682" s="105"/>
      <c r="P682" s="105" t="e">
        <f>VLOOKUP(F682,COMMANDE[#All],2,FALSE)</f>
        <v>#N/A</v>
      </c>
      <c r="Q682" s="82"/>
      <c r="R682" s="65"/>
      <c r="S682" s="64"/>
      <c r="T682" s="64"/>
      <c r="U682" s="64"/>
      <c r="V682" s="85" t="e">
        <f>VLOOKUP(I682,README!$AA$2:$AB$11,2,FALSE)</f>
        <v>#N/A</v>
      </c>
      <c r="W682" s="10"/>
      <c r="X682" s="84"/>
      <c r="Z682" s="5"/>
    </row>
    <row r="683" spans="1:26" ht="13.2" x14ac:dyDescent="0.25">
      <c r="A683" s="1" t="s">
        <v>1</v>
      </c>
      <c r="B683" s="2" t="s">
        <v>15</v>
      </c>
      <c r="C683" s="174" t="str">
        <f t="shared" si="27"/>
        <v/>
      </c>
      <c r="D683" s="7"/>
      <c r="E683" s="88"/>
      <c r="F683" s="88"/>
      <c r="G683" s="180"/>
      <c r="H683" s="7"/>
      <c r="I683" s="8" t="e">
        <f>VLOOKUP(E683,TableauFinal[#All],5,FALSE)</f>
        <v>#N/A</v>
      </c>
      <c r="J683" s="9" t="e">
        <f>VLOOKUP(E683,TableauFinal[#All],6,FALSE)</f>
        <v>#N/A</v>
      </c>
      <c r="K683" s="11" t="e">
        <f>VLOOKUP(E683,TableauFinal[#All],3,FALSE)</f>
        <v>#N/A</v>
      </c>
      <c r="L683" s="7" t="e">
        <f>VLOOKUP(E683,TableauFinal[#All],4,FALSE)</f>
        <v>#N/A</v>
      </c>
      <c r="M683" s="7" t="e">
        <f t="shared" si="26"/>
        <v>#N/A</v>
      </c>
      <c r="N683" s="86" t="e">
        <f>CONCATENATE(VLOOKUP(E683,TableauFinal[#All],2,FALSE)," ; ",Tableau16[[#This Row],[Mesure]]," ; ",Tableau16[ [#This Row],[AJOUTER UN COMMENTAIRE] ])</f>
        <v>#N/A</v>
      </c>
      <c r="O683" s="105"/>
      <c r="P683" s="105" t="e">
        <f>VLOOKUP(F683,COMMANDE[#All],2,FALSE)</f>
        <v>#N/A</v>
      </c>
      <c r="Q683" s="82"/>
      <c r="R683" s="65"/>
      <c r="S683" s="64"/>
      <c r="T683" s="64"/>
      <c r="U683" s="64"/>
      <c r="V683" s="85" t="e">
        <f>VLOOKUP(I683,README!$AA$2:$AB$11,2,FALSE)</f>
        <v>#N/A</v>
      </c>
      <c r="W683" s="10"/>
      <c r="X683" s="84"/>
      <c r="Z683" s="5"/>
    </row>
    <row r="684" spans="1:26" ht="13.2" x14ac:dyDescent="0.25">
      <c r="A684" s="1" t="s">
        <v>1</v>
      </c>
      <c r="B684" s="2" t="s">
        <v>15</v>
      </c>
      <c r="C684" s="174" t="str">
        <f t="shared" si="27"/>
        <v/>
      </c>
      <c r="D684" s="7"/>
      <c r="E684" s="88"/>
      <c r="F684" s="88"/>
      <c r="G684" s="180"/>
      <c r="H684" s="7"/>
      <c r="I684" s="8" t="e">
        <f>VLOOKUP(E684,TableauFinal[#All],5,FALSE)</f>
        <v>#N/A</v>
      </c>
      <c r="J684" s="9" t="e">
        <f>VLOOKUP(E684,TableauFinal[#All],6,FALSE)</f>
        <v>#N/A</v>
      </c>
      <c r="K684" s="11" t="e">
        <f>VLOOKUP(E684,TableauFinal[#All],3,FALSE)</f>
        <v>#N/A</v>
      </c>
      <c r="L684" s="7" t="e">
        <f>VLOOKUP(E684,TableauFinal[#All],4,FALSE)</f>
        <v>#N/A</v>
      </c>
      <c r="M684" s="7" t="e">
        <f t="shared" si="26"/>
        <v>#N/A</v>
      </c>
      <c r="N684" s="86" t="e">
        <f>CONCATENATE(VLOOKUP(E684,TableauFinal[#All],2,FALSE)," ; ",Tableau16[[#This Row],[Mesure]]," ; ",Tableau16[ [#This Row],[AJOUTER UN COMMENTAIRE] ])</f>
        <v>#N/A</v>
      </c>
      <c r="O684" s="105"/>
      <c r="P684" s="105" t="e">
        <f>VLOOKUP(F684,COMMANDE[#All],2,FALSE)</f>
        <v>#N/A</v>
      </c>
      <c r="Q684" s="82"/>
      <c r="R684" s="65"/>
      <c r="S684" s="64"/>
      <c r="T684" s="64"/>
      <c r="U684" s="64"/>
      <c r="V684" s="85" t="e">
        <f>VLOOKUP(I684,README!$AA$2:$AB$11,2,FALSE)</f>
        <v>#N/A</v>
      </c>
      <c r="W684" s="10"/>
      <c r="X684" s="84"/>
      <c r="Z684" s="5"/>
    </row>
    <row r="685" spans="1:26" ht="13.2" x14ac:dyDescent="0.25">
      <c r="A685" s="1" t="s">
        <v>1</v>
      </c>
      <c r="B685" s="2" t="s">
        <v>15</v>
      </c>
      <c r="C685" s="174" t="str">
        <f t="shared" si="27"/>
        <v/>
      </c>
      <c r="D685" s="7"/>
      <c r="E685" s="88"/>
      <c r="F685" s="88"/>
      <c r="G685" s="180"/>
      <c r="H685" s="7"/>
      <c r="I685" s="8" t="e">
        <f>VLOOKUP(E685,TableauFinal[#All],5,FALSE)</f>
        <v>#N/A</v>
      </c>
      <c r="J685" s="9" t="e">
        <f>VLOOKUP(E685,TableauFinal[#All],6,FALSE)</f>
        <v>#N/A</v>
      </c>
      <c r="K685" s="11" t="e">
        <f>VLOOKUP(E685,TableauFinal[#All],3,FALSE)</f>
        <v>#N/A</v>
      </c>
      <c r="L685" s="7" t="e">
        <f>VLOOKUP(E685,TableauFinal[#All],4,FALSE)</f>
        <v>#N/A</v>
      </c>
      <c r="M685" s="7" t="e">
        <f t="shared" si="26"/>
        <v>#N/A</v>
      </c>
      <c r="N685" s="86" t="e">
        <f>CONCATENATE(VLOOKUP(E685,TableauFinal[#All],2,FALSE)," ; ",Tableau16[[#This Row],[Mesure]]," ; ",Tableau16[ [#This Row],[AJOUTER UN COMMENTAIRE] ])</f>
        <v>#N/A</v>
      </c>
      <c r="O685" s="105"/>
      <c r="P685" s="105" t="e">
        <f>VLOOKUP(F685,COMMANDE[#All],2,FALSE)</f>
        <v>#N/A</v>
      </c>
      <c r="Q685" s="82"/>
      <c r="R685" s="65"/>
      <c r="S685" s="64"/>
      <c r="T685" s="64"/>
      <c r="U685" s="64"/>
      <c r="V685" s="85" t="e">
        <f>VLOOKUP(I685,README!$AA$2:$AB$11,2,FALSE)</f>
        <v>#N/A</v>
      </c>
      <c r="W685" s="10"/>
      <c r="X685" s="84"/>
      <c r="Z685" s="5"/>
    </row>
    <row r="686" spans="1:26" ht="13.2" x14ac:dyDescent="0.25">
      <c r="A686" s="1" t="s">
        <v>1</v>
      </c>
      <c r="B686" s="2" t="s">
        <v>15</v>
      </c>
      <c r="C686" s="174" t="str">
        <f t="shared" si="27"/>
        <v/>
      </c>
      <c r="D686" s="7"/>
      <c r="E686" s="88"/>
      <c r="F686" s="88"/>
      <c r="G686" s="180"/>
      <c r="H686" s="7"/>
      <c r="I686" s="8" t="e">
        <f>VLOOKUP(E686,TableauFinal[#All],5,FALSE)</f>
        <v>#N/A</v>
      </c>
      <c r="J686" s="9" t="e">
        <f>VLOOKUP(E686,TableauFinal[#All],6,FALSE)</f>
        <v>#N/A</v>
      </c>
      <c r="K686" s="11" t="e">
        <f>VLOOKUP(E686,TableauFinal[#All],3,FALSE)</f>
        <v>#N/A</v>
      </c>
      <c r="L686" s="7" t="e">
        <f>VLOOKUP(E686,TableauFinal[#All],4,FALSE)</f>
        <v>#N/A</v>
      </c>
      <c r="M686" s="7" t="e">
        <f t="shared" si="26"/>
        <v>#N/A</v>
      </c>
      <c r="N686" s="86" t="e">
        <f>CONCATENATE(VLOOKUP(E686,TableauFinal[#All],2,FALSE)," ; ",Tableau16[[#This Row],[Mesure]]," ; ",Tableau16[ [#This Row],[AJOUTER UN COMMENTAIRE] ])</f>
        <v>#N/A</v>
      </c>
      <c r="O686" s="105"/>
      <c r="P686" s="105" t="e">
        <f>VLOOKUP(F686,COMMANDE[#All],2,FALSE)</f>
        <v>#N/A</v>
      </c>
      <c r="Q686" s="82"/>
      <c r="R686" s="65"/>
      <c r="S686" s="64"/>
      <c r="T686" s="64"/>
      <c r="U686" s="64"/>
      <c r="V686" s="85" t="e">
        <f>VLOOKUP(I686,README!$AA$2:$AB$11,2,FALSE)</f>
        <v>#N/A</v>
      </c>
      <c r="W686" s="10"/>
      <c r="X686" s="84"/>
      <c r="Z686" s="5"/>
    </row>
    <row r="687" spans="1:26" ht="13.2" x14ac:dyDescent="0.25">
      <c r="A687" s="1" t="s">
        <v>1</v>
      </c>
      <c r="B687" s="2" t="s">
        <v>15</v>
      </c>
      <c r="C687" s="174" t="str">
        <f t="shared" si="27"/>
        <v/>
      </c>
      <c r="D687" s="7"/>
      <c r="E687" s="88"/>
      <c r="F687" s="88"/>
      <c r="G687" s="180"/>
      <c r="H687" s="7"/>
      <c r="I687" s="8" t="e">
        <f>VLOOKUP(E687,TableauFinal[#All],5,FALSE)</f>
        <v>#N/A</v>
      </c>
      <c r="J687" s="9" t="e">
        <f>VLOOKUP(E687,TableauFinal[#All],6,FALSE)</f>
        <v>#N/A</v>
      </c>
      <c r="K687" s="11" t="e">
        <f>VLOOKUP(E687,TableauFinal[#All],3,FALSE)</f>
        <v>#N/A</v>
      </c>
      <c r="L687" s="7" t="e">
        <f>VLOOKUP(E687,TableauFinal[#All],4,FALSE)</f>
        <v>#N/A</v>
      </c>
      <c r="M687" s="7" t="e">
        <f t="shared" si="26"/>
        <v>#N/A</v>
      </c>
      <c r="N687" s="86" t="e">
        <f>CONCATENATE(VLOOKUP(E687,TableauFinal[#All],2,FALSE)," ; ",Tableau16[[#This Row],[Mesure]]," ; ",Tableau16[ [#This Row],[AJOUTER UN COMMENTAIRE] ])</f>
        <v>#N/A</v>
      </c>
      <c r="O687" s="105"/>
      <c r="P687" s="105" t="e">
        <f>VLOOKUP(F687,COMMANDE[#All],2,FALSE)</f>
        <v>#N/A</v>
      </c>
      <c r="Q687" s="82"/>
      <c r="R687" s="65"/>
      <c r="S687" s="64"/>
      <c r="T687" s="64"/>
      <c r="U687" s="64"/>
      <c r="V687" s="85" t="e">
        <f>VLOOKUP(I687,README!$AA$2:$AB$11,2,FALSE)</f>
        <v>#N/A</v>
      </c>
      <c r="W687" s="10"/>
      <c r="X687" s="84"/>
      <c r="Z687" s="5"/>
    </row>
    <row r="688" spans="1:26" ht="13.2" x14ac:dyDescent="0.25">
      <c r="A688" s="1" t="s">
        <v>1</v>
      </c>
      <c r="B688" s="2" t="s">
        <v>15</v>
      </c>
      <c r="C688" s="174" t="str">
        <f t="shared" si="27"/>
        <v/>
      </c>
      <c r="D688" s="7"/>
      <c r="E688" s="88"/>
      <c r="F688" s="88"/>
      <c r="G688" s="180"/>
      <c r="H688" s="7"/>
      <c r="I688" s="8" t="e">
        <f>VLOOKUP(E688,TableauFinal[#All],5,FALSE)</f>
        <v>#N/A</v>
      </c>
      <c r="J688" s="9" t="e">
        <f>VLOOKUP(E688,TableauFinal[#All],6,FALSE)</f>
        <v>#N/A</v>
      </c>
      <c r="K688" s="11" t="e">
        <f>VLOOKUP(E688,TableauFinal[#All],3,FALSE)</f>
        <v>#N/A</v>
      </c>
      <c r="L688" s="7" t="e">
        <f>VLOOKUP(E688,TableauFinal[#All],4,FALSE)</f>
        <v>#N/A</v>
      </c>
      <c r="M688" s="7" t="e">
        <f t="shared" si="26"/>
        <v>#N/A</v>
      </c>
      <c r="N688" s="86" t="e">
        <f>CONCATENATE(VLOOKUP(E688,TableauFinal[#All],2,FALSE)," ; ",Tableau16[[#This Row],[Mesure]]," ; ",Tableau16[ [#This Row],[AJOUTER UN COMMENTAIRE] ])</f>
        <v>#N/A</v>
      </c>
      <c r="O688" s="105"/>
      <c r="P688" s="105" t="e">
        <f>VLOOKUP(F688,COMMANDE[#All],2,FALSE)</f>
        <v>#N/A</v>
      </c>
      <c r="Q688" s="82"/>
      <c r="R688" s="65"/>
      <c r="S688" s="64"/>
      <c r="T688" s="64"/>
      <c r="U688" s="64"/>
      <c r="V688" s="85" t="e">
        <f>VLOOKUP(I688,README!$AA$2:$AB$11,2,FALSE)</f>
        <v>#N/A</v>
      </c>
      <c r="W688" s="10"/>
      <c r="X688" s="84"/>
      <c r="Z688" s="5"/>
    </row>
    <row r="689" spans="1:26" ht="13.2" x14ac:dyDescent="0.25">
      <c r="A689" s="1" t="s">
        <v>1</v>
      </c>
      <c r="B689" s="2" t="s">
        <v>15</v>
      </c>
      <c r="C689" s="174" t="str">
        <f t="shared" si="27"/>
        <v/>
      </c>
      <c r="D689" s="7"/>
      <c r="E689" s="88"/>
      <c r="F689" s="88"/>
      <c r="G689" s="180"/>
      <c r="H689" s="7"/>
      <c r="I689" s="8" t="e">
        <f>VLOOKUP(E689,TableauFinal[#All],5,FALSE)</f>
        <v>#N/A</v>
      </c>
      <c r="J689" s="9" t="e">
        <f>VLOOKUP(E689,TableauFinal[#All],6,FALSE)</f>
        <v>#N/A</v>
      </c>
      <c r="K689" s="11" t="e">
        <f>VLOOKUP(E689,TableauFinal[#All],3,FALSE)</f>
        <v>#N/A</v>
      </c>
      <c r="L689" s="7" t="e">
        <f>VLOOKUP(E689,TableauFinal[#All],4,FALSE)</f>
        <v>#N/A</v>
      </c>
      <c r="M689" s="7" t="e">
        <f t="shared" si="26"/>
        <v>#N/A</v>
      </c>
      <c r="N689" s="86" t="e">
        <f>CONCATENATE(VLOOKUP(E689,TableauFinal[#All],2,FALSE)," ; ",Tableau16[[#This Row],[Mesure]]," ; ",Tableau16[ [#This Row],[AJOUTER UN COMMENTAIRE] ])</f>
        <v>#N/A</v>
      </c>
      <c r="O689" s="105"/>
      <c r="P689" s="105" t="e">
        <f>VLOOKUP(F689,COMMANDE[#All],2,FALSE)</f>
        <v>#N/A</v>
      </c>
      <c r="Q689" s="82"/>
      <c r="R689" s="65"/>
      <c r="S689" s="64"/>
      <c r="T689" s="64"/>
      <c r="U689" s="64"/>
      <c r="V689" s="85" t="e">
        <f>VLOOKUP(I689,README!$AA$2:$AB$11,2,FALSE)</f>
        <v>#N/A</v>
      </c>
      <c r="W689" s="10"/>
      <c r="X689" s="84"/>
      <c r="Z689" s="5"/>
    </row>
    <row r="690" spans="1:26" ht="13.2" x14ac:dyDescent="0.25">
      <c r="A690" s="1" t="s">
        <v>1</v>
      </c>
      <c r="B690" s="2" t="s">
        <v>15</v>
      </c>
      <c r="C690" s="174" t="str">
        <f t="shared" si="27"/>
        <v/>
      </c>
      <c r="D690" s="7"/>
      <c r="E690" s="88"/>
      <c r="F690" s="88"/>
      <c r="G690" s="180"/>
      <c r="H690" s="7"/>
      <c r="I690" s="8" t="e">
        <f>VLOOKUP(E690,TableauFinal[#All],5,FALSE)</f>
        <v>#N/A</v>
      </c>
      <c r="J690" s="9" t="e">
        <f>VLOOKUP(E690,TableauFinal[#All],6,FALSE)</f>
        <v>#N/A</v>
      </c>
      <c r="K690" s="11" t="e">
        <f>VLOOKUP(E690,TableauFinal[#All],3,FALSE)</f>
        <v>#N/A</v>
      </c>
      <c r="L690" s="7" t="e">
        <f>VLOOKUP(E690,TableauFinal[#All],4,FALSE)</f>
        <v>#N/A</v>
      </c>
      <c r="M690" s="7" t="e">
        <f t="shared" si="26"/>
        <v>#N/A</v>
      </c>
      <c r="N690" s="86" t="e">
        <f>CONCATENATE(VLOOKUP(E690,TableauFinal[#All],2,FALSE)," ; ",Tableau16[[#This Row],[Mesure]]," ; ",Tableau16[ [#This Row],[AJOUTER UN COMMENTAIRE] ])</f>
        <v>#N/A</v>
      </c>
      <c r="O690" s="105"/>
      <c r="P690" s="105" t="e">
        <f>VLOOKUP(F690,COMMANDE[#All],2,FALSE)</f>
        <v>#N/A</v>
      </c>
      <c r="Q690" s="82"/>
      <c r="R690" s="65"/>
      <c r="S690" s="64"/>
      <c r="T690" s="64"/>
      <c r="U690" s="64"/>
      <c r="V690" s="85" t="e">
        <f>VLOOKUP(I690,README!$AA$2:$AB$11,2,FALSE)</f>
        <v>#N/A</v>
      </c>
      <c r="W690" s="10"/>
      <c r="X690" s="84"/>
      <c r="Z690" s="5"/>
    </row>
    <row r="691" spans="1:26" ht="13.2" x14ac:dyDescent="0.25">
      <c r="A691" s="1" t="s">
        <v>1</v>
      </c>
      <c r="B691" s="2" t="s">
        <v>15</v>
      </c>
      <c r="C691" s="174" t="str">
        <f t="shared" si="27"/>
        <v/>
      </c>
      <c r="D691" s="7"/>
      <c r="E691" s="88"/>
      <c r="F691" s="88"/>
      <c r="G691" s="180"/>
      <c r="H691" s="7"/>
      <c r="I691" s="8" t="e">
        <f>VLOOKUP(E691,TableauFinal[#All],5,FALSE)</f>
        <v>#N/A</v>
      </c>
      <c r="J691" s="9" t="e">
        <f>VLOOKUP(E691,TableauFinal[#All],6,FALSE)</f>
        <v>#N/A</v>
      </c>
      <c r="K691" s="11" t="e">
        <f>VLOOKUP(E691,TableauFinal[#All],3,FALSE)</f>
        <v>#N/A</v>
      </c>
      <c r="L691" s="7" t="e">
        <f>VLOOKUP(E691,TableauFinal[#All],4,FALSE)</f>
        <v>#N/A</v>
      </c>
      <c r="M691" s="7" t="e">
        <f t="shared" si="26"/>
        <v>#N/A</v>
      </c>
      <c r="N691" s="86" t="e">
        <f>CONCATENATE(VLOOKUP(E691,TableauFinal[#All],2,FALSE)," ; ",Tableau16[[#This Row],[Mesure]]," ; ",Tableau16[ [#This Row],[AJOUTER UN COMMENTAIRE] ])</f>
        <v>#N/A</v>
      </c>
      <c r="O691" s="105"/>
      <c r="P691" s="105" t="e">
        <f>VLOOKUP(F691,COMMANDE[#All],2,FALSE)</f>
        <v>#N/A</v>
      </c>
      <c r="Q691" s="82"/>
      <c r="R691" s="65"/>
      <c r="S691" s="64"/>
      <c r="T691" s="64"/>
      <c r="U691" s="64"/>
      <c r="V691" s="85" t="e">
        <f>VLOOKUP(I691,README!$AA$2:$AB$11,2,FALSE)</f>
        <v>#N/A</v>
      </c>
      <c r="W691" s="10"/>
      <c r="X691" s="84"/>
      <c r="Z691" s="5"/>
    </row>
    <row r="692" spans="1:26" ht="13.2" x14ac:dyDescent="0.25">
      <c r="A692" s="1" t="s">
        <v>1</v>
      </c>
      <c r="B692" s="2" t="s">
        <v>15</v>
      </c>
      <c r="C692" s="174" t="str">
        <f t="shared" si="27"/>
        <v/>
      </c>
      <c r="D692" s="7"/>
      <c r="E692" s="88"/>
      <c r="F692" s="88"/>
      <c r="G692" s="180"/>
      <c r="H692" s="7"/>
      <c r="I692" s="8" t="e">
        <f>VLOOKUP(E692,TableauFinal[#All],5,FALSE)</f>
        <v>#N/A</v>
      </c>
      <c r="J692" s="9" t="e">
        <f>VLOOKUP(E692,TableauFinal[#All],6,FALSE)</f>
        <v>#N/A</v>
      </c>
      <c r="K692" s="11" t="e">
        <f>VLOOKUP(E692,TableauFinal[#All],3,FALSE)</f>
        <v>#N/A</v>
      </c>
      <c r="L692" s="7" t="e">
        <f>VLOOKUP(E692,TableauFinal[#All],4,FALSE)</f>
        <v>#N/A</v>
      </c>
      <c r="M692" s="7" t="e">
        <f t="shared" si="26"/>
        <v>#N/A</v>
      </c>
      <c r="N692" s="86" t="e">
        <f>CONCATENATE(VLOOKUP(E692,TableauFinal[#All],2,FALSE)," ; ",Tableau16[[#This Row],[Mesure]]," ; ",Tableau16[ [#This Row],[AJOUTER UN COMMENTAIRE] ])</f>
        <v>#N/A</v>
      </c>
      <c r="O692" s="105"/>
      <c r="P692" s="105" t="e">
        <f>VLOOKUP(F692,COMMANDE[#All],2,FALSE)</f>
        <v>#N/A</v>
      </c>
      <c r="Q692" s="82"/>
      <c r="R692" s="65"/>
      <c r="S692" s="64"/>
      <c r="T692" s="64"/>
      <c r="U692" s="64"/>
      <c r="V692" s="85" t="e">
        <f>VLOOKUP(I692,README!$AA$2:$AB$11,2,FALSE)</f>
        <v>#N/A</v>
      </c>
      <c r="W692" s="10"/>
      <c r="X692" s="84"/>
      <c r="Z692" s="5"/>
    </row>
    <row r="693" spans="1:26" ht="13.2" x14ac:dyDescent="0.25">
      <c r="A693" s="1" t="s">
        <v>1</v>
      </c>
      <c r="B693" s="2" t="s">
        <v>15</v>
      </c>
      <c r="C693" s="174" t="str">
        <f t="shared" si="27"/>
        <v/>
      </c>
      <c r="D693" s="7"/>
      <c r="E693" s="88"/>
      <c r="F693" s="88"/>
      <c r="G693" s="180"/>
      <c r="H693" s="7"/>
      <c r="I693" s="8" t="e">
        <f>VLOOKUP(E693,TableauFinal[#All],5,FALSE)</f>
        <v>#N/A</v>
      </c>
      <c r="J693" s="9" t="e">
        <f>VLOOKUP(E693,TableauFinal[#All],6,FALSE)</f>
        <v>#N/A</v>
      </c>
      <c r="K693" s="11" t="e">
        <f>VLOOKUP(E693,TableauFinal[#All],3,FALSE)</f>
        <v>#N/A</v>
      </c>
      <c r="L693" s="7" t="e">
        <f>VLOOKUP(E693,TableauFinal[#All],4,FALSE)</f>
        <v>#N/A</v>
      </c>
      <c r="M693" s="7" t="e">
        <f t="shared" si="26"/>
        <v>#N/A</v>
      </c>
      <c r="N693" s="86" t="e">
        <f>CONCATENATE(VLOOKUP(E693,TableauFinal[#All],2,FALSE)," ; ",Tableau16[[#This Row],[Mesure]]," ; ",Tableau16[ [#This Row],[AJOUTER UN COMMENTAIRE] ])</f>
        <v>#N/A</v>
      </c>
      <c r="O693" s="105"/>
      <c r="P693" s="105" t="e">
        <f>VLOOKUP(F693,COMMANDE[#All],2,FALSE)</f>
        <v>#N/A</v>
      </c>
      <c r="Q693" s="82"/>
      <c r="R693" s="65"/>
      <c r="S693" s="64"/>
      <c r="T693" s="64"/>
      <c r="U693" s="64"/>
      <c r="V693" s="85" t="e">
        <f>VLOOKUP(I693,README!$AA$2:$AB$11,2,FALSE)</f>
        <v>#N/A</v>
      </c>
      <c r="W693" s="10"/>
      <c r="X693" s="84"/>
      <c r="Z693" s="5"/>
    </row>
    <row r="694" spans="1:26" ht="13.2" x14ac:dyDescent="0.25">
      <c r="A694" s="1" t="s">
        <v>1</v>
      </c>
      <c r="B694" s="2" t="s">
        <v>15</v>
      </c>
      <c r="C694" s="174" t="str">
        <f t="shared" si="27"/>
        <v/>
      </c>
      <c r="D694" s="7"/>
      <c r="E694" s="88"/>
      <c r="F694" s="88"/>
      <c r="G694" s="180"/>
      <c r="H694" s="7"/>
      <c r="I694" s="8" t="e">
        <f>VLOOKUP(E694,TableauFinal[#All],5,FALSE)</f>
        <v>#N/A</v>
      </c>
      <c r="J694" s="9" t="e">
        <f>VLOOKUP(E694,TableauFinal[#All],6,FALSE)</f>
        <v>#N/A</v>
      </c>
      <c r="K694" s="11" t="e">
        <f>VLOOKUP(E694,TableauFinal[#All],3,FALSE)</f>
        <v>#N/A</v>
      </c>
      <c r="L694" s="7" t="e">
        <f>VLOOKUP(E694,TableauFinal[#All],4,FALSE)</f>
        <v>#N/A</v>
      </c>
      <c r="M694" s="7" t="e">
        <f t="shared" si="26"/>
        <v>#N/A</v>
      </c>
      <c r="N694" s="86" t="e">
        <f>CONCATENATE(VLOOKUP(E694,TableauFinal[#All],2,FALSE)," ; ",Tableau16[[#This Row],[Mesure]]," ; ",Tableau16[ [#This Row],[AJOUTER UN COMMENTAIRE] ])</f>
        <v>#N/A</v>
      </c>
      <c r="O694" s="105"/>
      <c r="P694" s="105" t="e">
        <f>VLOOKUP(F694,COMMANDE[#All],2,FALSE)</f>
        <v>#N/A</v>
      </c>
      <c r="Q694" s="82"/>
      <c r="R694" s="65"/>
      <c r="S694" s="64"/>
      <c r="T694" s="64"/>
      <c r="U694" s="64"/>
      <c r="V694" s="85" t="e">
        <f>VLOOKUP(I694,README!$AA$2:$AB$11,2,FALSE)</f>
        <v>#N/A</v>
      </c>
      <c r="W694" s="10"/>
      <c r="X694" s="84"/>
      <c r="Z694" s="5"/>
    </row>
    <row r="695" spans="1:26" ht="13.2" x14ac:dyDescent="0.25">
      <c r="A695" s="1" t="s">
        <v>1</v>
      </c>
      <c r="B695" s="2" t="s">
        <v>15</v>
      </c>
      <c r="C695" s="174" t="str">
        <f t="shared" si="27"/>
        <v/>
      </c>
      <c r="D695" s="7"/>
      <c r="E695" s="88"/>
      <c r="F695" s="88"/>
      <c r="G695" s="180"/>
      <c r="H695" s="7"/>
      <c r="I695" s="8" t="e">
        <f>VLOOKUP(E695,TableauFinal[#All],5,FALSE)</f>
        <v>#N/A</v>
      </c>
      <c r="J695" s="9" t="e">
        <f>VLOOKUP(E695,TableauFinal[#All],6,FALSE)</f>
        <v>#N/A</v>
      </c>
      <c r="K695" s="11" t="e">
        <f>VLOOKUP(E695,TableauFinal[#All],3,FALSE)</f>
        <v>#N/A</v>
      </c>
      <c r="L695" s="7" t="e">
        <f>VLOOKUP(E695,TableauFinal[#All],4,FALSE)</f>
        <v>#N/A</v>
      </c>
      <c r="M695" s="7" t="e">
        <f t="shared" si="26"/>
        <v>#N/A</v>
      </c>
      <c r="N695" s="86" t="e">
        <f>CONCATENATE(VLOOKUP(E695,TableauFinal[#All],2,FALSE)," ; ",Tableau16[[#This Row],[Mesure]]," ; ",Tableau16[ [#This Row],[AJOUTER UN COMMENTAIRE] ])</f>
        <v>#N/A</v>
      </c>
      <c r="O695" s="105"/>
      <c r="P695" s="105" t="e">
        <f>VLOOKUP(F695,COMMANDE[#All],2,FALSE)</f>
        <v>#N/A</v>
      </c>
      <c r="Q695" s="82"/>
      <c r="R695" s="65"/>
      <c r="S695" s="64"/>
      <c r="T695" s="64"/>
      <c r="U695" s="64"/>
      <c r="V695" s="85" t="e">
        <f>VLOOKUP(I695,README!$AA$2:$AB$11,2,FALSE)</f>
        <v>#N/A</v>
      </c>
      <c r="W695" s="10"/>
      <c r="X695" s="84"/>
      <c r="Z695" s="5"/>
    </row>
    <row r="696" spans="1:26" ht="13.2" x14ac:dyDescent="0.25">
      <c r="A696" s="1" t="s">
        <v>1</v>
      </c>
      <c r="B696" s="2" t="s">
        <v>15</v>
      </c>
      <c r="C696" s="174" t="str">
        <f t="shared" si="27"/>
        <v/>
      </c>
      <c r="D696" s="7"/>
      <c r="E696" s="88"/>
      <c r="F696" s="88"/>
      <c r="G696" s="180"/>
      <c r="H696" s="7"/>
      <c r="I696" s="8" t="e">
        <f>VLOOKUP(E696,TableauFinal[#All],5,FALSE)</f>
        <v>#N/A</v>
      </c>
      <c r="J696" s="9" t="e">
        <f>VLOOKUP(E696,TableauFinal[#All],6,FALSE)</f>
        <v>#N/A</v>
      </c>
      <c r="K696" s="11" t="e">
        <f>VLOOKUP(E696,TableauFinal[#All],3,FALSE)</f>
        <v>#N/A</v>
      </c>
      <c r="L696" s="7" t="e">
        <f>VLOOKUP(E696,TableauFinal[#All],4,FALSE)</f>
        <v>#N/A</v>
      </c>
      <c r="M696" s="7" t="e">
        <f t="shared" si="26"/>
        <v>#N/A</v>
      </c>
      <c r="N696" s="86" t="e">
        <f>CONCATENATE(VLOOKUP(E696,TableauFinal[#All],2,FALSE)," ; ",Tableau16[[#This Row],[Mesure]]," ; ",Tableau16[ [#This Row],[AJOUTER UN COMMENTAIRE] ])</f>
        <v>#N/A</v>
      </c>
      <c r="O696" s="105"/>
      <c r="P696" s="105" t="e">
        <f>VLOOKUP(F696,COMMANDE[#All],2,FALSE)</f>
        <v>#N/A</v>
      </c>
      <c r="Q696" s="82"/>
      <c r="R696" s="65"/>
      <c r="S696" s="64"/>
      <c r="T696" s="64"/>
      <c r="U696" s="64"/>
      <c r="V696" s="85" t="e">
        <f>VLOOKUP(I696,README!$AA$2:$AB$11,2,FALSE)</f>
        <v>#N/A</v>
      </c>
      <c r="W696" s="10"/>
      <c r="X696" s="84"/>
      <c r="Z696" s="5"/>
    </row>
    <row r="697" spans="1:26" ht="13.2" x14ac:dyDescent="0.25">
      <c r="A697" s="1" t="s">
        <v>1</v>
      </c>
      <c r="B697" s="2" t="s">
        <v>15</v>
      </c>
      <c r="C697" s="174" t="str">
        <f t="shared" si="27"/>
        <v/>
      </c>
      <c r="D697" s="7"/>
      <c r="E697" s="88"/>
      <c r="F697" s="88"/>
      <c r="G697" s="180"/>
      <c r="H697" s="7"/>
      <c r="I697" s="8" t="e">
        <f>VLOOKUP(E697,TableauFinal[#All],5,FALSE)</f>
        <v>#N/A</v>
      </c>
      <c r="J697" s="9" t="e">
        <f>VLOOKUP(E697,TableauFinal[#All],6,FALSE)</f>
        <v>#N/A</v>
      </c>
      <c r="K697" s="11" t="e">
        <f>VLOOKUP(E697,TableauFinal[#All],3,FALSE)</f>
        <v>#N/A</v>
      </c>
      <c r="L697" s="7" t="e">
        <f>VLOOKUP(E697,TableauFinal[#All],4,FALSE)</f>
        <v>#N/A</v>
      </c>
      <c r="M697" s="7" t="e">
        <f t="shared" si="26"/>
        <v>#N/A</v>
      </c>
      <c r="N697" s="86" t="e">
        <f>CONCATENATE(VLOOKUP(E697,TableauFinal[#All],2,FALSE)," ; ",Tableau16[[#This Row],[Mesure]]," ; ",Tableau16[ [#This Row],[AJOUTER UN COMMENTAIRE] ])</f>
        <v>#N/A</v>
      </c>
      <c r="O697" s="105"/>
      <c r="P697" s="105" t="e">
        <f>VLOOKUP(F697,COMMANDE[#All],2,FALSE)</f>
        <v>#N/A</v>
      </c>
      <c r="Q697" s="82"/>
      <c r="R697" s="65"/>
      <c r="S697" s="64"/>
      <c r="T697" s="64"/>
      <c r="U697" s="64"/>
      <c r="V697" s="85" t="e">
        <f>VLOOKUP(I697,README!$AA$2:$AB$11,2,FALSE)</f>
        <v>#N/A</v>
      </c>
      <c r="W697" s="10"/>
      <c r="X697" s="84"/>
      <c r="Z697" s="5"/>
    </row>
    <row r="698" spans="1:26" ht="13.2" x14ac:dyDescent="0.25">
      <c r="A698" s="1" t="s">
        <v>1</v>
      </c>
      <c r="B698" s="2" t="s">
        <v>15</v>
      </c>
      <c r="C698" s="174" t="str">
        <f t="shared" si="27"/>
        <v/>
      </c>
      <c r="D698" s="7"/>
      <c r="E698" s="88"/>
      <c r="F698" s="88"/>
      <c r="G698" s="180"/>
      <c r="H698" s="7"/>
      <c r="I698" s="8" t="e">
        <f>VLOOKUP(E698,TableauFinal[#All],5,FALSE)</f>
        <v>#N/A</v>
      </c>
      <c r="J698" s="9" t="e">
        <f>VLOOKUP(E698,TableauFinal[#All],6,FALSE)</f>
        <v>#N/A</v>
      </c>
      <c r="K698" s="11" t="e">
        <f>VLOOKUP(E698,TableauFinal[#All],3,FALSE)</f>
        <v>#N/A</v>
      </c>
      <c r="L698" s="7" t="e">
        <f>VLOOKUP(E698,TableauFinal[#All],4,FALSE)</f>
        <v>#N/A</v>
      </c>
      <c r="M698" s="7" t="e">
        <f t="shared" si="26"/>
        <v>#N/A</v>
      </c>
      <c r="N698" s="86" t="e">
        <f>CONCATENATE(VLOOKUP(E698,TableauFinal[#All],2,FALSE)," ; ",Tableau16[[#This Row],[Mesure]]," ; ",Tableau16[ [#This Row],[AJOUTER UN COMMENTAIRE] ])</f>
        <v>#N/A</v>
      </c>
      <c r="O698" s="105"/>
      <c r="P698" s="105" t="e">
        <f>VLOOKUP(F698,COMMANDE[#All],2,FALSE)</f>
        <v>#N/A</v>
      </c>
      <c r="Q698" s="82"/>
      <c r="R698" s="65"/>
      <c r="S698" s="64"/>
      <c r="T698" s="64"/>
      <c r="U698" s="64"/>
      <c r="V698" s="85" t="e">
        <f>VLOOKUP(I698,README!$AA$2:$AB$11,2,FALSE)</f>
        <v>#N/A</v>
      </c>
      <c r="W698" s="10"/>
      <c r="X698" s="84"/>
      <c r="Z698" s="5"/>
    </row>
    <row r="699" spans="1:26" ht="13.2" x14ac:dyDescent="0.25">
      <c r="A699" s="1" t="s">
        <v>1</v>
      </c>
      <c r="B699" s="2" t="s">
        <v>15</v>
      </c>
      <c r="C699" s="174" t="str">
        <f t="shared" si="27"/>
        <v/>
      </c>
      <c r="D699" s="7"/>
      <c r="E699" s="88"/>
      <c r="F699" s="88"/>
      <c r="G699" s="180"/>
      <c r="H699" s="7"/>
      <c r="I699" s="8" t="e">
        <f>VLOOKUP(E699,TableauFinal[#All],5,FALSE)</f>
        <v>#N/A</v>
      </c>
      <c r="J699" s="9" t="e">
        <f>VLOOKUP(E699,TableauFinal[#All],6,FALSE)</f>
        <v>#N/A</v>
      </c>
      <c r="K699" s="11" t="e">
        <f>VLOOKUP(E699,TableauFinal[#All],3,FALSE)</f>
        <v>#N/A</v>
      </c>
      <c r="L699" s="7" t="e">
        <f>VLOOKUP(E699,TableauFinal[#All],4,FALSE)</f>
        <v>#N/A</v>
      </c>
      <c r="M699" s="7" t="e">
        <f t="shared" si="26"/>
        <v>#N/A</v>
      </c>
      <c r="N699" s="86" t="e">
        <f>CONCATENATE(VLOOKUP(E699,TableauFinal[#All],2,FALSE)," ; ",Tableau16[[#This Row],[Mesure]]," ; ",Tableau16[ [#This Row],[AJOUTER UN COMMENTAIRE] ])</f>
        <v>#N/A</v>
      </c>
      <c r="O699" s="105"/>
      <c r="P699" s="105" t="e">
        <f>VLOOKUP(F699,COMMANDE[#All],2,FALSE)</f>
        <v>#N/A</v>
      </c>
      <c r="Q699" s="82"/>
      <c r="R699" s="65"/>
      <c r="S699" s="64"/>
      <c r="T699" s="64"/>
      <c r="U699" s="64"/>
      <c r="V699" s="85" t="e">
        <f>VLOOKUP(I699,README!$AA$2:$AB$11,2,FALSE)</f>
        <v>#N/A</v>
      </c>
      <c r="W699" s="10"/>
      <c r="X699" s="84"/>
      <c r="Z699" s="5"/>
    </row>
    <row r="700" spans="1:26" ht="13.2" x14ac:dyDescent="0.25">
      <c r="A700" s="1" t="s">
        <v>1</v>
      </c>
      <c r="B700" s="2" t="s">
        <v>15</v>
      </c>
      <c r="C700" s="174" t="str">
        <f t="shared" si="27"/>
        <v/>
      </c>
      <c r="D700" s="7"/>
      <c r="E700" s="88"/>
      <c r="F700" s="88"/>
      <c r="G700" s="180"/>
      <c r="H700" s="7"/>
      <c r="I700" s="8" t="e">
        <f>VLOOKUP(E700,TableauFinal[#All],5,FALSE)</f>
        <v>#N/A</v>
      </c>
      <c r="J700" s="9" t="e">
        <f>VLOOKUP(E700,TableauFinal[#All],6,FALSE)</f>
        <v>#N/A</v>
      </c>
      <c r="K700" s="11" t="e">
        <f>VLOOKUP(E700,TableauFinal[#All],3,FALSE)</f>
        <v>#N/A</v>
      </c>
      <c r="L700" s="7" t="e">
        <f>VLOOKUP(E700,TableauFinal[#All],4,FALSE)</f>
        <v>#N/A</v>
      </c>
      <c r="M700" s="7" t="e">
        <f t="shared" si="26"/>
        <v>#N/A</v>
      </c>
      <c r="N700" s="86" t="e">
        <f>CONCATENATE(VLOOKUP(E700,TableauFinal[#All],2,FALSE)," ; ",Tableau16[[#This Row],[Mesure]]," ; ",Tableau16[ [#This Row],[AJOUTER UN COMMENTAIRE] ])</f>
        <v>#N/A</v>
      </c>
      <c r="O700" s="105"/>
      <c r="P700" s="105" t="e">
        <f>VLOOKUP(F700,COMMANDE[#All],2,FALSE)</f>
        <v>#N/A</v>
      </c>
      <c r="Q700" s="82"/>
      <c r="R700" s="65"/>
      <c r="S700" s="64"/>
      <c r="T700" s="64"/>
      <c r="U700" s="64"/>
      <c r="V700" s="85" t="e">
        <f>VLOOKUP(I700,README!$AA$2:$AB$11,2,FALSE)</f>
        <v>#N/A</v>
      </c>
      <c r="W700" s="10"/>
      <c r="X700" s="84"/>
      <c r="Z700" s="5"/>
    </row>
    <row r="701" spans="1:26" ht="13.2" x14ac:dyDescent="0.25">
      <c r="A701" s="1" t="s">
        <v>1</v>
      </c>
      <c r="B701" s="2" t="s">
        <v>15</v>
      </c>
      <c r="C701" s="174" t="str">
        <f t="shared" si="27"/>
        <v/>
      </c>
      <c r="D701" s="7"/>
      <c r="E701" s="88"/>
      <c r="F701" s="88"/>
      <c r="G701" s="180"/>
      <c r="H701" s="7"/>
      <c r="I701" s="8" t="e">
        <f>VLOOKUP(E701,TableauFinal[#All],5,FALSE)</f>
        <v>#N/A</v>
      </c>
      <c r="J701" s="9" t="e">
        <f>VLOOKUP(E701,TableauFinal[#All],6,FALSE)</f>
        <v>#N/A</v>
      </c>
      <c r="K701" s="11" t="e">
        <f>VLOOKUP(E701,TableauFinal[#All],3,FALSE)</f>
        <v>#N/A</v>
      </c>
      <c r="L701" s="7" t="e">
        <f>VLOOKUP(E701,TableauFinal[#All],4,FALSE)</f>
        <v>#N/A</v>
      </c>
      <c r="M701" s="7" t="e">
        <f t="shared" si="26"/>
        <v>#N/A</v>
      </c>
      <c r="N701" s="86" t="e">
        <f>CONCATENATE(VLOOKUP(E701,TableauFinal[#All],2,FALSE)," ; ",Tableau16[[#This Row],[Mesure]]," ; ",Tableau16[ [#This Row],[AJOUTER UN COMMENTAIRE] ])</f>
        <v>#N/A</v>
      </c>
      <c r="O701" s="105"/>
      <c r="P701" s="105" t="e">
        <f>VLOOKUP(F701,COMMANDE[#All],2,FALSE)</f>
        <v>#N/A</v>
      </c>
      <c r="Q701" s="82"/>
      <c r="R701" s="65"/>
      <c r="S701" s="64"/>
      <c r="T701" s="64"/>
      <c r="U701" s="64"/>
      <c r="V701" s="85" t="e">
        <f>VLOOKUP(I701,README!$AA$2:$AB$11,2,FALSE)</f>
        <v>#N/A</v>
      </c>
      <c r="W701" s="10"/>
      <c r="X701" s="84"/>
      <c r="Z701" s="5"/>
    </row>
    <row r="702" spans="1:26" ht="13.2" x14ac:dyDescent="0.25">
      <c r="A702" s="1" t="s">
        <v>1</v>
      </c>
      <c r="B702" s="2" t="s">
        <v>15</v>
      </c>
      <c r="C702" s="174" t="str">
        <f t="shared" si="27"/>
        <v/>
      </c>
      <c r="D702" s="7"/>
      <c r="E702" s="88"/>
      <c r="F702" s="88"/>
      <c r="G702" s="180"/>
      <c r="H702" s="7"/>
      <c r="I702" s="8" t="e">
        <f>VLOOKUP(E702,TableauFinal[#All],5,FALSE)</f>
        <v>#N/A</v>
      </c>
      <c r="J702" s="9" t="e">
        <f>VLOOKUP(E702,TableauFinal[#All],6,FALSE)</f>
        <v>#N/A</v>
      </c>
      <c r="K702" s="11" t="e">
        <f>VLOOKUP(E702,TableauFinal[#All],3,FALSE)</f>
        <v>#N/A</v>
      </c>
      <c r="L702" s="7" t="e">
        <f>VLOOKUP(E702,TableauFinal[#All],4,FALSE)</f>
        <v>#N/A</v>
      </c>
      <c r="M702" s="7" t="e">
        <f t="shared" si="26"/>
        <v>#N/A</v>
      </c>
      <c r="N702" s="86" t="e">
        <f>CONCATENATE(VLOOKUP(E702,TableauFinal[#All],2,FALSE)," ; ",Tableau16[[#This Row],[Mesure]]," ; ",Tableau16[ [#This Row],[AJOUTER UN COMMENTAIRE] ])</f>
        <v>#N/A</v>
      </c>
      <c r="O702" s="105"/>
      <c r="P702" s="105" t="e">
        <f>VLOOKUP(F702,COMMANDE[#All],2,FALSE)</f>
        <v>#N/A</v>
      </c>
      <c r="Q702" s="82"/>
      <c r="R702" s="65"/>
      <c r="S702" s="64"/>
      <c r="T702" s="64"/>
      <c r="U702" s="64"/>
      <c r="V702" s="85" t="e">
        <f>VLOOKUP(I702,README!$AA$2:$AB$11,2,FALSE)</f>
        <v>#N/A</v>
      </c>
      <c r="W702" s="10"/>
      <c r="X702" s="84"/>
      <c r="Z702" s="5"/>
    </row>
    <row r="703" spans="1:26" ht="13.2" x14ac:dyDescent="0.25">
      <c r="A703" s="1" t="s">
        <v>1</v>
      </c>
      <c r="B703" s="2" t="s">
        <v>15</v>
      </c>
      <c r="C703" s="174" t="str">
        <f t="shared" si="27"/>
        <v/>
      </c>
      <c r="D703" s="7"/>
      <c r="E703" s="88"/>
      <c r="F703" s="88"/>
      <c r="G703" s="180"/>
      <c r="H703" s="7"/>
      <c r="I703" s="8" t="e">
        <f>VLOOKUP(E703,TableauFinal[#All],5,FALSE)</f>
        <v>#N/A</v>
      </c>
      <c r="J703" s="9" t="e">
        <f>VLOOKUP(E703,TableauFinal[#All],6,FALSE)</f>
        <v>#N/A</v>
      </c>
      <c r="K703" s="11" t="e">
        <f>VLOOKUP(E703,TableauFinal[#All],3,FALSE)</f>
        <v>#N/A</v>
      </c>
      <c r="L703" s="7" t="e">
        <f>VLOOKUP(E703,TableauFinal[#All],4,FALSE)</f>
        <v>#N/A</v>
      </c>
      <c r="M703" s="7" t="e">
        <f t="shared" si="26"/>
        <v>#N/A</v>
      </c>
      <c r="N703" s="86" t="e">
        <f>CONCATENATE(VLOOKUP(E703,TableauFinal[#All],2,FALSE)," ; ",Tableau16[[#This Row],[Mesure]]," ; ",Tableau16[ [#This Row],[AJOUTER UN COMMENTAIRE] ])</f>
        <v>#N/A</v>
      </c>
      <c r="O703" s="105"/>
      <c r="P703" s="105" t="e">
        <f>VLOOKUP(F703,COMMANDE[#All],2,FALSE)</f>
        <v>#N/A</v>
      </c>
      <c r="Q703" s="82"/>
      <c r="R703" s="65"/>
      <c r="S703" s="64"/>
      <c r="T703" s="64"/>
      <c r="U703" s="64"/>
      <c r="V703" s="85" t="e">
        <f>VLOOKUP(I703,README!$AA$2:$AB$11,2,FALSE)</f>
        <v>#N/A</v>
      </c>
      <c r="W703" s="10"/>
      <c r="X703" s="84"/>
      <c r="Z703" s="5"/>
    </row>
    <row r="704" spans="1:26" ht="13.2" x14ac:dyDescent="0.25">
      <c r="A704" s="1" t="s">
        <v>1</v>
      </c>
      <c r="B704" s="2" t="s">
        <v>15</v>
      </c>
      <c r="C704" s="174" t="str">
        <f t="shared" si="27"/>
        <v/>
      </c>
      <c r="D704" s="7"/>
      <c r="E704" s="88"/>
      <c r="F704" s="88"/>
      <c r="G704" s="180"/>
      <c r="H704" s="7"/>
      <c r="I704" s="8" t="e">
        <f>VLOOKUP(E704,TableauFinal[#All],5,FALSE)</f>
        <v>#N/A</v>
      </c>
      <c r="J704" s="9" t="e">
        <f>VLOOKUP(E704,TableauFinal[#All],6,FALSE)</f>
        <v>#N/A</v>
      </c>
      <c r="K704" s="11" t="e">
        <f>VLOOKUP(E704,TableauFinal[#All],3,FALSE)</f>
        <v>#N/A</v>
      </c>
      <c r="L704" s="7" t="e">
        <f>VLOOKUP(E704,TableauFinal[#All],4,FALSE)</f>
        <v>#N/A</v>
      </c>
      <c r="M704" s="7" t="e">
        <f t="shared" si="26"/>
        <v>#N/A</v>
      </c>
      <c r="N704" s="86" t="e">
        <f>CONCATENATE(VLOOKUP(E704,TableauFinal[#All],2,FALSE)," ; ",Tableau16[[#This Row],[Mesure]]," ; ",Tableau16[ [#This Row],[AJOUTER UN COMMENTAIRE] ])</f>
        <v>#N/A</v>
      </c>
      <c r="O704" s="105"/>
      <c r="P704" s="105" t="e">
        <f>VLOOKUP(F704,COMMANDE[#All],2,FALSE)</f>
        <v>#N/A</v>
      </c>
      <c r="Q704" s="82"/>
      <c r="R704" s="65"/>
      <c r="S704" s="64"/>
      <c r="T704" s="64"/>
      <c r="U704" s="64"/>
      <c r="V704" s="85" t="e">
        <f>VLOOKUP(I704,README!$AA$2:$AB$11,2,FALSE)</f>
        <v>#N/A</v>
      </c>
      <c r="W704" s="10"/>
      <c r="X704" s="84"/>
      <c r="Z704" s="5"/>
    </row>
    <row r="705" spans="1:26" ht="13.2" x14ac:dyDescent="0.25">
      <c r="A705" s="1" t="s">
        <v>1</v>
      </c>
      <c r="B705" s="2" t="s">
        <v>15</v>
      </c>
      <c r="C705" s="174" t="str">
        <f t="shared" si="27"/>
        <v/>
      </c>
      <c r="D705" s="7"/>
      <c r="E705" s="88"/>
      <c r="F705" s="88"/>
      <c r="G705" s="180"/>
      <c r="H705" s="7"/>
      <c r="I705" s="8" t="e">
        <f>VLOOKUP(E705,TableauFinal[#All],5,FALSE)</f>
        <v>#N/A</v>
      </c>
      <c r="J705" s="9" t="e">
        <f>VLOOKUP(E705,TableauFinal[#All],6,FALSE)</f>
        <v>#N/A</v>
      </c>
      <c r="K705" s="11" t="e">
        <f>VLOOKUP(E705,TableauFinal[#All],3,FALSE)</f>
        <v>#N/A</v>
      </c>
      <c r="L705" s="7" t="e">
        <f>VLOOKUP(E705,TableauFinal[#All],4,FALSE)</f>
        <v>#N/A</v>
      </c>
      <c r="M705" s="7" t="e">
        <f t="shared" si="26"/>
        <v>#N/A</v>
      </c>
      <c r="N705" s="86" t="e">
        <f>CONCATENATE(VLOOKUP(E705,TableauFinal[#All],2,FALSE)," ; ",Tableau16[[#This Row],[Mesure]]," ; ",Tableau16[ [#This Row],[AJOUTER UN COMMENTAIRE] ])</f>
        <v>#N/A</v>
      </c>
      <c r="O705" s="105"/>
      <c r="P705" s="105" t="e">
        <f>VLOOKUP(F705,COMMANDE[#All],2,FALSE)</f>
        <v>#N/A</v>
      </c>
      <c r="Q705" s="82"/>
      <c r="R705" s="65"/>
      <c r="S705" s="64"/>
      <c r="T705" s="64"/>
      <c r="U705" s="64"/>
      <c r="V705" s="85" t="e">
        <f>VLOOKUP(I705,README!$AA$2:$AB$11,2,FALSE)</f>
        <v>#N/A</v>
      </c>
      <c r="W705" s="10"/>
      <c r="X705" s="84"/>
      <c r="Z705" s="5"/>
    </row>
    <row r="706" spans="1:26" ht="13.2" x14ac:dyDescent="0.25">
      <c r="A706" s="1" t="s">
        <v>1</v>
      </c>
      <c r="B706" s="2" t="s">
        <v>15</v>
      </c>
      <c r="C706" s="174" t="str">
        <f t="shared" si="27"/>
        <v/>
      </c>
      <c r="D706" s="7"/>
      <c r="E706" s="88"/>
      <c r="F706" s="88"/>
      <c r="G706" s="180"/>
      <c r="H706" s="7"/>
      <c r="I706" s="8" t="e">
        <f>VLOOKUP(E706,TableauFinal[#All],5,FALSE)</f>
        <v>#N/A</v>
      </c>
      <c r="J706" s="9" t="e">
        <f>VLOOKUP(E706,TableauFinal[#All],6,FALSE)</f>
        <v>#N/A</v>
      </c>
      <c r="K706" s="11" t="e">
        <f>VLOOKUP(E706,TableauFinal[#All],3,FALSE)</f>
        <v>#N/A</v>
      </c>
      <c r="L706" s="7" t="e">
        <f>VLOOKUP(E706,TableauFinal[#All],4,FALSE)</f>
        <v>#N/A</v>
      </c>
      <c r="M706" s="7" t="e">
        <f t="shared" si="26"/>
        <v>#N/A</v>
      </c>
      <c r="N706" s="86" t="e">
        <f>CONCATENATE(VLOOKUP(E706,TableauFinal[#All],2,FALSE)," ; ",Tableau16[[#This Row],[Mesure]]," ; ",Tableau16[ [#This Row],[AJOUTER UN COMMENTAIRE] ])</f>
        <v>#N/A</v>
      </c>
      <c r="O706" s="105"/>
      <c r="P706" s="105" t="e">
        <f>VLOOKUP(F706,COMMANDE[#All],2,FALSE)</f>
        <v>#N/A</v>
      </c>
      <c r="Q706" s="82"/>
      <c r="R706" s="65"/>
      <c r="S706" s="64"/>
      <c r="T706" s="64"/>
      <c r="U706" s="64"/>
      <c r="V706" s="85" t="e">
        <f>VLOOKUP(I706,README!$AA$2:$AB$11,2,FALSE)</f>
        <v>#N/A</v>
      </c>
      <c r="W706" s="10"/>
      <c r="X706" s="84"/>
      <c r="Z706" s="5"/>
    </row>
    <row r="707" spans="1:26" ht="13.2" x14ac:dyDescent="0.25">
      <c r="A707" s="1" t="s">
        <v>1</v>
      </c>
      <c r="B707" s="2" t="s">
        <v>15</v>
      </c>
      <c r="C707" s="174" t="str">
        <f t="shared" si="27"/>
        <v/>
      </c>
      <c r="D707" s="7"/>
      <c r="E707" s="88"/>
      <c r="F707" s="88"/>
      <c r="G707" s="180"/>
      <c r="H707" s="7"/>
      <c r="I707" s="8" t="e">
        <f>VLOOKUP(E707,TableauFinal[#All],5,FALSE)</f>
        <v>#N/A</v>
      </c>
      <c r="J707" s="9" t="e">
        <f>VLOOKUP(E707,TableauFinal[#All],6,FALSE)</f>
        <v>#N/A</v>
      </c>
      <c r="K707" s="11" t="e">
        <f>VLOOKUP(E707,TableauFinal[#All],3,FALSE)</f>
        <v>#N/A</v>
      </c>
      <c r="L707" s="7" t="e">
        <f>VLOOKUP(E707,TableauFinal[#All],4,FALSE)</f>
        <v>#N/A</v>
      </c>
      <c r="M707" s="7" t="e">
        <f t="shared" si="26"/>
        <v>#N/A</v>
      </c>
      <c r="N707" s="86" t="e">
        <f>CONCATENATE(VLOOKUP(E707,TableauFinal[#All],2,FALSE)," ; ",Tableau16[[#This Row],[Mesure]]," ; ",Tableau16[ [#This Row],[AJOUTER UN COMMENTAIRE] ])</f>
        <v>#N/A</v>
      </c>
      <c r="O707" s="105"/>
      <c r="P707" s="105" t="e">
        <f>VLOOKUP(F707,COMMANDE[#All],2,FALSE)</f>
        <v>#N/A</v>
      </c>
      <c r="Q707" s="82"/>
      <c r="R707" s="65"/>
      <c r="S707" s="64"/>
      <c r="T707" s="64"/>
      <c r="U707" s="64"/>
      <c r="V707" s="85" t="e">
        <f>VLOOKUP(I707,README!$AA$2:$AB$11,2,FALSE)</f>
        <v>#N/A</v>
      </c>
      <c r="W707" s="10"/>
      <c r="X707" s="84"/>
      <c r="Z707" s="5"/>
    </row>
    <row r="708" spans="1:26" ht="13.2" x14ac:dyDescent="0.25">
      <c r="A708" s="1" t="s">
        <v>1</v>
      </c>
      <c r="B708" s="2" t="s">
        <v>15</v>
      </c>
      <c r="C708" s="174" t="str">
        <f t="shared" si="27"/>
        <v/>
      </c>
      <c r="D708" s="7"/>
      <c r="E708" s="88"/>
      <c r="F708" s="88"/>
      <c r="G708" s="180"/>
      <c r="H708" s="7"/>
      <c r="I708" s="8" t="e">
        <f>VLOOKUP(E708,TableauFinal[#All],5,FALSE)</f>
        <v>#N/A</v>
      </c>
      <c r="J708" s="9" t="e">
        <f>VLOOKUP(E708,TableauFinal[#All],6,FALSE)</f>
        <v>#N/A</v>
      </c>
      <c r="K708" s="11" t="e">
        <f>VLOOKUP(E708,TableauFinal[#All],3,FALSE)</f>
        <v>#N/A</v>
      </c>
      <c r="L708" s="7" t="e">
        <f>VLOOKUP(E708,TableauFinal[#All],4,FALSE)</f>
        <v>#N/A</v>
      </c>
      <c r="M708" s="7" t="e">
        <f t="shared" si="26"/>
        <v>#N/A</v>
      </c>
      <c r="N708" s="86" t="e">
        <f>CONCATENATE(VLOOKUP(E708,TableauFinal[#All],2,FALSE)," ; ",Tableau16[[#This Row],[Mesure]]," ; ",Tableau16[ [#This Row],[AJOUTER UN COMMENTAIRE] ])</f>
        <v>#N/A</v>
      </c>
      <c r="O708" s="105"/>
      <c r="P708" s="105" t="e">
        <f>VLOOKUP(F708,COMMANDE[#All],2,FALSE)</f>
        <v>#N/A</v>
      </c>
      <c r="Q708" s="82"/>
      <c r="R708" s="65"/>
      <c r="S708" s="64"/>
      <c r="T708" s="64"/>
      <c r="U708" s="64"/>
      <c r="V708" s="85" t="e">
        <f>VLOOKUP(I708,README!$AA$2:$AB$11,2,FALSE)</f>
        <v>#N/A</v>
      </c>
      <c r="W708" s="10"/>
      <c r="X708" s="84"/>
      <c r="Z708" s="5"/>
    </row>
    <row r="709" spans="1:26" ht="13.2" x14ac:dyDescent="0.25">
      <c r="A709" s="1" t="s">
        <v>1</v>
      </c>
      <c r="B709" s="2" t="s">
        <v>15</v>
      </c>
      <c r="C709" s="174" t="str">
        <f t="shared" si="27"/>
        <v/>
      </c>
      <c r="D709" s="7"/>
      <c r="E709" s="88"/>
      <c r="F709" s="88"/>
      <c r="G709" s="180"/>
      <c r="H709" s="7"/>
      <c r="I709" s="8" t="e">
        <f>VLOOKUP(E709,TableauFinal[#All],5,FALSE)</f>
        <v>#N/A</v>
      </c>
      <c r="J709" s="9" t="e">
        <f>VLOOKUP(E709,TableauFinal[#All],6,FALSE)</f>
        <v>#N/A</v>
      </c>
      <c r="K709" s="11" t="e">
        <f>VLOOKUP(E709,TableauFinal[#All],3,FALSE)</f>
        <v>#N/A</v>
      </c>
      <c r="L709" s="7" t="e">
        <f>VLOOKUP(E709,TableauFinal[#All],4,FALSE)</f>
        <v>#N/A</v>
      </c>
      <c r="M709" s="7" t="e">
        <f t="shared" si="26"/>
        <v>#N/A</v>
      </c>
      <c r="N709" s="86" t="e">
        <f>CONCATENATE(VLOOKUP(E709,TableauFinal[#All],2,FALSE)," ; ",Tableau16[[#This Row],[Mesure]]," ; ",Tableau16[ [#This Row],[AJOUTER UN COMMENTAIRE] ])</f>
        <v>#N/A</v>
      </c>
      <c r="O709" s="105"/>
      <c r="P709" s="105" t="e">
        <f>VLOOKUP(F709,COMMANDE[#All],2,FALSE)</f>
        <v>#N/A</v>
      </c>
      <c r="Q709" s="82"/>
      <c r="R709" s="65"/>
      <c r="S709" s="64"/>
      <c r="T709" s="64"/>
      <c r="U709" s="64"/>
      <c r="V709" s="85" t="e">
        <f>VLOOKUP(I709,README!$AA$2:$AB$11,2,FALSE)</f>
        <v>#N/A</v>
      </c>
      <c r="W709" s="10"/>
      <c r="X709" s="84"/>
      <c r="Z709" s="5"/>
    </row>
    <row r="710" spans="1:26" ht="13.2" x14ac:dyDescent="0.25">
      <c r="A710" s="1" t="s">
        <v>1</v>
      </c>
      <c r="B710" s="2" t="s">
        <v>15</v>
      </c>
      <c r="C710" s="174" t="str">
        <f t="shared" si="27"/>
        <v/>
      </c>
      <c r="D710" s="7"/>
      <c r="E710" s="88"/>
      <c r="F710" s="88"/>
      <c r="G710" s="180"/>
      <c r="H710" s="7"/>
      <c r="I710" s="8" t="e">
        <f>VLOOKUP(E710,TableauFinal[#All],5,FALSE)</f>
        <v>#N/A</v>
      </c>
      <c r="J710" s="9" t="e">
        <f>VLOOKUP(E710,TableauFinal[#All],6,FALSE)</f>
        <v>#N/A</v>
      </c>
      <c r="K710" s="11" t="e">
        <f>VLOOKUP(E710,TableauFinal[#All],3,FALSE)</f>
        <v>#N/A</v>
      </c>
      <c r="L710" s="7" t="e">
        <f>VLOOKUP(E710,TableauFinal[#All],4,FALSE)</f>
        <v>#N/A</v>
      </c>
      <c r="M710" s="7" t="e">
        <f t="shared" si="26"/>
        <v>#N/A</v>
      </c>
      <c r="N710" s="86" t="e">
        <f>CONCATENATE(VLOOKUP(E710,TableauFinal[#All],2,FALSE)," ; ",Tableau16[[#This Row],[Mesure]]," ; ",Tableau16[ [#This Row],[AJOUTER UN COMMENTAIRE] ])</f>
        <v>#N/A</v>
      </c>
      <c r="O710" s="105"/>
      <c r="P710" s="105" t="e">
        <f>VLOOKUP(F710,COMMANDE[#All],2,FALSE)</f>
        <v>#N/A</v>
      </c>
      <c r="Q710" s="82"/>
      <c r="R710" s="65"/>
      <c r="S710" s="64"/>
      <c r="T710" s="64"/>
      <c r="U710" s="64"/>
      <c r="V710" s="85" t="e">
        <f>VLOOKUP(I710,README!$AA$2:$AB$11,2,FALSE)</f>
        <v>#N/A</v>
      </c>
      <c r="W710" s="10"/>
      <c r="X710" s="84"/>
      <c r="Z710" s="5"/>
    </row>
    <row r="711" spans="1:26" ht="13.2" x14ac:dyDescent="0.25">
      <c r="A711" s="1" t="s">
        <v>1</v>
      </c>
      <c r="B711" s="2" t="s">
        <v>15</v>
      </c>
      <c r="C711" s="174" t="str">
        <f t="shared" si="27"/>
        <v/>
      </c>
      <c r="D711" s="7"/>
      <c r="E711" s="88"/>
      <c r="F711" s="88"/>
      <c r="G711" s="180"/>
      <c r="H711" s="7"/>
      <c r="I711" s="8" t="e">
        <f>VLOOKUP(E711,TableauFinal[#All],5,FALSE)</f>
        <v>#N/A</v>
      </c>
      <c r="J711" s="9" t="e">
        <f>VLOOKUP(E711,TableauFinal[#All],6,FALSE)</f>
        <v>#N/A</v>
      </c>
      <c r="K711" s="11" t="e">
        <f>VLOOKUP(E711,TableauFinal[#All],3,FALSE)</f>
        <v>#N/A</v>
      </c>
      <c r="L711" s="7" t="e">
        <f>VLOOKUP(E711,TableauFinal[#All],4,FALSE)</f>
        <v>#N/A</v>
      </c>
      <c r="M711" s="7" t="e">
        <f t="shared" si="26"/>
        <v>#N/A</v>
      </c>
      <c r="N711" s="86" t="e">
        <f>CONCATENATE(VLOOKUP(E711,TableauFinal[#All],2,FALSE)," ; ",Tableau16[[#This Row],[Mesure]]," ; ",Tableau16[ [#This Row],[AJOUTER UN COMMENTAIRE] ])</f>
        <v>#N/A</v>
      </c>
      <c r="O711" s="105"/>
      <c r="P711" s="105" t="e">
        <f>VLOOKUP(F711,COMMANDE[#All],2,FALSE)</f>
        <v>#N/A</v>
      </c>
      <c r="Q711" s="82"/>
      <c r="R711" s="65"/>
      <c r="S711" s="64"/>
      <c r="T711" s="64"/>
      <c r="U711" s="64"/>
      <c r="V711" s="85" t="e">
        <f>VLOOKUP(I711,README!$AA$2:$AB$11,2,FALSE)</f>
        <v>#N/A</v>
      </c>
      <c r="W711" s="10"/>
      <c r="X711" s="84"/>
      <c r="Z711" s="5"/>
    </row>
    <row r="712" spans="1:26" ht="13.2" x14ac:dyDescent="0.25">
      <c r="A712" s="1" t="s">
        <v>1</v>
      </c>
      <c r="B712" s="2" t="s">
        <v>15</v>
      </c>
      <c r="C712" s="174" t="str">
        <f t="shared" si="27"/>
        <v/>
      </c>
      <c r="D712" s="7"/>
      <c r="E712" s="88"/>
      <c r="F712" s="88"/>
      <c r="G712" s="180"/>
      <c r="H712" s="7"/>
      <c r="I712" s="8" t="e">
        <f>VLOOKUP(E712,TableauFinal[#All],5,FALSE)</f>
        <v>#N/A</v>
      </c>
      <c r="J712" s="9" t="e">
        <f>VLOOKUP(E712,TableauFinal[#All],6,FALSE)</f>
        <v>#N/A</v>
      </c>
      <c r="K712" s="11" t="e">
        <f>VLOOKUP(E712,TableauFinal[#All],3,FALSE)</f>
        <v>#N/A</v>
      </c>
      <c r="L712" s="7" t="e">
        <f>VLOOKUP(E712,TableauFinal[#All],4,FALSE)</f>
        <v>#N/A</v>
      </c>
      <c r="M712" s="7" t="e">
        <f t="shared" si="26"/>
        <v>#N/A</v>
      </c>
      <c r="N712" s="86" t="e">
        <f>CONCATENATE(VLOOKUP(E712,TableauFinal[#All],2,FALSE)," ; ",Tableau16[[#This Row],[Mesure]]," ; ",Tableau16[ [#This Row],[AJOUTER UN COMMENTAIRE] ])</f>
        <v>#N/A</v>
      </c>
      <c r="O712" s="105"/>
      <c r="P712" s="105" t="e">
        <f>VLOOKUP(F712,COMMANDE[#All],2,FALSE)</f>
        <v>#N/A</v>
      </c>
      <c r="Q712" s="82"/>
      <c r="R712" s="65"/>
      <c r="S712" s="64"/>
      <c r="T712" s="64"/>
      <c r="U712" s="64"/>
      <c r="V712" s="85" t="e">
        <f>VLOOKUP(I712,README!$AA$2:$AB$11,2,FALSE)</f>
        <v>#N/A</v>
      </c>
      <c r="W712" s="10"/>
      <c r="X712" s="84"/>
      <c r="Z712" s="5"/>
    </row>
    <row r="713" spans="1:26" ht="13.2" x14ac:dyDescent="0.25">
      <c r="A713" s="1" t="s">
        <v>1</v>
      </c>
      <c r="B713" s="2" t="s">
        <v>15</v>
      </c>
      <c r="C713" s="174" t="str">
        <f t="shared" si="27"/>
        <v/>
      </c>
      <c r="D713" s="7"/>
      <c r="E713" s="88"/>
      <c r="F713" s="88"/>
      <c r="G713" s="180"/>
      <c r="H713" s="7"/>
      <c r="I713" s="8" t="e">
        <f>VLOOKUP(E713,TableauFinal[#All],5,FALSE)</f>
        <v>#N/A</v>
      </c>
      <c r="J713" s="9" t="e">
        <f>VLOOKUP(E713,TableauFinal[#All],6,FALSE)</f>
        <v>#N/A</v>
      </c>
      <c r="K713" s="11" t="e">
        <f>VLOOKUP(E713,TableauFinal[#All],3,FALSE)</f>
        <v>#N/A</v>
      </c>
      <c r="L713" s="7" t="e">
        <f>VLOOKUP(E713,TableauFinal[#All],4,FALSE)</f>
        <v>#N/A</v>
      </c>
      <c r="M713" s="7" t="e">
        <f t="shared" si="26"/>
        <v>#N/A</v>
      </c>
      <c r="N713" s="86" t="e">
        <f>CONCATENATE(VLOOKUP(E713,TableauFinal[#All],2,FALSE)," ; ",Tableau16[[#This Row],[Mesure]]," ; ",Tableau16[ [#This Row],[AJOUTER UN COMMENTAIRE] ])</f>
        <v>#N/A</v>
      </c>
      <c r="O713" s="105"/>
      <c r="P713" s="105" t="e">
        <f>VLOOKUP(F713,COMMANDE[#All],2,FALSE)</f>
        <v>#N/A</v>
      </c>
      <c r="Q713" s="82"/>
      <c r="R713" s="65"/>
      <c r="S713" s="64"/>
      <c r="T713" s="64"/>
      <c r="U713" s="64"/>
      <c r="V713" s="85" t="e">
        <f>VLOOKUP(I713,README!$AA$2:$AB$11,2,FALSE)</f>
        <v>#N/A</v>
      </c>
      <c r="W713" s="10"/>
      <c r="X713" s="84"/>
      <c r="Z713" s="5"/>
    </row>
    <row r="714" spans="1:26" ht="13.2" x14ac:dyDescent="0.25">
      <c r="A714" s="1" t="s">
        <v>1</v>
      </c>
      <c r="B714" s="2" t="s">
        <v>15</v>
      </c>
      <c r="C714" s="174" t="str">
        <f t="shared" si="27"/>
        <v/>
      </c>
      <c r="D714" s="7"/>
      <c r="E714" s="88"/>
      <c r="F714" s="88"/>
      <c r="G714" s="180"/>
      <c r="H714" s="7"/>
      <c r="I714" s="8" t="e">
        <f>VLOOKUP(E714,TableauFinal[#All],5,FALSE)</f>
        <v>#N/A</v>
      </c>
      <c r="J714" s="9" t="e">
        <f>VLOOKUP(E714,TableauFinal[#All],6,FALSE)</f>
        <v>#N/A</v>
      </c>
      <c r="K714" s="11" t="e">
        <f>VLOOKUP(E714,TableauFinal[#All],3,FALSE)</f>
        <v>#N/A</v>
      </c>
      <c r="L714" s="7" t="e">
        <f>VLOOKUP(E714,TableauFinal[#All],4,FALSE)</f>
        <v>#N/A</v>
      </c>
      <c r="M714" s="7" t="e">
        <f t="shared" si="26"/>
        <v>#N/A</v>
      </c>
      <c r="N714" s="86" t="e">
        <f>CONCATENATE(VLOOKUP(E714,TableauFinal[#All],2,FALSE)," ; ",Tableau16[[#This Row],[Mesure]]," ; ",Tableau16[ [#This Row],[AJOUTER UN COMMENTAIRE] ])</f>
        <v>#N/A</v>
      </c>
      <c r="O714" s="105"/>
      <c r="P714" s="105" t="e">
        <f>VLOOKUP(F714,COMMANDE[#All],2,FALSE)</f>
        <v>#N/A</v>
      </c>
      <c r="Q714" s="82"/>
      <c r="R714" s="65"/>
      <c r="S714" s="64"/>
      <c r="T714" s="64"/>
      <c r="U714" s="64"/>
      <c r="V714" s="85" t="e">
        <f>VLOOKUP(I714,README!$AA$2:$AB$11,2,FALSE)</f>
        <v>#N/A</v>
      </c>
      <c r="W714" s="10"/>
      <c r="X714" s="84"/>
      <c r="Z714" s="5"/>
    </row>
    <row r="715" spans="1:26" ht="13.2" x14ac:dyDescent="0.25">
      <c r="A715" s="1" t="s">
        <v>1</v>
      </c>
      <c r="B715" s="2" t="s">
        <v>15</v>
      </c>
      <c r="C715" s="174" t="str">
        <f t="shared" si="27"/>
        <v/>
      </c>
      <c r="D715" s="7"/>
      <c r="E715" s="88"/>
      <c r="F715" s="88"/>
      <c r="G715" s="180"/>
      <c r="H715" s="7"/>
      <c r="I715" s="8" t="e">
        <f>VLOOKUP(E715,TableauFinal[#All],5,FALSE)</f>
        <v>#N/A</v>
      </c>
      <c r="J715" s="9" t="e">
        <f>VLOOKUP(E715,TableauFinal[#All],6,FALSE)</f>
        <v>#N/A</v>
      </c>
      <c r="K715" s="11" t="e">
        <f>VLOOKUP(E715,TableauFinal[#All],3,FALSE)</f>
        <v>#N/A</v>
      </c>
      <c r="L715" s="7" t="e">
        <f>VLOOKUP(E715,TableauFinal[#All],4,FALSE)</f>
        <v>#N/A</v>
      </c>
      <c r="M715" s="7" t="e">
        <f t="shared" si="26"/>
        <v>#N/A</v>
      </c>
      <c r="N715" s="86" t="e">
        <f>CONCATENATE(VLOOKUP(E715,TableauFinal[#All],2,FALSE)," ; ",Tableau16[[#This Row],[Mesure]]," ; ",Tableau16[ [#This Row],[AJOUTER UN COMMENTAIRE] ])</f>
        <v>#N/A</v>
      </c>
      <c r="O715" s="105"/>
      <c r="P715" s="105" t="e">
        <f>VLOOKUP(F715,COMMANDE[#All],2,FALSE)</f>
        <v>#N/A</v>
      </c>
      <c r="Q715" s="82"/>
      <c r="R715" s="65"/>
      <c r="S715" s="64"/>
      <c r="T715" s="64"/>
      <c r="U715" s="64"/>
      <c r="V715" s="85" t="e">
        <f>VLOOKUP(I715,README!$AA$2:$AB$11,2,FALSE)</f>
        <v>#N/A</v>
      </c>
      <c r="W715" s="10"/>
      <c r="X715" s="84"/>
      <c r="Z715" s="5"/>
    </row>
    <row r="716" spans="1:26" ht="13.2" x14ac:dyDescent="0.25">
      <c r="A716" s="1" t="s">
        <v>1</v>
      </c>
      <c r="B716" s="2" t="s">
        <v>15</v>
      </c>
      <c r="C716" s="174" t="str">
        <f t="shared" si="27"/>
        <v/>
      </c>
      <c r="D716" s="7"/>
      <c r="E716" s="88"/>
      <c r="F716" s="88"/>
      <c r="G716" s="180"/>
      <c r="H716" s="7"/>
      <c r="I716" s="8" t="e">
        <f>VLOOKUP(E716,TableauFinal[#All],5,FALSE)</f>
        <v>#N/A</v>
      </c>
      <c r="J716" s="9" t="e">
        <f>VLOOKUP(E716,TableauFinal[#All],6,FALSE)</f>
        <v>#N/A</v>
      </c>
      <c r="K716" s="11" t="e">
        <f>VLOOKUP(E716,TableauFinal[#All],3,FALSE)</f>
        <v>#N/A</v>
      </c>
      <c r="L716" s="7" t="e">
        <f>VLOOKUP(E716,TableauFinal[#All],4,FALSE)</f>
        <v>#N/A</v>
      </c>
      <c r="M716" s="7" t="e">
        <f t="shared" si="26"/>
        <v>#N/A</v>
      </c>
      <c r="N716" s="86" t="e">
        <f>CONCATENATE(VLOOKUP(E716,TableauFinal[#All],2,FALSE)," ; ",Tableau16[[#This Row],[Mesure]]," ; ",Tableau16[ [#This Row],[AJOUTER UN COMMENTAIRE] ])</f>
        <v>#N/A</v>
      </c>
      <c r="O716" s="105"/>
      <c r="P716" s="105" t="e">
        <f>VLOOKUP(F716,COMMANDE[#All],2,FALSE)</f>
        <v>#N/A</v>
      </c>
      <c r="Q716" s="82"/>
      <c r="R716" s="65"/>
      <c r="S716" s="64"/>
      <c r="T716" s="64"/>
      <c r="U716" s="64"/>
      <c r="V716" s="85" t="e">
        <f>VLOOKUP(I716,README!$AA$2:$AB$11,2,FALSE)</f>
        <v>#N/A</v>
      </c>
      <c r="W716" s="10"/>
      <c r="X716" s="84"/>
      <c r="Z716" s="5"/>
    </row>
    <row r="717" spans="1:26" ht="13.2" x14ac:dyDescent="0.25">
      <c r="A717" s="1" t="s">
        <v>1</v>
      </c>
      <c r="B717" s="2" t="s">
        <v>15</v>
      </c>
      <c r="C717" s="174" t="str">
        <f t="shared" si="27"/>
        <v/>
      </c>
      <c r="D717" s="7"/>
      <c r="E717" s="88"/>
      <c r="F717" s="88"/>
      <c r="G717" s="180"/>
      <c r="H717" s="7"/>
      <c r="I717" s="8" t="e">
        <f>VLOOKUP(E717,TableauFinal[#All],5,FALSE)</f>
        <v>#N/A</v>
      </c>
      <c r="J717" s="9" t="e">
        <f>VLOOKUP(E717,TableauFinal[#All],6,FALSE)</f>
        <v>#N/A</v>
      </c>
      <c r="K717" s="11" t="e">
        <f>VLOOKUP(E717,TableauFinal[#All],3,FALSE)</f>
        <v>#N/A</v>
      </c>
      <c r="L717" s="7" t="e">
        <f>VLOOKUP(E717,TableauFinal[#All],4,FALSE)</f>
        <v>#N/A</v>
      </c>
      <c r="M717" s="7" t="e">
        <f t="shared" si="26"/>
        <v>#N/A</v>
      </c>
      <c r="N717" s="86" t="e">
        <f>CONCATENATE(VLOOKUP(E717,TableauFinal[#All],2,FALSE)," ; ",Tableau16[[#This Row],[Mesure]]," ; ",Tableau16[ [#This Row],[AJOUTER UN COMMENTAIRE] ])</f>
        <v>#N/A</v>
      </c>
      <c r="O717" s="105"/>
      <c r="P717" s="105" t="e">
        <f>VLOOKUP(F717,COMMANDE[#All],2,FALSE)</f>
        <v>#N/A</v>
      </c>
      <c r="Q717" s="82"/>
      <c r="R717" s="65"/>
      <c r="S717" s="64"/>
      <c r="T717" s="64"/>
      <c r="U717" s="64"/>
      <c r="V717" s="85" t="e">
        <f>VLOOKUP(I717,README!$AA$2:$AB$11,2,FALSE)</f>
        <v>#N/A</v>
      </c>
      <c r="W717" s="10"/>
      <c r="X717" s="84"/>
      <c r="Z717" s="5"/>
    </row>
    <row r="718" spans="1:26" ht="13.2" x14ac:dyDescent="0.25">
      <c r="A718" s="1" t="s">
        <v>1</v>
      </c>
      <c r="B718" s="2" t="s">
        <v>15</v>
      </c>
      <c r="C718" s="174" t="str">
        <f t="shared" si="27"/>
        <v/>
      </c>
      <c r="D718" s="7"/>
      <c r="E718" s="88"/>
      <c r="F718" s="88"/>
      <c r="G718" s="180"/>
      <c r="H718" s="7"/>
      <c r="I718" s="8" t="e">
        <f>VLOOKUP(E718,TableauFinal[#All],5,FALSE)</f>
        <v>#N/A</v>
      </c>
      <c r="J718" s="9" t="e">
        <f>VLOOKUP(E718,TableauFinal[#All],6,FALSE)</f>
        <v>#N/A</v>
      </c>
      <c r="K718" s="11" t="e">
        <f>VLOOKUP(E718,TableauFinal[#All],3,FALSE)</f>
        <v>#N/A</v>
      </c>
      <c r="L718" s="7" t="e">
        <f>VLOOKUP(E718,TableauFinal[#All],4,FALSE)</f>
        <v>#N/A</v>
      </c>
      <c r="M718" s="7" t="e">
        <f t="shared" si="26"/>
        <v>#N/A</v>
      </c>
      <c r="N718" s="86" t="e">
        <f>CONCATENATE(VLOOKUP(E718,TableauFinal[#All],2,FALSE)," ; ",Tableau16[[#This Row],[Mesure]]," ; ",Tableau16[ [#This Row],[AJOUTER UN COMMENTAIRE] ])</f>
        <v>#N/A</v>
      </c>
      <c r="O718" s="105"/>
      <c r="P718" s="105" t="e">
        <f>VLOOKUP(F718,COMMANDE[#All],2,FALSE)</f>
        <v>#N/A</v>
      </c>
      <c r="Q718" s="82"/>
      <c r="R718" s="65"/>
      <c r="S718" s="64"/>
      <c r="T718" s="64"/>
      <c r="U718" s="64"/>
      <c r="V718" s="85" t="e">
        <f>VLOOKUP(I718,README!$AA$2:$AB$11,2,FALSE)</f>
        <v>#N/A</v>
      </c>
      <c r="W718" s="10"/>
      <c r="X718" s="84"/>
      <c r="Z718" s="5"/>
    </row>
    <row r="719" spans="1:26" ht="13.2" x14ac:dyDescent="0.25">
      <c r="A719" s="1" t="s">
        <v>1</v>
      </c>
      <c r="B719" s="2" t="s">
        <v>15</v>
      </c>
      <c r="C719" s="174" t="str">
        <f t="shared" si="27"/>
        <v/>
      </c>
      <c r="D719" s="7"/>
      <c r="E719" s="88"/>
      <c r="F719" s="88"/>
      <c r="G719" s="180"/>
      <c r="H719" s="7"/>
      <c r="I719" s="8" t="e">
        <f>VLOOKUP(E719,TableauFinal[#All],5,FALSE)</f>
        <v>#N/A</v>
      </c>
      <c r="J719" s="9" t="e">
        <f>VLOOKUP(E719,TableauFinal[#All],6,FALSE)</f>
        <v>#N/A</v>
      </c>
      <c r="K719" s="11" t="e">
        <f>VLOOKUP(E719,TableauFinal[#All],3,FALSE)</f>
        <v>#N/A</v>
      </c>
      <c r="L719" s="7" t="e">
        <f>VLOOKUP(E719,TableauFinal[#All],4,FALSE)</f>
        <v>#N/A</v>
      </c>
      <c r="M719" s="7" t="e">
        <f t="shared" si="26"/>
        <v>#N/A</v>
      </c>
      <c r="N719" s="86" t="e">
        <f>CONCATENATE(VLOOKUP(E719,TableauFinal[#All],2,FALSE)," ; ",Tableau16[[#This Row],[Mesure]]," ; ",Tableau16[ [#This Row],[AJOUTER UN COMMENTAIRE] ])</f>
        <v>#N/A</v>
      </c>
      <c r="O719" s="105"/>
      <c r="P719" s="105" t="e">
        <f>VLOOKUP(F719,COMMANDE[#All],2,FALSE)</f>
        <v>#N/A</v>
      </c>
      <c r="Q719" s="82"/>
      <c r="R719" s="65"/>
      <c r="S719" s="64"/>
      <c r="T719" s="64"/>
      <c r="U719" s="64"/>
      <c r="V719" s="85" t="e">
        <f>VLOOKUP(I719,README!$AA$2:$AB$11,2,FALSE)</f>
        <v>#N/A</v>
      </c>
      <c r="W719" s="10"/>
      <c r="X719" s="84"/>
      <c r="Z719" s="5"/>
    </row>
    <row r="720" spans="1:26" ht="13.2" x14ac:dyDescent="0.25">
      <c r="A720" s="1" t="s">
        <v>1</v>
      </c>
      <c r="B720" s="2" t="s">
        <v>15</v>
      </c>
      <c r="C720" s="174" t="str">
        <f t="shared" si="27"/>
        <v/>
      </c>
      <c r="D720" s="7"/>
      <c r="E720" s="88"/>
      <c r="F720" s="88"/>
      <c r="G720" s="180"/>
      <c r="H720" s="7"/>
      <c r="I720" s="8" t="e">
        <f>VLOOKUP(E720,TableauFinal[#All],5,FALSE)</f>
        <v>#N/A</v>
      </c>
      <c r="J720" s="9" t="e">
        <f>VLOOKUP(E720,TableauFinal[#All],6,FALSE)</f>
        <v>#N/A</v>
      </c>
      <c r="K720" s="11" t="e">
        <f>VLOOKUP(E720,TableauFinal[#All],3,FALSE)</f>
        <v>#N/A</v>
      </c>
      <c r="L720" s="7" t="e">
        <f>VLOOKUP(E720,TableauFinal[#All],4,FALSE)</f>
        <v>#N/A</v>
      </c>
      <c r="M720" s="7" t="e">
        <f t="shared" si="26"/>
        <v>#N/A</v>
      </c>
      <c r="N720" s="86" t="e">
        <f>CONCATENATE(VLOOKUP(E720,TableauFinal[#All],2,FALSE)," ; ",Tableau16[[#This Row],[Mesure]]," ; ",Tableau16[ [#This Row],[AJOUTER UN COMMENTAIRE] ])</f>
        <v>#N/A</v>
      </c>
      <c r="O720" s="105"/>
      <c r="P720" s="105" t="e">
        <f>VLOOKUP(F720,COMMANDE[#All],2,FALSE)</f>
        <v>#N/A</v>
      </c>
      <c r="Q720" s="82"/>
      <c r="R720" s="65"/>
      <c r="S720" s="64"/>
      <c r="T720" s="64"/>
      <c r="U720" s="64"/>
      <c r="V720" s="85" t="e">
        <f>VLOOKUP(I720,README!$AA$2:$AB$11,2,FALSE)</f>
        <v>#N/A</v>
      </c>
      <c r="W720" s="10"/>
      <c r="X720" s="84"/>
      <c r="Z720" s="5"/>
    </row>
    <row r="721" spans="1:26" ht="13.2" x14ac:dyDescent="0.25">
      <c r="A721" s="1" t="s">
        <v>1</v>
      </c>
      <c r="B721" s="2" t="s">
        <v>15</v>
      </c>
      <c r="C721" s="174" t="str">
        <f t="shared" si="27"/>
        <v/>
      </c>
      <c r="D721" s="7"/>
      <c r="E721" s="88"/>
      <c r="F721" s="88"/>
      <c r="G721" s="180"/>
      <c r="H721" s="7"/>
      <c r="I721" s="8" t="e">
        <f>VLOOKUP(E721,TableauFinal[#All],5,FALSE)</f>
        <v>#N/A</v>
      </c>
      <c r="J721" s="9" t="e">
        <f>VLOOKUP(E721,TableauFinal[#All],6,FALSE)</f>
        <v>#N/A</v>
      </c>
      <c r="K721" s="11" t="e">
        <f>VLOOKUP(E721,TableauFinal[#All],3,FALSE)</f>
        <v>#N/A</v>
      </c>
      <c r="L721" s="7" t="e">
        <f>VLOOKUP(E721,TableauFinal[#All],4,FALSE)</f>
        <v>#N/A</v>
      </c>
      <c r="M721" s="7" t="e">
        <f t="shared" si="26"/>
        <v>#N/A</v>
      </c>
      <c r="N721" s="86" t="e">
        <f>CONCATENATE(VLOOKUP(E721,TableauFinal[#All],2,FALSE)," ; ",Tableau16[[#This Row],[Mesure]]," ; ",Tableau16[ [#This Row],[AJOUTER UN COMMENTAIRE] ])</f>
        <v>#N/A</v>
      </c>
      <c r="O721" s="105"/>
      <c r="P721" s="105" t="e">
        <f>VLOOKUP(F721,COMMANDE[#All],2,FALSE)</f>
        <v>#N/A</v>
      </c>
      <c r="Q721" s="82"/>
      <c r="R721" s="65"/>
      <c r="S721" s="64"/>
      <c r="T721" s="64"/>
      <c r="U721" s="64"/>
      <c r="V721" s="85" t="e">
        <f>VLOOKUP(I721,README!$AA$2:$AB$11,2,FALSE)</f>
        <v>#N/A</v>
      </c>
      <c r="W721" s="10"/>
      <c r="X721" s="84"/>
      <c r="Z721" s="5"/>
    </row>
    <row r="722" spans="1:26" ht="13.2" x14ac:dyDescent="0.25">
      <c r="A722" s="1" t="s">
        <v>1</v>
      </c>
      <c r="B722" s="2" t="s">
        <v>15</v>
      </c>
      <c r="C722" s="174" t="str">
        <f t="shared" si="27"/>
        <v/>
      </c>
      <c r="D722" s="7"/>
      <c r="E722" s="88"/>
      <c r="F722" s="88"/>
      <c r="G722" s="180"/>
      <c r="H722" s="7"/>
      <c r="I722" s="8" t="e">
        <f>VLOOKUP(E722,TableauFinal[#All],5,FALSE)</f>
        <v>#N/A</v>
      </c>
      <c r="J722" s="9" t="e">
        <f>VLOOKUP(E722,TableauFinal[#All],6,FALSE)</f>
        <v>#N/A</v>
      </c>
      <c r="K722" s="11" t="e">
        <f>VLOOKUP(E722,TableauFinal[#All],3,FALSE)</f>
        <v>#N/A</v>
      </c>
      <c r="L722" s="7" t="e">
        <f>VLOOKUP(E722,TableauFinal[#All],4,FALSE)</f>
        <v>#N/A</v>
      </c>
      <c r="M722" s="7" t="e">
        <f t="shared" si="26"/>
        <v>#N/A</v>
      </c>
      <c r="N722" s="86" t="e">
        <f>CONCATENATE(VLOOKUP(E722,TableauFinal[#All],2,FALSE)," ; ",Tableau16[[#This Row],[Mesure]]," ; ",Tableau16[ [#This Row],[AJOUTER UN COMMENTAIRE] ])</f>
        <v>#N/A</v>
      </c>
      <c r="O722" s="105"/>
      <c r="P722" s="105" t="e">
        <f>VLOOKUP(F722,COMMANDE[#All],2,FALSE)</f>
        <v>#N/A</v>
      </c>
      <c r="Q722" s="82"/>
      <c r="R722" s="65"/>
      <c r="S722" s="64"/>
      <c r="T722" s="64"/>
      <c r="U722" s="64"/>
      <c r="V722" s="85" t="e">
        <f>VLOOKUP(I722,README!$AA$2:$AB$11,2,FALSE)</f>
        <v>#N/A</v>
      </c>
      <c r="W722" s="10"/>
      <c r="X722" s="84"/>
      <c r="Z722" s="5"/>
    </row>
    <row r="723" spans="1:26" ht="13.2" x14ac:dyDescent="0.25">
      <c r="A723" s="1" t="s">
        <v>1</v>
      </c>
      <c r="B723" s="2" t="s">
        <v>15</v>
      </c>
      <c r="C723" s="174" t="str">
        <f t="shared" si="27"/>
        <v/>
      </c>
      <c r="D723" s="7"/>
      <c r="E723" s="88"/>
      <c r="F723" s="88"/>
      <c r="G723" s="180"/>
      <c r="H723" s="7"/>
      <c r="I723" s="8" t="e">
        <f>VLOOKUP(E723,TableauFinal[#All],5,FALSE)</f>
        <v>#N/A</v>
      </c>
      <c r="J723" s="9" t="e">
        <f>VLOOKUP(E723,TableauFinal[#All],6,FALSE)</f>
        <v>#N/A</v>
      </c>
      <c r="K723" s="11" t="e">
        <f>VLOOKUP(E723,TableauFinal[#All],3,FALSE)</f>
        <v>#N/A</v>
      </c>
      <c r="L723" s="7" t="e">
        <f>VLOOKUP(E723,TableauFinal[#All],4,FALSE)</f>
        <v>#N/A</v>
      </c>
      <c r="M723" s="7" t="e">
        <f t="shared" si="26"/>
        <v>#N/A</v>
      </c>
      <c r="N723" s="86" t="e">
        <f>CONCATENATE(VLOOKUP(E723,TableauFinal[#All],2,FALSE)," ; ",Tableau16[[#This Row],[Mesure]]," ; ",Tableau16[ [#This Row],[AJOUTER UN COMMENTAIRE] ])</f>
        <v>#N/A</v>
      </c>
      <c r="O723" s="105"/>
      <c r="P723" s="105" t="e">
        <f>VLOOKUP(F723,COMMANDE[#All],2,FALSE)</f>
        <v>#N/A</v>
      </c>
      <c r="Q723" s="82"/>
      <c r="R723" s="65"/>
      <c r="S723" s="64"/>
      <c r="T723" s="64"/>
      <c r="U723" s="64"/>
      <c r="V723" s="85" t="e">
        <f>VLOOKUP(I723,README!$AA$2:$AB$11,2,FALSE)</f>
        <v>#N/A</v>
      </c>
      <c r="W723" s="10"/>
      <c r="X723" s="84"/>
      <c r="Z723" s="5"/>
    </row>
    <row r="724" spans="1:26" ht="13.2" x14ac:dyDescent="0.25">
      <c r="A724" s="1" t="s">
        <v>1</v>
      </c>
      <c r="B724" s="2" t="s">
        <v>15</v>
      </c>
      <c r="C724" s="174" t="str">
        <f t="shared" si="27"/>
        <v/>
      </c>
      <c r="D724" s="7"/>
      <c r="E724" s="88"/>
      <c r="F724" s="88"/>
      <c r="G724" s="180"/>
      <c r="H724" s="7"/>
      <c r="I724" s="8" t="e">
        <f>VLOOKUP(E724,TableauFinal[#All],5,FALSE)</f>
        <v>#N/A</v>
      </c>
      <c r="J724" s="9" t="e">
        <f>VLOOKUP(E724,TableauFinal[#All],6,FALSE)</f>
        <v>#N/A</v>
      </c>
      <c r="K724" s="11" t="e">
        <f>VLOOKUP(E724,TableauFinal[#All],3,FALSE)</f>
        <v>#N/A</v>
      </c>
      <c r="L724" s="7" t="e">
        <f>VLOOKUP(E724,TableauFinal[#All],4,FALSE)</f>
        <v>#N/A</v>
      </c>
      <c r="M724" s="7" t="e">
        <f t="shared" si="26"/>
        <v>#N/A</v>
      </c>
      <c r="N724" s="86" t="e">
        <f>CONCATENATE(VLOOKUP(E724,TableauFinal[#All],2,FALSE)," ; ",Tableau16[[#This Row],[Mesure]]," ; ",Tableau16[ [#This Row],[AJOUTER UN COMMENTAIRE] ])</f>
        <v>#N/A</v>
      </c>
      <c r="O724" s="105"/>
      <c r="P724" s="105" t="e">
        <f>VLOOKUP(F724,COMMANDE[#All],2,FALSE)</f>
        <v>#N/A</v>
      </c>
      <c r="Q724" s="82"/>
      <c r="R724" s="65"/>
      <c r="S724" s="64"/>
      <c r="T724" s="64"/>
      <c r="U724" s="64"/>
      <c r="V724" s="85" t="e">
        <f>VLOOKUP(I724,README!$AA$2:$AB$11,2,FALSE)</f>
        <v>#N/A</v>
      </c>
      <c r="W724" s="10"/>
      <c r="X724" s="84"/>
      <c r="Z724" s="5"/>
    </row>
    <row r="725" spans="1:26" ht="13.2" x14ac:dyDescent="0.25">
      <c r="A725" s="1" t="s">
        <v>1</v>
      </c>
      <c r="B725" s="2" t="s">
        <v>15</v>
      </c>
      <c r="C725" s="174" t="str">
        <f t="shared" si="27"/>
        <v/>
      </c>
      <c r="D725" s="7"/>
      <c r="E725" s="88"/>
      <c r="F725" s="88"/>
      <c r="G725" s="180"/>
      <c r="H725" s="7"/>
      <c r="I725" s="8" t="e">
        <f>VLOOKUP(E725,TableauFinal[#All],5,FALSE)</f>
        <v>#N/A</v>
      </c>
      <c r="J725" s="9" t="e">
        <f>VLOOKUP(E725,TableauFinal[#All],6,FALSE)</f>
        <v>#N/A</v>
      </c>
      <c r="K725" s="11" t="e">
        <f>VLOOKUP(E725,TableauFinal[#All],3,FALSE)</f>
        <v>#N/A</v>
      </c>
      <c r="L725" s="7" t="e">
        <f>VLOOKUP(E725,TableauFinal[#All],4,FALSE)</f>
        <v>#N/A</v>
      </c>
      <c r="M725" s="7" t="e">
        <f t="shared" si="26"/>
        <v>#N/A</v>
      </c>
      <c r="N725" s="86" t="e">
        <f>CONCATENATE(VLOOKUP(E725,TableauFinal[#All],2,FALSE)," ; ",Tableau16[[#This Row],[Mesure]]," ; ",Tableau16[ [#This Row],[AJOUTER UN COMMENTAIRE] ])</f>
        <v>#N/A</v>
      </c>
      <c r="O725" s="105"/>
      <c r="P725" s="105" t="e">
        <f>VLOOKUP(F725,COMMANDE[#All],2,FALSE)</f>
        <v>#N/A</v>
      </c>
      <c r="Q725" s="82"/>
      <c r="R725" s="65"/>
      <c r="S725" s="64"/>
      <c r="T725" s="64"/>
      <c r="U725" s="64"/>
      <c r="V725" s="85" t="e">
        <f>VLOOKUP(I725,README!$AA$2:$AB$11,2,FALSE)</f>
        <v>#N/A</v>
      </c>
      <c r="W725" s="10"/>
      <c r="X725" s="84"/>
      <c r="Z725" s="5"/>
    </row>
    <row r="726" spans="1:26" ht="13.2" x14ac:dyDescent="0.25">
      <c r="A726" s="1" t="s">
        <v>1</v>
      </c>
      <c r="B726" s="2" t="s">
        <v>15</v>
      </c>
      <c r="C726" s="174" t="str">
        <f t="shared" si="27"/>
        <v/>
      </c>
      <c r="D726" s="7"/>
      <c r="E726" s="88"/>
      <c r="F726" s="88"/>
      <c r="G726" s="180"/>
      <c r="H726" s="7"/>
      <c r="I726" s="8" t="e">
        <f>VLOOKUP(E726,TableauFinal[#All],5,FALSE)</f>
        <v>#N/A</v>
      </c>
      <c r="J726" s="9" t="e">
        <f>VLOOKUP(E726,TableauFinal[#All],6,FALSE)</f>
        <v>#N/A</v>
      </c>
      <c r="K726" s="11" t="e">
        <f>VLOOKUP(E726,TableauFinal[#All],3,FALSE)</f>
        <v>#N/A</v>
      </c>
      <c r="L726" s="7" t="e">
        <f>VLOOKUP(E726,TableauFinal[#All],4,FALSE)</f>
        <v>#N/A</v>
      </c>
      <c r="M726" s="7" t="e">
        <f t="shared" si="26"/>
        <v>#N/A</v>
      </c>
      <c r="N726" s="86" t="e">
        <f>CONCATENATE(VLOOKUP(E726,TableauFinal[#All],2,FALSE)," ; ",Tableau16[[#This Row],[Mesure]]," ; ",Tableau16[ [#This Row],[AJOUTER UN COMMENTAIRE] ])</f>
        <v>#N/A</v>
      </c>
      <c r="O726" s="105"/>
      <c r="P726" s="105" t="e">
        <f>VLOOKUP(F726,COMMANDE[#All],2,FALSE)</f>
        <v>#N/A</v>
      </c>
      <c r="Q726" s="82"/>
      <c r="R726" s="65"/>
      <c r="S726" s="64"/>
      <c r="T726" s="64"/>
      <c r="U726" s="64"/>
      <c r="V726" s="85" t="e">
        <f>VLOOKUP(I726,README!$AA$2:$AB$11,2,FALSE)</f>
        <v>#N/A</v>
      </c>
      <c r="W726" s="10"/>
      <c r="X726" s="84"/>
      <c r="Z726" s="5"/>
    </row>
    <row r="727" spans="1:26" ht="13.2" x14ac:dyDescent="0.25">
      <c r="A727" s="1" t="s">
        <v>1</v>
      </c>
      <c r="B727" s="2" t="s">
        <v>15</v>
      </c>
      <c r="C727" s="174" t="str">
        <f t="shared" si="27"/>
        <v/>
      </c>
      <c r="D727" s="7"/>
      <c r="E727" s="88"/>
      <c r="F727" s="88"/>
      <c r="G727" s="180"/>
      <c r="H727" s="7"/>
      <c r="I727" s="8" t="e">
        <f>VLOOKUP(E727,TableauFinal[#All],5,FALSE)</f>
        <v>#N/A</v>
      </c>
      <c r="J727" s="9" t="e">
        <f>VLOOKUP(E727,TableauFinal[#All],6,FALSE)</f>
        <v>#N/A</v>
      </c>
      <c r="K727" s="11" t="e">
        <f>VLOOKUP(E727,TableauFinal[#All],3,FALSE)</f>
        <v>#N/A</v>
      </c>
      <c r="L727" s="7" t="e">
        <f>VLOOKUP(E727,TableauFinal[#All],4,FALSE)</f>
        <v>#N/A</v>
      </c>
      <c r="M727" s="7" t="e">
        <f t="shared" si="26"/>
        <v>#N/A</v>
      </c>
      <c r="N727" s="86" t="e">
        <f>CONCATENATE(VLOOKUP(E727,TableauFinal[#All],2,FALSE)," ; ",Tableau16[[#This Row],[Mesure]]," ; ",Tableau16[ [#This Row],[AJOUTER UN COMMENTAIRE] ])</f>
        <v>#N/A</v>
      </c>
      <c r="O727" s="105"/>
      <c r="P727" s="105" t="e">
        <f>VLOOKUP(F727,COMMANDE[#All],2,FALSE)</f>
        <v>#N/A</v>
      </c>
      <c r="Q727" s="82"/>
      <c r="R727" s="65"/>
      <c r="S727" s="64"/>
      <c r="T727" s="64"/>
      <c r="U727" s="64"/>
      <c r="V727" s="85" t="e">
        <f>VLOOKUP(I727,README!$AA$2:$AB$11,2,FALSE)</f>
        <v>#N/A</v>
      </c>
      <c r="W727" s="10"/>
      <c r="X727" s="84"/>
      <c r="Z727" s="5"/>
    </row>
    <row r="728" spans="1:26" ht="13.2" x14ac:dyDescent="0.25">
      <c r="A728" s="1" t="s">
        <v>1</v>
      </c>
      <c r="B728" s="2" t="s">
        <v>15</v>
      </c>
      <c r="C728" s="174" t="str">
        <f t="shared" si="27"/>
        <v/>
      </c>
      <c r="D728" s="7"/>
      <c r="E728" s="88"/>
      <c r="F728" s="88"/>
      <c r="G728" s="180"/>
      <c r="H728" s="7"/>
      <c r="I728" s="8" t="e">
        <f>VLOOKUP(E728,TableauFinal[#All],5,FALSE)</f>
        <v>#N/A</v>
      </c>
      <c r="J728" s="9" t="e">
        <f>VLOOKUP(E728,TableauFinal[#All],6,FALSE)</f>
        <v>#N/A</v>
      </c>
      <c r="K728" s="11" t="e">
        <f>VLOOKUP(E728,TableauFinal[#All],3,FALSE)</f>
        <v>#N/A</v>
      </c>
      <c r="L728" s="7" t="e">
        <f>VLOOKUP(E728,TableauFinal[#All],4,FALSE)</f>
        <v>#N/A</v>
      </c>
      <c r="M728" s="7" t="e">
        <f t="shared" si="26"/>
        <v>#N/A</v>
      </c>
      <c r="N728" s="86" t="e">
        <f>CONCATENATE(VLOOKUP(E728,TableauFinal[#All],2,FALSE)," ; ",Tableau16[[#This Row],[Mesure]]," ; ",Tableau16[ [#This Row],[AJOUTER UN COMMENTAIRE] ])</f>
        <v>#N/A</v>
      </c>
      <c r="O728" s="105"/>
      <c r="P728" s="105" t="e">
        <f>VLOOKUP(F728,COMMANDE[#All],2,FALSE)</f>
        <v>#N/A</v>
      </c>
      <c r="Q728" s="82"/>
      <c r="R728" s="65"/>
      <c r="S728" s="64"/>
      <c r="T728" s="64"/>
      <c r="U728" s="64"/>
      <c r="V728" s="85" t="e">
        <f>VLOOKUP(I728,README!$AA$2:$AB$11,2,FALSE)</f>
        <v>#N/A</v>
      </c>
      <c r="W728" s="10"/>
      <c r="X728" s="84"/>
      <c r="Z728" s="5"/>
    </row>
    <row r="729" spans="1:26" ht="13.2" x14ac:dyDescent="0.25">
      <c r="A729" s="1" t="s">
        <v>1</v>
      </c>
      <c r="B729" s="2" t="s">
        <v>15</v>
      </c>
      <c r="C729" s="174" t="str">
        <f t="shared" si="27"/>
        <v/>
      </c>
      <c r="D729" s="7"/>
      <c r="E729" s="88"/>
      <c r="F729" s="88"/>
      <c r="G729" s="180"/>
      <c r="H729" s="7"/>
      <c r="I729" s="8" t="e">
        <f>VLOOKUP(E729,TableauFinal[#All],5,FALSE)</f>
        <v>#N/A</v>
      </c>
      <c r="J729" s="9" t="e">
        <f>VLOOKUP(E729,TableauFinal[#All],6,FALSE)</f>
        <v>#N/A</v>
      </c>
      <c r="K729" s="11" t="e">
        <f>VLOOKUP(E729,TableauFinal[#All],3,FALSE)</f>
        <v>#N/A</v>
      </c>
      <c r="L729" s="7" t="e">
        <f>VLOOKUP(E729,TableauFinal[#All],4,FALSE)</f>
        <v>#N/A</v>
      </c>
      <c r="M729" s="7" t="e">
        <f t="shared" si="26"/>
        <v>#N/A</v>
      </c>
      <c r="N729" s="86" t="e">
        <f>CONCATENATE(VLOOKUP(E729,TableauFinal[#All],2,FALSE)," ; ",Tableau16[[#This Row],[Mesure]]," ; ",Tableau16[ [#This Row],[AJOUTER UN COMMENTAIRE] ])</f>
        <v>#N/A</v>
      </c>
      <c r="O729" s="105"/>
      <c r="P729" s="105" t="e">
        <f>VLOOKUP(F729,COMMANDE[#All],2,FALSE)</f>
        <v>#N/A</v>
      </c>
      <c r="Q729" s="82"/>
      <c r="R729" s="65"/>
      <c r="S729" s="64"/>
      <c r="T729" s="64"/>
      <c r="U729" s="64"/>
      <c r="V729" s="85" t="e">
        <f>VLOOKUP(I729,README!$AA$2:$AB$11,2,FALSE)</f>
        <v>#N/A</v>
      </c>
      <c r="W729" s="10"/>
      <c r="X729" s="84"/>
      <c r="Z729" s="5"/>
    </row>
    <row r="730" spans="1:26" ht="13.2" x14ac:dyDescent="0.25">
      <c r="A730" s="1" t="s">
        <v>1</v>
      </c>
      <c r="B730" s="2" t="s">
        <v>15</v>
      </c>
      <c r="C730" s="174" t="str">
        <f t="shared" si="27"/>
        <v/>
      </c>
      <c r="D730" s="7"/>
      <c r="E730" s="88"/>
      <c r="F730" s="88"/>
      <c r="G730" s="180"/>
      <c r="H730" s="7"/>
      <c r="I730" s="8" t="e">
        <f>VLOOKUP(E730,TableauFinal[#All],5,FALSE)</f>
        <v>#N/A</v>
      </c>
      <c r="J730" s="9" t="e">
        <f>VLOOKUP(E730,TableauFinal[#All],6,FALSE)</f>
        <v>#N/A</v>
      </c>
      <c r="K730" s="11" t="e">
        <f>VLOOKUP(E730,TableauFinal[#All],3,FALSE)</f>
        <v>#N/A</v>
      </c>
      <c r="L730" s="7" t="e">
        <f>VLOOKUP(E730,TableauFinal[#All],4,FALSE)</f>
        <v>#N/A</v>
      </c>
      <c r="M730" s="7" t="e">
        <f t="shared" ref="M730:M745" si="28">IF(L730="M","??","")</f>
        <v>#N/A</v>
      </c>
      <c r="N730" s="86" t="e">
        <f>CONCATENATE(VLOOKUP(E730,TableauFinal[#All],2,FALSE)," ; ",Tableau16[[#This Row],[Mesure]]," ; ",Tableau16[ [#This Row],[AJOUTER UN COMMENTAIRE] ])</f>
        <v>#N/A</v>
      </c>
      <c r="O730" s="105"/>
      <c r="P730" s="105" t="e">
        <f>VLOOKUP(F730,COMMANDE[#All],2,FALSE)</f>
        <v>#N/A</v>
      </c>
      <c r="Q730" s="82"/>
      <c r="R730" s="65"/>
      <c r="S730" s="64"/>
      <c r="T730" s="64"/>
      <c r="U730" s="64"/>
      <c r="V730" s="85" t="e">
        <f>VLOOKUP(I730,README!$AA$2:$AB$11,2,FALSE)</f>
        <v>#N/A</v>
      </c>
      <c r="W730" s="10"/>
      <c r="X730" s="84"/>
      <c r="Z730" s="5"/>
    </row>
    <row r="731" spans="1:26" ht="13.2" x14ac:dyDescent="0.25">
      <c r="A731" s="1" t="s">
        <v>1</v>
      </c>
      <c r="B731" s="2" t="s">
        <v>15</v>
      </c>
      <c r="C731" s="174" t="str">
        <f t="shared" si="27"/>
        <v/>
      </c>
      <c r="D731" s="7"/>
      <c r="E731" s="88"/>
      <c r="F731" s="88"/>
      <c r="G731" s="180"/>
      <c r="H731" s="7"/>
      <c r="I731" s="8" t="e">
        <f>VLOOKUP(E731,TableauFinal[#All],5,FALSE)</f>
        <v>#N/A</v>
      </c>
      <c r="J731" s="9" t="e">
        <f>VLOOKUP(E731,TableauFinal[#All],6,FALSE)</f>
        <v>#N/A</v>
      </c>
      <c r="K731" s="11" t="e">
        <f>VLOOKUP(E731,TableauFinal[#All],3,FALSE)</f>
        <v>#N/A</v>
      </c>
      <c r="L731" s="7" t="e">
        <f>VLOOKUP(E731,TableauFinal[#All],4,FALSE)</f>
        <v>#N/A</v>
      </c>
      <c r="M731" s="7" t="e">
        <f t="shared" si="28"/>
        <v>#N/A</v>
      </c>
      <c r="N731" s="86" t="e">
        <f>CONCATENATE(VLOOKUP(E731,TableauFinal[#All],2,FALSE)," ; ",Tableau16[[#This Row],[Mesure]]," ; ",Tableau16[ [#This Row],[AJOUTER UN COMMENTAIRE] ])</f>
        <v>#N/A</v>
      </c>
      <c r="O731" s="105"/>
      <c r="P731" s="105" t="e">
        <f>VLOOKUP(F731,COMMANDE[#All],2,FALSE)</f>
        <v>#N/A</v>
      </c>
      <c r="Q731" s="82"/>
      <c r="R731" s="65"/>
      <c r="S731" s="64"/>
      <c r="T731" s="64"/>
      <c r="U731" s="64"/>
      <c r="V731" s="85" t="e">
        <f>VLOOKUP(I731,README!$AA$2:$AB$11,2,FALSE)</f>
        <v>#N/A</v>
      </c>
      <c r="W731" s="10"/>
      <c r="X731" s="84"/>
      <c r="Z731" s="5"/>
    </row>
    <row r="732" spans="1:26" ht="13.2" x14ac:dyDescent="0.25">
      <c r="A732" s="1" t="s">
        <v>1</v>
      </c>
      <c r="B732" s="2" t="s">
        <v>15</v>
      </c>
      <c r="C732" s="174" t="str">
        <f t="shared" ref="C732:C745" si="29">CONCATENATE(D732,E732,F732,G732,H732)</f>
        <v/>
      </c>
      <c r="D732" s="7"/>
      <c r="E732" s="88"/>
      <c r="F732" s="88"/>
      <c r="G732" s="180"/>
      <c r="H732" s="7"/>
      <c r="I732" s="8" t="e">
        <f>VLOOKUP(E732,TableauFinal[#All],5,FALSE)</f>
        <v>#N/A</v>
      </c>
      <c r="J732" s="9" t="e">
        <f>VLOOKUP(E732,TableauFinal[#All],6,FALSE)</f>
        <v>#N/A</v>
      </c>
      <c r="K732" s="11" t="e">
        <f>VLOOKUP(E732,TableauFinal[#All],3,FALSE)</f>
        <v>#N/A</v>
      </c>
      <c r="L732" s="7" t="e">
        <f>VLOOKUP(E732,TableauFinal[#All],4,FALSE)</f>
        <v>#N/A</v>
      </c>
      <c r="M732" s="7" t="e">
        <f t="shared" si="28"/>
        <v>#N/A</v>
      </c>
      <c r="N732" s="86" t="e">
        <f>CONCATENATE(VLOOKUP(E732,TableauFinal[#All],2,FALSE)," ; ",Tableau16[[#This Row],[Mesure]]," ; ",Tableau16[ [#This Row],[AJOUTER UN COMMENTAIRE] ])</f>
        <v>#N/A</v>
      </c>
      <c r="O732" s="105"/>
      <c r="P732" s="105" t="e">
        <f>VLOOKUP(F732,COMMANDE[#All],2,FALSE)</f>
        <v>#N/A</v>
      </c>
      <c r="Q732" s="82"/>
      <c r="R732" s="65"/>
      <c r="S732" s="64"/>
      <c r="T732" s="64"/>
      <c r="U732" s="64"/>
      <c r="V732" s="85" t="e">
        <f>VLOOKUP(I732,README!$AA$2:$AB$11,2,FALSE)</f>
        <v>#N/A</v>
      </c>
      <c r="W732" s="10"/>
      <c r="X732" s="84"/>
      <c r="Z732" s="5"/>
    </row>
    <row r="733" spans="1:26" ht="13.2" x14ac:dyDescent="0.25">
      <c r="A733" s="1" t="s">
        <v>1</v>
      </c>
      <c r="B733" s="2" t="s">
        <v>15</v>
      </c>
      <c r="C733" s="174" t="str">
        <f t="shared" si="29"/>
        <v/>
      </c>
      <c r="D733" s="7"/>
      <c r="E733" s="88"/>
      <c r="F733" s="88"/>
      <c r="G733" s="180"/>
      <c r="H733" s="7"/>
      <c r="I733" s="8" t="e">
        <f>VLOOKUP(E733,TableauFinal[#All],5,FALSE)</f>
        <v>#N/A</v>
      </c>
      <c r="J733" s="9" t="e">
        <f>VLOOKUP(E733,TableauFinal[#All],6,FALSE)</f>
        <v>#N/A</v>
      </c>
      <c r="K733" s="11" t="e">
        <f>VLOOKUP(E733,TableauFinal[#All],3,FALSE)</f>
        <v>#N/A</v>
      </c>
      <c r="L733" s="7" t="e">
        <f>VLOOKUP(E733,TableauFinal[#All],4,FALSE)</f>
        <v>#N/A</v>
      </c>
      <c r="M733" s="7" t="e">
        <f t="shared" si="28"/>
        <v>#N/A</v>
      </c>
      <c r="N733" s="86" t="e">
        <f>CONCATENATE(VLOOKUP(E733,TableauFinal[#All],2,FALSE)," ; ",Tableau16[[#This Row],[Mesure]]," ; ",Tableau16[ [#This Row],[AJOUTER UN COMMENTAIRE] ])</f>
        <v>#N/A</v>
      </c>
      <c r="O733" s="105"/>
      <c r="P733" s="105" t="e">
        <f>VLOOKUP(F733,COMMANDE[#All],2,FALSE)</f>
        <v>#N/A</v>
      </c>
      <c r="Q733" s="82"/>
      <c r="R733" s="65"/>
      <c r="S733" s="64"/>
      <c r="T733" s="64"/>
      <c r="U733" s="64"/>
      <c r="V733" s="85" t="e">
        <f>VLOOKUP(I733,README!$AA$2:$AB$11,2,FALSE)</f>
        <v>#N/A</v>
      </c>
      <c r="W733" s="10"/>
      <c r="X733" s="84"/>
      <c r="Z733" s="5"/>
    </row>
    <row r="734" spans="1:26" ht="13.2" x14ac:dyDescent="0.25">
      <c r="A734" s="1" t="s">
        <v>1</v>
      </c>
      <c r="B734" s="2" t="s">
        <v>15</v>
      </c>
      <c r="C734" s="174" t="str">
        <f t="shared" si="29"/>
        <v/>
      </c>
      <c r="D734" s="7"/>
      <c r="E734" s="88"/>
      <c r="F734" s="88"/>
      <c r="G734" s="180"/>
      <c r="H734" s="7"/>
      <c r="I734" s="8" t="e">
        <f>VLOOKUP(E734,TableauFinal[#All],5,FALSE)</f>
        <v>#N/A</v>
      </c>
      <c r="J734" s="9" t="e">
        <f>VLOOKUP(E734,TableauFinal[#All],6,FALSE)</f>
        <v>#N/A</v>
      </c>
      <c r="K734" s="11" t="e">
        <f>VLOOKUP(E734,TableauFinal[#All],3,FALSE)</f>
        <v>#N/A</v>
      </c>
      <c r="L734" s="7" t="e">
        <f>VLOOKUP(E734,TableauFinal[#All],4,FALSE)</f>
        <v>#N/A</v>
      </c>
      <c r="M734" s="7" t="e">
        <f t="shared" si="28"/>
        <v>#N/A</v>
      </c>
      <c r="N734" s="86" t="e">
        <f>CONCATENATE(VLOOKUP(E734,TableauFinal[#All],2,FALSE)," ; ",Tableau16[[#This Row],[Mesure]]," ; ",Tableau16[ [#This Row],[AJOUTER UN COMMENTAIRE] ])</f>
        <v>#N/A</v>
      </c>
      <c r="O734" s="105"/>
      <c r="P734" s="105" t="e">
        <f>VLOOKUP(F734,COMMANDE[#All],2,FALSE)</f>
        <v>#N/A</v>
      </c>
      <c r="Q734" s="82"/>
      <c r="R734" s="65"/>
      <c r="S734" s="64"/>
      <c r="T734" s="64"/>
      <c r="U734" s="64"/>
      <c r="V734" s="85" t="e">
        <f>VLOOKUP(I734,README!$AA$2:$AB$11,2,FALSE)</f>
        <v>#N/A</v>
      </c>
      <c r="W734" s="10"/>
      <c r="X734" s="84"/>
      <c r="Z734" s="5"/>
    </row>
    <row r="735" spans="1:26" ht="13.2" x14ac:dyDescent="0.25">
      <c r="A735" s="1" t="s">
        <v>1</v>
      </c>
      <c r="B735" s="2" t="s">
        <v>15</v>
      </c>
      <c r="C735" s="174" t="str">
        <f t="shared" si="29"/>
        <v/>
      </c>
      <c r="D735" s="7"/>
      <c r="E735" s="88"/>
      <c r="F735" s="88"/>
      <c r="G735" s="180"/>
      <c r="H735" s="7"/>
      <c r="I735" s="8" t="e">
        <f>VLOOKUP(E735,TableauFinal[#All],5,FALSE)</f>
        <v>#N/A</v>
      </c>
      <c r="J735" s="9" t="e">
        <f>VLOOKUP(E735,TableauFinal[#All],6,FALSE)</f>
        <v>#N/A</v>
      </c>
      <c r="K735" s="11" t="e">
        <f>VLOOKUP(E735,TableauFinal[#All],3,FALSE)</f>
        <v>#N/A</v>
      </c>
      <c r="L735" s="7" t="e">
        <f>VLOOKUP(E735,TableauFinal[#All],4,FALSE)</f>
        <v>#N/A</v>
      </c>
      <c r="M735" s="7" t="e">
        <f t="shared" si="28"/>
        <v>#N/A</v>
      </c>
      <c r="N735" s="86" t="e">
        <f>CONCATENATE(VLOOKUP(E735,TableauFinal[#All],2,FALSE)," ; ",Tableau16[[#This Row],[Mesure]]," ; ",Tableau16[ [#This Row],[AJOUTER UN COMMENTAIRE] ])</f>
        <v>#N/A</v>
      </c>
      <c r="O735" s="105"/>
      <c r="P735" s="105" t="e">
        <f>VLOOKUP(F735,COMMANDE[#All],2,FALSE)</f>
        <v>#N/A</v>
      </c>
      <c r="Q735" s="82"/>
      <c r="R735" s="65"/>
      <c r="S735" s="64"/>
      <c r="T735" s="64"/>
      <c r="U735" s="64"/>
      <c r="V735" s="85" t="e">
        <f>VLOOKUP(I735,README!$AA$2:$AB$11,2,FALSE)</f>
        <v>#N/A</v>
      </c>
      <c r="W735" s="10"/>
      <c r="X735" s="84"/>
      <c r="Z735" s="5"/>
    </row>
    <row r="736" spans="1:26" ht="13.2" x14ac:dyDescent="0.25">
      <c r="A736" s="1" t="s">
        <v>1</v>
      </c>
      <c r="B736" s="2" t="s">
        <v>15</v>
      </c>
      <c r="C736" s="174" t="str">
        <f t="shared" si="29"/>
        <v/>
      </c>
      <c r="D736" s="7"/>
      <c r="E736" s="88"/>
      <c r="F736" s="88"/>
      <c r="G736" s="180"/>
      <c r="H736" s="7"/>
      <c r="I736" s="8" t="e">
        <f>VLOOKUP(E736,TableauFinal[#All],5,FALSE)</f>
        <v>#N/A</v>
      </c>
      <c r="J736" s="9" t="e">
        <f>VLOOKUP(E736,TableauFinal[#All],6,FALSE)</f>
        <v>#N/A</v>
      </c>
      <c r="K736" s="11" t="e">
        <f>VLOOKUP(E736,TableauFinal[#All],3,FALSE)</f>
        <v>#N/A</v>
      </c>
      <c r="L736" s="7" t="e">
        <f>VLOOKUP(E736,TableauFinal[#All],4,FALSE)</f>
        <v>#N/A</v>
      </c>
      <c r="M736" s="7" t="e">
        <f t="shared" si="28"/>
        <v>#N/A</v>
      </c>
      <c r="N736" s="86" t="e">
        <f>CONCATENATE(VLOOKUP(E736,TableauFinal[#All],2,FALSE)," ; ",Tableau16[[#This Row],[Mesure]]," ; ",Tableau16[ [#This Row],[AJOUTER UN COMMENTAIRE] ])</f>
        <v>#N/A</v>
      </c>
      <c r="O736" s="105"/>
      <c r="P736" s="105" t="e">
        <f>VLOOKUP(F736,COMMANDE[#All],2,FALSE)</f>
        <v>#N/A</v>
      </c>
      <c r="Q736" s="82"/>
      <c r="R736" s="65"/>
      <c r="S736" s="64"/>
      <c r="T736" s="64"/>
      <c r="U736" s="64"/>
      <c r="V736" s="85" t="e">
        <f>VLOOKUP(I736,README!$AA$2:$AB$11,2,FALSE)</f>
        <v>#N/A</v>
      </c>
      <c r="W736" s="10"/>
      <c r="X736" s="84"/>
      <c r="Z736" s="5"/>
    </row>
    <row r="737" spans="1:26" ht="13.2" x14ac:dyDescent="0.25">
      <c r="A737" s="1" t="s">
        <v>1</v>
      </c>
      <c r="B737" s="2" t="s">
        <v>15</v>
      </c>
      <c r="C737" s="174" t="str">
        <f t="shared" si="29"/>
        <v/>
      </c>
      <c r="D737" s="7"/>
      <c r="E737" s="88"/>
      <c r="F737" s="88"/>
      <c r="G737" s="180"/>
      <c r="H737" s="7"/>
      <c r="I737" s="8" t="e">
        <f>VLOOKUP(E737,TableauFinal[#All],5,FALSE)</f>
        <v>#N/A</v>
      </c>
      <c r="J737" s="9" t="e">
        <f>VLOOKUP(E737,TableauFinal[#All],6,FALSE)</f>
        <v>#N/A</v>
      </c>
      <c r="K737" s="11" t="e">
        <f>VLOOKUP(E737,TableauFinal[#All],3,FALSE)</f>
        <v>#N/A</v>
      </c>
      <c r="L737" s="7" t="e">
        <f>VLOOKUP(E737,TableauFinal[#All],4,FALSE)</f>
        <v>#N/A</v>
      </c>
      <c r="M737" s="7" t="e">
        <f t="shared" si="28"/>
        <v>#N/A</v>
      </c>
      <c r="N737" s="86" t="e">
        <f>CONCATENATE(VLOOKUP(E737,TableauFinal[#All],2,FALSE)," ; ",Tableau16[[#This Row],[Mesure]]," ; ",Tableau16[ [#This Row],[AJOUTER UN COMMENTAIRE] ])</f>
        <v>#N/A</v>
      </c>
      <c r="O737" s="105"/>
      <c r="P737" s="105" t="e">
        <f>VLOOKUP(F737,COMMANDE[#All],2,FALSE)</f>
        <v>#N/A</v>
      </c>
      <c r="Q737" s="82"/>
      <c r="R737" s="65"/>
      <c r="S737" s="64"/>
      <c r="T737" s="64"/>
      <c r="U737" s="64"/>
      <c r="V737" s="85" t="e">
        <f>VLOOKUP(I737,README!$AA$2:$AB$11,2,FALSE)</f>
        <v>#N/A</v>
      </c>
      <c r="W737" s="10"/>
      <c r="X737" s="84"/>
      <c r="Z737" s="5"/>
    </row>
    <row r="738" spans="1:26" ht="13.2" x14ac:dyDescent="0.25">
      <c r="A738" s="1" t="s">
        <v>1</v>
      </c>
      <c r="B738" s="2" t="s">
        <v>15</v>
      </c>
      <c r="C738" s="174" t="str">
        <f t="shared" si="29"/>
        <v/>
      </c>
      <c r="D738" s="7"/>
      <c r="E738" s="88"/>
      <c r="F738" s="88"/>
      <c r="G738" s="180"/>
      <c r="H738" s="7"/>
      <c r="I738" s="8" t="e">
        <f>VLOOKUP(E738,TableauFinal[#All],5,FALSE)</f>
        <v>#N/A</v>
      </c>
      <c r="J738" s="9" t="e">
        <f>VLOOKUP(E738,TableauFinal[#All],6,FALSE)</f>
        <v>#N/A</v>
      </c>
      <c r="K738" s="11" t="e">
        <f>VLOOKUP(E738,TableauFinal[#All],3,FALSE)</f>
        <v>#N/A</v>
      </c>
      <c r="L738" s="7" t="e">
        <f>VLOOKUP(E738,TableauFinal[#All],4,FALSE)</f>
        <v>#N/A</v>
      </c>
      <c r="M738" s="7" t="e">
        <f t="shared" si="28"/>
        <v>#N/A</v>
      </c>
      <c r="N738" s="86" t="e">
        <f>CONCATENATE(VLOOKUP(E738,TableauFinal[#All],2,FALSE)," ; ",Tableau16[[#This Row],[Mesure]]," ; ",Tableau16[ [#This Row],[AJOUTER UN COMMENTAIRE] ])</f>
        <v>#N/A</v>
      </c>
      <c r="O738" s="105"/>
      <c r="P738" s="105" t="e">
        <f>VLOOKUP(F738,COMMANDE[#All],2,FALSE)</f>
        <v>#N/A</v>
      </c>
      <c r="Q738" s="82"/>
      <c r="R738" s="65"/>
      <c r="S738" s="64"/>
      <c r="T738" s="64"/>
      <c r="U738" s="64"/>
      <c r="V738" s="85" t="e">
        <f>VLOOKUP(I738,README!$AA$2:$AB$11,2,FALSE)</f>
        <v>#N/A</v>
      </c>
      <c r="W738" s="10"/>
      <c r="X738" s="84"/>
      <c r="Z738" s="5"/>
    </row>
    <row r="739" spans="1:26" ht="13.2" x14ac:dyDescent="0.25">
      <c r="A739" s="1" t="s">
        <v>1</v>
      </c>
      <c r="B739" s="2" t="s">
        <v>15</v>
      </c>
      <c r="C739" s="174" t="str">
        <f t="shared" si="29"/>
        <v/>
      </c>
      <c r="D739" s="7"/>
      <c r="E739" s="88"/>
      <c r="F739" s="88"/>
      <c r="G739" s="180"/>
      <c r="H739" s="7"/>
      <c r="I739" s="8" t="e">
        <f>VLOOKUP(E739,TableauFinal[#All],5,FALSE)</f>
        <v>#N/A</v>
      </c>
      <c r="J739" s="9" t="e">
        <f>VLOOKUP(E739,TableauFinal[#All],6,FALSE)</f>
        <v>#N/A</v>
      </c>
      <c r="K739" s="11" t="e">
        <f>VLOOKUP(E739,TableauFinal[#All],3,FALSE)</f>
        <v>#N/A</v>
      </c>
      <c r="L739" s="7" t="e">
        <f>VLOOKUP(E739,TableauFinal[#All],4,FALSE)</f>
        <v>#N/A</v>
      </c>
      <c r="M739" s="7" t="e">
        <f t="shared" si="28"/>
        <v>#N/A</v>
      </c>
      <c r="N739" s="86" t="e">
        <f>CONCATENATE(VLOOKUP(E739,TableauFinal[#All],2,FALSE)," ; ",Tableau16[[#This Row],[Mesure]]," ; ",Tableau16[ [#This Row],[AJOUTER UN COMMENTAIRE] ])</f>
        <v>#N/A</v>
      </c>
      <c r="O739" s="105"/>
      <c r="P739" s="105" t="e">
        <f>VLOOKUP(F739,COMMANDE[#All],2,FALSE)</f>
        <v>#N/A</v>
      </c>
      <c r="Q739" s="82"/>
      <c r="R739" s="65"/>
      <c r="S739" s="64"/>
      <c r="T739" s="64"/>
      <c r="U739" s="64"/>
      <c r="V739" s="85" t="e">
        <f>VLOOKUP(I739,README!$AA$2:$AB$11,2,FALSE)</f>
        <v>#N/A</v>
      </c>
      <c r="W739" s="10"/>
      <c r="X739" s="84"/>
      <c r="Z739" s="5"/>
    </row>
    <row r="740" spans="1:26" ht="13.2" x14ac:dyDescent="0.25">
      <c r="A740" s="1" t="s">
        <v>1</v>
      </c>
      <c r="B740" s="2" t="s">
        <v>15</v>
      </c>
      <c r="C740" s="174" t="str">
        <f t="shared" si="29"/>
        <v/>
      </c>
      <c r="D740" s="7"/>
      <c r="E740" s="88"/>
      <c r="F740" s="88"/>
      <c r="G740" s="180"/>
      <c r="H740" s="7"/>
      <c r="I740" s="8" t="e">
        <f>VLOOKUP(E740,TableauFinal[#All],5,FALSE)</f>
        <v>#N/A</v>
      </c>
      <c r="J740" s="9" t="e">
        <f>VLOOKUP(E740,TableauFinal[#All],6,FALSE)</f>
        <v>#N/A</v>
      </c>
      <c r="K740" s="11" t="e">
        <f>VLOOKUP(E740,TableauFinal[#All],3,FALSE)</f>
        <v>#N/A</v>
      </c>
      <c r="L740" s="7" t="e">
        <f>VLOOKUP(E740,TableauFinal[#All],4,FALSE)</f>
        <v>#N/A</v>
      </c>
      <c r="M740" s="7" t="e">
        <f t="shared" si="28"/>
        <v>#N/A</v>
      </c>
      <c r="N740" s="86" t="e">
        <f>CONCATENATE(VLOOKUP(E740,TableauFinal[#All],2,FALSE)," ; ",Tableau16[[#This Row],[Mesure]]," ; ",Tableau16[ [#This Row],[AJOUTER UN COMMENTAIRE] ])</f>
        <v>#N/A</v>
      </c>
      <c r="O740" s="105"/>
      <c r="P740" s="105" t="e">
        <f>VLOOKUP(F740,COMMANDE[#All],2,FALSE)</f>
        <v>#N/A</v>
      </c>
      <c r="Q740" s="82"/>
      <c r="R740" s="65"/>
      <c r="S740" s="64"/>
      <c r="T740" s="64"/>
      <c r="U740" s="64"/>
      <c r="V740" s="85" t="e">
        <f>VLOOKUP(I740,README!$AA$2:$AB$11,2,FALSE)</f>
        <v>#N/A</v>
      </c>
      <c r="W740" s="10"/>
      <c r="X740" s="84"/>
      <c r="Z740" s="5"/>
    </row>
    <row r="741" spans="1:26" ht="13.2" x14ac:dyDescent="0.25">
      <c r="A741" s="1" t="s">
        <v>1</v>
      </c>
      <c r="B741" s="2" t="s">
        <v>15</v>
      </c>
      <c r="C741" s="174" t="str">
        <f t="shared" si="29"/>
        <v/>
      </c>
      <c r="D741" s="7"/>
      <c r="E741" s="88"/>
      <c r="F741" s="88"/>
      <c r="G741" s="180"/>
      <c r="H741" s="7"/>
      <c r="I741" s="8" t="e">
        <f>VLOOKUP(E741,TableauFinal[#All],5,FALSE)</f>
        <v>#N/A</v>
      </c>
      <c r="J741" s="9" t="e">
        <f>VLOOKUP(E741,TableauFinal[#All],6,FALSE)</f>
        <v>#N/A</v>
      </c>
      <c r="K741" s="11" t="e">
        <f>VLOOKUP(E741,TableauFinal[#All],3,FALSE)</f>
        <v>#N/A</v>
      </c>
      <c r="L741" s="7" t="e">
        <f>VLOOKUP(E741,TableauFinal[#All],4,FALSE)</f>
        <v>#N/A</v>
      </c>
      <c r="M741" s="7" t="e">
        <f t="shared" si="28"/>
        <v>#N/A</v>
      </c>
      <c r="N741" s="86" t="e">
        <f>CONCATENATE(VLOOKUP(E741,TableauFinal[#All],2,FALSE)," ; ",Tableau16[[#This Row],[Mesure]]," ; ",Tableau16[ [#This Row],[AJOUTER UN COMMENTAIRE] ])</f>
        <v>#N/A</v>
      </c>
      <c r="O741" s="105"/>
      <c r="P741" s="105" t="e">
        <f>VLOOKUP(F741,COMMANDE[#All],2,FALSE)</f>
        <v>#N/A</v>
      </c>
      <c r="Q741" s="82"/>
      <c r="R741" s="65"/>
      <c r="S741" s="64"/>
      <c r="T741" s="64"/>
      <c r="U741" s="64"/>
      <c r="V741" s="85" t="e">
        <f>VLOOKUP(I741,README!$AA$2:$AB$11,2,FALSE)</f>
        <v>#N/A</v>
      </c>
      <c r="W741" s="10"/>
      <c r="X741" s="84"/>
      <c r="Z741" s="5"/>
    </row>
    <row r="742" spans="1:26" ht="13.2" x14ac:dyDescent="0.25">
      <c r="A742" s="1" t="s">
        <v>1</v>
      </c>
      <c r="B742" s="2" t="s">
        <v>15</v>
      </c>
      <c r="C742" s="174" t="str">
        <f t="shared" si="29"/>
        <v/>
      </c>
      <c r="D742" s="7"/>
      <c r="E742" s="88"/>
      <c r="F742" s="88"/>
      <c r="G742" s="180"/>
      <c r="H742" s="7"/>
      <c r="I742" s="8" t="e">
        <f>VLOOKUP(E742,TableauFinal[#All],5,FALSE)</f>
        <v>#N/A</v>
      </c>
      <c r="J742" s="9" t="e">
        <f>VLOOKUP(E742,TableauFinal[#All],6,FALSE)</f>
        <v>#N/A</v>
      </c>
      <c r="K742" s="11" t="e">
        <f>VLOOKUP(E742,TableauFinal[#All],3,FALSE)</f>
        <v>#N/A</v>
      </c>
      <c r="L742" s="7" t="e">
        <f>VLOOKUP(E742,TableauFinal[#All],4,FALSE)</f>
        <v>#N/A</v>
      </c>
      <c r="M742" s="7" t="e">
        <f t="shared" si="28"/>
        <v>#N/A</v>
      </c>
      <c r="N742" s="86" t="e">
        <f>CONCATENATE(VLOOKUP(E742,TableauFinal[#All],2,FALSE)," ; ",Tableau16[[#This Row],[Mesure]]," ; ",Tableau16[ [#This Row],[AJOUTER UN COMMENTAIRE] ])</f>
        <v>#N/A</v>
      </c>
      <c r="O742" s="105"/>
      <c r="P742" s="105" t="e">
        <f>VLOOKUP(F742,COMMANDE[#All],2,FALSE)</f>
        <v>#N/A</v>
      </c>
      <c r="Q742" s="82"/>
      <c r="R742" s="65"/>
      <c r="S742" s="64"/>
      <c r="T742" s="64"/>
      <c r="U742" s="64"/>
      <c r="V742" s="85" t="e">
        <f>VLOOKUP(I742,README!$AA$2:$AB$11,2,FALSE)</f>
        <v>#N/A</v>
      </c>
      <c r="W742" s="10"/>
      <c r="X742" s="84"/>
      <c r="Z742" s="5"/>
    </row>
    <row r="743" spans="1:26" ht="13.2" x14ac:dyDescent="0.25">
      <c r="A743" s="1" t="s">
        <v>1</v>
      </c>
      <c r="B743" s="2" t="s">
        <v>15</v>
      </c>
      <c r="C743" s="174" t="str">
        <f t="shared" si="29"/>
        <v/>
      </c>
      <c r="D743" s="7"/>
      <c r="E743" s="88"/>
      <c r="F743" s="88"/>
      <c r="G743" s="180"/>
      <c r="H743" s="7"/>
      <c r="I743" s="8" t="e">
        <f>VLOOKUP(E743,TableauFinal[#All],5,FALSE)</f>
        <v>#N/A</v>
      </c>
      <c r="J743" s="9" t="e">
        <f>VLOOKUP(E743,TableauFinal[#All],6,FALSE)</f>
        <v>#N/A</v>
      </c>
      <c r="K743" s="11" t="e">
        <f>VLOOKUP(E743,TableauFinal[#All],3,FALSE)</f>
        <v>#N/A</v>
      </c>
      <c r="L743" s="7" t="e">
        <f>VLOOKUP(E743,TableauFinal[#All],4,FALSE)</f>
        <v>#N/A</v>
      </c>
      <c r="M743" s="7" t="e">
        <f t="shared" si="28"/>
        <v>#N/A</v>
      </c>
      <c r="N743" s="86" t="e">
        <f>CONCATENATE(VLOOKUP(E743,TableauFinal[#All],2,FALSE)," ; ",Tableau16[[#This Row],[Mesure]]," ; ",Tableau16[ [#This Row],[AJOUTER UN COMMENTAIRE] ])</f>
        <v>#N/A</v>
      </c>
      <c r="O743" s="105"/>
      <c r="P743" s="105" t="e">
        <f>VLOOKUP(F743,COMMANDE[#All],2,FALSE)</f>
        <v>#N/A</v>
      </c>
      <c r="Q743" s="82"/>
      <c r="R743" s="65"/>
      <c r="S743" s="64"/>
      <c r="T743" s="64"/>
      <c r="U743" s="64"/>
      <c r="V743" s="85" t="e">
        <f>VLOOKUP(I743,README!$AA$2:$AB$11,2,FALSE)</f>
        <v>#N/A</v>
      </c>
      <c r="W743" s="10"/>
      <c r="X743" s="84"/>
      <c r="Z743" s="5"/>
    </row>
    <row r="744" spans="1:26" ht="13.2" x14ac:dyDescent="0.25">
      <c r="A744" s="1" t="s">
        <v>1</v>
      </c>
      <c r="B744" s="2" t="s">
        <v>15</v>
      </c>
      <c r="C744" s="174" t="str">
        <f t="shared" si="29"/>
        <v/>
      </c>
      <c r="D744" s="7"/>
      <c r="E744" s="88"/>
      <c r="F744" s="88"/>
      <c r="G744" s="180"/>
      <c r="H744" s="7"/>
      <c r="I744" s="8" t="e">
        <f>VLOOKUP(E744,TableauFinal[#All],5,FALSE)</f>
        <v>#N/A</v>
      </c>
      <c r="J744" s="9" t="e">
        <f>VLOOKUP(E744,TableauFinal[#All],6,FALSE)</f>
        <v>#N/A</v>
      </c>
      <c r="K744" s="11" t="e">
        <f>VLOOKUP(E744,TableauFinal[#All],3,FALSE)</f>
        <v>#N/A</v>
      </c>
      <c r="L744" s="7" t="e">
        <f>VLOOKUP(E744,TableauFinal[#All],4,FALSE)</f>
        <v>#N/A</v>
      </c>
      <c r="M744" s="7" t="e">
        <f t="shared" si="28"/>
        <v>#N/A</v>
      </c>
      <c r="N744" s="86" t="e">
        <f>CONCATENATE(VLOOKUP(E744,TableauFinal[#All],2,FALSE)," ; ",Tableau16[[#This Row],[Mesure]]," ; ",Tableau16[ [#This Row],[AJOUTER UN COMMENTAIRE] ])</f>
        <v>#N/A</v>
      </c>
      <c r="O744" s="105"/>
      <c r="P744" s="105" t="e">
        <f>VLOOKUP(F744,COMMANDE[#All],2,FALSE)</f>
        <v>#N/A</v>
      </c>
      <c r="Q744" s="82"/>
      <c r="R744" s="65"/>
      <c r="S744" s="64"/>
      <c r="T744" s="64"/>
      <c r="U744" s="64"/>
      <c r="V744" s="85" t="e">
        <f>VLOOKUP(I744,README!$AA$2:$AB$11,2,FALSE)</f>
        <v>#N/A</v>
      </c>
      <c r="W744" s="10"/>
      <c r="X744" s="84"/>
      <c r="Z744" s="5"/>
    </row>
    <row r="745" spans="1:26" ht="13.2" x14ac:dyDescent="0.25">
      <c r="A745" s="146" t="s">
        <v>1</v>
      </c>
      <c r="B745" s="2" t="s">
        <v>15</v>
      </c>
      <c r="C745" s="174" t="str">
        <f t="shared" si="29"/>
        <v/>
      </c>
      <c r="D745" s="7"/>
      <c r="E745" s="88"/>
      <c r="F745" s="88"/>
      <c r="G745" s="180"/>
      <c r="H745" s="7"/>
      <c r="I745" s="136" t="e">
        <f>VLOOKUP(E745,TableauFinal[#All],5,FALSE)</f>
        <v>#N/A</v>
      </c>
      <c r="J745" s="137" t="e">
        <f>VLOOKUP(E745,TableauFinal[#All],6,FALSE)</f>
        <v>#N/A</v>
      </c>
      <c r="K745" s="147" t="e">
        <f>VLOOKUP(E745,TableauFinal[#All],3,FALSE)</f>
        <v>#N/A</v>
      </c>
      <c r="L745" s="138" t="e">
        <f>VLOOKUP(E745,TableauFinal[#All],4,FALSE)</f>
        <v>#N/A</v>
      </c>
      <c r="M745" s="7" t="e">
        <f t="shared" si="28"/>
        <v>#N/A</v>
      </c>
      <c r="N745" s="86" t="e">
        <f>CONCATENATE(VLOOKUP(E745,TableauFinal[#All],2,FALSE)," ; ",Tableau16[[#This Row],[Mesure]]," ; ",Tableau16[ [#This Row],[AJOUTER UN COMMENTAIRE] ])</f>
        <v>#N/A</v>
      </c>
      <c r="O745" s="148"/>
      <c r="P745" s="148" t="e">
        <f>VLOOKUP(F745,COMMANDE[#All],2,FALSE)</f>
        <v>#N/A</v>
      </c>
      <c r="Q745" s="82"/>
      <c r="R745" s="65"/>
      <c r="S745" s="64"/>
      <c r="T745" s="149"/>
      <c r="U745" s="64"/>
      <c r="V745" s="150" t="e">
        <f>VLOOKUP(I745,README!$AA$2:$AB$11,2,FALSE)</f>
        <v>#N/A</v>
      </c>
      <c r="W745" s="151"/>
      <c r="X745" s="152"/>
      <c r="Z745" s="5"/>
    </row>
    <row r="746" spans="1:26" x14ac:dyDescent="0.3">
      <c r="Z746" s="5"/>
    </row>
    <row r="747" spans="1:26" x14ac:dyDescent="0.3">
      <c r="Z747" s="5"/>
    </row>
    <row r="748" spans="1:26" x14ac:dyDescent="0.3">
      <c r="Z748" s="5"/>
    </row>
    <row r="749" spans="1:26" x14ac:dyDescent="0.3">
      <c r="Z749" s="5"/>
    </row>
    <row r="750" spans="1:26" x14ac:dyDescent="0.3">
      <c r="Z750" s="5"/>
    </row>
    <row r="751" spans="1:26" x14ac:dyDescent="0.3">
      <c r="Z751" s="5"/>
    </row>
    <row r="752" spans="1:26" x14ac:dyDescent="0.3">
      <c r="Z752" s="5"/>
    </row>
    <row r="753" spans="26:26" x14ac:dyDescent="0.3">
      <c r="Z753" s="5"/>
    </row>
    <row r="754" spans="26:26" x14ac:dyDescent="0.3">
      <c r="Z754" s="5"/>
    </row>
    <row r="755" spans="26:26" x14ac:dyDescent="0.3">
      <c r="Z755" s="5"/>
    </row>
    <row r="756" spans="26:26" x14ac:dyDescent="0.3">
      <c r="Z756" s="5"/>
    </row>
    <row r="757" spans="26:26" x14ac:dyDescent="0.3">
      <c r="Z757" s="5"/>
    </row>
    <row r="758" spans="26:26" x14ac:dyDescent="0.3">
      <c r="Z758" s="5"/>
    </row>
    <row r="759" spans="26:26" x14ac:dyDescent="0.3">
      <c r="Z759" s="5"/>
    </row>
    <row r="760" spans="26:26" x14ac:dyDescent="0.3">
      <c r="Z760" s="5"/>
    </row>
    <row r="761" spans="26:26" x14ac:dyDescent="0.3">
      <c r="Z761" s="5"/>
    </row>
    <row r="762" spans="26:26" x14ac:dyDescent="0.3">
      <c r="Z762" s="5"/>
    </row>
    <row r="763" spans="26:26" x14ac:dyDescent="0.3">
      <c r="Z763" s="5"/>
    </row>
    <row r="764" spans="26:26" x14ac:dyDescent="0.3">
      <c r="Z764" s="5"/>
    </row>
    <row r="765" spans="26:26" x14ac:dyDescent="0.3">
      <c r="Z765" s="5"/>
    </row>
    <row r="766" spans="26:26" x14ac:dyDescent="0.3">
      <c r="Z766" s="5"/>
    </row>
    <row r="767" spans="26:26" x14ac:dyDescent="0.3">
      <c r="Z767" s="5"/>
    </row>
    <row r="768" spans="26:26" x14ac:dyDescent="0.3">
      <c r="Z768" s="5"/>
    </row>
    <row r="769" spans="26:26" x14ac:dyDescent="0.3">
      <c r="Z769" s="5"/>
    </row>
    <row r="770" spans="26:26" x14ac:dyDescent="0.3">
      <c r="Z770" s="5"/>
    </row>
    <row r="771" spans="26:26" x14ac:dyDescent="0.3">
      <c r="Z771" s="5"/>
    </row>
    <row r="772" spans="26:26" x14ac:dyDescent="0.3">
      <c r="Z772" s="5"/>
    </row>
    <row r="773" spans="26:26" x14ac:dyDescent="0.3">
      <c r="Z773" s="5"/>
    </row>
    <row r="774" spans="26:26" x14ac:dyDescent="0.3">
      <c r="Z774" s="5"/>
    </row>
    <row r="775" spans="26:26" x14ac:dyDescent="0.3">
      <c r="Z775" s="5"/>
    </row>
    <row r="776" spans="26:26" x14ac:dyDescent="0.3">
      <c r="Z776" s="5"/>
    </row>
    <row r="777" spans="26:26" x14ac:dyDescent="0.3">
      <c r="Z777" s="5"/>
    </row>
    <row r="778" spans="26:26" x14ac:dyDescent="0.3">
      <c r="Z778" s="5"/>
    </row>
    <row r="779" spans="26:26" x14ac:dyDescent="0.3">
      <c r="Z779" s="5"/>
    </row>
    <row r="780" spans="26:26" x14ac:dyDescent="0.3">
      <c r="Z780" s="5"/>
    </row>
    <row r="781" spans="26:26" x14ac:dyDescent="0.3">
      <c r="Z781" s="5"/>
    </row>
    <row r="782" spans="26:26" x14ac:dyDescent="0.3">
      <c r="Z782" s="5"/>
    </row>
    <row r="783" spans="26:26" x14ac:dyDescent="0.3">
      <c r="Z783" s="5"/>
    </row>
    <row r="784" spans="26:26" x14ac:dyDescent="0.3">
      <c r="Z784" s="5"/>
    </row>
    <row r="785" spans="26:26" x14ac:dyDescent="0.3">
      <c r="Z785" s="5"/>
    </row>
    <row r="786" spans="26:26" x14ac:dyDescent="0.3">
      <c r="Z786" s="5"/>
    </row>
    <row r="787" spans="26:26" x14ac:dyDescent="0.3">
      <c r="Z787" s="5"/>
    </row>
    <row r="788" spans="26:26" x14ac:dyDescent="0.3">
      <c r="Z788" s="5"/>
    </row>
    <row r="789" spans="26:26" x14ac:dyDescent="0.3">
      <c r="Z789" s="5"/>
    </row>
    <row r="790" spans="26:26" x14ac:dyDescent="0.3">
      <c r="Z790" s="5"/>
    </row>
    <row r="791" spans="26:26" x14ac:dyDescent="0.3">
      <c r="Z791" s="5"/>
    </row>
    <row r="792" spans="26:26" x14ac:dyDescent="0.3">
      <c r="Z792" s="5"/>
    </row>
    <row r="793" spans="26:26" x14ac:dyDescent="0.3">
      <c r="Z793" s="5"/>
    </row>
    <row r="794" spans="26:26" x14ac:dyDescent="0.3">
      <c r="Z794" s="5"/>
    </row>
    <row r="795" spans="26:26" x14ac:dyDescent="0.3">
      <c r="Z795" s="5"/>
    </row>
    <row r="796" spans="26:26" x14ac:dyDescent="0.3">
      <c r="Z796" s="5"/>
    </row>
    <row r="797" spans="26:26" x14ac:dyDescent="0.3">
      <c r="Z797" s="5"/>
    </row>
    <row r="798" spans="26:26" x14ac:dyDescent="0.3">
      <c r="Z798" s="5"/>
    </row>
    <row r="799" spans="26:26" x14ac:dyDescent="0.3">
      <c r="Z799" s="5"/>
    </row>
    <row r="800" spans="26:26" x14ac:dyDescent="0.3">
      <c r="Z800" s="5"/>
    </row>
    <row r="801" spans="26:26" x14ac:dyDescent="0.3">
      <c r="Z801" s="5"/>
    </row>
    <row r="802" spans="26:26" x14ac:dyDescent="0.3">
      <c r="Z802" s="5"/>
    </row>
    <row r="803" spans="26:26" x14ac:dyDescent="0.3">
      <c r="Z803" s="5"/>
    </row>
    <row r="804" spans="26:26" x14ac:dyDescent="0.3">
      <c r="Z804" s="5"/>
    </row>
    <row r="805" spans="26:26" x14ac:dyDescent="0.3">
      <c r="Z805" s="5"/>
    </row>
    <row r="806" spans="26:26" x14ac:dyDescent="0.3">
      <c r="Z806" s="5"/>
    </row>
    <row r="807" spans="26:26" x14ac:dyDescent="0.3">
      <c r="Z807" s="5"/>
    </row>
    <row r="808" spans="26:26" x14ac:dyDescent="0.3">
      <c r="Z808" s="5"/>
    </row>
    <row r="809" spans="26:26" x14ac:dyDescent="0.3">
      <c r="Z809" s="5"/>
    </row>
    <row r="810" spans="26:26" x14ac:dyDescent="0.3">
      <c r="Z810" s="5"/>
    </row>
    <row r="811" spans="26:26" x14ac:dyDescent="0.3">
      <c r="Z811" s="5"/>
    </row>
    <row r="812" spans="26:26" x14ac:dyDescent="0.3">
      <c r="Z812" s="5"/>
    </row>
    <row r="813" spans="26:26" x14ac:dyDescent="0.3">
      <c r="Z813" s="5"/>
    </row>
    <row r="814" spans="26:26" x14ac:dyDescent="0.3">
      <c r="Z814" s="5"/>
    </row>
    <row r="815" spans="26:26" x14ac:dyDescent="0.3">
      <c r="Z815" s="5"/>
    </row>
    <row r="816" spans="26:26" x14ac:dyDescent="0.3">
      <c r="Z816" s="5"/>
    </row>
    <row r="817" spans="26:26" x14ac:dyDescent="0.3">
      <c r="Z817" s="5"/>
    </row>
    <row r="818" spans="26:26" x14ac:dyDescent="0.3">
      <c r="Z818" s="5"/>
    </row>
    <row r="819" spans="26:26" x14ac:dyDescent="0.3">
      <c r="Z819" s="5"/>
    </row>
    <row r="820" spans="26:26" x14ac:dyDescent="0.3">
      <c r="Z820" s="5"/>
    </row>
    <row r="821" spans="26:26" x14ac:dyDescent="0.3">
      <c r="Z821" s="5"/>
    </row>
    <row r="822" spans="26:26" x14ac:dyDescent="0.3">
      <c r="Z822" s="5"/>
    </row>
    <row r="823" spans="26:26" x14ac:dyDescent="0.3">
      <c r="Z823" s="5"/>
    </row>
    <row r="824" spans="26:26" x14ac:dyDescent="0.3">
      <c r="Z824" s="5"/>
    </row>
    <row r="825" spans="26:26" x14ac:dyDescent="0.3">
      <c r="Z825" s="5"/>
    </row>
    <row r="826" spans="26:26" x14ac:dyDescent="0.3">
      <c r="Z826" s="5"/>
    </row>
    <row r="827" spans="26:26" x14ac:dyDescent="0.3">
      <c r="Z827" s="5"/>
    </row>
    <row r="828" spans="26:26" x14ac:dyDescent="0.3">
      <c r="Z828" s="5"/>
    </row>
    <row r="829" spans="26:26" x14ac:dyDescent="0.3">
      <c r="Z829" s="5"/>
    </row>
    <row r="830" spans="26:26" x14ac:dyDescent="0.3">
      <c r="Z830" s="5"/>
    </row>
    <row r="831" spans="26:26" x14ac:dyDescent="0.3">
      <c r="Z831" s="5"/>
    </row>
    <row r="832" spans="26:26" x14ac:dyDescent="0.3">
      <c r="Z832" s="5"/>
    </row>
    <row r="833" spans="26:26" x14ac:dyDescent="0.3">
      <c r="Z833" s="5"/>
    </row>
    <row r="834" spans="26:26" x14ac:dyDescent="0.3">
      <c r="Z834" s="5"/>
    </row>
    <row r="835" spans="26:26" x14ac:dyDescent="0.3">
      <c r="Z835" s="5"/>
    </row>
    <row r="836" spans="26:26" x14ac:dyDescent="0.3">
      <c r="Z836" s="5"/>
    </row>
    <row r="837" spans="26:26" x14ac:dyDescent="0.3">
      <c r="Z837" s="5"/>
    </row>
    <row r="838" spans="26:26" x14ac:dyDescent="0.3">
      <c r="Z838" s="5"/>
    </row>
    <row r="839" spans="26:26" x14ac:dyDescent="0.3">
      <c r="Z839" s="5"/>
    </row>
    <row r="840" spans="26:26" x14ac:dyDescent="0.3">
      <c r="Z840" s="5"/>
    </row>
    <row r="841" spans="26:26" x14ac:dyDescent="0.3">
      <c r="Z841" s="5"/>
    </row>
    <row r="842" spans="26:26" x14ac:dyDescent="0.3">
      <c r="Z842" s="5"/>
    </row>
    <row r="843" spans="26:26" x14ac:dyDescent="0.3">
      <c r="Z843" s="5"/>
    </row>
    <row r="844" spans="26:26" x14ac:dyDescent="0.3">
      <c r="Z844" s="5"/>
    </row>
    <row r="845" spans="26:26" x14ac:dyDescent="0.3">
      <c r="Z845" s="5"/>
    </row>
    <row r="846" spans="26:26" x14ac:dyDescent="0.3">
      <c r="Z846" s="5"/>
    </row>
    <row r="847" spans="26:26" x14ac:dyDescent="0.3">
      <c r="Z847" s="5"/>
    </row>
    <row r="848" spans="26:26" x14ac:dyDescent="0.3">
      <c r="Z848" s="5"/>
    </row>
    <row r="849" spans="26:26" x14ac:dyDescent="0.3">
      <c r="Z849" s="5"/>
    </row>
    <row r="850" spans="26:26" x14ac:dyDescent="0.3">
      <c r="Z850" s="5"/>
    </row>
    <row r="851" spans="26:26" x14ac:dyDescent="0.3">
      <c r="Z851" s="5"/>
    </row>
    <row r="852" spans="26:26" x14ac:dyDescent="0.3">
      <c r="Z852" s="5"/>
    </row>
    <row r="853" spans="26:26" x14ac:dyDescent="0.3">
      <c r="Z853" s="5"/>
    </row>
    <row r="854" spans="26:26" x14ac:dyDescent="0.3">
      <c r="Z854" s="5"/>
    </row>
    <row r="855" spans="26:26" x14ac:dyDescent="0.3">
      <c r="Z855" s="5"/>
    </row>
    <row r="856" spans="26:26" x14ac:dyDescent="0.3">
      <c r="Z856" s="5"/>
    </row>
    <row r="857" spans="26:26" x14ac:dyDescent="0.3">
      <c r="Z857" s="5"/>
    </row>
    <row r="858" spans="26:26" x14ac:dyDescent="0.3">
      <c r="Z858" s="5"/>
    </row>
    <row r="859" spans="26:26" x14ac:dyDescent="0.3">
      <c r="Z859" s="5"/>
    </row>
    <row r="860" spans="26:26" x14ac:dyDescent="0.3">
      <c r="Z860" s="5"/>
    </row>
    <row r="861" spans="26:26" x14ac:dyDescent="0.3">
      <c r="Z861" s="5"/>
    </row>
    <row r="862" spans="26:26" x14ac:dyDescent="0.3">
      <c r="Z862" s="5"/>
    </row>
    <row r="863" spans="26:26" x14ac:dyDescent="0.3">
      <c r="Z863" s="5"/>
    </row>
    <row r="864" spans="26:26" x14ac:dyDescent="0.3">
      <c r="Z864" s="5"/>
    </row>
    <row r="865" spans="26:26" x14ac:dyDescent="0.3">
      <c r="Z865" s="5"/>
    </row>
    <row r="866" spans="26:26" x14ac:dyDescent="0.3">
      <c r="Z866" s="5"/>
    </row>
    <row r="867" spans="26:26" x14ac:dyDescent="0.3">
      <c r="Z867" s="5"/>
    </row>
    <row r="868" spans="26:26" x14ac:dyDescent="0.3">
      <c r="Z868" s="5"/>
    </row>
    <row r="869" spans="26:26" x14ac:dyDescent="0.3">
      <c r="Z869" s="5"/>
    </row>
    <row r="870" spans="26:26" x14ac:dyDescent="0.3">
      <c r="Z870" s="5"/>
    </row>
    <row r="871" spans="26:26" x14ac:dyDescent="0.3">
      <c r="Z871" s="5"/>
    </row>
    <row r="872" spans="26:26" x14ac:dyDescent="0.3">
      <c r="Z872" s="5"/>
    </row>
    <row r="873" spans="26:26" x14ac:dyDescent="0.3">
      <c r="Z873" s="5"/>
    </row>
    <row r="874" spans="26:26" x14ac:dyDescent="0.3">
      <c r="Z874" s="5"/>
    </row>
    <row r="875" spans="26:26" x14ac:dyDescent="0.3">
      <c r="Z875" s="5"/>
    </row>
    <row r="876" spans="26:26" x14ac:dyDescent="0.3">
      <c r="Z876" s="5"/>
    </row>
    <row r="877" spans="26:26" x14ac:dyDescent="0.3">
      <c r="Z877" s="5"/>
    </row>
    <row r="878" spans="26:26" x14ac:dyDescent="0.3">
      <c r="Z878" s="5"/>
    </row>
    <row r="879" spans="26:26" x14ac:dyDescent="0.3">
      <c r="Z879" s="5"/>
    </row>
    <row r="880" spans="26:26" x14ac:dyDescent="0.3">
      <c r="Z880" s="5"/>
    </row>
    <row r="881" spans="26:26" x14ac:dyDescent="0.3">
      <c r="Z881" s="5"/>
    </row>
    <row r="882" spans="26:26" x14ac:dyDescent="0.3">
      <c r="Z882" s="5"/>
    </row>
    <row r="883" spans="26:26" x14ac:dyDescent="0.3">
      <c r="Z883" s="5"/>
    </row>
    <row r="884" spans="26:26" x14ac:dyDescent="0.3">
      <c r="Z884" s="5"/>
    </row>
    <row r="885" spans="26:26" x14ac:dyDescent="0.3">
      <c r="Z885" s="5"/>
    </row>
    <row r="886" spans="26:26" x14ac:dyDescent="0.3">
      <c r="Z886" s="5"/>
    </row>
    <row r="887" spans="26:26" x14ac:dyDescent="0.3">
      <c r="Z887" s="5"/>
    </row>
    <row r="888" spans="26:26" x14ac:dyDescent="0.3">
      <c r="Z888" s="5"/>
    </row>
    <row r="889" spans="26:26" x14ac:dyDescent="0.3">
      <c r="Z889" s="5"/>
    </row>
    <row r="890" spans="26:26" x14ac:dyDescent="0.3">
      <c r="Z890" s="5"/>
    </row>
    <row r="891" spans="26:26" x14ac:dyDescent="0.3">
      <c r="Z891" s="5"/>
    </row>
    <row r="892" spans="26:26" x14ac:dyDescent="0.3">
      <c r="Z892" s="5"/>
    </row>
    <row r="893" spans="26:26" x14ac:dyDescent="0.3">
      <c r="Z893" s="5"/>
    </row>
    <row r="894" spans="26:26" x14ac:dyDescent="0.3">
      <c r="Z894" s="5"/>
    </row>
    <row r="895" spans="26:26" x14ac:dyDescent="0.3">
      <c r="Z895" s="5"/>
    </row>
    <row r="896" spans="26:26" x14ac:dyDescent="0.3">
      <c r="Z896" s="5"/>
    </row>
    <row r="897" spans="26:26" x14ac:dyDescent="0.3">
      <c r="Z897" s="5"/>
    </row>
    <row r="898" spans="26:26" x14ac:dyDescent="0.3">
      <c r="Z898" s="5"/>
    </row>
    <row r="899" spans="26:26" x14ac:dyDescent="0.3">
      <c r="Z899" s="5"/>
    </row>
    <row r="900" spans="26:26" x14ac:dyDescent="0.3">
      <c r="Z900" s="5"/>
    </row>
    <row r="901" spans="26:26" x14ac:dyDescent="0.3">
      <c r="Z901" s="5"/>
    </row>
    <row r="902" spans="26:26" x14ac:dyDescent="0.3">
      <c r="Z902" s="5"/>
    </row>
    <row r="903" spans="26:26" x14ac:dyDescent="0.3">
      <c r="Z903" s="5"/>
    </row>
    <row r="904" spans="26:26" x14ac:dyDescent="0.3">
      <c r="Z904" s="5"/>
    </row>
    <row r="905" spans="26:26" x14ac:dyDescent="0.3">
      <c r="Z905" s="5"/>
    </row>
    <row r="906" spans="26:26" x14ac:dyDescent="0.3">
      <c r="Z906" s="5"/>
    </row>
    <row r="907" spans="26:26" x14ac:dyDescent="0.3">
      <c r="Z907" s="5"/>
    </row>
    <row r="908" spans="26:26" x14ac:dyDescent="0.3">
      <c r="Z908" s="5"/>
    </row>
    <row r="909" spans="26:26" x14ac:dyDescent="0.3">
      <c r="Z909" s="5"/>
    </row>
    <row r="910" spans="26:26" x14ac:dyDescent="0.3">
      <c r="Z910" s="5"/>
    </row>
    <row r="911" spans="26:26" x14ac:dyDescent="0.3">
      <c r="Z911" s="5"/>
    </row>
    <row r="912" spans="26:26" x14ac:dyDescent="0.3">
      <c r="Z912" s="5"/>
    </row>
    <row r="913" spans="26:26" x14ac:dyDescent="0.3">
      <c r="Z913" s="5"/>
    </row>
    <row r="914" spans="26:26" x14ac:dyDescent="0.3">
      <c r="Z914" s="5"/>
    </row>
    <row r="915" spans="26:26" x14ac:dyDescent="0.3">
      <c r="Z915" s="5"/>
    </row>
    <row r="916" spans="26:26" x14ac:dyDescent="0.3">
      <c r="Z916" s="5"/>
    </row>
    <row r="917" spans="26:26" x14ac:dyDescent="0.3">
      <c r="Z917" s="5"/>
    </row>
    <row r="918" spans="26:26" x14ac:dyDescent="0.3">
      <c r="Z918" s="5"/>
    </row>
    <row r="919" spans="26:26" x14ac:dyDescent="0.3">
      <c r="Z919" s="5"/>
    </row>
    <row r="920" spans="26:26" x14ac:dyDescent="0.3">
      <c r="Z920" s="5"/>
    </row>
    <row r="921" spans="26:26" x14ac:dyDescent="0.3">
      <c r="Z921" s="5"/>
    </row>
    <row r="922" spans="26:26" x14ac:dyDescent="0.3">
      <c r="Z922" s="5"/>
    </row>
    <row r="923" spans="26:26" x14ac:dyDescent="0.3">
      <c r="Z923" s="5"/>
    </row>
    <row r="924" spans="26:26" x14ac:dyDescent="0.3">
      <c r="Z924" s="5"/>
    </row>
    <row r="925" spans="26:26" x14ac:dyDescent="0.3">
      <c r="Z925" s="5"/>
    </row>
    <row r="926" spans="26:26" x14ac:dyDescent="0.3">
      <c r="Z926" s="5"/>
    </row>
    <row r="927" spans="26:26" x14ac:dyDescent="0.3">
      <c r="Z927" s="5"/>
    </row>
    <row r="928" spans="26:26" x14ac:dyDescent="0.3">
      <c r="Z928" s="5"/>
    </row>
    <row r="929" spans="26:26" x14ac:dyDescent="0.3">
      <c r="Z929" s="5"/>
    </row>
    <row r="930" spans="26:26" x14ac:dyDescent="0.3">
      <c r="Z930" s="5"/>
    </row>
    <row r="931" spans="26:26" x14ac:dyDescent="0.3">
      <c r="Z931" s="5"/>
    </row>
    <row r="932" spans="26:26" x14ac:dyDescent="0.3">
      <c r="Z932" s="5"/>
    </row>
    <row r="933" spans="26:26" x14ac:dyDescent="0.3">
      <c r="Z933" s="5"/>
    </row>
    <row r="934" spans="26:26" x14ac:dyDescent="0.3">
      <c r="Z934" s="5"/>
    </row>
    <row r="935" spans="26:26" x14ac:dyDescent="0.3">
      <c r="Z935" s="5"/>
    </row>
    <row r="936" spans="26:26" x14ac:dyDescent="0.3">
      <c r="Z936" s="5"/>
    </row>
    <row r="937" spans="26:26" x14ac:dyDescent="0.3">
      <c r="Z937" s="5"/>
    </row>
    <row r="938" spans="26:26" x14ac:dyDescent="0.3">
      <c r="Z938" s="5"/>
    </row>
    <row r="939" spans="26:26" x14ac:dyDescent="0.3">
      <c r="Z939" s="5"/>
    </row>
    <row r="940" spans="26:26" x14ac:dyDescent="0.3">
      <c r="Z940" s="5"/>
    </row>
    <row r="941" spans="26:26" x14ac:dyDescent="0.3">
      <c r="Z941" s="5"/>
    </row>
    <row r="942" spans="26:26" x14ac:dyDescent="0.3">
      <c r="Z942" s="5"/>
    </row>
    <row r="943" spans="26:26" x14ac:dyDescent="0.3">
      <c r="Z943" s="5"/>
    </row>
    <row r="944" spans="26:26" x14ac:dyDescent="0.3">
      <c r="Z944" s="5"/>
    </row>
    <row r="945" spans="26:26" x14ac:dyDescent="0.3">
      <c r="Z945" s="5"/>
    </row>
    <row r="946" spans="26:26" x14ac:dyDescent="0.3">
      <c r="Z946" s="5"/>
    </row>
    <row r="947" spans="26:26" x14ac:dyDescent="0.3">
      <c r="Z947" s="5"/>
    </row>
    <row r="948" spans="26:26" x14ac:dyDescent="0.3">
      <c r="Z948" s="5"/>
    </row>
    <row r="949" spans="26:26" x14ac:dyDescent="0.3">
      <c r="Z949" s="5"/>
    </row>
    <row r="950" spans="26:26" x14ac:dyDescent="0.3">
      <c r="Z950" s="5"/>
    </row>
    <row r="951" spans="26:26" x14ac:dyDescent="0.3">
      <c r="Z951" s="5"/>
    </row>
    <row r="952" spans="26:26" x14ac:dyDescent="0.3">
      <c r="Z952" s="5"/>
    </row>
    <row r="953" spans="26:26" x14ac:dyDescent="0.3">
      <c r="Z953" s="5"/>
    </row>
    <row r="954" spans="26:26" x14ac:dyDescent="0.3">
      <c r="Z954" s="5"/>
    </row>
    <row r="955" spans="26:26" x14ac:dyDescent="0.3">
      <c r="Z955" s="5"/>
    </row>
    <row r="956" spans="26:26" x14ac:dyDescent="0.3">
      <c r="Z956" s="5"/>
    </row>
    <row r="957" spans="26:26" x14ac:dyDescent="0.3">
      <c r="Z957" s="5"/>
    </row>
    <row r="958" spans="26:26" x14ac:dyDescent="0.3">
      <c r="Z958" s="5"/>
    </row>
    <row r="959" spans="26:26" x14ac:dyDescent="0.3">
      <c r="Z959" s="5"/>
    </row>
    <row r="960" spans="26:26" x14ac:dyDescent="0.3">
      <c r="Z960" s="5"/>
    </row>
    <row r="961" spans="26:26" x14ac:dyDescent="0.3">
      <c r="Z961" s="5"/>
    </row>
    <row r="962" spans="26:26" x14ac:dyDescent="0.3">
      <c r="Z962" s="5"/>
    </row>
    <row r="963" spans="26:26" x14ac:dyDescent="0.3">
      <c r="Z963" s="5"/>
    </row>
    <row r="964" spans="26:26" x14ac:dyDescent="0.3">
      <c r="Z964" s="5"/>
    </row>
    <row r="965" spans="26:26" x14ac:dyDescent="0.3">
      <c r="Z965" s="5"/>
    </row>
    <row r="966" spans="26:26" x14ac:dyDescent="0.3">
      <c r="Z966" s="5"/>
    </row>
    <row r="967" spans="26:26" x14ac:dyDescent="0.3">
      <c r="Z967" s="5"/>
    </row>
    <row r="968" spans="26:26" x14ac:dyDescent="0.3">
      <c r="Z968" s="5"/>
    </row>
    <row r="969" spans="26:26" x14ac:dyDescent="0.3">
      <c r="Z969" s="5"/>
    </row>
    <row r="970" spans="26:26" x14ac:dyDescent="0.3">
      <c r="Z970" s="5"/>
    </row>
    <row r="971" spans="26:26" x14ac:dyDescent="0.3">
      <c r="Z971" s="5"/>
    </row>
    <row r="972" spans="26:26" x14ac:dyDescent="0.3">
      <c r="Z972" s="5"/>
    </row>
    <row r="973" spans="26:26" x14ac:dyDescent="0.3">
      <c r="Z973" s="5"/>
    </row>
    <row r="974" spans="26:26" x14ac:dyDescent="0.3">
      <c r="Z974" s="5"/>
    </row>
    <row r="975" spans="26:26" x14ac:dyDescent="0.3">
      <c r="Z975" s="5"/>
    </row>
    <row r="976" spans="26:26" x14ac:dyDescent="0.3">
      <c r="Z976" s="5"/>
    </row>
    <row r="977" spans="26:26" x14ac:dyDescent="0.3">
      <c r="Z977" s="5"/>
    </row>
    <row r="978" spans="26:26" x14ac:dyDescent="0.3">
      <c r="Z978" s="5"/>
    </row>
    <row r="979" spans="26:26" x14ac:dyDescent="0.3">
      <c r="Z979" s="5"/>
    </row>
    <row r="980" spans="26:26" x14ac:dyDescent="0.3">
      <c r="Z980" s="5"/>
    </row>
    <row r="981" spans="26:26" x14ac:dyDescent="0.3">
      <c r="Z981" s="5"/>
    </row>
    <row r="982" spans="26:26" x14ac:dyDescent="0.3">
      <c r="Z982" s="5"/>
    </row>
    <row r="983" spans="26:26" x14ac:dyDescent="0.3">
      <c r="Z983" s="5"/>
    </row>
    <row r="984" spans="26:26" x14ac:dyDescent="0.3">
      <c r="Z984" s="5"/>
    </row>
    <row r="985" spans="26:26" x14ac:dyDescent="0.3">
      <c r="Z985" s="5"/>
    </row>
    <row r="986" spans="26:26" x14ac:dyDescent="0.3">
      <c r="Z986" s="5"/>
    </row>
    <row r="987" spans="26:26" x14ac:dyDescent="0.3">
      <c r="Z987" s="5"/>
    </row>
    <row r="988" spans="26:26" x14ac:dyDescent="0.3">
      <c r="Z988" s="5"/>
    </row>
    <row r="989" spans="26:26" x14ac:dyDescent="0.3">
      <c r="Z989" s="5"/>
    </row>
    <row r="990" spans="26:26" x14ac:dyDescent="0.3">
      <c r="Z990" s="5"/>
    </row>
    <row r="991" spans="26:26" x14ac:dyDescent="0.3">
      <c r="Z991" s="5"/>
    </row>
    <row r="992" spans="26:26" x14ac:dyDescent="0.3">
      <c r="Z992" s="5"/>
    </row>
    <row r="993" spans="26:26" x14ac:dyDescent="0.3">
      <c r="Z993" s="5"/>
    </row>
    <row r="994" spans="26:26" x14ac:dyDescent="0.3">
      <c r="Z994" s="5"/>
    </row>
    <row r="995" spans="26:26" x14ac:dyDescent="0.3">
      <c r="Z995" s="5"/>
    </row>
    <row r="996" spans="26:26" x14ac:dyDescent="0.3">
      <c r="Z996" s="5"/>
    </row>
    <row r="997" spans="26:26" x14ac:dyDescent="0.3">
      <c r="Z997" s="5"/>
    </row>
    <row r="998" spans="26:26" x14ac:dyDescent="0.3">
      <c r="Z998" s="5"/>
    </row>
    <row r="999" spans="26:26" x14ac:dyDescent="0.3">
      <c r="Z999" s="5"/>
    </row>
    <row r="1000" spans="26:26" x14ac:dyDescent="0.3">
      <c r="Z1000" s="5"/>
    </row>
    <row r="1001" spans="26:26" x14ac:dyDescent="0.3">
      <c r="Z1001" s="5"/>
    </row>
    <row r="1002" spans="26:26" x14ac:dyDescent="0.3">
      <c r="Z1002" s="5"/>
    </row>
    <row r="1003" spans="26:26" x14ac:dyDescent="0.3">
      <c r="Z1003" s="5"/>
    </row>
    <row r="1004" spans="26:26" x14ac:dyDescent="0.3">
      <c r="Z1004" s="5"/>
    </row>
    <row r="1005" spans="26:26" x14ac:dyDescent="0.3">
      <c r="Z1005" s="5"/>
    </row>
    <row r="1006" spans="26:26" x14ac:dyDescent="0.3">
      <c r="Z1006" s="5"/>
    </row>
    <row r="1007" spans="26:26" x14ac:dyDescent="0.3">
      <c r="Z1007" s="5"/>
    </row>
    <row r="1008" spans="26:26" x14ac:dyDescent="0.3">
      <c r="Z1008" s="5"/>
    </row>
    <row r="1009" spans="26:26" x14ac:dyDescent="0.3">
      <c r="Z1009" s="5"/>
    </row>
    <row r="1010" spans="26:26" x14ac:dyDescent="0.3">
      <c r="Z1010" s="5"/>
    </row>
    <row r="1011" spans="26:26" x14ac:dyDescent="0.3">
      <c r="Z1011" s="5"/>
    </row>
    <row r="1012" spans="26:26" x14ac:dyDescent="0.3">
      <c r="Z1012" s="5"/>
    </row>
    <row r="1013" spans="26:26" x14ac:dyDescent="0.3">
      <c r="Z1013" s="5"/>
    </row>
    <row r="1014" spans="26:26" x14ac:dyDescent="0.3">
      <c r="Z1014" s="5"/>
    </row>
    <row r="1015" spans="26:26" x14ac:dyDescent="0.3">
      <c r="Z1015" s="5"/>
    </row>
    <row r="1016" spans="26:26" x14ac:dyDescent="0.3">
      <c r="Z1016" s="5"/>
    </row>
    <row r="1017" spans="26:26" x14ac:dyDescent="0.3">
      <c r="Z1017" s="5"/>
    </row>
    <row r="1018" spans="26:26" x14ac:dyDescent="0.3">
      <c r="Z1018" s="5"/>
    </row>
    <row r="1019" spans="26:26" x14ac:dyDescent="0.3">
      <c r="Z1019" s="5"/>
    </row>
    <row r="1020" spans="26:26" x14ac:dyDescent="0.3">
      <c r="Z1020" s="5"/>
    </row>
    <row r="1021" spans="26:26" x14ac:dyDescent="0.3">
      <c r="Z1021" s="5"/>
    </row>
    <row r="1022" spans="26:26" x14ac:dyDescent="0.3">
      <c r="Z1022" s="5"/>
    </row>
    <row r="1023" spans="26:26" x14ac:dyDescent="0.3">
      <c r="Z1023" s="5"/>
    </row>
    <row r="1024" spans="26:26" x14ac:dyDescent="0.3">
      <c r="Z1024" s="5"/>
    </row>
    <row r="1025" spans="26:26" x14ac:dyDescent="0.3">
      <c r="Z1025" s="5"/>
    </row>
    <row r="1026" spans="26:26" x14ac:dyDescent="0.3">
      <c r="Z1026" s="5"/>
    </row>
    <row r="1027" spans="26:26" x14ac:dyDescent="0.3">
      <c r="Z1027" s="5"/>
    </row>
    <row r="1028" spans="26:26" x14ac:dyDescent="0.3">
      <c r="Z1028" s="5"/>
    </row>
    <row r="1029" spans="26:26" x14ac:dyDescent="0.3">
      <c r="Z1029" s="5"/>
    </row>
    <row r="1030" spans="26:26" x14ac:dyDescent="0.3">
      <c r="Z1030" s="5"/>
    </row>
    <row r="1031" spans="26:26" x14ac:dyDescent="0.3">
      <c r="Z1031" s="5"/>
    </row>
    <row r="1032" spans="26:26" x14ac:dyDescent="0.3">
      <c r="Z1032" s="5"/>
    </row>
    <row r="1033" spans="26:26" x14ac:dyDescent="0.3">
      <c r="Z1033" s="5"/>
    </row>
    <row r="1034" spans="26:26" x14ac:dyDescent="0.3">
      <c r="Z1034" s="5"/>
    </row>
    <row r="1035" spans="26:26" x14ac:dyDescent="0.3">
      <c r="Z1035" s="5"/>
    </row>
    <row r="1036" spans="26:26" x14ac:dyDescent="0.3">
      <c r="Z1036" s="5"/>
    </row>
    <row r="1037" spans="26:26" x14ac:dyDescent="0.3">
      <c r="Z1037" s="5"/>
    </row>
    <row r="1038" spans="26:26" x14ac:dyDescent="0.3">
      <c r="Z1038" s="5"/>
    </row>
    <row r="1039" spans="26:26" x14ac:dyDescent="0.3">
      <c r="Z1039" s="5"/>
    </row>
    <row r="1040" spans="26:26" x14ac:dyDescent="0.3">
      <c r="Z1040" s="5"/>
    </row>
    <row r="1041" spans="26:26" x14ac:dyDescent="0.3">
      <c r="Z1041" s="5"/>
    </row>
    <row r="1042" spans="26:26" x14ac:dyDescent="0.3">
      <c r="Z1042" s="5"/>
    </row>
    <row r="1043" spans="26:26" x14ac:dyDescent="0.3">
      <c r="Z1043" s="5"/>
    </row>
    <row r="1044" spans="26:26" x14ac:dyDescent="0.3">
      <c r="Z1044" s="5"/>
    </row>
    <row r="1045" spans="26:26" x14ac:dyDescent="0.3">
      <c r="Z1045" s="5"/>
    </row>
    <row r="1046" spans="26:26" x14ac:dyDescent="0.3">
      <c r="Z1046" s="5"/>
    </row>
    <row r="1047" spans="26:26" x14ac:dyDescent="0.3">
      <c r="Z1047" s="5"/>
    </row>
    <row r="1048" spans="26:26" x14ac:dyDescent="0.3">
      <c r="Z1048" s="5"/>
    </row>
    <row r="1049" spans="26:26" x14ac:dyDescent="0.3">
      <c r="Z1049" s="5"/>
    </row>
    <row r="1050" spans="26:26" x14ac:dyDescent="0.3">
      <c r="Z1050" s="5"/>
    </row>
    <row r="1051" spans="26:26" x14ac:dyDescent="0.3">
      <c r="Z1051" s="5"/>
    </row>
    <row r="1052" spans="26:26" x14ac:dyDescent="0.3">
      <c r="Z1052" s="5"/>
    </row>
    <row r="1053" spans="26:26" x14ac:dyDescent="0.3">
      <c r="Z1053" s="5"/>
    </row>
    <row r="1054" spans="26:26" x14ac:dyDescent="0.3">
      <c r="Z1054" s="5"/>
    </row>
    <row r="1055" spans="26:26" x14ac:dyDescent="0.3">
      <c r="Z1055" s="5"/>
    </row>
    <row r="1056" spans="26:26" x14ac:dyDescent="0.3">
      <c r="Z1056" s="5"/>
    </row>
    <row r="1057" spans="26:26" x14ac:dyDescent="0.3">
      <c r="Z1057" s="5"/>
    </row>
    <row r="1058" spans="26:26" x14ac:dyDescent="0.3">
      <c r="Z1058" s="5"/>
    </row>
    <row r="1059" spans="26:26" x14ac:dyDescent="0.3">
      <c r="Z1059" s="5"/>
    </row>
    <row r="1060" spans="26:26" x14ac:dyDescent="0.3">
      <c r="Z1060" s="5"/>
    </row>
    <row r="1061" spans="26:26" x14ac:dyDescent="0.3">
      <c r="Z1061" s="5"/>
    </row>
    <row r="1062" spans="26:26" x14ac:dyDescent="0.3">
      <c r="Z1062" s="5"/>
    </row>
    <row r="1063" spans="26:26" x14ac:dyDescent="0.3">
      <c r="Z1063" s="5"/>
    </row>
    <row r="1064" spans="26:26" x14ac:dyDescent="0.3">
      <c r="Z1064" s="5"/>
    </row>
    <row r="1065" spans="26:26" x14ac:dyDescent="0.3">
      <c r="Z1065" s="5"/>
    </row>
    <row r="1066" spans="26:26" x14ac:dyDescent="0.3">
      <c r="Z1066" s="5"/>
    </row>
    <row r="1067" spans="26:26" x14ac:dyDescent="0.3">
      <c r="Z1067" s="5"/>
    </row>
    <row r="1068" spans="26:26" x14ac:dyDescent="0.3">
      <c r="Z1068" s="5"/>
    </row>
    <row r="1069" spans="26:26" x14ac:dyDescent="0.3">
      <c r="Z1069" s="5"/>
    </row>
    <row r="1070" spans="26:26" x14ac:dyDescent="0.3">
      <c r="Z1070" s="5"/>
    </row>
    <row r="1071" spans="26:26" x14ac:dyDescent="0.3">
      <c r="Z1071" s="5"/>
    </row>
    <row r="1072" spans="26:26" x14ac:dyDescent="0.3">
      <c r="Z1072" s="5"/>
    </row>
    <row r="1073" spans="26:26" x14ac:dyDescent="0.3">
      <c r="Z1073" s="5"/>
    </row>
    <row r="1074" spans="26:26" x14ac:dyDescent="0.3">
      <c r="Z1074" s="5"/>
    </row>
    <row r="1075" spans="26:26" x14ac:dyDescent="0.3">
      <c r="Z1075" s="5"/>
    </row>
    <row r="1076" spans="26:26" x14ac:dyDescent="0.3">
      <c r="Z1076" s="5"/>
    </row>
    <row r="1077" spans="26:26" x14ac:dyDescent="0.3">
      <c r="Z1077" s="5"/>
    </row>
    <row r="1078" spans="26:26" x14ac:dyDescent="0.3">
      <c r="Z1078" s="5"/>
    </row>
    <row r="1079" spans="26:26" x14ac:dyDescent="0.3">
      <c r="Z1079" s="5"/>
    </row>
    <row r="1080" spans="26:26" x14ac:dyDescent="0.3">
      <c r="Z1080" s="5"/>
    </row>
    <row r="1081" spans="26:26" x14ac:dyDescent="0.3">
      <c r="Z1081" s="5"/>
    </row>
    <row r="1082" spans="26:26" x14ac:dyDescent="0.3">
      <c r="Z1082" s="5"/>
    </row>
    <row r="1083" spans="26:26" x14ac:dyDescent="0.3">
      <c r="Z1083" s="5"/>
    </row>
    <row r="1084" spans="26:26" x14ac:dyDescent="0.3">
      <c r="Z1084" s="5"/>
    </row>
    <row r="1085" spans="26:26" x14ac:dyDescent="0.3">
      <c r="Z1085" s="5"/>
    </row>
    <row r="1086" spans="26:26" x14ac:dyDescent="0.3">
      <c r="Z1086" s="5"/>
    </row>
    <row r="1087" spans="26:26" x14ac:dyDescent="0.3">
      <c r="Z1087" s="5"/>
    </row>
    <row r="1088" spans="26:26" x14ac:dyDescent="0.3">
      <c r="Z1088" s="5"/>
    </row>
    <row r="1089" spans="26:26" x14ac:dyDescent="0.3">
      <c r="Z1089" s="5"/>
    </row>
    <row r="1090" spans="26:26" x14ac:dyDescent="0.3">
      <c r="Z1090" s="5"/>
    </row>
    <row r="1091" spans="26:26" x14ac:dyDescent="0.3">
      <c r="Z1091" s="5"/>
    </row>
    <row r="1092" spans="26:26" x14ac:dyDescent="0.3">
      <c r="Z1092" s="5"/>
    </row>
    <row r="1093" spans="26:26" x14ac:dyDescent="0.3">
      <c r="Z1093" s="5"/>
    </row>
    <row r="1094" spans="26:26" x14ac:dyDescent="0.3">
      <c r="Z1094" s="5"/>
    </row>
    <row r="1095" spans="26:26" x14ac:dyDescent="0.3">
      <c r="Z1095" s="5"/>
    </row>
    <row r="1096" spans="26:26" x14ac:dyDescent="0.3">
      <c r="Z1096" s="5"/>
    </row>
    <row r="1097" spans="26:26" x14ac:dyDescent="0.3">
      <c r="Z1097" s="5"/>
    </row>
    <row r="1098" spans="26:26" x14ac:dyDescent="0.3">
      <c r="Z1098" s="5"/>
    </row>
    <row r="1099" spans="26:26" x14ac:dyDescent="0.3">
      <c r="Z1099" s="5"/>
    </row>
    <row r="1100" spans="26:26" x14ac:dyDescent="0.3">
      <c r="Z1100" s="5"/>
    </row>
    <row r="1101" spans="26:26" x14ac:dyDescent="0.3">
      <c r="Z1101" s="5"/>
    </row>
    <row r="1102" spans="26:26" x14ac:dyDescent="0.3">
      <c r="Z1102" s="5"/>
    </row>
    <row r="1103" spans="26:26" x14ac:dyDescent="0.3">
      <c r="Z1103" s="5"/>
    </row>
    <row r="1104" spans="26:26" x14ac:dyDescent="0.3">
      <c r="Z1104" s="5"/>
    </row>
    <row r="1105" spans="26:26" x14ac:dyDescent="0.3">
      <c r="Z1105" s="5"/>
    </row>
    <row r="1106" spans="26:26" x14ac:dyDescent="0.3">
      <c r="Z1106" s="5"/>
    </row>
    <row r="1107" spans="26:26" x14ac:dyDescent="0.3">
      <c r="Z1107" s="5"/>
    </row>
    <row r="1108" spans="26:26" x14ac:dyDescent="0.3">
      <c r="Z1108" s="5"/>
    </row>
    <row r="1109" spans="26:26" x14ac:dyDescent="0.3">
      <c r="Z1109" s="5"/>
    </row>
    <row r="1110" spans="26:26" x14ac:dyDescent="0.3">
      <c r="Z1110" s="5"/>
    </row>
    <row r="1111" spans="26:26" x14ac:dyDescent="0.3">
      <c r="Z1111" s="5"/>
    </row>
    <row r="1112" spans="26:26" x14ac:dyDescent="0.3">
      <c r="Z1112" s="5"/>
    </row>
    <row r="1113" spans="26:26" x14ac:dyDescent="0.3">
      <c r="Z1113" s="5"/>
    </row>
    <row r="1114" spans="26:26" x14ac:dyDescent="0.3">
      <c r="Z1114" s="5"/>
    </row>
    <row r="1115" spans="26:26" x14ac:dyDescent="0.3">
      <c r="Z1115" s="5"/>
    </row>
    <row r="1116" spans="26:26" x14ac:dyDescent="0.3">
      <c r="Z1116" s="5"/>
    </row>
    <row r="1117" spans="26:26" x14ac:dyDescent="0.3">
      <c r="Z1117" s="5"/>
    </row>
    <row r="1118" spans="26:26" x14ac:dyDescent="0.3">
      <c r="Z1118" s="5"/>
    </row>
    <row r="1119" spans="26:26" x14ac:dyDescent="0.3">
      <c r="Z1119" s="5"/>
    </row>
    <row r="1120" spans="26:26" x14ac:dyDescent="0.3">
      <c r="Z1120" s="5"/>
    </row>
    <row r="1121" spans="26:26" x14ac:dyDescent="0.3">
      <c r="Z1121" s="5"/>
    </row>
    <row r="1122" spans="26:26" x14ac:dyDescent="0.3">
      <c r="Z1122" s="5"/>
    </row>
    <row r="1123" spans="26:26" x14ac:dyDescent="0.3">
      <c r="Z1123" s="5"/>
    </row>
    <row r="1124" spans="26:26" x14ac:dyDescent="0.3">
      <c r="Z1124" s="5"/>
    </row>
    <row r="1125" spans="26:26" x14ac:dyDescent="0.3">
      <c r="Z1125" s="5"/>
    </row>
    <row r="1126" spans="26:26" x14ac:dyDescent="0.3">
      <c r="Z1126" s="5"/>
    </row>
    <row r="1127" spans="26:26" x14ac:dyDescent="0.3">
      <c r="Z1127" s="5"/>
    </row>
    <row r="1128" spans="26:26" x14ac:dyDescent="0.3">
      <c r="Z1128" s="5"/>
    </row>
    <row r="1129" spans="26:26" x14ac:dyDescent="0.3">
      <c r="Z1129" s="5"/>
    </row>
    <row r="1130" spans="26:26" x14ac:dyDescent="0.3">
      <c r="Z1130" s="5"/>
    </row>
    <row r="1131" spans="26:26" x14ac:dyDescent="0.3">
      <c r="Z1131" s="5"/>
    </row>
    <row r="1132" spans="26:26" x14ac:dyDescent="0.3">
      <c r="Z1132" s="5"/>
    </row>
    <row r="1133" spans="26:26" x14ac:dyDescent="0.3">
      <c r="Z1133" s="5"/>
    </row>
    <row r="1134" spans="26:26" x14ac:dyDescent="0.3">
      <c r="Z1134" s="5"/>
    </row>
    <row r="1135" spans="26:26" x14ac:dyDescent="0.3">
      <c r="Z1135" s="5"/>
    </row>
    <row r="1136" spans="26:26" x14ac:dyDescent="0.3">
      <c r="Z1136" s="5"/>
    </row>
    <row r="1137" spans="26:26" x14ac:dyDescent="0.3">
      <c r="Z1137" s="5"/>
    </row>
    <row r="1138" spans="26:26" x14ac:dyDescent="0.3">
      <c r="Z1138" s="5"/>
    </row>
    <row r="1139" spans="26:26" x14ac:dyDescent="0.3">
      <c r="Z1139" s="5"/>
    </row>
    <row r="1140" spans="26:26" x14ac:dyDescent="0.3">
      <c r="Z1140" s="5"/>
    </row>
    <row r="1141" spans="26:26" x14ac:dyDescent="0.3">
      <c r="Z1141" s="5"/>
    </row>
    <row r="1142" spans="26:26" x14ac:dyDescent="0.3">
      <c r="Z1142" s="5"/>
    </row>
    <row r="1143" spans="26:26" x14ac:dyDescent="0.3">
      <c r="Z1143" s="5"/>
    </row>
    <row r="1144" spans="26:26" x14ac:dyDescent="0.3">
      <c r="Z1144" s="5"/>
    </row>
    <row r="1145" spans="26:26" x14ac:dyDescent="0.3">
      <c r="Z1145" s="5"/>
    </row>
    <row r="1146" spans="26:26" x14ac:dyDescent="0.3">
      <c r="Z1146" s="5"/>
    </row>
    <row r="1147" spans="26:26" x14ac:dyDescent="0.3">
      <c r="Z1147" s="5"/>
    </row>
    <row r="1148" spans="26:26" x14ac:dyDescent="0.3">
      <c r="Z1148" s="5"/>
    </row>
    <row r="1149" spans="26:26" x14ac:dyDescent="0.3">
      <c r="Z1149" s="5"/>
    </row>
    <row r="1150" spans="26:26" x14ac:dyDescent="0.3">
      <c r="Z1150" s="5"/>
    </row>
    <row r="1151" spans="26:26" x14ac:dyDescent="0.3">
      <c r="Z1151" s="5"/>
    </row>
    <row r="1152" spans="26:26" x14ac:dyDescent="0.3">
      <c r="Z1152" s="5"/>
    </row>
    <row r="1153" spans="26:26" x14ac:dyDescent="0.3">
      <c r="Z1153" s="5"/>
    </row>
    <row r="1154" spans="26:26" x14ac:dyDescent="0.3">
      <c r="Z1154" s="5"/>
    </row>
    <row r="1155" spans="26:26" x14ac:dyDescent="0.3">
      <c r="Z1155" s="5"/>
    </row>
    <row r="1156" spans="26:26" x14ac:dyDescent="0.3">
      <c r="Z1156" s="5"/>
    </row>
    <row r="1157" spans="26:26" x14ac:dyDescent="0.3">
      <c r="Z1157" s="5"/>
    </row>
    <row r="1158" spans="26:26" x14ac:dyDescent="0.3">
      <c r="Z1158" s="5"/>
    </row>
    <row r="1159" spans="26:26" x14ac:dyDescent="0.3">
      <c r="Z1159" s="5"/>
    </row>
    <row r="1160" spans="26:26" x14ac:dyDescent="0.3">
      <c r="Z1160" s="5"/>
    </row>
    <row r="1161" spans="26:26" x14ac:dyDescent="0.3">
      <c r="Z1161" s="5"/>
    </row>
    <row r="1162" spans="26:26" x14ac:dyDescent="0.3">
      <c r="Z1162" s="5"/>
    </row>
    <row r="1163" spans="26:26" x14ac:dyDescent="0.3">
      <c r="Z1163" s="5"/>
    </row>
    <row r="1164" spans="26:26" x14ac:dyDescent="0.3">
      <c r="Z1164" s="5"/>
    </row>
    <row r="1165" spans="26:26" x14ac:dyDescent="0.3">
      <c r="Z1165" s="5"/>
    </row>
  </sheetData>
  <sheetProtection selectLockedCells="1"/>
  <mergeCells count="2">
    <mergeCell ref="N2:P2"/>
    <mergeCell ref="N3:P3"/>
  </mergeCells>
  <phoneticPr fontId="23" type="noConversion"/>
  <conditionalFormatting sqref="V8:V745">
    <cfRule type="cellIs" dxfId="13" priority="405" stopIfTrue="1" operator="equal">
      <formula>"à votre charge"</formula>
    </cfRule>
  </conditionalFormatting>
  <conditionalFormatting sqref="B8:C745">
    <cfRule type="cellIs" dxfId="12" priority="404" operator="equal">
      <formula>"Option"</formula>
    </cfRule>
  </conditionalFormatting>
  <conditionalFormatting sqref="C1:C1048576">
    <cfRule type="duplicateValues" dxfId="11" priority="20"/>
  </conditionalFormatting>
  <conditionalFormatting sqref="D8:H10 D11:G11 O8:O745 D12:H745">
    <cfRule type="containsBlanks" dxfId="10" priority="408">
      <formula>LEN(TRIM(D8))=0</formula>
    </cfRule>
  </conditionalFormatting>
  <conditionalFormatting sqref="M8:M745">
    <cfRule type="cellIs" dxfId="9" priority="1" operator="equal">
      <formula>"??"</formula>
    </cfRule>
  </conditionalFormatting>
  <dataValidations count="8">
    <dataValidation type="list" allowBlank="1" showInputMessage="1" showErrorMessage="1" sqref="G746:G1048576" xr:uid="{26201A6F-3E59-4DEE-A03B-D33E2ED4E304}">
      <formula1>"FIle"</formula1>
    </dataValidation>
    <dataValidation type="list" allowBlank="1" showInputMessage="1" showErrorMessage="1" sqref="D7:D1048576" xr:uid="{EE15DD3A-DFAB-4FC5-854C-82ACAA5AFC47}">
      <formula1>INDIRECT("Tableau9[LISTE_PID]")</formula1>
    </dataValidation>
    <dataValidation type="list" allowBlank="1" showInputMessage="1" showErrorMessage="1" sqref="E8:E745" xr:uid="{94A0CD84-9097-442C-A6DD-41FA0C61BB0E}">
      <formula1>INDIRECT("TableauFinal[Codification]")</formula1>
    </dataValidation>
    <dataValidation type="list" allowBlank="1" showInputMessage="1" showErrorMessage="1" sqref="G8:G745" xr:uid="{170C235A-C909-4D50-A110-D77F8CBE63BA}">
      <formula1>INDIRECT("RANG")</formula1>
    </dataValidation>
    <dataValidation type="list" allowBlank="1" showInputMessage="1" showErrorMessage="1" sqref="F8:F745" xr:uid="{717044C7-18BB-45DA-8CAB-A7FDA063FC42}">
      <formula1>INDIRECT("COMMANDE[PID]")</formula1>
    </dataValidation>
    <dataValidation type="list" allowBlank="1" showInputMessage="1" showErrorMessage="1" sqref="I7:J1048576" xr:uid="{DDFA12A7-D749-4FDF-9823-13FA01551AD5}">
      <formula1>INDIRECT("LISTE_FOURNITURE")</formula1>
    </dataValidation>
    <dataValidation type="list" allowBlank="1" showInputMessage="1" showErrorMessage="1" sqref="L7:L1048576" xr:uid="{2B3A57FC-A604-4870-AAB5-E32FD0DA2579}">
      <formula1>INDIRECT("LISTE_ELEC")</formula1>
    </dataValidation>
    <dataValidation type="list" allowBlank="1" showInputMessage="1" showErrorMessage="1" sqref="M7:M1048576" xr:uid="{AB3D178B-BACD-4372-8E93-B31DC83EC832}">
      <formula1>INDIRECT("LISTE_DEMARRAGE")</formula1>
    </dataValidation>
  </dataValidations>
  <pageMargins left="0.70866141732283472" right="0.70866141732283472" top="0.74803149606299213" bottom="0.74803149606299213" header="0.31496062992125984" footer="0.31496062992125984"/>
  <pageSetup paperSize="8" scale="40" fitToHeight="0" orientation="landscape" horizontalDpi="4294967293" verticalDpi="4294967293" r:id="rId1"/>
  <rowBreaks count="7" manualBreakCount="7">
    <brk id="306" max="23" man="1"/>
    <brk id="389" max="23" man="1"/>
    <brk id="455" max="23" man="1"/>
    <brk id="509" max="23" man="1"/>
    <brk id="558" max="23" man="1"/>
    <brk id="624" max="23" man="1"/>
    <brk id="667" max="23" man="1"/>
  </rowBreaks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1AA7BE08-4417-4457-952A-050AA54C29FF}">
          <x14:formula1>
            <xm:f>README!$AV$2:$AV$22</xm:f>
          </x14:formula1>
          <xm:sqref>G7</xm:sqref>
        </x14:dataValidation>
        <x14:dataValidation type="list" allowBlank="1" showInputMessage="1" showErrorMessage="1" xr:uid="{9866B09E-058B-4A68-9741-6A7F16129554}">
          <x14:formula1>
            <xm:f>README!$AQ$2:$AQ$3</xm:f>
          </x14:formula1>
          <xm:sqref>B8:B745</xm:sqref>
        </x14:dataValidation>
        <x14:dataValidation type="list" allowBlank="1" showInputMessage="1" showErrorMessage="1" xr:uid="{1CEA9A6F-0FFA-442B-B041-5D729B6CBF20}">
          <x14:formula1>
            <xm:f>README!$AO$2:$AO$29</xm:f>
          </x14:formula1>
          <xm:sqref>Q8:Q745</xm:sqref>
        </x14:dataValidation>
        <x14:dataValidation type="list" allowBlank="1" showInputMessage="1" showErrorMessage="1" xr:uid="{5BB55C62-D7A0-4937-A4AC-92B805363A8A}">
          <x14:formula1>
            <xm:f>README!$AK$2:$AK$9</xm:f>
          </x14:formula1>
          <xm:sqref>R8:R745</xm:sqref>
        </x14:dataValidation>
        <x14:dataValidation type="list" allowBlank="1" showInputMessage="1" showErrorMessage="1" xr:uid="{8F95D809-38CA-4071-8D86-FBA8AC361906}">
          <x14:formula1>
            <xm:f>README!$AG$2:$AG$17</xm:f>
          </x14:formula1>
          <xm:sqref>S8:S745</xm:sqref>
        </x14:dataValidation>
        <x14:dataValidation type="list" allowBlank="1" showInputMessage="1" showErrorMessage="1" xr:uid="{DCCB8991-8000-4AC3-94F1-7B52F587D215}">
          <x14:formula1>
            <xm:f>README!$AI$2:$AI$15</xm:f>
          </x14:formula1>
          <xm:sqref>U8:U745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CEACF-5838-47FC-9341-74E79C519DC7}">
  <sheetPr codeName="Feuil2"/>
  <dimension ref="A1:AV330"/>
  <sheetViews>
    <sheetView zoomScale="70" zoomScaleNormal="70" workbookViewId="0">
      <selection activeCell="AE35" sqref="AE35"/>
    </sheetView>
  </sheetViews>
  <sheetFormatPr baseColWidth="10" defaultRowHeight="14.4" x14ac:dyDescent="0.3"/>
  <cols>
    <col min="1" max="1" width="16.6640625" style="90" bestFit="1" customWidth="1"/>
    <col min="2" max="2" width="49" bestFit="1" customWidth="1"/>
    <col min="3" max="3" width="17.88671875" bestFit="1" customWidth="1"/>
    <col min="4" max="4" width="12.21875" bestFit="1" customWidth="1"/>
    <col min="5" max="5" width="15.33203125" bestFit="1" customWidth="1"/>
    <col min="6" max="6" width="15.33203125" customWidth="1"/>
    <col min="7" max="7" width="3.5546875" style="166" customWidth="1"/>
    <col min="8" max="8" width="38.88671875" style="166" bestFit="1" customWidth="1"/>
    <col min="9" max="9" width="52.44140625" style="166" customWidth="1"/>
    <col min="10" max="10" width="43.109375" style="166" bestFit="1" customWidth="1"/>
    <col min="11" max="11" width="49.6640625" style="166" bestFit="1" customWidth="1"/>
    <col min="12" max="12" width="34.21875" style="166" bestFit="1" customWidth="1"/>
    <col min="13" max="13" width="51.88671875" style="166" bestFit="1" customWidth="1"/>
    <col min="14" max="14" width="11.5546875" style="166" customWidth="1"/>
    <col min="15" max="15" width="27.5546875" style="166" bestFit="1" customWidth="1"/>
    <col min="16" max="16" width="14.109375" style="166" bestFit="1" customWidth="1"/>
    <col min="17" max="17" width="18" style="166" bestFit="1" customWidth="1"/>
    <col min="18" max="18" width="19.44140625" style="166" bestFit="1" customWidth="1"/>
    <col min="19" max="19" width="11.5546875" style="166" customWidth="1"/>
    <col min="20" max="20" width="24.21875" style="166" bestFit="1" customWidth="1"/>
    <col min="21" max="21" width="11.5546875" style="166" customWidth="1"/>
    <col min="22" max="22" width="17.88671875" bestFit="1" customWidth="1"/>
    <col min="23" max="23" width="2.77734375" customWidth="1"/>
    <col min="24" max="24" width="16.6640625" bestFit="1" customWidth="1"/>
    <col min="25" max="25" width="14.109375" bestFit="1" customWidth="1"/>
    <col min="26" max="26" width="2.77734375" customWidth="1"/>
    <col min="27" max="27" width="23.5546875" bestFit="1" customWidth="1"/>
    <col min="28" max="28" width="18" bestFit="1" customWidth="1"/>
    <col min="29" max="29" width="2.77734375" customWidth="1"/>
    <col min="30" max="30" width="10.44140625" bestFit="1" customWidth="1"/>
    <col min="31" max="31" width="56.109375" bestFit="1" customWidth="1"/>
    <col min="32" max="32" width="2.77734375" customWidth="1"/>
    <col min="33" max="33" width="18.6640625" bestFit="1" customWidth="1"/>
    <col min="34" max="34" width="2.77734375" customWidth="1"/>
    <col min="35" max="35" width="16.88671875" bestFit="1" customWidth="1"/>
    <col min="36" max="36" width="2.77734375" customWidth="1"/>
    <col min="37" max="37" width="10.5546875" bestFit="1" customWidth="1"/>
    <col min="38" max="38" width="2.77734375" customWidth="1"/>
    <col min="42" max="42" width="2.77734375" customWidth="1"/>
    <col min="43" max="43" width="13.33203125" bestFit="1" customWidth="1"/>
    <col min="44" max="44" width="2.77734375" customWidth="1"/>
    <col min="45" max="45" width="15.6640625" bestFit="1" customWidth="1"/>
    <col min="46" max="46" width="33.5546875" bestFit="1" customWidth="1"/>
    <col min="47" max="47" width="2.77734375" customWidth="1"/>
    <col min="48" max="48" width="11.21875" bestFit="1" customWidth="1"/>
  </cols>
  <sheetData>
    <row r="1" spans="1:48" ht="16.2" thickBot="1" x14ac:dyDescent="0.35">
      <c r="A1" s="155" t="s">
        <v>535</v>
      </c>
      <c r="B1" s="155" t="s">
        <v>336</v>
      </c>
      <c r="C1" s="155" t="s">
        <v>562</v>
      </c>
      <c r="D1" s="155" t="s">
        <v>536</v>
      </c>
      <c r="E1" s="155" t="s">
        <v>3</v>
      </c>
      <c r="F1" s="155" t="s">
        <v>11</v>
      </c>
      <c r="G1" s="168" t="s">
        <v>579</v>
      </c>
      <c r="H1" s="167" t="s">
        <v>541</v>
      </c>
      <c r="I1" s="167" t="s">
        <v>542</v>
      </c>
      <c r="J1" s="167" t="s">
        <v>543</v>
      </c>
      <c r="K1" s="167" t="s">
        <v>544</v>
      </c>
      <c r="L1" s="167" t="s">
        <v>549</v>
      </c>
      <c r="M1" s="167" t="s">
        <v>550</v>
      </c>
      <c r="N1" s="164"/>
      <c r="O1" s="164" t="s">
        <v>1024</v>
      </c>
      <c r="P1" s="141" t="s">
        <v>555</v>
      </c>
      <c r="Q1" s="141" t="s">
        <v>556</v>
      </c>
      <c r="R1" s="141" t="s">
        <v>557</v>
      </c>
      <c r="S1" s="164"/>
      <c r="T1" s="190" t="s">
        <v>1049</v>
      </c>
      <c r="U1" s="164"/>
      <c r="V1" s="156" t="s">
        <v>506</v>
      </c>
      <c r="W1" s="157"/>
      <c r="X1" s="157" t="s">
        <v>507</v>
      </c>
      <c r="Y1" s="158" t="s">
        <v>508</v>
      </c>
      <c r="Z1" s="157"/>
      <c r="AA1" s="157" t="s">
        <v>525</v>
      </c>
      <c r="AB1" s="158" t="s">
        <v>508</v>
      </c>
      <c r="AD1" s="13"/>
      <c r="AE1" s="112" t="s">
        <v>531</v>
      </c>
      <c r="AG1" s="20" t="s">
        <v>4</v>
      </c>
      <c r="AH1" s="21"/>
      <c r="AI1" s="20" t="s">
        <v>5</v>
      </c>
      <c r="AJ1" s="21"/>
      <c r="AK1" s="20" t="s">
        <v>6</v>
      </c>
      <c r="AL1" s="21"/>
      <c r="AM1" s="34" t="s">
        <v>7</v>
      </c>
      <c r="AN1" s="34"/>
      <c r="AO1" s="20" t="s">
        <v>8</v>
      </c>
      <c r="AP1" s="21"/>
      <c r="AQ1" s="20" t="s">
        <v>9</v>
      </c>
      <c r="AR1" s="3"/>
      <c r="AS1" s="13"/>
      <c r="AT1" s="15" t="s">
        <v>2</v>
      </c>
      <c r="AU1" s="3"/>
      <c r="AV1" s="20" t="s">
        <v>335</v>
      </c>
    </row>
    <row r="2" spans="1:48" ht="16.8" thickTop="1" thickBot="1" x14ac:dyDescent="0.35">
      <c r="A2" s="169" t="s">
        <v>580</v>
      </c>
      <c r="B2" s="169" t="s">
        <v>581</v>
      </c>
      <c r="C2" s="96" t="s">
        <v>503</v>
      </c>
      <c r="D2" s="102" t="s">
        <v>12</v>
      </c>
      <c r="E2" s="102" t="s">
        <v>39</v>
      </c>
      <c r="F2" s="102" t="s">
        <v>411</v>
      </c>
      <c r="G2" s="168"/>
      <c r="H2" s="164"/>
      <c r="I2" s="164"/>
      <c r="J2" s="164"/>
      <c r="K2" s="164"/>
      <c r="L2" s="164"/>
      <c r="M2" s="164"/>
      <c r="N2" s="164"/>
      <c r="O2" s="172" t="s">
        <v>541</v>
      </c>
      <c r="P2" s="164" t="s">
        <v>342</v>
      </c>
      <c r="Q2" s="164" t="s">
        <v>1031</v>
      </c>
      <c r="R2" s="164" t="s">
        <v>1034</v>
      </c>
      <c r="S2" s="164"/>
      <c r="T2" s="164" t="s">
        <v>555</v>
      </c>
      <c r="U2" s="164"/>
      <c r="V2" s="159" t="s">
        <v>503</v>
      </c>
      <c r="X2" s="92" t="s">
        <v>12</v>
      </c>
      <c r="Y2" s="95" t="s">
        <v>27</v>
      </c>
      <c r="AA2" s="16" t="s">
        <v>28</v>
      </c>
      <c r="AB2" s="95" t="s">
        <v>29</v>
      </c>
      <c r="AD2" s="113"/>
      <c r="AE2" s="114" t="s">
        <v>532</v>
      </c>
      <c r="AG2" s="29" t="s">
        <v>12</v>
      </c>
      <c r="AH2" s="29"/>
      <c r="AI2" s="83" t="s">
        <v>12</v>
      </c>
      <c r="AJ2" s="12"/>
      <c r="AK2" s="24" t="s">
        <v>13</v>
      </c>
      <c r="AL2" s="14"/>
      <c r="AM2" s="36" t="s">
        <v>14</v>
      </c>
      <c r="AN2" s="37"/>
      <c r="AO2" s="38">
        <v>5</v>
      </c>
      <c r="AP2" s="24"/>
      <c r="AQ2" s="32" t="s">
        <v>15</v>
      </c>
      <c r="AR2" s="3"/>
      <c r="AS2" s="13"/>
      <c r="AT2" s="22" t="s">
        <v>10</v>
      </c>
      <c r="AU2" s="3"/>
      <c r="AV2" s="110" t="s">
        <v>12</v>
      </c>
    </row>
    <row r="3" spans="1:48" ht="16.8" thickTop="1" thickBot="1" x14ac:dyDescent="0.35">
      <c r="A3" s="169" t="s">
        <v>582</v>
      </c>
      <c r="B3" s="169" t="s">
        <v>183</v>
      </c>
      <c r="C3" s="96" t="s">
        <v>503</v>
      </c>
      <c r="D3" s="102" t="s">
        <v>59</v>
      </c>
      <c r="E3" s="102" t="s">
        <v>39</v>
      </c>
      <c r="F3" s="102" t="s">
        <v>411</v>
      </c>
      <c r="G3" s="168"/>
      <c r="H3" s="164"/>
      <c r="I3" s="164"/>
      <c r="J3" s="164"/>
      <c r="K3" s="164"/>
      <c r="L3" s="164"/>
      <c r="M3" s="164"/>
      <c r="N3" s="164"/>
      <c r="O3" s="172" t="s">
        <v>542</v>
      </c>
      <c r="P3" s="164" t="s">
        <v>343</v>
      </c>
      <c r="Q3" s="164" t="s">
        <v>1032</v>
      </c>
      <c r="R3" s="164"/>
      <c r="S3" s="164"/>
      <c r="T3" s="164" t="s">
        <v>556</v>
      </c>
      <c r="U3" s="164"/>
      <c r="V3" s="98" t="s">
        <v>504</v>
      </c>
      <c r="X3" s="6" t="s">
        <v>41</v>
      </c>
      <c r="Y3" s="95" t="s">
        <v>42</v>
      </c>
      <c r="AA3" s="16" t="s">
        <v>39</v>
      </c>
      <c r="AB3" s="95" t="s">
        <v>40</v>
      </c>
      <c r="AD3" s="13" t="s">
        <v>16</v>
      </c>
      <c r="AE3" s="13" t="s">
        <v>537</v>
      </c>
      <c r="AG3" s="30" t="s">
        <v>18</v>
      </c>
      <c r="AH3" s="30"/>
      <c r="AI3" s="12" t="s">
        <v>19</v>
      </c>
      <c r="AJ3" s="12"/>
      <c r="AK3" s="12" t="s">
        <v>20</v>
      </c>
      <c r="AL3" s="14"/>
      <c r="AM3" s="36" t="s">
        <v>21</v>
      </c>
      <c r="AN3" s="39" t="s">
        <v>22</v>
      </c>
      <c r="AO3" s="38">
        <v>8</v>
      </c>
      <c r="AP3" s="24"/>
      <c r="AQ3" s="35" t="s">
        <v>23</v>
      </c>
      <c r="AR3" s="3"/>
      <c r="AS3" s="13" t="s">
        <v>530</v>
      </c>
      <c r="AT3" s="13" t="s">
        <v>17</v>
      </c>
      <c r="AU3" s="3"/>
      <c r="AV3" s="111">
        <v>1</v>
      </c>
    </row>
    <row r="4" spans="1:48" ht="16.8" thickTop="1" thickBot="1" x14ac:dyDescent="0.35">
      <c r="A4" s="169" t="s">
        <v>583</v>
      </c>
      <c r="B4" s="169" t="s">
        <v>584</v>
      </c>
      <c r="C4" s="96" t="s">
        <v>503</v>
      </c>
      <c r="D4" s="102" t="s">
        <v>12</v>
      </c>
      <c r="E4" s="102" t="s">
        <v>39</v>
      </c>
      <c r="F4" s="102" t="s">
        <v>411</v>
      </c>
      <c r="G4" s="168"/>
      <c r="H4" s="164"/>
      <c r="I4" s="164"/>
      <c r="J4" s="164"/>
      <c r="K4" s="164"/>
      <c r="L4" s="164"/>
      <c r="M4" s="164"/>
      <c r="N4" s="164"/>
      <c r="O4" s="172" t="s">
        <v>543</v>
      </c>
      <c r="P4" s="164"/>
      <c r="Q4" s="164" t="s">
        <v>1033</v>
      </c>
      <c r="R4" s="164"/>
      <c r="S4" s="164"/>
      <c r="T4" s="164" t="s">
        <v>557</v>
      </c>
      <c r="U4" s="164"/>
      <c r="V4" s="100" t="s">
        <v>505</v>
      </c>
      <c r="X4" s="93" t="s">
        <v>49</v>
      </c>
      <c r="Y4" s="95" t="s">
        <v>50</v>
      </c>
      <c r="AA4" s="16" t="s">
        <v>406</v>
      </c>
      <c r="AB4" s="95" t="s">
        <v>405</v>
      </c>
      <c r="AD4" s="115" t="s">
        <v>12</v>
      </c>
      <c r="AE4" s="16" t="s">
        <v>533</v>
      </c>
      <c r="AG4" s="31" t="s">
        <v>30</v>
      </c>
      <c r="AH4" s="31"/>
      <c r="AI4" s="12" t="s">
        <v>31</v>
      </c>
      <c r="AJ4" s="12"/>
      <c r="AK4" s="24" t="s">
        <v>32</v>
      </c>
      <c r="AL4" s="14"/>
      <c r="AM4" s="38" t="s">
        <v>33</v>
      </c>
      <c r="AN4" s="39" t="s">
        <v>34</v>
      </c>
      <c r="AO4" s="40">
        <v>10</v>
      </c>
      <c r="AP4" s="12"/>
      <c r="AQ4" s="27" t="s">
        <v>35</v>
      </c>
      <c r="AR4" s="3"/>
      <c r="AS4" s="16" t="s">
        <v>24</v>
      </c>
      <c r="AT4" s="16" t="s">
        <v>25</v>
      </c>
      <c r="AU4" s="3"/>
      <c r="AV4" s="111">
        <v>2</v>
      </c>
    </row>
    <row r="5" spans="1:48" ht="16.2" thickTop="1" x14ac:dyDescent="0.3">
      <c r="A5" s="169" t="s">
        <v>585</v>
      </c>
      <c r="B5" s="169" t="s">
        <v>586</v>
      </c>
      <c r="C5" s="96" t="s">
        <v>503</v>
      </c>
      <c r="D5" s="102" t="s">
        <v>59</v>
      </c>
      <c r="E5" s="102" t="s">
        <v>39</v>
      </c>
      <c r="F5" s="102" t="s">
        <v>411</v>
      </c>
      <c r="G5" s="168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99" t="s">
        <v>996</v>
      </c>
      <c r="X5" s="93" t="s">
        <v>59</v>
      </c>
      <c r="Y5" s="95" t="s">
        <v>60</v>
      </c>
      <c r="AA5" s="70" t="s">
        <v>387</v>
      </c>
      <c r="AB5" s="95" t="s">
        <v>388</v>
      </c>
      <c r="AD5" s="16" t="s">
        <v>414</v>
      </c>
      <c r="AE5" s="153" t="s">
        <v>413</v>
      </c>
      <c r="AG5" s="32" t="s">
        <v>43</v>
      </c>
      <c r="AH5" s="30"/>
      <c r="AI5" s="14" t="s">
        <v>44</v>
      </c>
      <c r="AJ5" s="24"/>
      <c r="AK5" s="12" t="s">
        <v>45</v>
      </c>
      <c r="AL5" s="14"/>
      <c r="AM5" s="38" t="s">
        <v>54</v>
      </c>
      <c r="AN5" s="39" t="s">
        <v>55</v>
      </c>
      <c r="AO5" s="40">
        <v>15</v>
      </c>
      <c r="AP5" s="12"/>
      <c r="AQ5" s="3"/>
      <c r="AR5" s="3"/>
      <c r="AS5" s="17" t="s">
        <v>36</v>
      </c>
      <c r="AT5" s="16" t="s">
        <v>37</v>
      </c>
      <c r="AU5" s="3"/>
      <c r="AV5" s="111">
        <v>3</v>
      </c>
    </row>
    <row r="6" spans="1:48" ht="15.6" x14ac:dyDescent="0.3">
      <c r="A6" s="169" t="s">
        <v>458</v>
      </c>
      <c r="B6" s="169" t="s">
        <v>587</v>
      </c>
      <c r="C6" s="96" t="s">
        <v>503</v>
      </c>
      <c r="D6" s="102" t="s">
        <v>59</v>
      </c>
      <c r="E6" s="102" t="s">
        <v>39</v>
      </c>
      <c r="F6" s="102" t="s">
        <v>411</v>
      </c>
      <c r="G6" s="168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01" t="s">
        <v>499</v>
      </c>
      <c r="X6" s="93" t="s">
        <v>526</v>
      </c>
      <c r="Y6" s="95" t="s">
        <v>526</v>
      </c>
      <c r="AA6" s="70" t="s">
        <v>67</v>
      </c>
      <c r="AB6" s="95" t="s">
        <v>67</v>
      </c>
      <c r="AD6" s="16" t="s">
        <v>416</v>
      </c>
      <c r="AE6" s="153" t="s">
        <v>415</v>
      </c>
      <c r="AG6" s="32" t="s">
        <v>51</v>
      </c>
      <c r="AH6" s="30"/>
      <c r="AI6" s="14" t="s">
        <v>52</v>
      </c>
      <c r="AJ6" s="12"/>
      <c r="AK6" s="24" t="s">
        <v>53</v>
      </c>
      <c r="AL6" s="14"/>
      <c r="AM6" s="38" t="s">
        <v>71</v>
      </c>
      <c r="AN6" s="39" t="s">
        <v>72</v>
      </c>
      <c r="AO6" s="40">
        <v>20</v>
      </c>
      <c r="AP6" s="12"/>
      <c r="AQ6" s="3"/>
      <c r="AR6" s="3"/>
      <c r="AS6" s="16" t="s">
        <v>367</v>
      </c>
      <c r="AT6" s="16" t="s">
        <v>368</v>
      </c>
      <c r="AU6" s="3"/>
      <c r="AV6" s="111">
        <v>4</v>
      </c>
    </row>
    <row r="7" spans="1:48" ht="15.6" x14ac:dyDescent="0.3">
      <c r="A7" s="169" t="s">
        <v>360</v>
      </c>
      <c r="B7" s="169" t="s">
        <v>588</v>
      </c>
      <c r="C7" s="96" t="s">
        <v>503</v>
      </c>
      <c r="D7" s="102" t="s">
        <v>59</v>
      </c>
      <c r="E7" s="102" t="s">
        <v>39</v>
      </c>
      <c r="F7" s="102" t="s">
        <v>411</v>
      </c>
      <c r="G7" s="168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0" t="s">
        <v>514</v>
      </c>
      <c r="AA7" s="70" t="s">
        <v>75</v>
      </c>
      <c r="AB7" s="95" t="s">
        <v>75</v>
      </c>
      <c r="AD7" s="16" t="s">
        <v>418</v>
      </c>
      <c r="AE7" s="153" t="s">
        <v>417</v>
      </c>
      <c r="AG7" s="32" t="s">
        <v>61</v>
      </c>
      <c r="AH7" s="32"/>
      <c r="AI7" s="24" t="s">
        <v>62</v>
      </c>
      <c r="AJ7" s="24"/>
      <c r="AK7" s="24" t="s">
        <v>63</v>
      </c>
      <c r="AL7" s="14"/>
      <c r="AM7" s="38" t="s">
        <v>78</v>
      </c>
      <c r="AN7" s="39" t="s">
        <v>79</v>
      </c>
      <c r="AO7" s="38">
        <v>25</v>
      </c>
      <c r="AP7" s="12"/>
      <c r="AQ7" s="3"/>
      <c r="AR7" s="3"/>
      <c r="AS7" s="17" t="s">
        <v>46</v>
      </c>
      <c r="AT7" s="16" t="s">
        <v>47</v>
      </c>
      <c r="AU7" s="3"/>
      <c r="AV7" s="111">
        <v>5</v>
      </c>
    </row>
    <row r="8" spans="1:48" ht="15.6" x14ac:dyDescent="0.3">
      <c r="A8" s="169" t="s">
        <v>38</v>
      </c>
      <c r="B8" s="169" t="s">
        <v>589</v>
      </c>
      <c r="C8" s="96" t="s">
        <v>503</v>
      </c>
      <c r="D8" s="102" t="s">
        <v>59</v>
      </c>
      <c r="E8" s="102" t="s">
        <v>39</v>
      </c>
      <c r="F8" s="102" t="s">
        <v>411</v>
      </c>
      <c r="G8" s="168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1" t="s">
        <v>528</v>
      </c>
      <c r="AA8" s="70" t="s">
        <v>407</v>
      </c>
      <c r="AB8" s="95" t="s">
        <v>408</v>
      </c>
      <c r="AD8" s="16" t="s">
        <v>420</v>
      </c>
      <c r="AE8" s="153" t="s">
        <v>419</v>
      </c>
      <c r="AG8" s="31" t="s">
        <v>68</v>
      </c>
      <c r="AH8" s="32"/>
      <c r="AI8" s="83" t="s">
        <v>69</v>
      </c>
      <c r="AJ8" s="12"/>
      <c r="AK8" s="24" t="s">
        <v>70</v>
      </c>
      <c r="AL8" s="14"/>
      <c r="AM8" s="38" t="s">
        <v>85</v>
      </c>
      <c r="AN8" s="39" t="s">
        <v>86</v>
      </c>
      <c r="AO8" s="40">
        <v>32</v>
      </c>
      <c r="AP8" s="12"/>
      <c r="AQ8" s="3"/>
      <c r="AR8" s="3"/>
      <c r="AS8" s="16" t="s">
        <v>56</v>
      </c>
      <c r="AT8" s="16" t="s">
        <v>57</v>
      </c>
      <c r="AU8" s="3"/>
      <c r="AV8" s="111">
        <v>6</v>
      </c>
    </row>
    <row r="9" spans="1:48" ht="15.6" x14ac:dyDescent="0.3">
      <c r="A9" s="169" t="s">
        <v>48</v>
      </c>
      <c r="B9" s="169" t="s">
        <v>590</v>
      </c>
      <c r="C9" s="96" t="s">
        <v>503</v>
      </c>
      <c r="D9" s="102" t="s">
        <v>59</v>
      </c>
      <c r="E9" s="102" t="s">
        <v>39</v>
      </c>
      <c r="F9" s="102" t="s">
        <v>411</v>
      </c>
      <c r="G9" s="168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91"/>
      <c r="AA9" s="70" t="s">
        <v>411</v>
      </c>
      <c r="AB9" s="106" t="s">
        <v>412</v>
      </c>
      <c r="AD9" s="16" t="s">
        <v>421</v>
      </c>
      <c r="AE9" s="153" t="s">
        <v>422</v>
      </c>
      <c r="AG9" s="32" t="s">
        <v>76</v>
      </c>
      <c r="AH9" s="32"/>
      <c r="AI9" s="12" t="s">
        <v>77</v>
      </c>
      <c r="AJ9" s="24"/>
      <c r="AK9" s="23" t="s">
        <v>12</v>
      </c>
      <c r="AL9" s="14"/>
      <c r="AM9" s="38" t="s">
        <v>93</v>
      </c>
      <c r="AN9" s="39" t="s">
        <v>94</v>
      </c>
      <c r="AO9" s="40">
        <v>40</v>
      </c>
      <c r="AP9" s="24"/>
      <c r="AQ9" s="3"/>
      <c r="AR9" s="3"/>
      <c r="AS9" s="16" t="s">
        <v>64</v>
      </c>
      <c r="AT9" s="16" t="s">
        <v>65</v>
      </c>
      <c r="AU9" s="3"/>
      <c r="AV9" s="111">
        <v>7</v>
      </c>
    </row>
    <row r="10" spans="1:48" ht="15.6" x14ac:dyDescent="0.3">
      <c r="A10" s="169" t="s">
        <v>498</v>
      </c>
      <c r="B10" s="169" t="s">
        <v>591</v>
      </c>
      <c r="C10" s="96" t="s">
        <v>503</v>
      </c>
      <c r="D10" s="102" t="s">
        <v>59</v>
      </c>
      <c r="E10" s="102" t="s">
        <v>39</v>
      </c>
      <c r="F10" s="102" t="s">
        <v>411</v>
      </c>
      <c r="G10" s="168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91"/>
      <c r="AA10" s="16" t="s">
        <v>153</v>
      </c>
      <c r="AB10" s="95" t="s">
        <v>499</v>
      </c>
      <c r="AD10" s="16" t="s">
        <v>428</v>
      </c>
      <c r="AE10" s="153" t="s">
        <v>423</v>
      </c>
      <c r="AG10" s="32" t="s">
        <v>83</v>
      </c>
      <c r="AH10" s="31"/>
      <c r="AI10" s="12" t="s">
        <v>84</v>
      </c>
      <c r="AJ10" s="24"/>
      <c r="AK10" s="24"/>
      <c r="AL10" s="14"/>
      <c r="AM10" s="38" t="s">
        <v>105</v>
      </c>
      <c r="AN10" s="39" t="s">
        <v>106</v>
      </c>
      <c r="AO10" s="38">
        <v>50</v>
      </c>
      <c r="AP10" s="12"/>
      <c r="AQ10" s="3"/>
      <c r="AR10" s="3"/>
      <c r="AS10" s="16" t="s">
        <v>73</v>
      </c>
      <c r="AT10" s="16" t="s">
        <v>74</v>
      </c>
      <c r="AU10" s="3"/>
      <c r="AV10" s="111">
        <v>8</v>
      </c>
    </row>
    <row r="11" spans="1:48" ht="15.6" x14ac:dyDescent="0.3">
      <c r="A11" s="169" t="s">
        <v>463</v>
      </c>
      <c r="B11" s="169" t="s">
        <v>592</v>
      </c>
      <c r="C11" s="96" t="s">
        <v>503</v>
      </c>
      <c r="D11" s="102" t="s">
        <v>59</v>
      </c>
      <c r="E11" s="102" t="s">
        <v>39</v>
      </c>
      <c r="F11" s="102" t="s">
        <v>411</v>
      </c>
      <c r="G11" s="168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91"/>
      <c r="X11" s="193" t="s">
        <v>547</v>
      </c>
      <c r="Y11" s="193"/>
      <c r="AA11" s="16" t="s">
        <v>526</v>
      </c>
      <c r="AB11" s="95" t="s">
        <v>526</v>
      </c>
      <c r="AD11" s="16" t="s">
        <v>427</v>
      </c>
      <c r="AE11" s="153" t="s">
        <v>424</v>
      </c>
      <c r="AG11" s="30" t="s">
        <v>91</v>
      </c>
      <c r="AH11" s="32"/>
      <c r="AI11" s="12" t="s">
        <v>92</v>
      </c>
      <c r="AJ11" s="24"/>
      <c r="AK11" s="24"/>
      <c r="AL11" s="14"/>
      <c r="AM11" s="38" t="s">
        <v>120</v>
      </c>
      <c r="AN11" s="40" t="s">
        <v>121</v>
      </c>
      <c r="AO11" s="40">
        <v>65</v>
      </c>
      <c r="AP11" s="12"/>
      <c r="AQ11" s="3"/>
      <c r="AR11" s="3"/>
      <c r="AS11" s="16" t="s">
        <v>80</v>
      </c>
      <c r="AT11" s="16" t="s">
        <v>81</v>
      </c>
      <c r="AU11" s="3"/>
      <c r="AV11" s="111">
        <v>9</v>
      </c>
    </row>
    <row r="12" spans="1:48" ht="16.2" thickBot="1" x14ac:dyDescent="0.35">
      <c r="A12" s="169" t="s">
        <v>399</v>
      </c>
      <c r="B12" s="169" t="s">
        <v>593</v>
      </c>
      <c r="C12" s="96" t="s">
        <v>503</v>
      </c>
      <c r="D12" s="102" t="s">
        <v>59</v>
      </c>
      <c r="E12" s="102" t="s">
        <v>39</v>
      </c>
      <c r="F12" s="102" t="s">
        <v>411</v>
      </c>
      <c r="G12" s="168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91"/>
      <c r="X12" s="140" t="s">
        <v>536</v>
      </c>
      <c r="Y12" s="94" t="s">
        <v>508</v>
      </c>
      <c r="AD12" s="16" t="s">
        <v>426</v>
      </c>
      <c r="AE12" s="153" t="s">
        <v>425</v>
      </c>
      <c r="AG12" s="31" t="s">
        <v>97</v>
      </c>
      <c r="AH12" s="32"/>
      <c r="AI12" s="24" t="s">
        <v>98</v>
      </c>
      <c r="AJ12" s="26"/>
      <c r="AK12" s="26"/>
      <c r="AL12" s="14"/>
      <c r="AM12" s="38" t="s">
        <v>129</v>
      </c>
      <c r="AN12" s="40" t="s">
        <v>130</v>
      </c>
      <c r="AO12" s="40">
        <v>80</v>
      </c>
      <c r="AP12" s="12"/>
      <c r="AQ12" s="3"/>
      <c r="AR12" s="3"/>
      <c r="AS12" s="16" t="s">
        <v>87</v>
      </c>
      <c r="AT12" s="16" t="s">
        <v>88</v>
      </c>
      <c r="AU12" s="3"/>
      <c r="AV12" s="111">
        <v>10</v>
      </c>
    </row>
    <row r="13" spans="1:48" ht="16.2" thickTop="1" x14ac:dyDescent="0.3">
      <c r="A13" s="169" t="s">
        <v>594</v>
      </c>
      <c r="B13" s="169" t="s">
        <v>595</v>
      </c>
      <c r="C13" s="96" t="s">
        <v>503</v>
      </c>
      <c r="D13" s="102" t="s">
        <v>12</v>
      </c>
      <c r="E13" s="102" t="s">
        <v>39</v>
      </c>
      <c r="F13" s="102" t="s">
        <v>411</v>
      </c>
      <c r="G13" s="168"/>
      <c r="H13" s="164"/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91"/>
      <c r="X13" s="139" t="s">
        <v>538</v>
      </c>
      <c r="Y13" s="95" t="s">
        <v>42</v>
      </c>
      <c r="AD13" s="16" t="s">
        <v>429</v>
      </c>
      <c r="AE13" s="153" t="s">
        <v>534</v>
      </c>
      <c r="AG13" s="32" t="s">
        <v>103</v>
      </c>
      <c r="AH13" s="30"/>
      <c r="AI13" s="24" t="s">
        <v>104</v>
      </c>
      <c r="AJ13" s="109"/>
      <c r="AK13" s="27" t="s">
        <v>35</v>
      </c>
      <c r="AL13" s="14"/>
      <c r="AM13" s="38" t="s">
        <v>137</v>
      </c>
      <c r="AN13" s="39" t="s">
        <v>138</v>
      </c>
      <c r="AO13" s="40">
        <v>100</v>
      </c>
      <c r="AP13" s="24"/>
      <c r="AQ13" s="3"/>
      <c r="AR13" s="3"/>
      <c r="AS13" s="17" t="s">
        <v>0</v>
      </c>
      <c r="AT13" s="16" t="s">
        <v>95</v>
      </c>
      <c r="AU13" s="3"/>
      <c r="AV13" s="111">
        <v>11</v>
      </c>
    </row>
    <row r="14" spans="1:48" ht="15.6" x14ac:dyDescent="0.3">
      <c r="A14" s="169" t="s">
        <v>491</v>
      </c>
      <c r="B14" s="169" t="s">
        <v>596</v>
      </c>
      <c r="C14" s="96" t="s">
        <v>503</v>
      </c>
      <c r="D14" s="102" t="s">
        <v>59</v>
      </c>
      <c r="E14" s="102" t="s">
        <v>39</v>
      </c>
      <c r="F14" s="102" t="s">
        <v>411</v>
      </c>
      <c r="G14" s="168"/>
      <c r="H14" s="164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91"/>
      <c r="X14" s="139" t="s">
        <v>540</v>
      </c>
      <c r="Y14" s="95" t="s">
        <v>50</v>
      </c>
      <c r="AD14" s="16" t="s">
        <v>431</v>
      </c>
      <c r="AE14" s="153" t="s">
        <v>430</v>
      </c>
      <c r="AG14" s="30" t="s">
        <v>110</v>
      </c>
      <c r="AH14" s="31"/>
      <c r="AI14" s="26" t="s">
        <v>111</v>
      </c>
      <c r="AJ14" s="25"/>
      <c r="AK14" s="25"/>
      <c r="AL14" s="14"/>
      <c r="AM14" s="38" t="s">
        <v>369</v>
      </c>
      <c r="AN14" s="37"/>
      <c r="AO14" s="38">
        <v>125</v>
      </c>
      <c r="AP14" s="12"/>
      <c r="AQ14" s="3"/>
      <c r="AR14" s="3"/>
      <c r="AS14" s="16" t="s">
        <v>99</v>
      </c>
      <c r="AT14" s="16" t="s">
        <v>100</v>
      </c>
      <c r="AU14" s="3"/>
      <c r="AV14" s="111">
        <v>12</v>
      </c>
    </row>
    <row r="15" spans="1:48" ht="15.6" x14ac:dyDescent="0.3">
      <c r="A15" s="169" t="s">
        <v>58</v>
      </c>
      <c r="B15" s="169" t="s">
        <v>597</v>
      </c>
      <c r="C15" s="96" t="s">
        <v>503</v>
      </c>
      <c r="D15" s="102" t="s">
        <v>59</v>
      </c>
      <c r="E15" s="102" t="s">
        <v>39</v>
      </c>
      <c r="F15" s="102" t="s">
        <v>411</v>
      </c>
      <c r="G15" s="168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91"/>
      <c r="AG15" s="33" t="s">
        <v>114</v>
      </c>
      <c r="AH15" s="32"/>
      <c r="AI15" s="12" t="s">
        <v>115</v>
      </c>
      <c r="AJ15" s="25"/>
      <c r="AK15" s="25"/>
      <c r="AL15" s="14"/>
      <c r="AM15" s="38" t="s">
        <v>370</v>
      </c>
      <c r="AN15" s="40"/>
      <c r="AO15" s="40">
        <v>150</v>
      </c>
      <c r="AP15" s="24"/>
      <c r="AQ15" s="3"/>
      <c r="AR15" s="3"/>
      <c r="AS15" s="16" t="s">
        <v>107</v>
      </c>
      <c r="AT15" s="16" t="s">
        <v>108</v>
      </c>
      <c r="AU15" s="3"/>
      <c r="AV15" s="111">
        <v>13</v>
      </c>
    </row>
    <row r="16" spans="1:48" ht="15.6" x14ac:dyDescent="0.3">
      <c r="A16" s="169" t="s">
        <v>1043</v>
      </c>
      <c r="B16" s="169" t="s">
        <v>598</v>
      </c>
      <c r="C16" s="96" t="s">
        <v>503</v>
      </c>
      <c r="D16" s="102" t="s">
        <v>59</v>
      </c>
      <c r="E16" s="102" t="s">
        <v>39</v>
      </c>
      <c r="F16" s="102" t="s">
        <v>411</v>
      </c>
      <c r="G16" s="168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91"/>
      <c r="W16" s="97"/>
      <c r="AG16" s="32" t="s">
        <v>119</v>
      </c>
      <c r="AH16" s="30"/>
      <c r="AI16" s="25"/>
      <c r="AJ16" s="25"/>
      <c r="AK16" s="25"/>
      <c r="AL16" s="14"/>
      <c r="AM16" s="38" t="s">
        <v>371</v>
      </c>
      <c r="AN16" s="37"/>
      <c r="AO16" s="40">
        <v>200</v>
      </c>
      <c r="AP16" s="12"/>
      <c r="AQ16" s="3"/>
      <c r="AR16" s="3"/>
      <c r="AS16" s="16" t="s">
        <v>112</v>
      </c>
      <c r="AT16" s="16" t="s">
        <v>113</v>
      </c>
      <c r="AU16" s="3"/>
      <c r="AV16" s="111">
        <v>14</v>
      </c>
    </row>
    <row r="17" spans="1:48" ht="15.6" x14ac:dyDescent="0.3">
      <c r="A17" s="169" t="s">
        <v>456</v>
      </c>
      <c r="B17" s="169" t="s">
        <v>599</v>
      </c>
      <c r="C17" s="103" t="s">
        <v>503</v>
      </c>
      <c r="D17" s="102" t="s">
        <v>12</v>
      </c>
      <c r="E17" s="102" t="s">
        <v>39</v>
      </c>
      <c r="F17" s="102" t="s">
        <v>411</v>
      </c>
      <c r="G17" s="168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91"/>
      <c r="X17" s="193" t="s">
        <v>548</v>
      </c>
      <c r="Y17" s="193"/>
      <c r="AG17" s="30" t="s">
        <v>125</v>
      </c>
      <c r="AH17" s="33"/>
      <c r="AI17" s="25"/>
      <c r="AJ17" s="25"/>
      <c r="AK17" s="25"/>
      <c r="AL17" s="14"/>
      <c r="AM17" s="38" t="s">
        <v>372</v>
      </c>
      <c r="AN17" s="40"/>
      <c r="AO17" s="40">
        <v>250</v>
      </c>
      <c r="AP17" s="12"/>
      <c r="AQ17" s="3"/>
      <c r="AR17" s="3"/>
      <c r="AS17" s="16" t="s">
        <v>116</v>
      </c>
      <c r="AT17" s="16" t="s">
        <v>117</v>
      </c>
      <c r="AU17" s="3"/>
      <c r="AV17" s="111">
        <v>15</v>
      </c>
    </row>
    <row r="18" spans="1:48" ht="16.2" thickBot="1" x14ac:dyDescent="0.35">
      <c r="A18" s="169" t="s">
        <v>600</v>
      </c>
      <c r="B18" s="169" t="s">
        <v>601</v>
      </c>
      <c r="C18" s="103" t="s">
        <v>503</v>
      </c>
      <c r="D18" s="102" t="s">
        <v>59</v>
      </c>
      <c r="E18" s="102" t="s">
        <v>39</v>
      </c>
      <c r="F18" s="102" t="s">
        <v>411</v>
      </c>
      <c r="G18" s="168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91"/>
      <c r="X18" s="140" t="s">
        <v>536</v>
      </c>
      <c r="Y18" s="94" t="s">
        <v>508</v>
      </c>
      <c r="AG18" s="14"/>
      <c r="AH18" s="32"/>
      <c r="AI18" s="27" t="s">
        <v>35</v>
      </c>
      <c r="AJ18" s="25"/>
      <c r="AK18" s="25"/>
      <c r="AL18" s="14"/>
      <c r="AM18" s="38" t="s">
        <v>373</v>
      </c>
      <c r="AN18" s="39"/>
      <c r="AO18" s="40">
        <v>300</v>
      </c>
      <c r="AP18" s="12"/>
      <c r="AQ18" s="3"/>
      <c r="AR18" s="3"/>
      <c r="AS18" s="16" t="s">
        <v>122</v>
      </c>
      <c r="AT18" s="16" t="s">
        <v>123</v>
      </c>
      <c r="AU18" s="3"/>
      <c r="AV18" s="111">
        <v>16</v>
      </c>
    </row>
    <row r="19" spans="1:48" ht="16.2" thickTop="1" x14ac:dyDescent="0.3">
      <c r="A19" s="169" t="s">
        <v>602</v>
      </c>
      <c r="B19" s="169" t="s">
        <v>603</v>
      </c>
      <c r="C19" s="103" t="s">
        <v>503</v>
      </c>
      <c r="D19" s="102" t="s">
        <v>59</v>
      </c>
      <c r="E19" s="102" t="s">
        <v>39</v>
      </c>
      <c r="F19" s="102" t="s">
        <v>411</v>
      </c>
      <c r="G19" s="168"/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91"/>
      <c r="X19" s="139" t="s">
        <v>539</v>
      </c>
      <c r="Y19" s="95" t="s">
        <v>60</v>
      </c>
      <c r="AG19" s="14"/>
      <c r="AH19" s="30"/>
      <c r="AI19" s="28"/>
      <c r="AJ19" s="28"/>
      <c r="AK19" s="28"/>
      <c r="AL19" s="14"/>
      <c r="AM19" s="38" t="s">
        <v>374</v>
      </c>
      <c r="AN19" s="39"/>
      <c r="AO19" s="40">
        <v>350</v>
      </c>
      <c r="AP19" s="12"/>
      <c r="AQ19" s="3"/>
      <c r="AR19" s="3"/>
      <c r="AS19" s="17" t="s">
        <v>126</v>
      </c>
      <c r="AT19" s="16" t="s">
        <v>127</v>
      </c>
      <c r="AU19" s="3"/>
      <c r="AV19" s="111">
        <v>17</v>
      </c>
    </row>
    <row r="20" spans="1:48" ht="15.6" x14ac:dyDescent="0.3">
      <c r="A20" s="169" t="s">
        <v>1044</v>
      </c>
      <c r="B20" s="169" t="s">
        <v>604</v>
      </c>
      <c r="C20" s="103" t="s">
        <v>503</v>
      </c>
      <c r="D20" s="102" t="s">
        <v>59</v>
      </c>
      <c r="E20" s="102" t="s">
        <v>39</v>
      </c>
      <c r="F20" s="102" t="s">
        <v>411</v>
      </c>
      <c r="G20" s="168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91"/>
      <c r="X20" s="139"/>
      <c r="Y20" s="125"/>
      <c r="AG20" s="14"/>
      <c r="AH20" s="31"/>
      <c r="AI20" s="25"/>
      <c r="AJ20" s="25"/>
      <c r="AK20" s="25"/>
      <c r="AL20" s="14"/>
      <c r="AM20" s="38" t="s">
        <v>375</v>
      </c>
      <c r="AN20" s="38"/>
      <c r="AO20" s="40">
        <v>400</v>
      </c>
      <c r="AP20" s="12"/>
      <c r="AQ20" s="3"/>
      <c r="AR20" s="3"/>
      <c r="AS20" s="16" t="s">
        <v>131</v>
      </c>
      <c r="AT20" s="16" t="s">
        <v>132</v>
      </c>
      <c r="AU20" s="3"/>
      <c r="AV20" s="111">
        <v>18</v>
      </c>
    </row>
    <row r="21" spans="1:48" ht="15.6" x14ac:dyDescent="0.3">
      <c r="A21" s="169" t="s">
        <v>66</v>
      </c>
      <c r="B21" s="169" t="s">
        <v>605</v>
      </c>
      <c r="C21" s="96" t="s">
        <v>503</v>
      </c>
      <c r="D21" s="102" t="s">
        <v>59</v>
      </c>
      <c r="E21" s="102" t="s">
        <v>39</v>
      </c>
      <c r="F21" s="102" t="s">
        <v>411</v>
      </c>
      <c r="G21" s="168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91"/>
      <c r="AG21" s="27" t="s">
        <v>35</v>
      </c>
      <c r="AH21" s="109"/>
      <c r="AI21" s="25"/>
      <c r="AJ21" s="25"/>
      <c r="AK21" s="25"/>
      <c r="AL21" s="14"/>
      <c r="AM21" s="38" t="s">
        <v>376</v>
      </c>
      <c r="AN21" s="38"/>
      <c r="AO21" s="40">
        <v>450</v>
      </c>
      <c r="AP21" s="12"/>
      <c r="AQ21" s="3"/>
      <c r="AR21" s="3"/>
      <c r="AS21" s="16" t="s">
        <v>134</v>
      </c>
      <c r="AT21" s="16" t="s">
        <v>135</v>
      </c>
      <c r="AU21" s="3"/>
      <c r="AV21" s="111">
        <v>19</v>
      </c>
    </row>
    <row r="22" spans="1:48" ht="15.6" x14ac:dyDescent="0.3">
      <c r="A22" s="169" t="s">
        <v>494</v>
      </c>
      <c r="B22" s="169" t="s">
        <v>567</v>
      </c>
      <c r="C22" s="103" t="s">
        <v>503</v>
      </c>
      <c r="D22" s="102" t="s">
        <v>12</v>
      </c>
      <c r="E22" s="102" t="s">
        <v>39</v>
      </c>
      <c r="F22" s="102" t="s">
        <v>411</v>
      </c>
      <c r="G22" s="168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91"/>
      <c r="AG22" s="14"/>
      <c r="AH22" s="14"/>
      <c r="AI22" s="14"/>
      <c r="AJ22" s="14"/>
      <c r="AK22" s="14"/>
      <c r="AL22" s="14"/>
      <c r="AM22" s="38" t="s">
        <v>377</v>
      </c>
      <c r="AN22" s="38"/>
      <c r="AO22" s="40">
        <v>500</v>
      </c>
      <c r="AP22" s="12"/>
      <c r="AQ22" s="3"/>
      <c r="AR22" s="3"/>
      <c r="AS22" s="16" t="s">
        <v>139</v>
      </c>
      <c r="AT22" s="16" t="s">
        <v>140</v>
      </c>
      <c r="AU22" s="3"/>
      <c r="AV22" s="111">
        <v>20</v>
      </c>
    </row>
    <row r="23" spans="1:48" ht="15.6" x14ac:dyDescent="0.3">
      <c r="A23" s="169" t="s">
        <v>606</v>
      </c>
      <c r="B23" s="169" t="s">
        <v>607</v>
      </c>
      <c r="C23" s="103" t="s">
        <v>503</v>
      </c>
      <c r="D23" s="102" t="s">
        <v>12</v>
      </c>
      <c r="E23" s="102" t="s">
        <v>39</v>
      </c>
      <c r="F23" s="102" t="s">
        <v>411</v>
      </c>
      <c r="G23" s="168"/>
      <c r="H23" s="164"/>
      <c r="I23" s="164"/>
      <c r="J23" s="164"/>
      <c r="K23" s="164"/>
      <c r="L23" s="164"/>
      <c r="M23" s="164"/>
      <c r="N23" s="164"/>
      <c r="O23" s="164"/>
      <c r="P23" s="164"/>
      <c r="Q23" s="164"/>
      <c r="R23" s="164"/>
      <c r="S23" s="164"/>
      <c r="T23" s="164"/>
      <c r="U23" s="164"/>
      <c r="V23" s="91"/>
      <c r="AG23" s="14"/>
      <c r="AH23" s="14"/>
      <c r="AI23" s="14"/>
      <c r="AJ23" s="14"/>
      <c r="AK23" s="14"/>
      <c r="AL23" s="14"/>
      <c r="AM23" s="41"/>
      <c r="AN23" s="38"/>
      <c r="AO23" s="38">
        <v>600</v>
      </c>
      <c r="AP23" s="12"/>
      <c r="AQ23" s="3"/>
      <c r="AR23" s="3"/>
      <c r="AS23" s="17" t="s">
        <v>142</v>
      </c>
      <c r="AT23" s="16" t="s">
        <v>143</v>
      </c>
      <c r="AU23" s="3"/>
      <c r="AV23" s="27" t="s">
        <v>35</v>
      </c>
    </row>
    <row r="24" spans="1:48" ht="15.6" x14ac:dyDescent="0.3">
      <c r="A24" s="169" t="s">
        <v>608</v>
      </c>
      <c r="B24" s="169" t="s">
        <v>609</v>
      </c>
      <c r="C24" s="103" t="s">
        <v>503</v>
      </c>
      <c r="D24" s="102" t="s">
        <v>12</v>
      </c>
      <c r="E24" s="102" t="s">
        <v>39</v>
      </c>
      <c r="F24" s="102" t="s">
        <v>411</v>
      </c>
      <c r="G24" s="168"/>
      <c r="H24" s="164"/>
      <c r="I24" s="164"/>
      <c r="J24" s="164"/>
      <c r="K24" s="164"/>
      <c r="L24" s="164"/>
      <c r="M24" s="164"/>
      <c r="N24" s="164"/>
      <c r="O24" s="164"/>
      <c r="P24" s="164"/>
      <c r="Q24" s="164"/>
      <c r="R24" s="164"/>
      <c r="S24" s="164"/>
      <c r="T24" s="164"/>
      <c r="U24" s="164"/>
      <c r="V24" s="91"/>
      <c r="AG24" s="14"/>
      <c r="AH24" s="14"/>
      <c r="AI24" s="14"/>
      <c r="AJ24" s="14"/>
      <c r="AK24" s="14"/>
      <c r="AL24" s="14"/>
      <c r="AM24" s="41"/>
      <c r="AN24" s="38"/>
      <c r="AO24" s="40">
        <v>700</v>
      </c>
      <c r="AP24" s="24"/>
      <c r="AQ24" s="3"/>
      <c r="AR24" s="3"/>
      <c r="AS24" s="16" t="s">
        <v>145</v>
      </c>
      <c r="AT24" s="16" t="s">
        <v>146</v>
      </c>
      <c r="AU24" s="3"/>
      <c r="AV24" s="3"/>
    </row>
    <row r="25" spans="1:48" ht="15.6" x14ac:dyDescent="0.3">
      <c r="A25" s="169" t="s">
        <v>610</v>
      </c>
      <c r="B25" s="169" t="s">
        <v>611</v>
      </c>
      <c r="C25" s="103" t="s">
        <v>503</v>
      </c>
      <c r="D25" s="102" t="s">
        <v>12</v>
      </c>
      <c r="E25" s="102" t="s">
        <v>39</v>
      </c>
      <c r="F25" s="102" t="s">
        <v>411</v>
      </c>
      <c r="G25" s="168"/>
      <c r="H25" s="165"/>
      <c r="I25" s="165"/>
      <c r="J25" s="165"/>
      <c r="K25" s="165"/>
      <c r="L25" s="165"/>
      <c r="M25" s="165"/>
      <c r="N25" s="164"/>
      <c r="O25" s="164"/>
      <c r="P25" s="164"/>
      <c r="Q25" s="164"/>
      <c r="R25" s="164"/>
      <c r="S25" s="164"/>
      <c r="T25" s="164"/>
      <c r="U25" s="164"/>
      <c r="V25" s="90"/>
      <c r="AA25" s="116"/>
      <c r="AB25" s="117"/>
      <c r="AG25" s="14"/>
      <c r="AH25" s="14"/>
      <c r="AI25" s="14"/>
      <c r="AJ25" s="14"/>
      <c r="AK25" s="14"/>
      <c r="AL25" s="14"/>
      <c r="AM25" s="41"/>
      <c r="AN25" s="38"/>
      <c r="AO25" s="40">
        <v>800</v>
      </c>
      <c r="AP25" s="12"/>
      <c r="AQ25" s="3"/>
      <c r="AR25" s="3"/>
      <c r="AS25" s="16" t="s">
        <v>147</v>
      </c>
      <c r="AT25" s="16" t="s">
        <v>148</v>
      </c>
      <c r="AU25" s="3"/>
      <c r="AV25" s="3"/>
    </row>
    <row r="26" spans="1:48" ht="15.6" x14ac:dyDescent="0.3">
      <c r="A26" s="169" t="s">
        <v>400</v>
      </c>
      <c r="B26" s="169" t="s">
        <v>82</v>
      </c>
      <c r="C26" s="96" t="s">
        <v>503</v>
      </c>
      <c r="D26" s="102" t="s">
        <v>59</v>
      </c>
      <c r="E26" s="102" t="s">
        <v>39</v>
      </c>
      <c r="F26" s="102" t="s">
        <v>411</v>
      </c>
      <c r="G26" s="168"/>
      <c r="N26" s="165"/>
      <c r="O26" s="165"/>
      <c r="P26" s="165"/>
      <c r="Q26" s="165"/>
      <c r="R26" s="165"/>
      <c r="S26" s="165"/>
      <c r="T26" s="165"/>
      <c r="U26" s="165"/>
      <c r="AA26" s="118"/>
      <c r="AB26" s="119"/>
      <c r="AG26" s="14"/>
      <c r="AH26" s="14"/>
      <c r="AI26" s="14"/>
      <c r="AJ26" s="14"/>
      <c r="AK26" s="14"/>
      <c r="AL26" s="14"/>
      <c r="AM26" s="41"/>
      <c r="AN26" s="38"/>
      <c r="AO26" s="40">
        <v>900</v>
      </c>
      <c r="AP26" s="12"/>
      <c r="AQ26" s="3"/>
      <c r="AR26" s="3"/>
      <c r="AS26" s="16" t="s">
        <v>150</v>
      </c>
      <c r="AT26" s="16" t="s">
        <v>151</v>
      </c>
      <c r="AU26" s="3"/>
      <c r="AV26" s="3"/>
    </row>
    <row r="27" spans="1:48" ht="15.6" x14ac:dyDescent="0.3">
      <c r="A27" s="169" t="s">
        <v>466</v>
      </c>
      <c r="B27" s="169" t="s">
        <v>612</v>
      </c>
      <c r="C27" s="103" t="s">
        <v>503</v>
      </c>
      <c r="D27" s="102" t="s">
        <v>12</v>
      </c>
      <c r="E27" s="102" t="s">
        <v>39</v>
      </c>
      <c r="F27" s="102" t="s">
        <v>411</v>
      </c>
      <c r="G27" s="168"/>
      <c r="AA27" s="116"/>
      <c r="AB27" s="117"/>
      <c r="AG27" s="14"/>
      <c r="AH27" s="14"/>
      <c r="AI27" s="14"/>
      <c r="AJ27" s="14"/>
      <c r="AK27" s="14"/>
      <c r="AL27" s="14"/>
      <c r="AM27" s="41"/>
      <c r="AN27" s="41"/>
      <c r="AO27" s="40">
        <v>1000</v>
      </c>
      <c r="AP27" s="12"/>
      <c r="AQ27" s="3"/>
      <c r="AR27" s="3"/>
      <c r="AS27" s="16" t="s">
        <v>154</v>
      </c>
      <c r="AT27" s="16" t="s">
        <v>155</v>
      </c>
      <c r="AU27" s="3"/>
      <c r="AV27" s="3"/>
    </row>
    <row r="28" spans="1:48" ht="15.6" x14ac:dyDescent="0.3">
      <c r="A28" s="169" t="s">
        <v>438</v>
      </c>
      <c r="B28" s="169" t="s">
        <v>566</v>
      </c>
      <c r="C28" s="103" t="s">
        <v>503</v>
      </c>
      <c r="D28" s="102" t="s">
        <v>12</v>
      </c>
      <c r="E28" s="102" t="s">
        <v>39</v>
      </c>
      <c r="F28" s="102" t="s">
        <v>411</v>
      </c>
      <c r="G28" s="168"/>
      <c r="AA28" s="120"/>
      <c r="AB28" s="121"/>
      <c r="AG28" s="14"/>
      <c r="AH28" s="14"/>
      <c r="AI28" s="14"/>
      <c r="AJ28" s="14"/>
      <c r="AK28" s="14"/>
      <c r="AL28" s="14"/>
      <c r="AM28" s="41"/>
      <c r="AN28" s="41"/>
      <c r="AO28" s="40">
        <v>1200</v>
      </c>
      <c r="AP28" s="12"/>
      <c r="AQ28" s="3"/>
      <c r="AR28" s="3"/>
      <c r="AS28" s="16" t="s">
        <v>157</v>
      </c>
      <c r="AT28" s="16" t="s">
        <v>158</v>
      </c>
      <c r="AU28" s="3"/>
      <c r="AV28" s="3"/>
    </row>
    <row r="29" spans="1:48" ht="15.6" x14ac:dyDescent="0.3">
      <c r="A29" s="169" t="s">
        <v>613</v>
      </c>
      <c r="B29" s="169" t="s">
        <v>614</v>
      </c>
      <c r="C29" s="103" t="s">
        <v>503</v>
      </c>
      <c r="D29" s="102" t="s">
        <v>12</v>
      </c>
      <c r="E29" s="102" t="s">
        <v>39</v>
      </c>
      <c r="F29" s="102" t="s">
        <v>411</v>
      </c>
      <c r="G29" s="168"/>
      <c r="AA29" s="122"/>
      <c r="AB29" s="123"/>
      <c r="AG29" s="14"/>
      <c r="AH29" s="14"/>
      <c r="AI29" s="14"/>
      <c r="AJ29" s="14"/>
      <c r="AK29" s="14"/>
      <c r="AL29" s="14"/>
      <c r="AM29" s="41"/>
      <c r="AN29" s="41"/>
      <c r="AO29" s="40">
        <v>1400</v>
      </c>
      <c r="AP29" s="12"/>
      <c r="AQ29" s="3"/>
      <c r="AR29" s="3"/>
      <c r="AS29" s="16" t="s">
        <v>160</v>
      </c>
      <c r="AT29" s="16" t="s">
        <v>161</v>
      </c>
      <c r="AU29" s="3"/>
      <c r="AV29" s="3"/>
    </row>
    <row r="30" spans="1:48" ht="15.6" x14ac:dyDescent="0.3">
      <c r="A30" s="169" t="s">
        <v>449</v>
      </c>
      <c r="B30" s="169" t="s">
        <v>615</v>
      </c>
      <c r="C30" s="96" t="s">
        <v>503</v>
      </c>
      <c r="D30" s="102" t="s">
        <v>59</v>
      </c>
      <c r="E30" s="102" t="s">
        <v>39</v>
      </c>
      <c r="F30" s="102" t="s">
        <v>411</v>
      </c>
      <c r="G30" s="168"/>
      <c r="AA30" s="122"/>
      <c r="AB30" s="124"/>
      <c r="AS30" s="16" t="s">
        <v>163</v>
      </c>
      <c r="AT30" s="16" t="s">
        <v>164</v>
      </c>
    </row>
    <row r="31" spans="1:48" ht="15.6" x14ac:dyDescent="0.3">
      <c r="A31" s="169" t="s">
        <v>450</v>
      </c>
      <c r="B31" s="169" t="s">
        <v>616</v>
      </c>
      <c r="C31" s="96" t="s">
        <v>503</v>
      </c>
      <c r="D31" s="102" t="s">
        <v>59</v>
      </c>
      <c r="E31" s="102" t="s">
        <v>39</v>
      </c>
      <c r="F31" s="102" t="s">
        <v>411</v>
      </c>
      <c r="G31" s="168"/>
      <c r="AA31" s="122"/>
      <c r="AB31" s="124"/>
      <c r="AS31" s="16" t="s">
        <v>166</v>
      </c>
      <c r="AT31" s="16" t="s">
        <v>167</v>
      </c>
    </row>
    <row r="32" spans="1:48" ht="15.6" x14ac:dyDescent="0.3">
      <c r="A32" s="169" t="s">
        <v>439</v>
      </c>
      <c r="B32" s="169" t="s">
        <v>617</v>
      </c>
      <c r="C32" s="103" t="s">
        <v>503</v>
      </c>
      <c r="D32" s="102" t="s">
        <v>12</v>
      </c>
      <c r="E32" s="102" t="s">
        <v>39</v>
      </c>
      <c r="F32" s="102" t="s">
        <v>411</v>
      </c>
      <c r="G32" s="168"/>
      <c r="AA32" s="122"/>
      <c r="AB32" s="123"/>
      <c r="AS32" s="16" t="s">
        <v>169</v>
      </c>
      <c r="AT32" s="16" t="s">
        <v>170</v>
      </c>
    </row>
    <row r="33" spans="1:46" ht="15.6" x14ac:dyDescent="0.3">
      <c r="A33" s="169" t="s">
        <v>618</v>
      </c>
      <c r="B33" s="169" t="s">
        <v>619</v>
      </c>
      <c r="C33" s="103" t="s">
        <v>503</v>
      </c>
      <c r="D33" s="102" t="s">
        <v>12</v>
      </c>
      <c r="E33" s="102" t="s">
        <v>39</v>
      </c>
      <c r="F33" s="102" t="s">
        <v>411</v>
      </c>
      <c r="G33" s="168"/>
      <c r="AA33" s="122"/>
      <c r="AB33" s="125"/>
      <c r="AS33" s="16" t="s">
        <v>172</v>
      </c>
      <c r="AT33" s="16" t="s">
        <v>173</v>
      </c>
    </row>
    <row r="34" spans="1:46" ht="15.6" x14ac:dyDescent="0.3">
      <c r="A34" s="169" t="s">
        <v>489</v>
      </c>
      <c r="B34" s="169" t="s">
        <v>620</v>
      </c>
      <c r="C34" s="96" t="s">
        <v>503</v>
      </c>
      <c r="D34" s="102" t="s">
        <v>59</v>
      </c>
      <c r="E34" s="102" t="s">
        <v>39</v>
      </c>
      <c r="F34" s="102" t="s">
        <v>411</v>
      </c>
      <c r="G34" s="168"/>
      <c r="AA34" s="122"/>
      <c r="AB34" s="125"/>
      <c r="AS34" s="16" t="s">
        <v>175</v>
      </c>
      <c r="AT34" s="16" t="s">
        <v>176</v>
      </c>
    </row>
    <row r="35" spans="1:46" ht="15.6" x14ac:dyDescent="0.3">
      <c r="A35" s="169" t="s">
        <v>621</v>
      </c>
      <c r="B35" s="169" t="s">
        <v>622</v>
      </c>
      <c r="C35" s="96" t="s">
        <v>503</v>
      </c>
      <c r="D35" s="102" t="s">
        <v>12</v>
      </c>
      <c r="E35" s="102" t="s">
        <v>39</v>
      </c>
      <c r="F35" s="102" t="s">
        <v>411</v>
      </c>
      <c r="G35" s="168"/>
      <c r="AA35" s="122"/>
      <c r="AB35" s="125"/>
      <c r="AS35" s="16" t="s">
        <v>177</v>
      </c>
      <c r="AT35" s="16" t="s">
        <v>178</v>
      </c>
    </row>
    <row r="36" spans="1:46" ht="15.6" x14ac:dyDescent="0.3">
      <c r="A36" s="169" t="s">
        <v>89</v>
      </c>
      <c r="B36" s="169" t="s">
        <v>568</v>
      </c>
      <c r="C36" s="96" t="s">
        <v>503</v>
      </c>
      <c r="D36" s="102" t="s">
        <v>59</v>
      </c>
      <c r="E36" s="102" t="s">
        <v>39</v>
      </c>
      <c r="F36" s="102" t="s">
        <v>411</v>
      </c>
      <c r="G36" s="168"/>
      <c r="H36" s="166" t="s">
        <v>1028</v>
      </c>
      <c r="I36" s="166" t="s">
        <v>1029</v>
      </c>
      <c r="J36" s="166" t="s">
        <v>1030</v>
      </c>
      <c r="AA36" s="122"/>
      <c r="AB36" s="125"/>
      <c r="AS36" s="16" t="s">
        <v>181</v>
      </c>
      <c r="AT36" s="16" t="s">
        <v>380</v>
      </c>
    </row>
    <row r="37" spans="1:46" ht="15.6" x14ac:dyDescent="0.3">
      <c r="A37" s="169" t="s">
        <v>623</v>
      </c>
      <c r="B37" s="169" t="s">
        <v>624</v>
      </c>
      <c r="C37" s="96" t="s">
        <v>503</v>
      </c>
      <c r="D37" s="102" t="s">
        <v>59</v>
      </c>
      <c r="E37" s="102" t="s">
        <v>39</v>
      </c>
      <c r="F37" s="102" t="s">
        <v>411</v>
      </c>
      <c r="G37" s="168"/>
      <c r="AA37" s="122"/>
      <c r="AB37" s="125"/>
      <c r="AS37" s="16" t="s">
        <v>184</v>
      </c>
      <c r="AT37" s="16" t="s">
        <v>185</v>
      </c>
    </row>
    <row r="38" spans="1:46" ht="15.6" x14ac:dyDescent="0.3">
      <c r="A38" s="169" t="s">
        <v>96</v>
      </c>
      <c r="B38" s="169" t="s">
        <v>625</v>
      </c>
      <c r="C38" s="96" t="s">
        <v>503</v>
      </c>
      <c r="D38" s="102" t="s">
        <v>59</v>
      </c>
      <c r="E38" s="102" t="s">
        <v>39</v>
      </c>
      <c r="F38" s="102" t="s">
        <v>411</v>
      </c>
      <c r="G38" s="168"/>
      <c r="AA38" s="122"/>
      <c r="AB38" s="125"/>
      <c r="AS38" s="17" t="s">
        <v>187</v>
      </c>
      <c r="AT38" s="16" t="s">
        <v>188</v>
      </c>
    </row>
    <row r="39" spans="1:46" ht="15.6" x14ac:dyDescent="0.3">
      <c r="A39" s="169" t="s">
        <v>485</v>
      </c>
      <c r="B39" s="169" t="s">
        <v>569</v>
      </c>
      <c r="C39" s="96" t="s">
        <v>503</v>
      </c>
      <c r="D39" s="102" t="s">
        <v>59</v>
      </c>
      <c r="E39" s="102" t="s">
        <v>39</v>
      </c>
      <c r="F39" s="102" t="s">
        <v>411</v>
      </c>
      <c r="G39" s="168"/>
      <c r="AS39" s="16" t="s">
        <v>190</v>
      </c>
      <c r="AT39" s="16" t="s">
        <v>191</v>
      </c>
    </row>
    <row r="40" spans="1:46" ht="15.6" x14ac:dyDescent="0.3">
      <c r="A40" s="169" t="s">
        <v>626</v>
      </c>
      <c r="B40" s="169" t="s">
        <v>627</v>
      </c>
      <c r="C40" s="96" t="s">
        <v>503</v>
      </c>
      <c r="D40" s="102" t="s">
        <v>12</v>
      </c>
      <c r="E40" s="102" t="s">
        <v>39</v>
      </c>
      <c r="F40" s="102" t="s">
        <v>411</v>
      </c>
      <c r="G40" s="168"/>
      <c r="AS40" s="16" t="s">
        <v>192</v>
      </c>
      <c r="AT40" s="16" t="s">
        <v>193</v>
      </c>
    </row>
    <row r="41" spans="1:46" ht="15.6" x14ac:dyDescent="0.3">
      <c r="A41" s="169" t="s">
        <v>628</v>
      </c>
      <c r="B41" s="169" t="s">
        <v>629</v>
      </c>
      <c r="C41" s="96" t="s">
        <v>503</v>
      </c>
      <c r="D41" s="102" t="s">
        <v>12</v>
      </c>
      <c r="E41" s="102" t="s">
        <v>39</v>
      </c>
      <c r="F41" s="102" t="s">
        <v>411</v>
      </c>
      <c r="G41" s="168"/>
      <c r="AS41" s="16" t="s">
        <v>195</v>
      </c>
      <c r="AT41" s="16" t="s">
        <v>196</v>
      </c>
    </row>
    <row r="42" spans="1:46" ht="15.6" x14ac:dyDescent="0.3">
      <c r="A42" s="169" t="s">
        <v>630</v>
      </c>
      <c r="B42" s="169" t="s">
        <v>631</v>
      </c>
      <c r="C42" s="96" t="s">
        <v>503</v>
      </c>
      <c r="D42" s="102" t="s">
        <v>59</v>
      </c>
      <c r="E42" s="102" t="s">
        <v>39</v>
      </c>
      <c r="F42" s="102" t="s">
        <v>411</v>
      </c>
      <c r="G42" s="168"/>
      <c r="AS42" s="16" t="s">
        <v>198</v>
      </c>
      <c r="AT42" s="16" t="s">
        <v>199</v>
      </c>
    </row>
    <row r="43" spans="1:46" ht="15.6" x14ac:dyDescent="0.3">
      <c r="A43" s="169" t="s">
        <v>401</v>
      </c>
      <c r="B43" s="169" t="s">
        <v>632</v>
      </c>
      <c r="C43" s="96" t="s">
        <v>503</v>
      </c>
      <c r="D43" s="102" t="s">
        <v>59</v>
      </c>
      <c r="E43" s="102" t="s">
        <v>39</v>
      </c>
      <c r="F43" s="102" t="s">
        <v>411</v>
      </c>
      <c r="G43" s="168"/>
      <c r="AS43" s="16" t="s">
        <v>383</v>
      </c>
      <c r="AT43" s="16" t="s">
        <v>384</v>
      </c>
    </row>
    <row r="44" spans="1:46" ht="15.6" x14ac:dyDescent="0.3">
      <c r="A44" s="169" t="s">
        <v>390</v>
      </c>
      <c r="B44" s="169" t="s">
        <v>565</v>
      </c>
      <c r="C44" s="96" t="s">
        <v>503</v>
      </c>
      <c r="D44" s="102" t="s">
        <v>59</v>
      </c>
      <c r="E44" s="102" t="s">
        <v>39</v>
      </c>
      <c r="F44" s="102" t="s">
        <v>411</v>
      </c>
      <c r="G44" s="168"/>
      <c r="AS44" s="16" t="s">
        <v>201</v>
      </c>
      <c r="AT44" s="16" t="s">
        <v>202</v>
      </c>
    </row>
    <row r="45" spans="1:46" ht="15.6" x14ac:dyDescent="0.3">
      <c r="A45" s="169" t="s">
        <v>501</v>
      </c>
      <c r="B45" s="169" t="s">
        <v>90</v>
      </c>
      <c r="C45" s="103" t="s">
        <v>503</v>
      </c>
      <c r="D45" s="102" t="s">
        <v>12</v>
      </c>
      <c r="E45" s="102" t="s">
        <v>39</v>
      </c>
      <c r="F45" s="102" t="s">
        <v>411</v>
      </c>
      <c r="G45" s="168"/>
      <c r="AS45" s="16" t="s">
        <v>204</v>
      </c>
      <c r="AT45" s="16" t="s">
        <v>205</v>
      </c>
    </row>
    <row r="46" spans="1:46" ht="15.6" x14ac:dyDescent="0.3">
      <c r="A46" s="169" t="s">
        <v>633</v>
      </c>
      <c r="B46" s="169" t="s">
        <v>634</v>
      </c>
      <c r="C46" s="103" t="s">
        <v>503</v>
      </c>
      <c r="D46" s="102" t="s">
        <v>12</v>
      </c>
      <c r="E46" s="102" t="s">
        <v>39</v>
      </c>
      <c r="F46" s="102" t="s">
        <v>411</v>
      </c>
      <c r="G46" s="168"/>
      <c r="AS46" s="16" t="s">
        <v>207</v>
      </c>
      <c r="AT46" s="16" t="s">
        <v>208</v>
      </c>
    </row>
    <row r="47" spans="1:46" ht="15.6" x14ac:dyDescent="0.3">
      <c r="A47" s="169" t="s">
        <v>635</v>
      </c>
      <c r="B47" s="169" t="s">
        <v>636</v>
      </c>
      <c r="C47" s="103" t="s">
        <v>503</v>
      </c>
      <c r="D47" s="102" t="s">
        <v>12</v>
      </c>
      <c r="E47" s="102" t="s">
        <v>39</v>
      </c>
      <c r="F47" s="102" t="s">
        <v>411</v>
      </c>
      <c r="G47" s="168"/>
      <c r="AS47" s="16" t="s">
        <v>210</v>
      </c>
      <c r="AT47" s="16" t="s">
        <v>211</v>
      </c>
    </row>
    <row r="48" spans="1:46" ht="15.6" x14ac:dyDescent="0.3">
      <c r="A48" s="169" t="s">
        <v>637</v>
      </c>
      <c r="B48" s="169" t="s">
        <v>638</v>
      </c>
      <c r="C48" s="103" t="s">
        <v>503</v>
      </c>
      <c r="D48" s="102" t="s">
        <v>12</v>
      </c>
      <c r="E48" s="102" t="s">
        <v>39</v>
      </c>
      <c r="F48" s="102" t="s">
        <v>411</v>
      </c>
      <c r="G48" s="168"/>
      <c r="AS48" s="16" t="s">
        <v>213</v>
      </c>
      <c r="AT48" s="16" t="s">
        <v>214</v>
      </c>
    </row>
    <row r="49" spans="1:46" ht="15.6" x14ac:dyDescent="0.3">
      <c r="A49" s="169" t="s">
        <v>639</v>
      </c>
      <c r="B49" s="169" t="s">
        <v>640</v>
      </c>
      <c r="C49" s="103" t="s">
        <v>503</v>
      </c>
      <c r="D49" s="102" t="s">
        <v>59</v>
      </c>
      <c r="E49" s="102"/>
      <c r="F49" s="102"/>
      <c r="G49" s="168"/>
      <c r="AS49" s="16" t="s">
        <v>216</v>
      </c>
      <c r="AT49" s="16" t="s">
        <v>217</v>
      </c>
    </row>
    <row r="50" spans="1:46" ht="15.6" x14ac:dyDescent="0.3">
      <c r="A50" s="169" t="s">
        <v>641</v>
      </c>
      <c r="B50" s="169" t="s">
        <v>642</v>
      </c>
      <c r="C50" s="103" t="s">
        <v>503</v>
      </c>
      <c r="D50" s="102" t="s">
        <v>12</v>
      </c>
      <c r="E50" s="102" t="s">
        <v>39</v>
      </c>
      <c r="F50" s="102" t="s">
        <v>411</v>
      </c>
      <c r="G50" s="168"/>
      <c r="AS50" s="16" t="s">
        <v>219</v>
      </c>
      <c r="AT50" s="16" t="s">
        <v>220</v>
      </c>
    </row>
    <row r="51" spans="1:46" ht="15.6" x14ac:dyDescent="0.3">
      <c r="A51" s="169" t="s">
        <v>643</v>
      </c>
      <c r="B51" s="169" t="s">
        <v>644</v>
      </c>
      <c r="C51" s="103" t="s">
        <v>503</v>
      </c>
      <c r="D51" s="102" t="s">
        <v>59</v>
      </c>
      <c r="E51" s="102" t="s">
        <v>39</v>
      </c>
      <c r="F51" s="102" t="s">
        <v>411</v>
      </c>
      <c r="G51" s="168"/>
      <c r="AS51" s="16" t="s">
        <v>222</v>
      </c>
      <c r="AT51" s="16" t="s">
        <v>223</v>
      </c>
    </row>
    <row r="52" spans="1:46" ht="15.6" x14ac:dyDescent="0.3">
      <c r="A52" s="169" t="s">
        <v>645</v>
      </c>
      <c r="B52" s="169" t="s">
        <v>646</v>
      </c>
      <c r="C52" s="103" t="s">
        <v>503</v>
      </c>
      <c r="D52" s="102" t="s">
        <v>12</v>
      </c>
      <c r="E52" s="102" t="s">
        <v>39</v>
      </c>
      <c r="F52" s="102" t="s">
        <v>411</v>
      </c>
      <c r="G52" s="168"/>
      <c r="AS52" s="16" t="s">
        <v>225</v>
      </c>
      <c r="AT52" s="16" t="s">
        <v>349</v>
      </c>
    </row>
    <row r="53" spans="1:46" ht="15.6" x14ac:dyDescent="0.3">
      <c r="A53" s="169" t="s">
        <v>647</v>
      </c>
      <c r="B53" s="169" t="s">
        <v>648</v>
      </c>
      <c r="C53" s="103" t="s">
        <v>503</v>
      </c>
      <c r="D53" s="102" t="s">
        <v>12</v>
      </c>
      <c r="E53" s="102" t="s">
        <v>39</v>
      </c>
      <c r="F53" s="102" t="s">
        <v>411</v>
      </c>
      <c r="G53" s="168"/>
      <c r="AS53" s="16" t="s">
        <v>348</v>
      </c>
      <c r="AT53" s="16" t="s">
        <v>350</v>
      </c>
    </row>
    <row r="54" spans="1:46" ht="15.6" x14ac:dyDescent="0.3">
      <c r="A54" s="169" t="s">
        <v>649</v>
      </c>
      <c r="B54" s="169" t="s">
        <v>650</v>
      </c>
      <c r="C54" s="103" t="s">
        <v>503</v>
      </c>
      <c r="D54" s="102" t="s">
        <v>59</v>
      </c>
      <c r="E54" s="102" t="s">
        <v>39</v>
      </c>
      <c r="F54" s="102" t="s">
        <v>411</v>
      </c>
      <c r="G54" s="168"/>
      <c r="AS54" s="16" t="s">
        <v>226</v>
      </c>
      <c r="AT54" s="16" t="s">
        <v>227</v>
      </c>
    </row>
    <row r="55" spans="1:46" ht="15.6" x14ac:dyDescent="0.3">
      <c r="A55" s="169" t="s">
        <v>651</v>
      </c>
      <c r="B55" s="169" t="s">
        <v>652</v>
      </c>
      <c r="C55" s="103"/>
      <c r="D55" s="102"/>
      <c r="E55" s="102"/>
      <c r="F55" s="102"/>
      <c r="G55" s="168"/>
      <c r="AS55" s="16" t="s">
        <v>229</v>
      </c>
      <c r="AT55" s="16" t="s">
        <v>230</v>
      </c>
    </row>
    <row r="56" spans="1:46" ht="15.6" x14ac:dyDescent="0.3">
      <c r="A56" s="169" t="s">
        <v>653</v>
      </c>
      <c r="B56" s="169" t="s">
        <v>654</v>
      </c>
      <c r="C56" s="103" t="s">
        <v>503</v>
      </c>
      <c r="D56" s="102" t="s">
        <v>12</v>
      </c>
      <c r="E56" s="102" t="s">
        <v>39</v>
      </c>
      <c r="F56" s="102" t="s">
        <v>411</v>
      </c>
      <c r="G56" s="168"/>
      <c r="AS56" s="16" t="s">
        <v>232</v>
      </c>
      <c r="AT56" s="16" t="s">
        <v>233</v>
      </c>
    </row>
    <row r="57" spans="1:46" ht="15.6" x14ac:dyDescent="0.3">
      <c r="A57" s="169" t="s">
        <v>655</v>
      </c>
      <c r="B57" s="169" t="s">
        <v>656</v>
      </c>
      <c r="C57" s="103" t="s">
        <v>503</v>
      </c>
      <c r="D57" s="102" t="s">
        <v>12</v>
      </c>
      <c r="E57" s="102" t="s">
        <v>39</v>
      </c>
      <c r="F57" s="102" t="s">
        <v>411</v>
      </c>
      <c r="G57" s="168"/>
      <c r="AS57" s="16" t="s">
        <v>235</v>
      </c>
      <c r="AT57" s="16" t="s">
        <v>236</v>
      </c>
    </row>
    <row r="58" spans="1:46" ht="15.6" x14ac:dyDescent="0.3">
      <c r="A58" s="169" t="s">
        <v>657</v>
      </c>
      <c r="B58" s="169" t="s">
        <v>658</v>
      </c>
      <c r="C58" s="103"/>
      <c r="D58" s="102"/>
      <c r="E58" s="102"/>
      <c r="F58" s="102"/>
      <c r="G58" s="168"/>
      <c r="AS58" s="16" t="s">
        <v>238</v>
      </c>
      <c r="AT58" s="16" t="s">
        <v>239</v>
      </c>
    </row>
    <row r="59" spans="1:46" ht="15.6" x14ac:dyDescent="0.3">
      <c r="A59" s="169" t="s">
        <v>659</v>
      </c>
      <c r="B59" s="169" t="s">
        <v>660</v>
      </c>
      <c r="C59" s="96" t="s">
        <v>503</v>
      </c>
      <c r="D59" s="102" t="s">
        <v>59</v>
      </c>
      <c r="E59" s="102" t="s">
        <v>39</v>
      </c>
      <c r="F59" s="102" t="s">
        <v>411</v>
      </c>
      <c r="G59" s="168"/>
      <c r="AS59" s="16" t="s">
        <v>385</v>
      </c>
      <c r="AT59" s="16" t="s">
        <v>386</v>
      </c>
    </row>
    <row r="60" spans="1:46" ht="15.6" x14ac:dyDescent="0.3">
      <c r="A60" s="169" t="s">
        <v>451</v>
      </c>
      <c r="B60" s="169" t="s">
        <v>661</v>
      </c>
      <c r="C60" s="96" t="s">
        <v>503</v>
      </c>
      <c r="D60" s="102" t="s">
        <v>59</v>
      </c>
      <c r="E60" s="102" t="s">
        <v>39</v>
      </c>
      <c r="F60" s="102" t="s">
        <v>411</v>
      </c>
      <c r="G60" s="168"/>
      <c r="AS60" s="16" t="s">
        <v>346</v>
      </c>
      <c r="AT60" s="16" t="s">
        <v>347</v>
      </c>
    </row>
    <row r="61" spans="1:46" ht="15.6" x14ac:dyDescent="0.3">
      <c r="A61" s="169" t="s">
        <v>662</v>
      </c>
      <c r="B61" s="169" t="s">
        <v>663</v>
      </c>
      <c r="C61" s="96" t="s">
        <v>503</v>
      </c>
      <c r="D61" s="102" t="s">
        <v>59</v>
      </c>
      <c r="E61" s="102" t="s">
        <v>39</v>
      </c>
      <c r="F61" s="102" t="s">
        <v>411</v>
      </c>
      <c r="G61" s="168"/>
      <c r="AS61" s="19" t="s">
        <v>241</v>
      </c>
      <c r="AT61" s="16" t="s">
        <v>242</v>
      </c>
    </row>
    <row r="62" spans="1:46" ht="15.6" x14ac:dyDescent="0.3">
      <c r="A62" s="169" t="s">
        <v>664</v>
      </c>
      <c r="B62" s="169" t="s">
        <v>665</v>
      </c>
      <c r="C62" s="96" t="s">
        <v>503</v>
      </c>
      <c r="D62" s="102" t="s">
        <v>59</v>
      </c>
      <c r="E62" s="102" t="s">
        <v>39</v>
      </c>
      <c r="F62" s="102" t="s">
        <v>411</v>
      </c>
      <c r="G62" s="168"/>
      <c r="AS62" s="16" t="s">
        <v>244</v>
      </c>
      <c r="AT62" s="16" t="s">
        <v>245</v>
      </c>
    </row>
    <row r="63" spans="1:46" ht="15.6" x14ac:dyDescent="0.3">
      <c r="A63" s="169" t="s">
        <v>359</v>
      </c>
      <c r="B63" s="169" t="s">
        <v>666</v>
      </c>
      <c r="C63" s="103" t="s">
        <v>499</v>
      </c>
      <c r="D63" s="102" t="s">
        <v>12</v>
      </c>
      <c r="E63" s="102" t="s">
        <v>153</v>
      </c>
      <c r="F63" s="102" t="s">
        <v>153</v>
      </c>
      <c r="G63" s="168"/>
      <c r="AS63" s="16" t="s">
        <v>378</v>
      </c>
      <c r="AT63" s="16" t="s">
        <v>379</v>
      </c>
    </row>
    <row r="64" spans="1:46" ht="15.6" x14ac:dyDescent="0.3">
      <c r="A64" s="169" t="s">
        <v>118</v>
      </c>
      <c r="B64" s="169" t="s">
        <v>667</v>
      </c>
      <c r="C64" s="103" t="s">
        <v>499</v>
      </c>
      <c r="D64" s="102" t="s">
        <v>12</v>
      </c>
      <c r="E64" s="102" t="s">
        <v>153</v>
      </c>
      <c r="F64" s="102" t="s">
        <v>153</v>
      </c>
      <c r="G64" s="168"/>
      <c r="AS64" s="16" t="s">
        <v>247</v>
      </c>
      <c r="AT64" s="16" t="s">
        <v>248</v>
      </c>
    </row>
    <row r="65" spans="1:46" ht="15.6" x14ac:dyDescent="0.3">
      <c r="A65" s="169" t="s">
        <v>75</v>
      </c>
      <c r="B65" s="169" t="s">
        <v>668</v>
      </c>
      <c r="C65" s="96" t="s">
        <v>503</v>
      </c>
      <c r="D65" s="102" t="s">
        <v>12</v>
      </c>
      <c r="E65" s="102" t="s">
        <v>39</v>
      </c>
      <c r="F65" s="102" t="s">
        <v>411</v>
      </c>
      <c r="G65" s="168"/>
      <c r="AS65" s="16" t="s">
        <v>250</v>
      </c>
      <c r="AT65" s="16" t="s">
        <v>251</v>
      </c>
    </row>
    <row r="66" spans="1:46" ht="15.6" x14ac:dyDescent="0.3">
      <c r="A66" s="169" t="s">
        <v>235</v>
      </c>
      <c r="B66" s="169" t="s">
        <v>669</v>
      </c>
      <c r="C66" s="96" t="s">
        <v>503</v>
      </c>
      <c r="D66" s="102" t="s">
        <v>12</v>
      </c>
      <c r="E66" s="102" t="s">
        <v>39</v>
      </c>
      <c r="F66" s="102" t="s">
        <v>411</v>
      </c>
      <c r="G66" s="168"/>
      <c r="AS66" s="19" t="s">
        <v>253</v>
      </c>
      <c r="AT66" s="16" t="s">
        <v>254</v>
      </c>
    </row>
    <row r="67" spans="1:46" ht="15.6" x14ac:dyDescent="0.3">
      <c r="A67" s="169" t="s">
        <v>490</v>
      </c>
      <c r="B67" s="169" t="s">
        <v>670</v>
      </c>
      <c r="C67" s="96" t="s">
        <v>503</v>
      </c>
      <c r="D67" s="102" t="s">
        <v>12</v>
      </c>
      <c r="E67" s="102" t="s">
        <v>39</v>
      </c>
      <c r="F67" s="102" t="s">
        <v>411</v>
      </c>
      <c r="G67" s="168"/>
      <c r="AS67" s="16" t="s">
        <v>256</v>
      </c>
      <c r="AT67" s="16" t="s">
        <v>257</v>
      </c>
    </row>
    <row r="68" spans="1:46" ht="15.6" x14ac:dyDescent="0.3">
      <c r="A68" s="169" t="s">
        <v>493</v>
      </c>
      <c r="B68" s="169" t="s">
        <v>671</v>
      </c>
      <c r="C68" s="103" t="s">
        <v>503</v>
      </c>
      <c r="D68" s="102" t="s">
        <v>12</v>
      </c>
      <c r="E68" s="102" t="s">
        <v>153</v>
      </c>
      <c r="F68" s="102" t="s">
        <v>153</v>
      </c>
      <c r="G68" s="168"/>
      <c r="AS68" s="16" t="s">
        <v>259</v>
      </c>
      <c r="AT68" s="16" t="s">
        <v>260</v>
      </c>
    </row>
    <row r="69" spans="1:46" ht="15.6" x14ac:dyDescent="0.3">
      <c r="A69" s="169" t="s">
        <v>510</v>
      </c>
      <c r="B69" s="169" t="s">
        <v>511</v>
      </c>
      <c r="C69" s="96" t="s">
        <v>503</v>
      </c>
      <c r="D69" s="102" t="s">
        <v>12</v>
      </c>
      <c r="E69" s="102" t="s">
        <v>39</v>
      </c>
      <c r="F69" s="102" t="s">
        <v>411</v>
      </c>
      <c r="G69" s="168"/>
      <c r="AS69" s="16" t="s">
        <v>262</v>
      </c>
      <c r="AT69" s="16" t="s">
        <v>263</v>
      </c>
    </row>
    <row r="70" spans="1:46" ht="15.6" x14ac:dyDescent="0.3">
      <c r="A70" s="169" t="s">
        <v>361</v>
      </c>
      <c r="B70" s="169" t="s">
        <v>672</v>
      </c>
      <c r="C70" s="103" t="s">
        <v>499</v>
      </c>
      <c r="D70" s="102" t="s">
        <v>12</v>
      </c>
      <c r="E70" s="102" t="s">
        <v>153</v>
      </c>
      <c r="F70" s="102" t="s">
        <v>153</v>
      </c>
      <c r="G70" s="168"/>
      <c r="AS70" s="16" t="s">
        <v>265</v>
      </c>
      <c r="AT70" s="16" t="s">
        <v>266</v>
      </c>
    </row>
    <row r="71" spans="1:46" ht="15.6" x14ac:dyDescent="0.3">
      <c r="A71" s="169" t="s">
        <v>391</v>
      </c>
      <c r="B71" s="169" t="s">
        <v>673</v>
      </c>
      <c r="C71" s="96" t="s">
        <v>503</v>
      </c>
      <c r="D71" s="102" t="s">
        <v>12</v>
      </c>
      <c r="E71" s="102" t="s">
        <v>39</v>
      </c>
      <c r="F71" s="102" t="s">
        <v>411</v>
      </c>
      <c r="G71" s="168"/>
      <c r="AS71" s="16" t="s">
        <v>268</v>
      </c>
      <c r="AT71" s="16" t="s">
        <v>269</v>
      </c>
    </row>
    <row r="72" spans="1:46" ht="15.6" x14ac:dyDescent="0.3">
      <c r="A72" s="169" t="s">
        <v>124</v>
      </c>
      <c r="B72" s="169" t="s">
        <v>674</v>
      </c>
      <c r="C72" s="96" t="s">
        <v>503</v>
      </c>
      <c r="D72" s="102" t="s">
        <v>59</v>
      </c>
      <c r="E72" s="102" t="s">
        <v>39</v>
      </c>
      <c r="F72" s="102" t="s">
        <v>411</v>
      </c>
      <c r="G72" s="168"/>
      <c r="AS72" s="16" t="s">
        <v>271</v>
      </c>
      <c r="AT72" s="16" t="s">
        <v>272</v>
      </c>
    </row>
    <row r="73" spans="1:46" ht="15.6" x14ac:dyDescent="0.3">
      <c r="A73" s="169" t="s">
        <v>479</v>
      </c>
      <c r="B73" s="169" t="s">
        <v>675</v>
      </c>
      <c r="C73" s="96" t="s">
        <v>503</v>
      </c>
      <c r="D73" s="102" t="s">
        <v>12</v>
      </c>
      <c r="E73" s="102" t="s">
        <v>39</v>
      </c>
      <c r="F73" s="102" t="s">
        <v>411</v>
      </c>
      <c r="G73" s="168"/>
      <c r="AS73" s="16" t="s">
        <v>274</v>
      </c>
      <c r="AT73" s="16" t="s">
        <v>275</v>
      </c>
    </row>
    <row r="74" spans="1:46" ht="15.6" x14ac:dyDescent="0.35">
      <c r="A74" s="170" t="s">
        <v>1047</v>
      </c>
      <c r="B74" s="171" t="s">
        <v>1048</v>
      </c>
      <c r="C74" s="96" t="s">
        <v>503</v>
      </c>
      <c r="D74" s="102" t="s">
        <v>12</v>
      </c>
      <c r="E74" s="102" t="s">
        <v>526</v>
      </c>
      <c r="F74" s="102" t="s">
        <v>526</v>
      </c>
      <c r="G74" s="189"/>
      <c r="AS74" s="16" t="s">
        <v>277</v>
      </c>
      <c r="AT74" s="16" t="s">
        <v>1038</v>
      </c>
    </row>
    <row r="75" spans="1:46" ht="15.6" x14ac:dyDescent="0.3">
      <c r="A75" s="169" t="s">
        <v>676</v>
      </c>
      <c r="B75" s="169" t="s">
        <v>677</v>
      </c>
      <c r="C75" s="96" t="s">
        <v>503</v>
      </c>
      <c r="D75" s="102" t="s">
        <v>59</v>
      </c>
      <c r="E75" s="102" t="s">
        <v>39</v>
      </c>
      <c r="F75" s="102" t="s">
        <v>411</v>
      </c>
      <c r="G75" s="168"/>
      <c r="AS75" s="16" t="s">
        <v>279</v>
      </c>
      <c r="AT75" s="16" t="s">
        <v>280</v>
      </c>
    </row>
    <row r="76" spans="1:46" ht="15.6" x14ac:dyDescent="0.3">
      <c r="A76" s="169" t="s">
        <v>678</v>
      </c>
      <c r="B76" s="169" t="s">
        <v>679</v>
      </c>
      <c r="C76" s="96" t="s">
        <v>503</v>
      </c>
      <c r="D76" s="102" t="s">
        <v>12</v>
      </c>
      <c r="E76" s="102" t="s">
        <v>39</v>
      </c>
      <c r="F76" s="102" t="s">
        <v>411</v>
      </c>
      <c r="G76" s="168"/>
      <c r="AS76" s="16" t="s">
        <v>282</v>
      </c>
      <c r="AT76" s="16" t="s">
        <v>283</v>
      </c>
    </row>
    <row r="77" spans="1:46" ht="15.6" x14ac:dyDescent="0.3">
      <c r="A77" s="169" t="s">
        <v>680</v>
      </c>
      <c r="B77" s="169" t="s">
        <v>681</v>
      </c>
      <c r="C77" s="96" t="s">
        <v>503</v>
      </c>
      <c r="D77" s="102" t="s">
        <v>12</v>
      </c>
      <c r="E77" s="102" t="s">
        <v>39</v>
      </c>
      <c r="F77" s="102" t="s">
        <v>411</v>
      </c>
      <c r="G77" s="168"/>
      <c r="AS77" s="16" t="s">
        <v>381</v>
      </c>
      <c r="AT77" s="16" t="s">
        <v>382</v>
      </c>
    </row>
    <row r="78" spans="1:46" ht="15.6" x14ac:dyDescent="0.3">
      <c r="A78" s="169" t="s">
        <v>128</v>
      </c>
      <c r="B78" s="169" t="s">
        <v>682</v>
      </c>
      <c r="C78" s="96" t="s">
        <v>503</v>
      </c>
      <c r="D78" s="102" t="s">
        <v>12</v>
      </c>
      <c r="E78" s="102" t="s">
        <v>39</v>
      </c>
      <c r="F78" s="102" t="s">
        <v>411</v>
      </c>
      <c r="G78" s="168"/>
      <c r="AS78" s="16" t="s">
        <v>285</v>
      </c>
      <c r="AT78" s="16" t="s">
        <v>286</v>
      </c>
    </row>
    <row r="79" spans="1:46" ht="15.6" x14ac:dyDescent="0.3">
      <c r="A79" s="169" t="s">
        <v>683</v>
      </c>
      <c r="B79" s="169" t="s">
        <v>684</v>
      </c>
      <c r="C79" s="103" t="s">
        <v>503</v>
      </c>
      <c r="D79" s="102" t="s">
        <v>12</v>
      </c>
      <c r="E79" s="102" t="s">
        <v>153</v>
      </c>
      <c r="F79" s="102" t="s">
        <v>153</v>
      </c>
      <c r="G79" s="168"/>
      <c r="AS79" s="18" t="s">
        <v>288</v>
      </c>
      <c r="AT79" s="16" t="s">
        <v>289</v>
      </c>
    </row>
    <row r="80" spans="1:46" ht="15.6" x14ac:dyDescent="0.3">
      <c r="A80" s="169" t="s">
        <v>512</v>
      </c>
      <c r="B80" s="169" t="s">
        <v>685</v>
      </c>
      <c r="C80" s="103" t="s">
        <v>503</v>
      </c>
      <c r="D80" s="102" t="s">
        <v>12</v>
      </c>
      <c r="E80" s="102" t="s">
        <v>153</v>
      </c>
      <c r="F80" s="102" t="s">
        <v>153</v>
      </c>
      <c r="G80" s="168"/>
      <c r="AS80" s="17" t="s">
        <v>291</v>
      </c>
      <c r="AT80" s="16" t="s">
        <v>292</v>
      </c>
    </row>
    <row r="81" spans="1:46" ht="15.6" x14ac:dyDescent="0.3">
      <c r="A81" s="169" t="s">
        <v>686</v>
      </c>
      <c r="B81" s="169" t="s">
        <v>687</v>
      </c>
      <c r="C81" s="96" t="s">
        <v>503</v>
      </c>
      <c r="D81" s="102" t="s">
        <v>12</v>
      </c>
      <c r="E81" s="102" t="s">
        <v>39</v>
      </c>
      <c r="F81" s="102" t="s">
        <v>411</v>
      </c>
      <c r="G81" s="168"/>
      <c r="AS81" s="16" t="s">
        <v>294</v>
      </c>
      <c r="AT81" s="16" t="s">
        <v>295</v>
      </c>
    </row>
    <row r="82" spans="1:46" ht="15.6" x14ac:dyDescent="0.3">
      <c r="A82" s="169" t="s">
        <v>435</v>
      </c>
      <c r="B82" s="169" t="s">
        <v>688</v>
      </c>
      <c r="C82" s="96" t="s">
        <v>503</v>
      </c>
      <c r="D82" s="102" t="s">
        <v>59</v>
      </c>
      <c r="E82" s="102" t="s">
        <v>39</v>
      </c>
      <c r="F82" s="102" t="s">
        <v>411</v>
      </c>
      <c r="G82" s="168"/>
      <c r="AS82" s="16" t="s">
        <v>297</v>
      </c>
      <c r="AT82" s="16" t="s">
        <v>298</v>
      </c>
    </row>
    <row r="83" spans="1:46" ht="15.6" x14ac:dyDescent="0.3">
      <c r="A83" s="169" t="s">
        <v>520</v>
      </c>
      <c r="B83" s="169" t="s">
        <v>521</v>
      </c>
      <c r="C83" s="96" t="s">
        <v>503</v>
      </c>
      <c r="D83" s="102" t="s">
        <v>12</v>
      </c>
      <c r="E83" s="102" t="s">
        <v>39</v>
      </c>
      <c r="F83" s="102" t="s">
        <v>411</v>
      </c>
      <c r="G83" s="168"/>
      <c r="AS83" s="16" t="s">
        <v>299</v>
      </c>
      <c r="AT83" s="16" t="s">
        <v>300</v>
      </c>
    </row>
    <row r="84" spans="1:46" ht="15.6" x14ac:dyDescent="0.3">
      <c r="A84" s="169" t="s">
        <v>689</v>
      </c>
      <c r="B84" s="169" t="s">
        <v>690</v>
      </c>
      <c r="C84" s="103" t="s">
        <v>503</v>
      </c>
      <c r="D84" s="102" t="s">
        <v>59</v>
      </c>
      <c r="E84" s="102" t="s">
        <v>39</v>
      </c>
      <c r="F84" s="102" t="s">
        <v>411</v>
      </c>
      <c r="G84" s="168"/>
      <c r="AS84" s="16" t="s">
        <v>301</v>
      </c>
      <c r="AT84" s="16" t="s">
        <v>302</v>
      </c>
    </row>
    <row r="85" spans="1:46" ht="15.6" x14ac:dyDescent="0.3">
      <c r="A85" s="169" t="s">
        <v>436</v>
      </c>
      <c r="B85" s="169" t="s">
        <v>691</v>
      </c>
      <c r="C85" s="103" t="s">
        <v>503</v>
      </c>
      <c r="D85" s="102" t="s">
        <v>59</v>
      </c>
      <c r="E85" s="102" t="s">
        <v>39</v>
      </c>
      <c r="F85" s="102" t="s">
        <v>411</v>
      </c>
      <c r="G85" s="168"/>
      <c r="AS85" s="16" t="s">
        <v>303</v>
      </c>
      <c r="AT85" s="16" t="s">
        <v>304</v>
      </c>
    </row>
    <row r="86" spans="1:46" ht="15.6" x14ac:dyDescent="0.3">
      <c r="A86" s="169" t="s">
        <v>483</v>
      </c>
      <c r="B86" s="169" t="s">
        <v>692</v>
      </c>
      <c r="C86" s="103" t="s">
        <v>503</v>
      </c>
      <c r="D86" s="102" t="s">
        <v>59</v>
      </c>
      <c r="E86" s="102" t="s">
        <v>39</v>
      </c>
      <c r="F86" s="102" t="s">
        <v>411</v>
      </c>
      <c r="G86" s="168"/>
      <c r="AS86" s="16" t="s">
        <v>305</v>
      </c>
      <c r="AT86" s="16" t="s">
        <v>306</v>
      </c>
    </row>
    <row r="87" spans="1:46" ht="15.6" x14ac:dyDescent="0.3">
      <c r="A87" s="169" t="s">
        <v>492</v>
      </c>
      <c r="B87" s="169" t="s">
        <v>693</v>
      </c>
      <c r="C87" s="103" t="s">
        <v>503</v>
      </c>
      <c r="D87" s="102" t="s">
        <v>12</v>
      </c>
      <c r="E87" s="102" t="s">
        <v>39</v>
      </c>
      <c r="F87" s="102" t="s">
        <v>411</v>
      </c>
      <c r="G87" s="168"/>
      <c r="AS87" s="16" t="s">
        <v>307</v>
      </c>
      <c r="AT87" s="16" t="s">
        <v>308</v>
      </c>
    </row>
    <row r="88" spans="1:46" ht="15.6" x14ac:dyDescent="0.3">
      <c r="A88" s="169" t="s">
        <v>694</v>
      </c>
      <c r="B88" s="169" t="s">
        <v>695</v>
      </c>
      <c r="C88" s="103" t="s">
        <v>503</v>
      </c>
      <c r="D88" s="102" t="s">
        <v>12</v>
      </c>
      <c r="E88" s="102" t="s">
        <v>39</v>
      </c>
      <c r="F88" s="102" t="s">
        <v>411</v>
      </c>
      <c r="G88" s="168"/>
      <c r="AS88" s="16" t="s">
        <v>309</v>
      </c>
      <c r="AT88" s="16" t="s">
        <v>310</v>
      </c>
    </row>
    <row r="89" spans="1:46" ht="15.6" x14ac:dyDescent="0.3">
      <c r="A89" s="169" t="s">
        <v>696</v>
      </c>
      <c r="B89" s="169" t="s">
        <v>697</v>
      </c>
      <c r="C89" s="103" t="s">
        <v>503</v>
      </c>
      <c r="D89" s="102" t="s">
        <v>59</v>
      </c>
      <c r="E89" s="102" t="s">
        <v>39</v>
      </c>
      <c r="F89" s="102" t="s">
        <v>411</v>
      </c>
      <c r="G89" s="168"/>
      <c r="AS89" s="18" t="s">
        <v>311</v>
      </c>
      <c r="AT89" s="16" t="s">
        <v>312</v>
      </c>
    </row>
    <row r="90" spans="1:46" ht="15.6" x14ac:dyDescent="0.3">
      <c r="A90" s="169" t="s">
        <v>698</v>
      </c>
      <c r="B90" s="169" t="s">
        <v>699</v>
      </c>
      <c r="C90" s="103" t="s">
        <v>528</v>
      </c>
      <c r="D90" s="102" t="s">
        <v>12</v>
      </c>
      <c r="E90" s="102" t="s">
        <v>39</v>
      </c>
      <c r="F90" s="102" t="s">
        <v>411</v>
      </c>
      <c r="G90" s="168"/>
      <c r="AS90" s="16" t="s">
        <v>313</v>
      </c>
      <c r="AT90" s="16" t="s">
        <v>314</v>
      </c>
    </row>
    <row r="91" spans="1:46" ht="15.6" x14ac:dyDescent="0.3">
      <c r="A91" s="169" t="s">
        <v>482</v>
      </c>
      <c r="B91" s="169" t="s">
        <v>700</v>
      </c>
      <c r="C91" s="103" t="s">
        <v>503</v>
      </c>
      <c r="D91" s="102" t="s">
        <v>12</v>
      </c>
      <c r="E91" s="102" t="s">
        <v>39</v>
      </c>
      <c r="F91" s="102" t="s">
        <v>411</v>
      </c>
      <c r="G91" s="168"/>
      <c r="AS91" s="16" t="s">
        <v>315</v>
      </c>
      <c r="AT91" s="16" t="s">
        <v>316</v>
      </c>
    </row>
    <row r="92" spans="1:46" ht="15.6" x14ac:dyDescent="0.3">
      <c r="A92" s="169" t="s">
        <v>356</v>
      </c>
      <c r="B92" s="169" t="s">
        <v>701</v>
      </c>
      <c r="C92" s="103" t="s">
        <v>503</v>
      </c>
      <c r="D92" s="102" t="s">
        <v>12</v>
      </c>
      <c r="E92" s="102" t="s">
        <v>39</v>
      </c>
      <c r="F92" s="102" t="s">
        <v>411</v>
      </c>
      <c r="G92" s="168"/>
      <c r="AS92" s="16" t="s">
        <v>317</v>
      </c>
      <c r="AT92" s="16" t="s">
        <v>318</v>
      </c>
    </row>
    <row r="93" spans="1:46" ht="15.6" x14ac:dyDescent="0.3">
      <c r="A93" s="169" t="s">
        <v>702</v>
      </c>
      <c r="B93" s="169" t="s">
        <v>703</v>
      </c>
      <c r="C93" s="103" t="s">
        <v>503</v>
      </c>
      <c r="D93" s="102" t="s">
        <v>59</v>
      </c>
      <c r="E93" s="102" t="s">
        <v>39</v>
      </c>
      <c r="F93" s="102" t="s">
        <v>411</v>
      </c>
      <c r="G93" s="168"/>
      <c r="AS93" s="16" t="s">
        <v>319</v>
      </c>
      <c r="AT93" s="16" t="s">
        <v>320</v>
      </c>
    </row>
    <row r="94" spans="1:46" ht="15.6" x14ac:dyDescent="0.3">
      <c r="A94" s="169" t="s">
        <v>704</v>
      </c>
      <c r="B94" s="169" t="s">
        <v>567</v>
      </c>
      <c r="C94" s="103" t="s">
        <v>503</v>
      </c>
      <c r="D94" s="102" t="s">
        <v>12</v>
      </c>
      <c r="E94" s="102" t="s">
        <v>39</v>
      </c>
      <c r="F94" s="102" t="s">
        <v>411</v>
      </c>
      <c r="G94" s="168"/>
      <c r="AS94" s="16" t="s">
        <v>321</v>
      </c>
      <c r="AT94" s="16" t="s">
        <v>322</v>
      </c>
    </row>
    <row r="95" spans="1:46" ht="15.6" x14ac:dyDescent="0.3">
      <c r="A95" s="169" t="s">
        <v>705</v>
      </c>
      <c r="B95" s="169" t="s">
        <v>706</v>
      </c>
      <c r="C95" s="103" t="s">
        <v>503</v>
      </c>
      <c r="D95" s="102" t="s">
        <v>59</v>
      </c>
      <c r="E95" s="102" t="s">
        <v>39</v>
      </c>
      <c r="F95" s="102" t="s">
        <v>411</v>
      </c>
      <c r="G95" s="168"/>
      <c r="AS95" s="16" t="s">
        <v>323</v>
      </c>
      <c r="AT95" s="16" t="s">
        <v>324</v>
      </c>
    </row>
    <row r="96" spans="1:46" ht="15.6" x14ac:dyDescent="0.3">
      <c r="A96" s="169" t="s">
        <v>465</v>
      </c>
      <c r="B96" s="169" t="s">
        <v>707</v>
      </c>
      <c r="C96" s="103" t="s">
        <v>503</v>
      </c>
      <c r="D96" s="102" t="s">
        <v>59</v>
      </c>
      <c r="E96" s="102" t="s">
        <v>406</v>
      </c>
      <c r="F96" s="102" t="s">
        <v>406</v>
      </c>
      <c r="G96" s="168"/>
      <c r="AS96" s="16" t="s">
        <v>325</v>
      </c>
      <c r="AT96" s="16" t="s">
        <v>326</v>
      </c>
    </row>
    <row r="97" spans="1:46" ht="15.6" x14ac:dyDescent="0.3">
      <c r="A97" s="169" t="s">
        <v>708</v>
      </c>
      <c r="B97" s="169" t="s">
        <v>709</v>
      </c>
      <c r="C97" s="103" t="s">
        <v>503</v>
      </c>
      <c r="D97" s="102" t="s">
        <v>59</v>
      </c>
      <c r="E97" s="102" t="s">
        <v>526</v>
      </c>
      <c r="F97" s="102" t="s">
        <v>526</v>
      </c>
      <c r="G97" s="168"/>
      <c r="AS97" s="16" t="s">
        <v>327</v>
      </c>
      <c r="AT97" s="16" t="s">
        <v>328</v>
      </c>
    </row>
    <row r="98" spans="1:46" ht="15.6" x14ac:dyDescent="0.3">
      <c r="A98" s="169" t="s">
        <v>710</v>
      </c>
      <c r="B98" s="169" t="s">
        <v>711</v>
      </c>
      <c r="C98" s="103" t="s">
        <v>503</v>
      </c>
      <c r="D98" s="102" t="s">
        <v>59</v>
      </c>
      <c r="E98" s="102" t="s">
        <v>39</v>
      </c>
      <c r="F98" s="102" t="s">
        <v>411</v>
      </c>
      <c r="G98" s="168"/>
      <c r="AS98" s="16" t="s">
        <v>329</v>
      </c>
      <c r="AT98" s="16" t="s">
        <v>330</v>
      </c>
    </row>
    <row r="99" spans="1:46" ht="15.6" x14ac:dyDescent="0.3">
      <c r="A99" s="169" t="s">
        <v>712</v>
      </c>
      <c r="B99" s="169" t="s">
        <v>713</v>
      </c>
      <c r="C99" s="103" t="s">
        <v>503</v>
      </c>
      <c r="D99" s="102" t="s">
        <v>12</v>
      </c>
      <c r="E99" s="102" t="s">
        <v>39</v>
      </c>
      <c r="F99" s="102" t="s">
        <v>411</v>
      </c>
      <c r="G99" s="168"/>
      <c r="AS99" s="16" t="s">
        <v>354</v>
      </c>
      <c r="AT99" s="16" t="s">
        <v>355</v>
      </c>
    </row>
    <row r="100" spans="1:46" ht="15.6" x14ac:dyDescent="0.3">
      <c r="A100" s="169" t="s">
        <v>714</v>
      </c>
      <c r="B100" s="169" t="s">
        <v>715</v>
      </c>
      <c r="C100" s="103" t="s">
        <v>503</v>
      </c>
      <c r="D100" s="102" t="s">
        <v>59</v>
      </c>
      <c r="E100" s="102" t="s">
        <v>39</v>
      </c>
      <c r="F100" s="102" t="s">
        <v>411</v>
      </c>
      <c r="G100" s="168"/>
      <c r="AS100" s="16" t="s">
        <v>559</v>
      </c>
      <c r="AT100" s="16" t="s">
        <v>561</v>
      </c>
    </row>
    <row r="101" spans="1:46" ht="15.6" x14ac:dyDescent="0.3">
      <c r="A101" s="169" t="s">
        <v>133</v>
      </c>
      <c r="B101" s="169" t="s">
        <v>716</v>
      </c>
      <c r="C101" s="103" t="s">
        <v>503</v>
      </c>
      <c r="D101" s="102" t="s">
        <v>59</v>
      </c>
      <c r="E101" s="102" t="s">
        <v>526</v>
      </c>
      <c r="F101" s="102" t="s">
        <v>526</v>
      </c>
      <c r="G101" s="168"/>
      <c r="AS101" s="16" t="s">
        <v>1040</v>
      </c>
      <c r="AT101" s="16" t="s">
        <v>1041</v>
      </c>
    </row>
    <row r="102" spans="1:46" ht="15.6" x14ac:dyDescent="0.3">
      <c r="A102" s="169" t="s">
        <v>365</v>
      </c>
      <c r="B102" s="169" t="s">
        <v>717</v>
      </c>
      <c r="C102" s="103" t="s">
        <v>503</v>
      </c>
      <c r="D102" s="102" t="s">
        <v>12</v>
      </c>
      <c r="E102" s="102" t="s">
        <v>39</v>
      </c>
      <c r="F102" s="102" t="s">
        <v>411</v>
      </c>
      <c r="G102" s="168"/>
      <c r="AS102" s="16" t="s">
        <v>574</v>
      </c>
      <c r="AT102" s="16" t="s">
        <v>1042</v>
      </c>
    </row>
    <row r="103" spans="1:46" ht="15.6" x14ac:dyDescent="0.3">
      <c r="A103" s="169" t="s">
        <v>718</v>
      </c>
      <c r="B103" s="169" t="s">
        <v>719</v>
      </c>
      <c r="C103" s="103" t="s">
        <v>503</v>
      </c>
      <c r="D103" s="102" t="s">
        <v>12</v>
      </c>
      <c r="E103" s="102" t="s">
        <v>39</v>
      </c>
      <c r="F103" s="102" t="s">
        <v>411</v>
      </c>
      <c r="G103" s="168"/>
    </row>
    <row r="104" spans="1:46" ht="15.6" x14ac:dyDescent="0.3">
      <c r="A104" s="169" t="s">
        <v>136</v>
      </c>
      <c r="B104" s="169" t="s">
        <v>720</v>
      </c>
      <c r="C104" s="103" t="s">
        <v>503</v>
      </c>
      <c r="D104" s="102" t="s">
        <v>59</v>
      </c>
      <c r="E104" s="102" t="s">
        <v>39</v>
      </c>
      <c r="F104" s="102" t="s">
        <v>411</v>
      </c>
      <c r="G104" s="168"/>
    </row>
    <row r="105" spans="1:46" ht="15.6" x14ac:dyDescent="0.3">
      <c r="A105" s="169" t="s">
        <v>721</v>
      </c>
      <c r="B105" s="169" t="s">
        <v>722</v>
      </c>
      <c r="C105" s="104" t="s">
        <v>503</v>
      </c>
      <c r="D105" s="102" t="s">
        <v>12</v>
      </c>
      <c r="E105" s="102" t="s">
        <v>526</v>
      </c>
      <c r="F105" s="102" t="s">
        <v>526</v>
      </c>
      <c r="G105" s="168"/>
    </row>
    <row r="106" spans="1:46" ht="15.6" x14ac:dyDescent="0.3">
      <c r="A106" s="169" t="s">
        <v>723</v>
      </c>
      <c r="B106" s="169" t="s">
        <v>724</v>
      </c>
      <c r="C106" s="104" t="s">
        <v>503</v>
      </c>
      <c r="D106" s="102" t="s">
        <v>59</v>
      </c>
      <c r="E106" s="102" t="s">
        <v>406</v>
      </c>
      <c r="F106" s="102" t="s">
        <v>406</v>
      </c>
      <c r="G106" s="168"/>
    </row>
    <row r="107" spans="1:46" ht="15.6" x14ac:dyDescent="0.3">
      <c r="A107" s="169" t="s">
        <v>452</v>
      </c>
      <c r="B107" s="169" t="s">
        <v>725</v>
      </c>
      <c r="C107" s="104" t="s">
        <v>503</v>
      </c>
      <c r="D107" s="102" t="s">
        <v>59</v>
      </c>
      <c r="E107" s="102" t="s">
        <v>406</v>
      </c>
      <c r="F107" s="102" t="s">
        <v>406</v>
      </c>
      <c r="G107" s="168"/>
    </row>
    <row r="108" spans="1:46" ht="15.6" x14ac:dyDescent="0.3">
      <c r="A108" s="169" t="s">
        <v>363</v>
      </c>
      <c r="B108" s="169" t="s">
        <v>726</v>
      </c>
      <c r="C108" s="103" t="s">
        <v>503</v>
      </c>
      <c r="D108" s="102" t="s">
        <v>12</v>
      </c>
      <c r="E108" s="102" t="s">
        <v>39</v>
      </c>
      <c r="F108" s="102" t="s">
        <v>411</v>
      </c>
      <c r="G108" s="168"/>
    </row>
    <row r="109" spans="1:46" ht="15.6" x14ac:dyDescent="0.3">
      <c r="A109" s="169" t="s">
        <v>497</v>
      </c>
      <c r="B109" s="169" t="s">
        <v>727</v>
      </c>
      <c r="C109" s="103" t="s">
        <v>503</v>
      </c>
      <c r="D109" s="102" t="s">
        <v>12</v>
      </c>
      <c r="E109" s="102" t="s">
        <v>39</v>
      </c>
      <c r="F109" s="102" t="s">
        <v>411</v>
      </c>
      <c r="G109" s="168"/>
    </row>
    <row r="110" spans="1:46" ht="15.6" x14ac:dyDescent="0.3">
      <c r="A110" s="169" t="s">
        <v>728</v>
      </c>
      <c r="B110" s="169" t="s">
        <v>729</v>
      </c>
      <c r="C110" s="103" t="s">
        <v>503</v>
      </c>
      <c r="D110" s="102" t="s">
        <v>59</v>
      </c>
      <c r="E110" s="102" t="s">
        <v>526</v>
      </c>
      <c r="F110" s="102" t="s">
        <v>526</v>
      </c>
      <c r="G110" s="168"/>
    </row>
    <row r="111" spans="1:46" ht="15.6" x14ac:dyDescent="0.3">
      <c r="A111" s="169" t="s">
        <v>486</v>
      </c>
      <c r="B111" s="169" t="s">
        <v>730</v>
      </c>
      <c r="C111" s="103" t="s">
        <v>503</v>
      </c>
      <c r="D111" s="102" t="s">
        <v>59</v>
      </c>
      <c r="E111" s="102" t="s">
        <v>526</v>
      </c>
      <c r="F111" s="102" t="s">
        <v>526</v>
      </c>
      <c r="G111" s="168"/>
    </row>
    <row r="112" spans="1:46" ht="15.6" x14ac:dyDescent="0.3">
      <c r="A112" s="169" t="s">
        <v>731</v>
      </c>
      <c r="B112" s="169" t="s">
        <v>732</v>
      </c>
      <c r="C112" s="103" t="s">
        <v>503</v>
      </c>
      <c r="D112" s="102" t="s">
        <v>12</v>
      </c>
      <c r="E112" s="102" t="s">
        <v>39</v>
      </c>
      <c r="F112" s="102" t="s">
        <v>411</v>
      </c>
      <c r="G112" s="168"/>
    </row>
    <row r="113" spans="1:7" ht="15.6" x14ac:dyDescent="0.3">
      <c r="A113" s="169" t="s">
        <v>364</v>
      </c>
      <c r="B113" s="169" t="s">
        <v>733</v>
      </c>
      <c r="C113" s="103" t="s">
        <v>503</v>
      </c>
      <c r="D113" s="102" t="s">
        <v>12</v>
      </c>
      <c r="E113" s="102" t="s">
        <v>39</v>
      </c>
      <c r="F113" s="102" t="s">
        <v>411</v>
      </c>
      <c r="G113" s="168"/>
    </row>
    <row r="114" spans="1:7" ht="15.6" x14ac:dyDescent="0.3">
      <c r="A114" s="169" t="s">
        <v>734</v>
      </c>
      <c r="B114" s="169" t="s">
        <v>735</v>
      </c>
      <c r="C114" s="103" t="s">
        <v>503</v>
      </c>
      <c r="D114" s="102" t="s">
        <v>12</v>
      </c>
      <c r="E114" s="102" t="s">
        <v>75</v>
      </c>
      <c r="F114" s="102" t="s">
        <v>75</v>
      </c>
      <c r="G114" s="168"/>
    </row>
    <row r="115" spans="1:7" ht="15.6" x14ac:dyDescent="0.3">
      <c r="A115" s="169" t="s">
        <v>736</v>
      </c>
      <c r="B115" s="169" t="s">
        <v>737</v>
      </c>
      <c r="C115" s="103" t="s">
        <v>503</v>
      </c>
      <c r="D115" s="102" t="s">
        <v>12</v>
      </c>
      <c r="E115" s="102" t="s">
        <v>39</v>
      </c>
      <c r="F115" s="102" t="s">
        <v>411</v>
      </c>
      <c r="G115" s="168"/>
    </row>
    <row r="116" spans="1:7" ht="15.6" x14ac:dyDescent="0.3">
      <c r="A116" s="169" t="s">
        <v>738</v>
      </c>
      <c r="B116" s="169" t="s">
        <v>739</v>
      </c>
      <c r="C116" s="103" t="s">
        <v>503</v>
      </c>
      <c r="D116" s="102" t="s">
        <v>59</v>
      </c>
      <c r="E116" s="102" t="s">
        <v>526</v>
      </c>
      <c r="F116" s="102" t="s">
        <v>526</v>
      </c>
      <c r="G116" s="168"/>
    </row>
    <row r="117" spans="1:7" ht="15.6" x14ac:dyDescent="0.3">
      <c r="A117" s="169" t="s">
        <v>500</v>
      </c>
      <c r="B117" s="169" t="s">
        <v>740</v>
      </c>
      <c r="C117" s="103" t="s">
        <v>503</v>
      </c>
      <c r="D117" s="102" t="s">
        <v>59</v>
      </c>
      <c r="E117" s="102" t="s">
        <v>526</v>
      </c>
      <c r="F117" s="102" t="s">
        <v>406</v>
      </c>
      <c r="G117" s="168"/>
    </row>
    <row r="118" spans="1:7" ht="15.6" x14ac:dyDescent="0.3">
      <c r="A118" s="169" t="s">
        <v>741</v>
      </c>
      <c r="B118" s="169" t="s">
        <v>742</v>
      </c>
      <c r="C118" s="103" t="s">
        <v>503</v>
      </c>
      <c r="D118" s="102" t="s">
        <v>59</v>
      </c>
      <c r="E118" s="102" t="s">
        <v>526</v>
      </c>
      <c r="F118" s="102" t="s">
        <v>526</v>
      </c>
      <c r="G118" s="168"/>
    </row>
    <row r="119" spans="1:7" ht="15.6" x14ac:dyDescent="0.3">
      <c r="A119" s="169" t="s">
        <v>487</v>
      </c>
      <c r="B119" s="169" t="s">
        <v>743</v>
      </c>
      <c r="C119" s="104" t="s">
        <v>503</v>
      </c>
      <c r="D119" s="102" t="s">
        <v>41</v>
      </c>
      <c r="E119" s="102" t="s">
        <v>526</v>
      </c>
      <c r="F119" s="102" t="s">
        <v>526</v>
      </c>
      <c r="G119" s="168"/>
    </row>
    <row r="120" spans="1:7" ht="15.6" x14ac:dyDescent="0.3">
      <c r="A120" s="169" t="s">
        <v>744</v>
      </c>
      <c r="B120" s="169" t="s">
        <v>745</v>
      </c>
      <c r="C120" s="104" t="s">
        <v>503</v>
      </c>
      <c r="D120" s="102" t="s">
        <v>59</v>
      </c>
      <c r="E120" s="102" t="s">
        <v>406</v>
      </c>
      <c r="F120" s="102" t="s">
        <v>406</v>
      </c>
      <c r="G120" s="168"/>
    </row>
    <row r="121" spans="1:7" ht="15.6" x14ac:dyDescent="0.3">
      <c r="A121" s="169" t="s">
        <v>746</v>
      </c>
      <c r="B121" s="169" t="s">
        <v>747</v>
      </c>
      <c r="C121" s="104" t="s">
        <v>503</v>
      </c>
      <c r="D121" s="102" t="s">
        <v>41</v>
      </c>
      <c r="E121" s="102" t="s">
        <v>406</v>
      </c>
      <c r="F121" s="102" t="s">
        <v>406</v>
      </c>
      <c r="G121" s="168"/>
    </row>
    <row r="122" spans="1:7" ht="15.6" x14ac:dyDescent="0.3">
      <c r="A122" s="169" t="s">
        <v>748</v>
      </c>
      <c r="B122" s="169" t="s">
        <v>749</v>
      </c>
      <c r="C122" s="104" t="s">
        <v>503</v>
      </c>
      <c r="D122" s="102" t="s">
        <v>59</v>
      </c>
      <c r="E122" s="102" t="s">
        <v>406</v>
      </c>
      <c r="F122" s="102" t="s">
        <v>406</v>
      </c>
      <c r="G122" s="168"/>
    </row>
    <row r="123" spans="1:7" ht="15.6" x14ac:dyDescent="0.3">
      <c r="A123" s="169" t="s">
        <v>750</v>
      </c>
      <c r="B123" s="169" t="s">
        <v>751</v>
      </c>
      <c r="C123" s="104" t="s">
        <v>503</v>
      </c>
      <c r="D123" s="102" t="s">
        <v>59</v>
      </c>
      <c r="E123" s="102" t="s">
        <v>406</v>
      </c>
      <c r="F123" s="102" t="s">
        <v>406</v>
      </c>
      <c r="G123" s="168"/>
    </row>
    <row r="124" spans="1:7" ht="15.6" x14ac:dyDescent="0.3">
      <c r="A124" s="169" t="s">
        <v>141</v>
      </c>
      <c r="B124" s="169" t="s">
        <v>752</v>
      </c>
      <c r="C124" s="104" t="s">
        <v>503</v>
      </c>
      <c r="D124" s="102" t="s">
        <v>41</v>
      </c>
      <c r="E124" s="102" t="s">
        <v>406</v>
      </c>
      <c r="F124" s="102" t="s">
        <v>406</v>
      </c>
      <c r="G124" s="168"/>
    </row>
    <row r="125" spans="1:7" ht="15.6" x14ac:dyDescent="0.3">
      <c r="A125" s="169" t="s">
        <v>753</v>
      </c>
      <c r="B125" s="169" t="s">
        <v>754</v>
      </c>
      <c r="C125" s="104" t="s">
        <v>503</v>
      </c>
      <c r="D125" s="102" t="s">
        <v>12</v>
      </c>
      <c r="E125" s="102" t="s">
        <v>526</v>
      </c>
      <c r="F125" s="102" t="s">
        <v>526</v>
      </c>
      <c r="G125" s="168"/>
    </row>
    <row r="126" spans="1:7" ht="15.6" x14ac:dyDescent="0.3">
      <c r="A126" s="169" t="s">
        <v>495</v>
      </c>
      <c r="B126" s="169" t="s">
        <v>755</v>
      </c>
      <c r="C126" s="104" t="s">
        <v>503</v>
      </c>
      <c r="D126" s="102" t="s">
        <v>59</v>
      </c>
      <c r="E126" s="102" t="s">
        <v>526</v>
      </c>
      <c r="F126" s="102" t="s">
        <v>526</v>
      </c>
      <c r="G126" s="168"/>
    </row>
    <row r="127" spans="1:7" ht="15.6" x14ac:dyDescent="0.3">
      <c r="A127" s="169" t="s">
        <v>453</v>
      </c>
      <c r="B127" s="169" t="s">
        <v>756</v>
      </c>
      <c r="C127" s="104" t="s">
        <v>503</v>
      </c>
      <c r="D127" s="102" t="s">
        <v>59</v>
      </c>
      <c r="E127" s="102" t="s">
        <v>39</v>
      </c>
      <c r="F127" s="102" t="s">
        <v>411</v>
      </c>
      <c r="G127" s="168"/>
    </row>
    <row r="128" spans="1:7" ht="15.6" x14ac:dyDescent="0.3">
      <c r="A128" s="169" t="s">
        <v>757</v>
      </c>
      <c r="B128" s="169" t="s">
        <v>758</v>
      </c>
      <c r="C128" s="104" t="s">
        <v>503</v>
      </c>
      <c r="D128" s="102" t="s">
        <v>59</v>
      </c>
      <c r="E128" s="102" t="s">
        <v>39</v>
      </c>
      <c r="F128" s="102" t="s">
        <v>411</v>
      </c>
      <c r="G128" s="168"/>
    </row>
    <row r="129" spans="1:7" ht="15.6" x14ac:dyDescent="0.3">
      <c r="A129" s="169" t="s">
        <v>759</v>
      </c>
      <c r="B129" s="169" t="s">
        <v>760</v>
      </c>
      <c r="C129" s="104" t="s">
        <v>503</v>
      </c>
      <c r="D129" s="102" t="s">
        <v>59</v>
      </c>
      <c r="E129" s="102" t="s">
        <v>39</v>
      </c>
      <c r="F129" s="102" t="s">
        <v>411</v>
      </c>
      <c r="G129" s="168"/>
    </row>
    <row r="130" spans="1:7" ht="15.6" x14ac:dyDescent="0.3">
      <c r="A130" s="169" t="s">
        <v>496</v>
      </c>
      <c r="B130" s="169" t="s">
        <v>761</v>
      </c>
      <c r="C130" s="104" t="s">
        <v>503</v>
      </c>
      <c r="D130" s="102" t="s">
        <v>59</v>
      </c>
      <c r="E130" s="102" t="s">
        <v>39</v>
      </c>
      <c r="F130" s="102" t="s">
        <v>411</v>
      </c>
      <c r="G130" s="168"/>
    </row>
    <row r="131" spans="1:7" ht="15.6" x14ac:dyDescent="0.3">
      <c r="A131" s="169" t="s">
        <v>762</v>
      </c>
      <c r="B131" s="169" t="s">
        <v>763</v>
      </c>
      <c r="C131" s="104"/>
      <c r="D131" s="102"/>
      <c r="E131" s="102"/>
      <c r="F131" s="102"/>
      <c r="G131" s="168"/>
    </row>
    <row r="132" spans="1:7" ht="15.6" x14ac:dyDescent="0.3">
      <c r="A132" s="169" t="s">
        <v>764</v>
      </c>
      <c r="B132" s="169" t="s">
        <v>765</v>
      </c>
      <c r="C132" s="96"/>
      <c r="D132" s="102"/>
      <c r="E132" s="102"/>
      <c r="F132" s="102"/>
      <c r="G132" s="168"/>
    </row>
    <row r="133" spans="1:7" ht="15.6" x14ac:dyDescent="0.3">
      <c r="A133" s="169" t="s">
        <v>162</v>
      </c>
      <c r="B133" s="169" t="s">
        <v>766</v>
      </c>
      <c r="C133" s="96" t="s">
        <v>503</v>
      </c>
      <c r="D133" s="102" t="s">
        <v>12</v>
      </c>
      <c r="E133" s="102" t="s">
        <v>526</v>
      </c>
      <c r="F133" s="102" t="s">
        <v>406</v>
      </c>
      <c r="G133" s="168"/>
    </row>
    <row r="134" spans="1:7" ht="15.6" x14ac:dyDescent="0.3">
      <c r="A134" s="169" t="s">
        <v>767</v>
      </c>
      <c r="B134" s="169" t="s">
        <v>768</v>
      </c>
      <c r="C134" s="96" t="s">
        <v>503</v>
      </c>
      <c r="D134" s="102" t="s">
        <v>59</v>
      </c>
      <c r="E134" s="102" t="s">
        <v>39</v>
      </c>
      <c r="F134" s="102" t="s">
        <v>411</v>
      </c>
      <c r="G134" s="168"/>
    </row>
    <row r="135" spans="1:7" ht="15.6" x14ac:dyDescent="0.3">
      <c r="A135" s="169" t="s">
        <v>769</v>
      </c>
      <c r="B135" s="169" t="s">
        <v>770</v>
      </c>
      <c r="C135" s="96" t="s">
        <v>503</v>
      </c>
      <c r="D135" s="102" t="s">
        <v>59</v>
      </c>
      <c r="E135" s="102" t="s">
        <v>39</v>
      </c>
      <c r="F135" s="102" t="s">
        <v>411</v>
      </c>
      <c r="G135" s="168"/>
    </row>
    <row r="136" spans="1:7" ht="15.6" x14ac:dyDescent="0.3">
      <c r="A136" s="169" t="s">
        <v>165</v>
      </c>
      <c r="B136" s="169" t="s">
        <v>771</v>
      </c>
      <c r="C136" s="104" t="s">
        <v>503</v>
      </c>
      <c r="D136" s="102" t="s">
        <v>59</v>
      </c>
      <c r="E136" s="102" t="s">
        <v>39</v>
      </c>
      <c r="F136" s="102" t="s">
        <v>411</v>
      </c>
      <c r="G136" s="168"/>
    </row>
    <row r="137" spans="1:7" ht="15.6" x14ac:dyDescent="0.3">
      <c r="A137" s="169" t="s">
        <v>168</v>
      </c>
      <c r="B137" s="169" t="s">
        <v>577</v>
      </c>
      <c r="C137" s="104" t="s">
        <v>503</v>
      </c>
      <c r="D137" s="102" t="s">
        <v>59</v>
      </c>
      <c r="E137" s="102" t="s">
        <v>39</v>
      </c>
      <c r="F137" s="102" t="s">
        <v>411</v>
      </c>
      <c r="G137" s="168"/>
    </row>
    <row r="138" spans="1:7" ht="15.6" x14ac:dyDescent="0.3">
      <c r="A138" s="169" t="s">
        <v>772</v>
      </c>
      <c r="B138" s="169" t="s">
        <v>773</v>
      </c>
      <c r="C138" s="104" t="s">
        <v>503</v>
      </c>
      <c r="D138" s="102" t="s">
        <v>59</v>
      </c>
      <c r="E138" s="102" t="s">
        <v>39</v>
      </c>
      <c r="F138" s="102" t="s">
        <v>411</v>
      </c>
      <c r="G138" s="168"/>
    </row>
    <row r="139" spans="1:7" ht="15.6" x14ac:dyDescent="0.3">
      <c r="A139" s="169" t="s">
        <v>397</v>
      </c>
      <c r="B139" s="169" t="s">
        <v>774</v>
      </c>
      <c r="C139" s="104" t="s">
        <v>503</v>
      </c>
      <c r="D139" s="102" t="s">
        <v>59</v>
      </c>
      <c r="E139" s="102" t="s">
        <v>39</v>
      </c>
      <c r="F139" s="102" t="s">
        <v>411</v>
      </c>
      <c r="G139" s="168"/>
    </row>
    <row r="140" spans="1:7" ht="15.6" x14ac:dyDescent="0.3">
      <c r="A140" s="169" t="s">
        <v>775</v>
      </c>
      <c r="B140" s="169" t="s">
        <v>776</v>
      </c>
      <c r="C140" s="104" t="s">
        <v>503</v>
      </c>
      <c r="D140" s="102" t="s">
        <v>59</v>
      </c>
      <c r="E140" s="102" t="s">
        <v>39</v>
      </c>
      <c r="F140" s="102" t="s">
        <v>411</v>
      </c>
      <c r="G140" s="168"/>
    </row>
    <row r="141" spans="1:7" ht="15.6" x14ac:dyDescent="0.3">
      <c r="A141" s="169" t="s">
        <v>777</v>
      </c>
      <c r="B141" s="169" t="s">
        <v>778</v>
      </c>
      <c r="C141" s="104" t="s">
        <v>503</v>
      </c>
      <c r="D141" s="102" t="s">
        <v>59</v>
      </c>
      <c r="E141" s="102" t="s">
        <v>39</v>
      </c>
      <c r="F141" s="102" t="s">
        <v>411</v>
      </c>
      <c r="G141" s="168"/>
    </row>
    <row r="142" spans="1:7" ht="21.6" customHeight="1" x14ac:dyDescent="0.3">
      <c r="A142" s="169" t="s">
        <v>171</v>
      </c>
      <c r="B142" s="169" t="s">
        <v>779</v>
      </c>
      <c r="C142" s="104" t="s">
        <v>503</v>
      </c>
      <c r="D142" s="102" t="s">
        <v>59</v>
      </c>
      <c r="E142" s="102" t="s">
        <v>39</v>
      </c>
      <c r="F142" s="102" t="s">
        <v>411</v>
      </c>
      <c r="G142" s="168"/>
    </row>
    <row r="143" spans="1:7" ht="15.6" x14ac:dyDescent="0.3">
      <c r="A143" s="169" t="s">
        <v>1025</v>
      </c>
      <c r="B143" s="169" t="s">
        <v>780</v>
      </c>
      <c r="C143" s="104" t="s">
        <v>503</v>
      </c>
      <c r="D143" s="102" t="s">
        <v>59</v>
      </c>
      <c r="E143" s="102" t="s">
        <v>39</v>
      </c>
      <c r="F143" s="102" t="s">
        <v>411</v>
      </c>
      <c r="G143" s="168"/>
    </row>
    <row r="144" spans="1:7" ht="15.6" x14ac:dyDescent="0.3">
      <c r="A144" s="169" t="s">
        <v>457</v>
      </c>
      <c r="B144" s="169" t="s">
        <v>781</v>
      </c>
      <c r="C144" s="104" t="s">
        <v>503</v>
      </c>
      <c r="D144" s="102" t="s">
        <v>59</v>
      </c>
      <c r="E144" s="102" t="s">
        <v>39</v>
      </c>
      <c r="F144" s="102" t="s">
        <v>411</v>
      </c>
      <c r="G144" s="168"/>
    </row>
    <row r="145" spans="1:7" ht="15.6" x14ac:dyDescent="0.3">
      <c r="A145" s="169" t="s">
        <v>782</v>
      </c>
      <c r="B145" s="169" t="s">
        <v>783</v>
      </c>
      <c r="C145" s="104" t="s">
        <v>503</v>
      </c>
      <c r="D145" s="102" t="s">
        <v>59</v>
      </c>
      <c r="E145" s="102" t="s">
        <v>39</v>
      </c>
      <c r="F145" s="102" t="s">
        <v>411</v>
      </c>
      <c r="G145" s="168"/>
    </row>
    <row r="146" spans="1:7" ht="15.6" x14ac:dyDescent="0.3">
      <c r="A146" s="169" t="s">
        <v>182</v>
      </c>
      <c r="B146" s="169" t="s">
        <v>784</v>
      </c>
      <c r="C146" s="104" t="s">
        <v>503</v>
      </c>
      <c r="D146" s="102" t="s">
        <v>59</v>
      </c>
      <c r="E146" s="102" t="s">
        <v>39</v>
      </c>
      <c r="F146" s="102" t="s">
        <v>411</v>
      </c>
      <c r="G146" s="168"/>
    </row>
    <row r="147" spans="1:7" ht="15.6" x14ac:dyDescent="0.3">
      <c r="A147" s="169" t="s">
        <v>186</v>
      </c>
      <c r="B147" s="169" t="s">
        <v>785</v>
      </c>
      <c r="C147" s="104" t="s">
        <v>503</v>
      </c>
      <c r="D147" s="102" t="s">
        <v>59</v>
      </c>
      <c r="E147" s="102" t="s">
        <v>39</v>
      </c>
      <c r="F147" s="102" t="s">
        <v>411</v>
      </c>
      <c r="G147" s="168"/>
    </row>
    <row r="148" spans="1:7" ht="15.6" x14ac:dyDescent="0.3">
      <c r="A148" s="169" t="s">
        <v>786</v>
      </c>
      <c r="B148" s="169" t="s">
        <v>787</v>
      </c>
      <c r="C148" s="96"/>
      <c r="D148" s="102"/>
      <c r="E148" s="102"/>
      <c r="F148" s="102"/>
      <c r="G148" s="168"/>
    </row>
    <row r="149" spans="1:7" ht="15.6" x14ac:dyDescent="0.3">
      <c r="A149" s="169" t="s">
        <v>788</v>
      </c>
      <c r="B149" s="169" t="s">
        <v>789</v>
      </c>
      <c r="C149" s="104" t="s">
        <v>503</v>
      </c>
      <c r="D149" s="102" t="s">
        <v>59</v>
      </c>
      <c r="E149" s="102" t="s">
        <v>39</v>
      </c>
      <c r="F149" s="102" t="s">
        <v>411</v>
      </c>
      <c r="G149" s="168"/>
    </row>
    <row r="150" spans="1:7" ht="15.6" x14ac:dyDescent="0.3">
      <c r="A150" s="169" t="s">
        <v>398</v>
      </c>
      <c r="B150" s="169" t="s">
        <v>790</v>
      </c>
      <c r="C150" s="104" t="s">
        <v>503</v>
      </c>
      <c r="D150" s="102" t="s">
        <v>59</v>
      </c>
      <c r="E150" s="102" t="s">
        <v>39</v>
      </c>
      <c r="F150" s="102" t="s">
        <v>411</v>
      </c>
      <c r="G150" s="168"/>
    </row>
    <row r="151" spans="1:7" ht="15.6" x14ac:dyDescent="0.3">
      <c r="A151" s="169" t="s">
        <v>189</v>
      </c>
      <c r="B151" s="169" t="s">
        <v>791</v>
      </c>
      <c r="C151" s="104" t="s">
        <v>503</v>
      </c>
      <c r="D151" s="102" t="s">
        <v>59</v>
      </c>
      <c r="E151" s="102" t="s">
        <v>39</v>
      </c>
      <c r="F151" s="102" t="s">
        <v>411</v>
      </c>
      <c r="G151" s="168"/>
    </row>
    <row r="152" spans="1:7" ht="15.6" x14ac:dyDescent="0.3">
      <c r="A152" s="169" t="s">
        <v>1026</v>
      </c>
      <c r="B152" s="169" t="s">
        <v>792</v>
      </c>
      <c r="C152" s="104" t="s">
        <v>503</v>
      </c>
      <c r="D152" s="102" t="s">
        <v>59</v>
      </c>
      <c r="E152" s="102" t="s">
        <v>39</v>
      </c>
      <c r="F152" s="102" t="s">
        <v>411</v>
      </c>
      <c r="G152" s="168"/>
    </row>
    <row r="153" spans="1:7" ht="15.6" x14ac:dyDescent="0.3">
      <c r="A153" s="169" t="s">
        <v>194</v>
      </c>
      <c r="B153" s="169" t="s">
        <v>793</v>
      </c>
      <c r="C153" s="104" t="s">
        <v>503</v>
      </c>
      <c r="D153" s="102" t="s">
        <v>59</v>
      </c>
      <c r="E153" s="102" t="s">
        <v>39</v>
      </c>
      <c r="F153" s="102" t="s">
        <v>411</v>
      </c>
      <c r="G153" s="168"/>
    </row>
    <row r="154" spans="1:7" ht="15.6" x14ac:dyDescent="0.3">
      <c r="A154" s="169" t="s">
        <v>794</v>
      </c>
      <c r="B154" s="169" t="s">
        <v>795</v>
      </c>
      <c r="C154" s="104" t="s">
        <v>503</v>
      </c>
      <c r="D154" s="102" t="s">
        <v>59</v>
      </c>
      <c r="E154" s="102" t="s">
        <v>39</v>
      </c>
      <c r="F154" s="102" t="s">
        <v>411</v>
      </c>
      <c r="G154" s="168"/>
    </row>
    <row r="155" spans="1:7" ht="15.6" x14ac:dyDescent="0.3">
      <c r="A155" s="169" t="s">
        <v>197</v>
      </c>
      <c r="B155" s="169" t="s">
        <v>796</v>
      </c>
      <c r="C155" s="96" t="s">
        <v>503</v>
      </c>
      <c r="D155" s="102" t="s">
        <v>12</v>
      </c>
      <c r="E155" s="102" t="s">
        <v>39</v>
      </c>
      <c r="F155" s="102" t="s">
        <v>411</v>
      </c>
      <c r="G155" s="168"/>
    </row>
    <row r="156" spans="1:7" ht="15.6" x14ac:dyDescent="0.3">
      <c r="A156" s="169" t="s">
        <v>502</v>
      </c>
      <c r="B156" s="169" t="s">
        <v>797</v>
      </c>
      <c r="C156" s="96" t="s">
        <v>503</v>
      </c>
      <c r="D156" s="102" t="s">
        <v>12</v>
      </c>
      <c r="E156" s="102" t="s">
        <v>39</v>
      </c>
      <c r="F156" s="102" t="s">
        <v>411</v>
      </c>
      <c r="G156" s="168"/>
    </row>
    <row r="157" spans="1:7" ht="15.6" x14ac:dyDescent="0.3">
      <c r="A157" s="169" t="s">
        <v>798</v>
      </c>
      <c r="B157" s="169" t="s">
        <v>799</v>
      </c>
      <c r="C157" s="96" t="s">
        <v>503</v>
      </c>
      <c r="D157" s="102" t="s">
        <v>12</v>
      </c>
      <c r="E157" s="102" t="s">
        <v>39</v>
      </c>
      <c r="F157" s="102" t="s">
        <v>411</v>
      </c>
      <c r="G157" s="168"/>
    </row>
    <row r="158" spans="1:7" ht="15.6" x14ac:dyDescent="0.3">
      <c r="A158" s="169" t="s">
        <v>516</v>
      </c>
      <c r="B158" s="169" t="s">
        <v>800</v>
      </c>
      <c r="C158" s="96" t="s">
        <v>503</v>
      </c>
      <c r="D158" s="102" t="s">
        <v>12</v>
      </c>
      <c r="E158" s="102" t="s">
        <v>39</v>
      </c>
      <c r="F158" s="102" t="s">
        <v>411</v>
      </c>
      <c r="G158" s="168"/>
    </row>
    <row r="159" spans="1:7" ht="15.6" x14ac:dyDescent="0.3">
      <c r="A159" s="169" t="s">
        <v>801</v>
      </c>
      <c r="B159" s="169" t="s">
        <v>802</v>
      </c>
      <c r="C159" s="96" t="s">
        <v>503</v>
      </c>
      <c r="D159" s="102" t="s">
        <v>12</v>
      </c>
      <c r="E159" s="102" t="s">
        <v>39</v>
      </c>
      <c r="F159" s="102" t="s">
        <v>411</v>
      </c>
      <c r="G159" s="168"/>
    </row>
    <row r="160" spans="1:7" ht="15.6" x14ac:dyDescent="0.3">
      <c r="A160" s="169" t="s">
        <v>200</v>
      </c>
      <c r="B160" s="169" t="s">
        <v>803</v>
      </c>
      <c r="C160" s="96" t="s">
        <v>503</v>
      </c>
      <c r="D160" s="102" t="s">
        <v>12</v>
      </c>
      <c r="E160" s="102" t="s">
        <v>526</v>
      </c>
      <c r="F160" s="102" t="s">
        <v>526</v>
      </c>
      <c r="G160" s="168"/>
    </row>
    <row r="161" spans="1:7" ht="15.6" x14ac:dyDescent="0.3">
      <c r="A161" s="169" t="s">
        <v>203</v>
      </c>
      <c r="B161" s="169" t="s">
        <v>804</v>
      </c>
      <c r="C161" s="96" t="s">
        <v>503</v>
      </c>
      <c r="D161" s="102" t="s">
        <v>12</v>
      </c>
      <c r="E161" s="102" t="s">
        <v>39</v>
      </c>
      <c r="F161" s="102" t="s">
        <v>411</v>
      </c>
      <c r="G161" s="168"/>
    </row>
    <row r="162" spans="1:7" ht="15.6" x14ac:dyDescent="0.3">
      <c r="A162" s="169" t="s">
        <v>805</v>
      </c>
      <c r="B162" s="169" t="s">
        <v>806</v>
      </c>
      <c r="C162" s="96" t="s">
        <v>503</v>
      </c>
      <c r="D162" s="102" t="s">
        <v>12</v>
      </c>
      <c r="E162" s="102" t="s">
        <v>39</v>
      </c>
      <c r="F162" s="102" t="s">
        <v>411</v>
      </c>
      <c r="G162" s="168"/>
    </row>
    <row r="163" spans="1:7" ht="15.6" x14ac:dyDescent="0.3">
      <c r="A163" s="169" t="s">
        <v>357</v>
      </c>
      <c r="B163" s="169" t="s">
        <v>807</v>
      </c>
      <c r="C163" s="96" t="s">
        <v>503</v>
      </c>
      <c r="D163" s="102" t="s">
        <v>12</v>
      </c>
      <c r="E163" s="102" t="s">
        <v>39</v>
      </c>
      <c r="F163" s="102" t="s">
        <v>411</v>
      </c>
      <c r="G163" s="168"/>
    </row>
    <row r="164" spans="1:7" ht="15.6" x14ac:dyDescent="0.3">
      <c r="A164" s="169" t="s">
        <v>206</v>
      </c>
      <c r="B164" s="169" t="s">
        <v>808</v>
      </c>
      <c r="C164" s="96" t="s">
        <v>503</v>
      </c>
      <c r="D164" s="102" t="s">
        <v>12</v>
      </c>
      <c r="E164" s="102" t="s">
        <v>39</v>
      </c>
      <c r="F164" s="102" t="s">
        <v>411</v>
      </c>
      <c r="G164" s="168"/>
    </row>
    <row r="165" spans="1:7" ht="15.6" x14ac:dyDescent="0.3">
      <c r="A165" s="169" t="s">
        <v>460</v>
      </c>
      <c r="B165" s="169" t="s">
        <v>809</v>
      </c>
      <c r="C165" s="96" t="s">
        <v>503</v>
      </c>
      <c r="D165" s="102" t="s">
        <v>12</v>
      </c>
      <c r="E165" s="102" t="s">
        <v>39</v>
      </c>
      <c r="F165" s="102" t="s">
        <v>411</v>
      </c>
      <c r="G165" s="168"/>
    </row>
    <row r="166" spans="1:7" ht="15.6" x14ac:dyDescent="0.3">
      <c r="A166" s="169" t="s">
        <v>810</v>
      </c>
      <c r="B166" s="169" t="s">
        <v>233</v>
      </c>
      <c r="C166" s="96"/>
      <c r="D166" s="102"/>
      <c r="E166" s="102"/>
      <c r="F166" s="102"/>
      <c r="G166" s="168"/>
    </row>
    <row r="167" spans="1:7" ht="15.6" x14ac:dyDescent="0.3">
      <c r="A167" s="169" t="s">
        <v>209</v>
      </c>
      <c r="B167" s="169" t="s">
        <v>811</v>
      </c>
      <c r="C167" s="96" t="s">
        <v>503</v>
      </c>
      <c r="D167" s="102" t="s">
        <v>12</v>
      </c>
      <c r="E167" s="102" t="s">
        <v>39</v>
      </c>
      <c r="F167" s="102" t="s">
        <v>411</v>
      </c>
      <c r="G167" s="168"/>
    </row>
    <row r="168" spans="1:7" ht="15.6" x14ac:dyDescent="0.3">
      <c r="A168" s="169" t="s">
        <v>812</v>
      </c>
      <c r="B168" s="169" t="s">
        <v>813</v>
      </c>
      <c r="C168" s="96" t="s">
        <v>503</v>
      </c>
      <c r="D168" s="102" t="s">
        <v>12</v>
      </c>
      <c r="E168" s="102" t="s">
        <v>39</v>
      </c>
      <c r="F168" s="102" t="s">
        <v>411</v>
      </c>
      <c r="G168" s="168"/>
    </row>
    <row r="169" spans="1:7" ht="15.6" x14ac:dyDescent="0.3">
      <c r="A169" s="169" t="s">
        <v>814</v>
      </c>
      <c r="B169" s="169" t="s">
        <v>815</v>
      </c>
      <c r="C169" s="96" t="s">
        <v>503</v>
      </c>
      <c r="D169" s="102" t="s">
        <v>59</v>
      </c>
      <c r="E169" s="102" t="s">
        <v>39</v>
      </c>
      <c r="F169" s="102" t="s">
        <v>411</v>
      </c>
      <c r="G169" s="168"/>
    </row>
    <row r="170" spans="1:7" ht="15.6" x14ac:dyDescent="0.3">
      <c r="A170" s="169" t="s">
        <v>358</v>
      </c>
      <c r="B170" s="169" t="s">
        <v>816</v>
      </c>
      <c r="C170" s="96" t="s">
        <v>503</v>
      </c>
      <c r="D170" s="102" t="s">
        <v>12</v>
      </c>
      <c r="E170" s="102" t="s">
        <v>39</v>
      </c>
      <c r="F170" s="102" t="s">
        <v>411</v>
      </c>
      <c r="G170" s="168"/>
    </row>
    <row r="171" spans="1:7" ht="15.6" x14ac:dyDescent="0.3">
      <c r="A171" s="169" t="s">
        <v>394</v>
      </c>
      <c r="B171" s="169" t="s">
        <v>817</v>
      </c>
      <c r="C171" s="96" t="s">
        <v>503</v>
      </c>
      <c r="D171" s="102" t="s">
        <v>12</v>
      </c>
      <c r="E171" s="102" t="s">
        <v>39</v>
      </c>
      <c r="F171" s="102" t="s">
        <v>411</v>
      </c>
      <c r="G171" s="168"/>
    </row>
    <row r="172" spans="1:7" ht="15.6" x14ac:dyDescent="0.3">
      <c r="A172" s="169" t="s">
        <v>212</v>
      </c>
      <c r="B172" s="169" t="s">
        <v>818</v>
      </c>
      <c r="C172" s="96" t="s">
        <v>503</v>
      </c>
      <c r="D172" s="102" t="s">
        <v>12</v>
      </c>
      <c r="E172" s="102" t="s">
        <v>39</v>
      </c>
      <c r="F172" s="102" t="s">
        <v>411</v>
      </c>
      <c r="G172" s="168"/>
    </row>
    <row r="173" spans="1:7" ht="15.6" x14ac:dyDescent="0.3">
      <c r="A173" s="169" t="s">
        <v>819</v>
      </c>
      <c r="B173" s="169" t="s">
        <v>820</v>
      </c>
      <c r="C173" s="96" t="s">
        <v>503</v>
      </c>
      <c r="D173" s="102" t="s">
        <v>12</v>
      </c>
      <c r="E173" s="102" t="s">
        <v>39</v>
      </c>
      <c r="F173" s="102" t="s">
        <v>411</v>
      </c>
      <c r="G173" s="168"/>
    </row>
    <row r="174" spans="1:7" ht="15.6" x14ac:dyDescent="0.3">
      <c r="A174" s="169" t="s">
        <v>403</v>
      </c>
      <c r="B174" s="169" t="s">
        <v>404</v>
      </c>
      <c r="C174" s="96" t="s">
        <v>503</v>
      </c>
      <c r="D174" s="102" t="s">
        <v>12</v>
      </c>
      <c r="E174" s="102" t="s">
        <v>39</v>
      </c>
      <c r="F174" s="102" t="s">
        <v>411</v>
      </c>
      <c r="G174" s="168"/>
    </row>
    <row r="175" spans="1:7" ht="15.6" x14ac:dyDescent="0.3">
      <c r="A175" s="169" t="s">
        <v>821</v>
      </c>
      <c r="B175" s="169" t="s">
        <v>822</v>
      </c>
      <c r="C175" s="96" t="s">
        <v>503</v>
      </c>
      <c r="D175" s="102" t="s">
        <v>12</v>
      </c>
      <c r="E175" s="102" t="s">
        <v>39</v>
      </c>
      <c r="F175" s="102" t="s">
        <v>411</v>
      </c>
      <c r="G175" s="168"/>
    </row>
    <row r="176" spans="1:7" ht="15.6" x14ac:dyDescent="0.3">
      <c r="A176" s="169" t="s">
        <v>823</v>
      </c>
      <c r="B176" s="169" t="s">
        <v>824</v>
      </c>
      <c r="C176" s="96" t="s">
        <v>503</v>
      </c>
      <c r="D176" s="102" t="s">
        <v>12</v>
      </c>
      <c r="E176" s="102" t="s">
        <v>39</v>
      </c>
      <c r="F176" s="102" t="s">
        <v>411</v>
      </c>
      <c r="G176" s="168"/>
    </row>
    <row r="177" spans="1:7" ht="15.6" x14ac:dyDescent="0.3">
      <c r="A177" s="169" t="s">
        <v>481</v>
      </c>
      <c r="B177" s="169" t="s">
        <v>825</v>
      </c>
      <c r="C177" s="96" t="s">
        <v>503</v>
      </c>
      <c r="D177" s="102" t="s">
        <v>12</v>
      </c>
      <c r="E177" s="102" t="s">
        <v>39</v>
      </c>
      <c r="F177" s="102" t="s">
        <v>411</v>
      </c>
      <c r="G177" s="168"/>
    </row>
    <row r="178" spans="1:7" ht="15.6" x14ac:dyDescent="0.3">
      <c r="A178" s="169" t="s">
        <v>313</v>
      </c>
      <c r="B178" s="169" t="s">
        <v>826</v>
      </c>
      <c r="C178" s="96" t="s">
        <v>503</v>
      </c>
      <c r="D178" s="102" t="s">
        <v>12</v>
      </c>
      <c r="E178" s="102" t="s">
        <v>39</v>
      </c>
      <c r="F178" s="102" t="s">
        <v>411</v>
      </c>
      <c r="G178" s="168"/>
    </row>
    <row r="179" spans="1:7" ht="15.6" x14ac:dyDescent="0.3">
      <c r="A179" s="169" t="s">
        <v>461</v>
      </c>
      <c r="B179" s="169" t="s">
        <v>827</v>
      </c>
      <c r="C179" s="96" t="s">
        <v>503</v>
      </c>
      <c r="D179" s="102" t="s">
        <v>59</v>
      </c>
      <c r="E179" s="102" t="s">
        <v>39</v>
      </c>
      <c r="F179" s="102" t="s">
        <v>411</v>
      </c>
      <c r="G179" s="168"/>
    </row>
    <row r="180" spans="1:7" ht="15.6" x14ac:dyDescent="0.3">
      <c r="A180" s="169" t="s">
        <v>828</v>
      </c>
      <c r="B180" s="169" t="s">
        <v>829</v>
      </c>
      <c r="C180" s="96" t="s">
        <v>503</v>
      </c>
      <c r="D180" s="102" t="s">
        <v>12</v>
      </c>
      <c r="E180" s="102" t="s">
        <v>39</v>
      </c>
      <c r="F180" s="102" t="s">
        <v>411</v>
      </c>
      <c r="G180" s="168"/>
    </row>
    <row r="181" spans="1:7" ht="15.6" x14ac:dyDescent="0.3">
      <c r="A181" s="169" t="s">
        <v>455</v>
      </c>
      <c r="B181" s="169" t="s">
        <v>830</v>
      </c>
      <c r="C181" s="96" t="s">
        <v>503</v>
      </c>
      <c r="D181" s="102" t="s">
        <v>59</v>
      </c>
      <c r="E181" s="102" t="s">
        <v>39</v>
      </c>
      <c r="F181" s="102" t="s">
        <v>411</v>
      </c>
      <c r="G181" s="168"/>
    </row>
    <row r="182" spans="1:7" ht="15.6" x14ac:dyDescent="0.3">
      <c r="A182" s="169" t="s">
        <v>468</v>
      </c>
      <c r="B182" s="169" t="s">
        <v>831</v>
      </c>
      <c r="C182" s="96" t="s">
        <v>503</v>
      </c>
      <c r="D182" s="102" t="s">
        <v>59</v>
      </c>
      <c r="E182" s="102" t="s">
        <v>39</v>
      </c>
      <c r="F182" s="102" t="s">
        <v>411</v>
      </c>
      <c r="G182" s="168"/>
    </row>
    <row r="183" spans="1:7" ht="15.6" x14ac:dyDescent="0.3">
      <c r="A183" s="169" t="s">
        <v>832</v>
      </c>
      <c r="B183" s="169" t="s">
        <v>833</v>
      </c>
      <c r="C183" s="96" t="s">
        <v>503</v>
      </c>
      <c r="D183" s="102" t="s">
        <v>59</v>
      </c>
      <c r="E183" s="102" t="s">
        <v>39</v>
      </c>
      <c r="F183" s="102" t="s">
        <v>411</v>
      </c>
      <c r="G183" s="168"/>
    </row>
    <row r="184" spans="1:7" ht="15.6" x14ac:dyDescent="0.3">
      <c r="A184" s="169" t="s">
        <v>834</v>
      </c>
      <c r="B184" s="169" t="s">
        <v>835</v>
      </c>
      <c r="C184" s="96" t="s">
        <v>503</v>
      </c>
      <c r="D184" s="102" t="s">
        <v>12</v>
      </c>
      <c r="E184" s="102" t="s">
        <v>39</v>
      </c>
      <c r="F184" s="102" t="s">
        <v>411</v>
      </c>
      <c r="G184" s="168"/>
    </row>
    <row r="185" spans="1:7" ht="15.6" x14ac:dyDescent="0.3">
      <c r="A185" s="169" t="s">
        <v>836</v>
      </c>
      <c r="B185" s="169" t="s">
        <v>837</v>
      </c>
      <c r="C185" s="96" t="s">
        <v>503</v>
      </c>
      <c r="D185" s="102" t="s">
        <v>59</v>
      </c>
      <c r="E185" s="102" t="s">
        <v>39</v>
      </c>
      <c r="F185" s="102" t="s">
        <v>411</v>
      </c>
      <c r="G185" s="168"/>
    </row>
    <row r="186" spans="1:7" ht="15.6" x14ac:dyDescent="0.3">
      <c r="A186" s="169" t="s">
        <v>838</v>
      </c>
      <c r="B186" s="169" t="s">
        <v>839</v>
      </c>
      <c r="C186" s="96" t="s">
        <v>503</v>
      </c>
      <c r="D186" s="102" t="s">
        <v>12</v>
      </c>
      <c r="E186" s="102" t="s">
        <v>39</v>
      </c>
      <c r="F186" s="102" t="s">
        <v>411</v>
      </c>
      <c r="G186" s="168"/>
    </row>
    <row r="187" spans="1:7" ht="15.6" x14ac:dyDescent="0.3">
      <c r="A187" s="169" t="s">
        <v>840</v>
      </c>
      <c r="B187" s="169" t="s">
        <v>841</v>
      </c>
      <c r="C187" s="96" t="s">
        <v>503</v>
      </c>
      <c r="D187" s="102" t="s">
        <v>12</v>
      </c>
      <c r="E187" s="102" t="s">
        <v>39</v>
      </c>
      <c r="F187" s="102" t="s">
        <v>411</v>
      </c>
      <c r="G187" s="168"/>
    </row>
    <row r="188" spans="1:7" ht="15.6" x14ac:dyDescent="0.3">
      <c r="A188" s="169" t="s">
        <v>396</v>
      </c>
      <c r="B188" s="169" t="s">
        <v>842</v>
      </c>
      <c r="C188" s="96" t="s">
        <v>503</v>
      </c>
      <c r="D188" s="102" t="s">
        <v>59</v>
      </c>
      <c r="E188" s="102" t="s">
        <v>39</v>
      </c>
      <c r="F188" s="102" t="s">
        <v>411</v>
      </c>
      <c r="G188" s="168"/>
    </row>
    <row r="189" spans="1:7" ht="15.6" x14ac:dyDescent="0.3">
      <c r="A189" s="169" t="s">
        <v>432</v>
      </c>
      <c r="B189" s="169" t="s">
        <v>843</v>
      </c>
      <c r="C189" s="96" t="s">
        <v>503</v>
      </c>
      <c r="D189" s="102" t="s">
        <v>12</v>
      </c>
      <c r="E189" s="102" t="s">
        <v>39</v>
      </c>
      <c r="F189" s="102" t="s">
        <v>411</v>
      </c>
      <c r="G189" s="168"/>
    </row>
    <row r="190" spans="1:7" ht="15.6" x14ac:dyDescent="0.3">
      <c r="A190" s="169" t="s">
        <v>462</v>
      </c>
      <c r="B190" s="169" t="s">
        <v>844</v>
      </c>
      <c r="C190" s="96" t="s">
        <v>503</v>
      </c>
      <c r="D190" s="102" t="s">
        <v>12</v>
      </c>
      <c r="E190" s="102" t="s">
        <v>39</v>
      </c>
      <c r="F190" s="102" t="s">
        <v>411</v>
      </c>
      <c r="G190" s="168"/>
    </row>
    <row r="191" spans="1:7" ht="15.6" x14ac:dyDescent="0.3">
      <c r="A191" s="169" t="s">
        <v>472</v>
      </c>
      <c r="B191" s="169" t="s">
        <v>845</v>
      </c>
      <c r="C191" s="96" t="s">
        <v>503</v>
      </c>
      <c r="D191" s="102" t="s">
        <v>59</v>
      </c>
      <c r="E191" s="102" t="s">
        <v>39</v>
      </c>
      <c r="F191" s="102" t="s">
        <v>411</v>
      </c>
      <c r="G191" s="168"/>
    </row>
    <row r="192" spans="1:7" ht="15.6" x14ac:dyDescent="0.3">
      <c r="A192" s="169" t="s">
        <v>846</v>
      </c>
      <c r="B192" s="169" t="s">
        <v>847</v>
      </c>
      <c r="C192" s="96" t="s">
        <v>503</v>
      </c>
      <c r="D192" s="102" t="s">
        <v>59</v>
      </c>
      <c r="E192" s="102" t="s">
        <v>39</v>
      </c>
      <c r="F192" s="102" t="s">
        <v>411</v>
      </c>
      <c r="G192" s="168"/>
    </row>
    <row r="193" spans="1:22" ht="15.6" x14ac:dyDescent="0.3">
      <c r="A193" s="169" t="s">
        <v>411</v>
      </c>
      <c r="B193" s="169" t="s">
        <v>848</v>
      </c>
      <c r="C193" s="96" t="s">
        <v>503</v>
      </c>
      <c r="D193" s="102" t="s">
        <v>59</v>
      </c>
      <c r="E193" s="102" t="s">
        <v>39</v>
      </c>
      <c r="F193" s="102" t="s">
        <v>411</v>
      </c>
      <c r="G193" s="168"/>
      <c r="V193" s="89"/>
    </row>
    <row r="194" spans="1:22" ht="15.6" x14ac:dyDescent="0.3">
      <c r="A194" s="169" t="s">
        <v>215</v>
      </c>
      <c r="B194" s="169" t="s">
        <v>849</v>
      </c>
      <c r="C194" s="96" t="s">
        <v>503</v>
      </c>
      <c r="D194" s="102" t="s">
        <v>59</v>
      </c>
      <c r="E194" s="102" t="s">
        <v>39</v>
      </c>
      <c r="F194" s="102" t="s">
        <v>411</v>
      </c>
      <c r="G194" s="168"/>
    </row>
    <row r="195" spans="1:22" ht="15.6" x14ac:dyDescent="0.3">
      <c r="A195" s="169" t="s">
        <v>454</v>
      </c>
      <c r="B195" s="169" t="s">
        <v>850</v>
      </c>
      <c r="C195" s="96" t="s">
        <v>503</v>
      </c>
      <c r="D195" s="102" t="s">
        <v>59</v>
      </c>
      <c r="E195" s="102" t="s">
        <v>39</v>
      </c>
      <c r="F195" s="102" t="s">
        <v>411</v>
      </c>
      <c r="G195" s="168"/>
    </row>
    <row r="196" spans="1:22" ht="15.6" x14ac:dyDescent="0.3">
      <c r="A196" s="169" t="s">
        <v>851</v>
      </c>
      <c r="B196" s="169" t="s">
        <v>852</v>
      </c>
      <c r="C196" s="96" t="s">
        <v>503</v>
      </c>
      <c r="D196" s="102" t="s">
        <v>59</v>
      </c>
      <c r="E196" s="102" t="s">
        <v>39</v>
      </c>
      <c r="F196" s="102" t="s">
        <v>411</v>
      </c>
      <c r="G196" s="168"/>
    </row>
    <row r="197" spans="1:22" ht="15.6" x14ac:dyDescent="0.3">
      <c r="A197" s="169" t="s">
        <v>218</v>
      </c>
      <c r="B197" s="169" t="s">
        <v>527</v>
      </c>
      <c r="C197" s="96" t="s">
        <v>503</v>
      </c>
      <c r="D197" s="102" t="s">
        <v>526</v>
      </c>
      <c r="E197" s="102" t="s">
        <v>39</v>
      </c>
      <c r="F197" s="102" t="s">
        <v>411</v>
      </c>
      <c r="G197" s="168"/>
    </row>
    <row r="198" spans="1:22" ht="15.6" x14ac:dyDescent="0.3">
      <c r="A198" s="169" t="s">
        <v>853</v>
      </c>
      <c r="B198" s="169" t="s">
        <v>854</v>
      </c>
      <c r="C198" s="96" t="s">
        <v>503</v>
      </c>
      <c r="D198" s="102" t="s">
        <v>526</v>
      </c>
      <c r="E198" s="102" t="s">
        <v>39</v>
      </c>
      <c r="F198" s="102" t="s">
        <v>411</v>
      </c>
      <c r="G198" s="168"/>
    </row>
    <row r="199" spans="1:22" ht="15.6" x14ac:dyDescent="0.3">
      <c r="A199" s="169" t="s">
        <v>221</v>
      </c>
      <c r="B199" s="169" t="s">
        <v>855</v>
      </c>
      <c r="C199" s="96" t="s">
        <v>503</v>
      </c>
      <c r="D199" s="102" t="s">
        <v>59</v>
      </c>
      <c r="E199" s="102" t="s">
        <v>39</v>
      </c>
      <c r="F199" s="102" t="s">
        <v>411</v>
      </c>
      <c r="G199" s="168"/>
    </row>
    <row r="200" spans="1:22" ht="15.6" x14ac:dyDescent="0.3">
      <c r="A200" s="169" t="s">
        <v>856</v>
      </c>
      <c r="B200" s="169" t="s">
        <v>857</v>
      </c>
      <c r="C200" s="96"/>
      <c r="D200" s="102"/>
      <c r="E200" s="102"/>
      <c r="F200" s="102"/>
      <c r="G200" s="168"/>
    </row>
    <row r="201" spans="1:22" ht="15.6" x14ac:dyDescent="0.3">
      <c r="A201" s="169" t="s">
        <v>519</v>
      </c>
      <c r="B201" s="169" t="s">
        <v>522</v>
      </c>
      <c r="C201" s="96" t="s">
        <v>503</v>
      </c>
      <c r="D201" s="102" t="s">
        <v>59</v>
      </c>
      <c r="E201" s="102" t="s">
        <v>39</v>
      </c>
      <c r="F201" s="102" t="s">
        <v>411</v>
      </c>
      <c r="G201" s="168"/>
    </row>
    <row r="202" spans="1:22" ht="15.6" x14ac:dyDescent="0.3">
      <c r="A202" s="169" t="s">
        <v>224</v>
      </c>
      <c r="B202" s="169" t="s">
        <v>858</v>
      </c>
      <c r="C202" s="96" t="s">
        <v>503</v>
      </c>
      <c r="D202" s="102" t="s">
        <v>59</v>
      </c>
      <c r="E202" s="102" t="s">
        <v>39</v>
      </c>
      <c r="F202" s="102" t="s">
        <v>411</v>
      </c>
      <c r="G202" s="168"/>
    </row>
    <row r="203" spans="1:22" ht="15.6" x14ac:dyDescent="0.3">
      <c r="A203" s="169" t="s">
        <v>859</v>
      </c>
      <c r="B203" s="169" t="s">
        <v>860</v>
      </c>
      <c r="C203" s="96" t="s">
        <v>503</v>
      </c>
      <c r="D203" s="102" t="s">
        <v>59</v>
      </c>
      <c r="E203" s="102" t="s">
        <v>39</v>
      </c>
      <c r="F203" s="102" t="s">
        <v>411</v>
      </c>
      <c r="G203" s="168"/>
    </row>
    <row r="204" spans="1:22" ht="15.6" x14ac:dyDescent="0.3">
      <c r="A204" s="169" t="s">
        <v>1027</v>
      </c>
      <c r="B204" s="169" t="s">
        <v>402</v>
      </c>
      <c r="C204" s="96" t="s">
        <v>503</v>
      </c>
      <c r="D204" s="102" t="s">
        <v>59</v>
      </c>
      <c r="E204" s="102" t="s">
        <v>39</v>
      </c>
      <c r="F204" s="102" t="s">
        <v>411</v>
      </c>
      <c r="G204" s="168"/>
    </row>
    <row r="205" spans="1:22" ht="15.6" x14ac:dyDescent="0.3">
      <c r="A205" s="169" t="s">
        <v>228</v>
      </c>
      <c r="B205" s="169" t="s">
        <v>861</v>
      </c>
      <c r="C205" s="96" t="s">
        <v>503</v>
      </c>
      <c r="D205" s="102" t="s">
        <v>12</v>
      </c>
      <c r="E205" s="102" t="s">
        <v>39</v>
      </c>
      <c r="F205" s="102" t="s">
        <v>411</v>
      </c>
      <c r="G205" s="168"/>
    </row>
    <row r="206" spans="1:22" ht="15.6" x14ac:dyDescent="0.3">
      <c r="A206" s="169" t="s">
        <v>862</v>
      </c>
      <c r="B206" s="169" t="s">
        <v>863</v>
      </c>
      <c r="C206" s="96" t="s">
        <v>503</v>
      </c>
      <c r="D206" s="102" t="s">
        <v>526</v>
      </c>
      <c r="E206" s="102" t="s">
        <v>39</v>
      </c>
      <c r="F206" s="102" t="s">
        <v>411</v>
      </c>
      <c r="G206" s="168"/>
    </row>
    <row r="207" spans="1:22" ht="15.6" x14ac:dyDescent="0.3">
      <c r="A207" s="169" t="s">
        <v>231</v>
      </c>
      <c r="B207" s="169" t="s">
        <v>864</v>
      </c>
      <c r="C207" s="96" t="s">
        <v>503</v>
      </c>
      <c r="D207" s="102" t="s">
        <v>12</v>
      </c>
      <c r="E207" s="102" t="s">
        <v>75</v>
      </c>
      <c r="F207" s="102" t="s">
        <v>75</v>
      </c>
      <c r="G207" s="168"/>
    </row>
    <row r="208" spans="1:22" ht="15.6" x14ac:dyDescent="0.3">
      <c r="A208" s="169" t="s">
        <v>865</v>
      </c>
      <c r="B208" s="169" t="s">
        <v>866</v>
      </c>
      <c r="C208" s="96" t="s">
        <v>503</v>
      </c>
      <c r="D208" s="102" t="s">
        <v>59</v>
      </c>
      <c r="E208" s="102" t="s">
        <v>39</v>
      </c>
      <c r="F208" s="102" t="s">
        <v>411</v>
      </c>
      <c r="G208" s="168"/>
    </row>
    <row r="209" spans="1:7" ht="15.6" x14ac:dyDescent="0.3">
      <c r="A209" s="169" t="s">
        <v>484</v>
      </c>
      <c r="B209" s="169" t="s">
        <v>867</v>
      </c>
      <c r="C209" s="96" t="s">
        <v>503</v>
      </c>
      <c r="D209" s="102" t="s">
        <v>12</v>
      </c>
      <c r="E209" s="102" t="s">
        <v>39</v>
      </c>
      <c r="F209" s="102" t="s">
        <v>411</v>
      </c>
      <c r="G209" s="168"/>
    </row>
    <row r="210" spans="1:7" ht="15.6" x14ac:dyDescent="0.3">
      <c r="A210" s="169" t="s">
        <v>234</v>
      </c>
      <c r="B210" s="169" t="s">
        <v>868</v>
      </c>
      <c r="C210" s="96" t="s">
        <v>503</v>
      </c>
      <c r="D210" s="102" t="s">
        <v>12</v>
      </c>
      <c r="E210" s="102" t="s">
        <v>39</v>
      </c>
      <c r="F210" s="102" t="s">
        <v>411</v>
      </c>
      <c r="G210" s="168"/>
    </row>
    <row r="211" spans="1:7" ht="15.6" x14ac:dyDescent="0.3">
      <c r="A211" s="169" t="s">
        <v>362</v>
      </c>
      <c r="B211" s="169" t="s">
        <v>869</v>
      </c>
      <c r="C211" s="96" t="s">
        <v>503</v>
      </c>
      <c r="D211" s="102" t="s">
        <v>12</v>
      </c>
      <c r="E211" s="102" t="s">
        <v>39</v>
      </c>
      <c r="F211" s="102" t="s">
        <v>411</v>
      </c>
      <c r="G211" s="168"/>
    </row>
    <row r="212" spans="1:7" ht="15.6" x14ac:dyDescent="0.3">
      <c r="A212" s="169" t="s">
        <v>870</v>
      </c>
      <c r="B212" s="169" t="s">
        <v>871</v>
      </c>
      <c r="C212" s="96" t="s">
        <v>503</v>
      </c>
      <c r="D212" s="102" t="s">
        <v>59</v>
      </c>
      <c r="E212" s="102" t="s">
        <v>39</v>
      </c>
      <c r="F212" s="102" t="s">
        <v>411</v>
      </c>
      <c r="G212" s="168"/>
    </row>
    <row r="213" spans="1:7" ht="15.6" x14ac:dyDescent="0.3">
      <c r="A213" s="169" t="s">
        <v>237</v>
      </c>
      <c r="B213" s="169" t="s">
        <v>872</v>
      </c>
      <c r="C213" s="96" t="s">
        <v>503</v>
      </c>
      <c r="D213" s="102" t="s">
        <v>59</v>
      </c>
      <c r="E213" s="102" t="s">
        <v>39</v>
      </c>
      <c r="F213" s="102" t="s">
        <v>411</v>
      </c>
      <c r="G213" s="168"/>
    </row>
    <row r="214" spans="1:7" ht="15.6" x14ac:dyDescent="0.3">
      <c r="A214" s="169" t="s">
        <v>240</v>
      </c>
      <c r="B214" s="169" t="s">
        <v>873</v>
      </c>
      <c r="C214" s="96" t="s">
        <v>503</v>
      </c>
      <c r="D214" s="102" t="s">
        <v>59</v>
      </c>
      <c r="E214" s="102" t="s">
        <v>39</v>
      </c>
      <c r="F214" s="102" t="s">
        <v>411</v>
      </c>
      <c r="G214" s="168"/>
    </row>
    <row r="215" spans="1:7" ht="15.6" x14ac:dyDescent="0.3">
      <c r="A215" s="169" t="s">
        <v>874</v>
      </c>
      <c r="B215" s="169" t="s">
        <v>875</v>
      </c>
      <c r="C215" s="96" t="s">
        <v>503</v>
      </c>
      <c r="D215" s="102" t="s">
        <v>12</v>
      </c>
      <c r="E215" s="102" t="s">
        <v>39</v>
      </c>
      <c r="F215" s="102" t="s">
        <v>411</v>
      </c>
      <c r="G215" s="168"/>
    </row>
    <row r="216" spans="1:7" ht="15.6" x14ac:dyDescent="0.3">
      <c r="A216" s="169" t="s">
        <v>389</v>
      </c>
      <c r="B216" s="169" t="s">
        <v>876</v>
      </c>
      <c r="C216" s="96" t="s">
        <v>505</v>
      </c>
      <c r="D216" s="102" t="s">
        <v>41</v>
      </c>
      <c r="E216" s="102" t="s">
        <v>406</v>
      </c>
      <c r="F216" s="102" t="s">
        <v>406</v>
      </c>
      <c r="G216" s="168"/>
    </row>
    <row r="217" spans="1:7" ht="15.6" x14ac:dyDescent="0.3">
      <c r="A217" s="169" t="s">
        <v>877</v>
      </c>
      <c r="B217" s="169" t="s">
        <v>878</v>
      </c>
      <c r="C217" s="96" t="s">
        <v>503</v>
      </c>
      <c r="D217" s="102" t="s">
        <v>12</v>
      </c>
      <c r="E217" s="102" t="s">
        <v>526</v>
      </c>
      <c r="F217" s="102" t="s">
        <v>526</v>
      </c>
      <c r="G217" s="168"/>
    </row>
    <row r="218" spans="1:7" ht="15.6" x14ac:dyDescent="0.3">
      <c r="A218" s="169" t="s">
        <v>243</v>
      </c>
      <c r="B218" s="169" t="s">
        <v>879</v>
      </c>
      <c r="C218" s="96" t="s">
        <v>503</v>
      </c>
      <c r="D218" s="102" t="s">
        <v>12</v>
      </c>
      <c r="E218" s="102" t="s">
        <v>39</v>
      </c>
      <c r="F218" s="102" t="s">
        <v>411</v>
      </c>
      <c r="G218" s="168"/>
    </row>
    <row r="219" spans="1:7" ht="15.6" x14ac:dyDescent="0.3">
      <c r="A219" s="169" t="s">
        <v>517</v>
      </c>
      <c r="B219" s="169" t="s">
        <v>524</v>
      </c>
      <c r="C219" s="96" t="s">
        <v>503</v>
      </c>
      <c r="D219" s="102" t="s">
        <v>12</v>
      </c>
      <c r="E219" s="102" t="s">
        <v>39</v>
      </c>
      <c r="F219" s="102" t="s">
        <v>411</v>
      </c>
      <c r="G219" s="168"/>
    </row>
    <row r="220" spans="1:7" ht="15.6" x14ac:dyDescent="0.3">
      <c r="A220" s="169" t="s">
        <v>518</v>
      </c>
      <c r="B220" s="169" t="s">
        <v>523</v>
      </c>
      <c r="C220" s="96" t="s">
        <v>503</v>
      </c>
      <c r="D220" s="102" t="s">
        <v>12</v>
      </c>
      <c r="E220" s="102" t="s">
        <v>39</v>
      </c>
      <c r="F220" s="102" t="s">
        <v>411</v>
      </c>
      <c r="G220" s="168"/>
    </row>
    <row r="221" spans="1:7" ht="15.6" x14ac:dyDescent="0.3">
      <c r="A221" s="169" t="s">
        <v>475</v>
      </c>
      <c r="B221" s="169" t="s">
        <v>880</v>
      </c>
      <c r="C221" s="96" t="s">
        <v>503</v>
      </c>
      <c r="D221" s="102" t="s">
        <v>12</v>
      </c>
      <c r="E221" s="102" t="s">
        <v>39</v>
      </c>
      <c r="F221" s="102" t="s">
        <v>411</v>
      </c>
      <c r="G221" s="168"/>
    </row>
    <row r="222" spans="1:7" ht="15.6" x14ac:dyDescent="0.3">
      <c r="A222" s="169" t="s">
        <v>246</v>
      </c>
      <c r="B222" s="169" t="s">
        <v>881</v>
      </c>
      <c r="C222" s="96"/>
      <c r="D222" s="102"/>
      <c r="E222" s="102"/>
      <c r="F222" s="102"/>
      <c r="G222" s="168"/>
    </row>
    <row r="223" spans="1:7" ht="15.6" x14ac:dyDescent="0.3">
      <c r="A223" s="169" t="s">
        <v>882</v>
      </c>
      <c r="B223" s="169" t="s">
        <v>883</v>
      </c>
      <c r="C223" s="91" t="s">
        <v>503</v>
      </c>
      <c r="D223" s="102" t="s">
        <v>12</v>
      </c>
      <c r="E223" s="102" t="s">
        <v>526</v>
      </c>
      <c r="F223" s="102" t="s">
        <v>526</v>
      </c>
      <c r="G223" s="168"/>
    </row>
    <row r="224" spans="1:7" ht="15.6" x14ac:dyDescent="0.3">
      <c r="A224" s="169" t="s">
        <v>884</v>
      </c>
      <c r="B224" s="169" t="s">
        <v>885</v>
      </c>
      <c r="C224" s="91" t="s">
        <v>503</v>
      </c>
      <c r="D224" s="102" t="s">
        <v>12</v>
      </c>
      <c r="E224" s="102" t="s">
        <v>526</v>
      </c>
      <c r="F224" s="102" t="s">
        <v>526</v>
      </c>
      <c r="G224" s="168"/>
    </row>
    <row r="225" spans="1:7" ht="15.6" x14ac:dyDescent="0.3">
      <c r="A225" s="169" t="s">
        <v>886</v>
      </c>
      <c r="B225" s="169" t="s">
        <v>887</v>
      </c>
      <c r="C225" s="91" t="s">
        <v>503</v>
      </c>
      <c r="D225" s="102" t="s">
        <v>12</v>
      </c>
      <c r="E225" s="102" t="s">
        <v>75</v>
      </c>
      <c r="F225" s="102" t="s">
        <v>75</v>
      </c>
      <c r="G225" s="168"/>
    </row>
    <row r="226" spans="1:7" ht="15.6" x14ac:dyDescent="0.3">
      <c r="A226" s="169" t="s">
        <v>888</v>
      </c>
      <c r="B226" s="169" t="s">
        <v>889</v>
      </c>
      <c r="C226" s="91" t="s">
        <v>503</v>
      </c>
      <c r="D226" s="102" t="s">
        <v>526</v>
      </c>
      <c r="E226" s="102" t="s">
        <v>526</v>
      </c>
      <c r="F226" s="102" t="s">
        <v>526</v>
      </c>
      <c r="G226" s="168"/>
    </row>
    <row r="227" spans="1:7" ht="15.6" x14ac:dyDescent="0.3">
      <c r="A227" s="169" t="s">
        <v>890</v>
      </c>
      <c r="B227" s="169" t="s">
        <v>891</v>
      </c>
      <c r="C227" s="91" t="s">
        <v>503</v>
      </c>
      <c r="D227" s="102" t="s">
        <v>12</v>
      </c>
      <c r="E227" s="102" t="s">
        <v>406</v>
      </c>
      <c r="F227" s="102" t="s">
        <v>406</v>
      </c>
      <c r="G227" s="168"/>
    </row>
    <row r="228" spans="1:7" ht="15.6" x14ac:dyDescent="0.3">
      <c r="A228" s="169" t="s">
        <v>433</v>
      </c>
      <c r="B228" s="169" t="s">
        <v>892</v>
      </c>
      <c r="C228" s="96" t="s">
        <v>503</v>
      </c>
      <c r="D228" s="102" t="s">
        <v>12</v>
      </c>
      <c r="E228" s="102" t="s">
        <v>39</v>
      </c>
      <c r="F228" s="102" t="s">
        <v>411</v>
      </c>
      <c r="G228" s="168"/>
    </row>
    <row r="229" spans="1:7" ht="15.6" x14ac:dyDescent="0.3">
      <c r="A229" s="169" t="s">
        <v>893</v>
      </c>
      <c r="B229" s="169" t="s">
        <v>894</v>
      </c>
      <c r="C229" s="96" t="s">
        <v>503</v>
      </c>
      <c r="D229" s="102" t="s">
        <v>12</v>
      </c>
      <c r="E229" s="102" t="s">
        <v>39</v>
      </c>
      <c r="F229" s="102" t="s">
        <v>411</v>
      </c>
      <c r="G229" s="168"/>
    </row>
    <row r="230" spans="1:7" ht="15.6" x14ac:dyDescent="0.3">
      <c r="A230" s="169" t="s">
        <v>895</v>
      </c>
      <c r="B230" s="169" t="s">
        <v>896</v>
      </c>
      <c r="C230" s="96" t="s">
        <v>503</v>
      </c>
      <c r="D230" s="102" t="s">
        <v>12</v>
      </c>
      <c r="E230" s="102" t="s">
        <v>39</v>
      </c>
      <c r="F230" s="102" t="s">
        <v>411</v>
      </c>
      <c r="G230" s="168"/>
    </row>
    <row r="231" spans="1:7" ht="15.6" x14ac:dyDescent="0.3">
      <c r="A231" s="169" t="s">
        <v>897</v>
      </c>
      <c r="B231" s="169" t="s">
        <v>898</v>
      </c>
      <c r="C231" s="91" t="s">
        <v>504</v>
      </c>
      <c r="D231" s="102" t="s">
        <v>59</v>
      </c>
      <c r="E231" s="102" t="s">
        <v>39</v>
      </c>
      <c r="F231" s="102" t="s">
        <v>411</v>
      </c>
      <c r="G231" s="168"/>
    </row>
    <row r="232" spans="1:7" ht="15.6" x14ac:dyDescent="0.3">
      <c r="A232" s="169" t="s">
        <v>249</v>
      </c>
      <c r="B232" s="169" t="s">
        <v>899</v>
      </c>
      <c r="C232" s="91" t="s">
        <v>504</v>
      </c>
      <c r="D232" s="102" t="s">
        <v>12</v>
      </c>
      <c r="E232" s="102" t="s">
        <v>526</v>
      </c>
      <c r="F232" s="102" t="s">
        <v>411</v>
      </c>
      <c r="G232" s="168"/>
    </row>
    <row r="233" spans="1:7" ht="15.6" x14ac:dyDescent="0.3">
      <c r="A233" s="169" t="s">
        <v>252</v>
      </c>
      <c r="B233" s="169" t="s">
        <v>900</v>
      </c>
      <c r="C233" s="91" t="s">
        <v>504</v>
      </c>
      <c r="D233" s="102" t="s">
        <v>12</v>
      </c>
      <c r="E233" s="102" t="s">
        <v>526</v>
      </c>
      <c r="F233" s="102" t="s">
        <v>411</v>
      </c>
      <c r="G233" s="168"/>
    </row>
    <row r="234" spans="1:7" ht="15.6" x14ac:dyDescent="0.3">
      <c r="A234" s="169" t="s">
        <v>353</v>
      </c>
      <c r="B234" s="169" t="s">
        <v>509</v>
      </c>
      <c r="C234" s="91" t="s">
        <v>504</v>
      </c>
      <c r="D234" s="102" t="s">
        <v>12</v>
      </c>
      <c r="E234" s="102" t="s">
        <v>39</v>
      </c>
      <c r="F234" s="102" t="s">
        <v>411</v>
      </c>
      <c r="G234" s="168"/>
    </row>
    <row r="235" spans="1:7" ht="15.6" x14ac:dyDescent="0.3">
      <c r="A235" s="169" t="s">
        <v>351</v>
      </c>
      <c r="B235" s="169" t="s">
        <v>352</v>
      </c>
      <c r="C235" s="91" t="s">
        <v>504</v>
      </c>
      <c r="D235" s="102" t="s">
        <v>12</v>
      </c>
      <c r="E235" s="102" t="s">
        <v>39</v>
      </c>
      <c r="F235" s="102" t="s">
        <v>411</v>
      </c>
      <c r="G235" s="168"/>
    </row>
    <row r="236" spans="1:7" ht="15.6" x14ac:dyDescent="0.3">
      <c r="A236" s="169" t="s">
        <v>444</v>
      </c>
      <c r="B236" s="169" t="s">
        <v>575</v>
      </c>
      <c r="C236" s="91" t="s">
        <v>504</v>
      </c>
      <c r="D236" s="102" t="s">
        <v>12</v>
      </c>
      <c r="E236" s="102" t="s">
        <v>526</v>
      </c>
      <c r="F236" s="102" t="s">
        <v>411</v>
      </c>
      <c r="G236" s="168"/>
    </row>
    <row r="237" spans="1:7" ht="15.6" x14ac:dyDescent="0.3">
      <c r="A237" s="169" t="s">
        <v>255</v>
      </c>
      <c r="B237" s="169" t="s">
        <v>901</v>
      </c>
      <c r="C237" s="91" t="s">
        <v>504</v>
      </c>
      <c r="D237" s="102" t="s">
        <v>12</v>
      </c>
      <c r="E237" s="102" t="s">
        <v>526</v>
      </c>
      <c r="F237" s="102" t="s">
        <v>411</v>
      </c>
      <c r="G237" s="168"/>
    </row>
    <row r="238" spans="1:7" ht="15.6" x14ac:dyDescent="0.3">
      <c r="A238" s="169" t="s">
        <v>258</v>
      </c>
      <c r="B238" s="169" t="s">
        <v>902</v>
      </c>
      <c r="C238" s="91" t="s">
        <v>504</v>
      </c>
      <c r="D238" s="102" t="s">
        <v>12</v>
      </c>
      <c r="E238" s="102" t="s">
        <v>39</v>
      </c>
      <c r="F238" s="102" t="s">
        <v>411</v>
      </c>
      <c r="G238" s="168"/>
    </row>
    <row r="239" spans="1:7" ht="15.6" x14ac:dyDescent="0.3">
      <c r="A239" s="169" t="s">
        <v>443</v>
      </c>
      <c r="B239" s="169" t="s">
        <v>570</v>
      </c>
      <c r="C239" s="91" t="s">
        <v>504</v>
      </c>
      <c r="D239" s="102" t="s">
        <v>12</v>
      </c>
      <c r="E239" s="102" t="s">
        <v>526</v>
      </c>
      <c r="F239" s="102" t="s">
        <v>411</v>
      </c>
      <c r="G239" s="168"/>
    </row>
    <row r="240" spans="1:7" ht="15.6" x14ac:dyDescent="0.3">
      <c r="A240" s="169" t="s">
        <v>261</v>
      </c>
      <c r="B240" s="169" t="s">
        <v>903</v>
      </c>
      <c r="C240" s="91" t="s">
        <v>504</v>
      </c>
      <c r="D240" s="102" t="s">
        <v>12</v>
      </c>
      <c r="E240" s="102" t="s">
        <v>526</v>
      </c>
      <c r="F240" s="102" t="s">
        <v>411</v>
      </c>
      <c r="G240" s="168"/>
    </row>
    <row r="241" spans="1:7" ht="15.6" x14ac:dyDescent="0.3">
      <c r="A241" s="169" t="s">
        <v>904</v>
      </c>
      <c r="B241" s="169" t="s">
        <v>905</v>
      </c>
      <c r="C241" s="91" t="s">
        <v>504</v>
      </c>
      <c r="D241" s="102" t="s">
        <v>12</v>
      </c>
      <c r="E241" s="102" t="s">
        <v>39</v>
      </c>
      <c r="F241" s="102" t="s">
        <v>411</v>
      </c>
      <c r="G241" s="168"/>
    </row>
    <row r="242" spans="1:7" ht="15.6" x14ac:dyDescent="0.3">
      <c r="A242" s="169" t="s">
        <v>906</v>
      </c>
      <c r="B242" s="169" t="s">
        <v>907</v>
      </c>
      <c r="C242" s="91" t="s">
        <v>504</v>
      </c>
      <c r="D242" s="102" t="s">
        <v>12</v>
      </c>
      <c r="E242" s="102" t="s">
        <v>39</v>
      </c>
      <c r="F242" s="102" t="s">
        <v>411</v>
      </c>
      <c r="G242" s="168"/>
    </row>
    <row r="243" spans="1:7" ht="15.6" x14ac:dyDescent="0.3">
      <c r="A243" s="169" t="s">
        <v>908</v>
      </c>
      <c r="B243" s="169" t="s">
        <v>909</v>
      </c>
      <c r="C243" s="91" t="s">
        <v>504</v>
      </c>
      <c r="D243" s="102" t="s">
        <v>12</v>
      </c>
      <c r="E243" s="102" t="s">
        <v>39</v>
      </c>
      <c r="F243" s="102" t="s">
        <v>411</v>
      </c>
      <c r="G243" s="168"/>
    </row>
    <row r="244" spans="1:7" ht="15.6" x14ac:dyDescent="0.3">
      <c r="A244" s="169" t="s">
        <v>434</v>
      </c>
      <c r="B244" s="169" t="s">
        <v>910</v>
      </c>
      <c r="C244" s="91" t="s">
        <v>504</v>
      </c>
      <c r="D244" s="102" t="s">
        <v>12</v>
      </c>
      <c r="E244" s="102" t="s">
        <v>39</v>
      </c>
      <c r="F244" s="102" t="s">
        <v>411</v>
      </c>
      <c r="G244" s="168"/>
    </row>
    <row r="245" spans="1:7" ht="15.6" x14ac:dyDescent="0.3">
      <c r="A245" s="169" t="s">
        <v>264</v>
      </c>
      <c r="B245" s="169" t="s">
        <v>571</v>
      </c>
      <c r="C245" s="91" t="s">
        <v>504</v>
      </c>
      <c r="D245" s="102" t="s">
        <v>12</v>
      </c>
      <c r="E245" s="102" t="s">
        <v>39</v>
      </c>
      <c r="F245" s="102" t="s">
        <v>411</v>
      </c>
      <c r="G245" s="168"/>
    </row>
    <row r="246" spans="1:7" ht="15.6" x14ac:dyDescent="0.3">
      <c r="A246" s="169" t="s">
        <v>488</v>
      </c>
      <c r="B246" s="169" t="s">
        <v>911</v>
      </c>
      <c r="C246" s="96" t="s">
        <v>503</v>
      </c>
      <c r="D246" s="102" t="s">
        <v>12</v>
      </c>
      <c r="E246" s="96" t="s">
        <v>39</v>
      </c>
      <c r="F246" s="96" t="s">
        <v>411</v>
      </c>
      <c r="G246" s="168"/>
    </row>
    <row r="247" spans="1:7" ht="15.6" x14ac:dyDescent="0.3">
      <c r="A247" s="169" t="s">
        <v>912</v>
      </c>
      <c r="B247" s="169" t="s">
        <v>913</v>
      </c>
      <c r="C247" s="96" t="s">
        <v>504</v>
      </c>
      <c r="D247" s="102" t="s">
        <v>59</v>
      </c>
      <c r="E247" s="102" t="s">
        <v>526</v>
      </c>
      <c r="F247" s="96" t="s">
        <v>411</v>
      </c>
      <c r="G247" s="168"/>
    </row>
    <row r="248" spans="1:7" ht="15.6" x14ac:dyDescent="0.3">
      <c r="A248" s="169" t="s">
        <v>267</v>
      </c>
      <c r="B248" s="169" t="s">
        <v>914</v>
      </c>
      <c r="C248" s="91" t="s">
        <v>504</v>
      </c>
      <c r="D248" s="102" t="s">
        <v>59</v>
      </c>
      <c r="E248" s="102" t="s">
        <v>526</v>
      </c>
      <c r="F248" s="102" t="s">
        <v>411</v>
      </c>
      <c r="G248" s="168"/>
    </row>
    <row r="249" spans="1:7" ht="15.6" x14ac:dyDescent="0.3">
      <c r="A249" s="169" t="s">
        <v>464</v>
      </c>
      <c r="B249" s="169" t="s">
        <v>915</v>
      </c>
      <c r="C249" s="96" t="s">
        <v>505</v>
      </c>
      <c r="D249" s="102" t="s">
        <v>12</v>
      </c>
      <c r="E249" s="96" t="s">
        <v>39</v>
      </c>
      <c r="F249" s="96" t="s">
        <v>411</v>
      </c>
      <c r="G249" s="168"/>
    </row>
    <row r="250" spans="1:7" ht="15.6" x14ac:dyDescent="0.3">
      <c r="A250" s="169" t="s">
        <v>442</v>
      </c>
      <c r="B250" s="169" t="s">
        <v>916</v>
      </c>
      <c r="C250" s="91" t="s">
        <v>504</v>
      </c>
      <c r="D250" s="102" t="s">
        <v>59</v>
      </c>
      <c r="E250" s="102" t="s">
        <v>526</v>
      </c>
      <c r="F250" s="102" t="s">
        <v>411</v>
      </c>
      <c r="G250" s="168"/>
    </row>
    <row r="251" spans="1:7" ht="15.6" x14ac:dyDescent="0.3">
      <c r="A251" s="169" t="s">
        <v>448</v>
      </c>
      <c r="B251" s="169" t="s">
        <v>917</v>
      </c>
      <c r="C251" s="91" t="s">
        <v>504</v>
      </c>
      <c r="D251" s="102" t="s">
        <v>59</v>
      </c>
      <c r="E251" s="102" t="s">
        <v>526</v>
      </c>
      <c r="F251" s="102" t="s">
        <v>411</v>
      </c>
      <c r="G251" s="168"/>
    </row>
    <row r="252" spans="1:7" ht="15.6" x14ac:dyDescent="0.3">
      <c r="A252" s="169" t="s">
        <v>469</v>
      </c>
      <c r="B252" s="169" t="s">
        <v>918</v>
      </c>
      <c r="C252" s="91" t="s">
        <v>504</v>
      </c>
      <c r="D252" s="102" t="s">
        <v>59</v>
      </c>
      <c r="E252" s="102" t="s">
        <v>526</v>
      </c>
      <c r="F252" s="102" t="s">
        <v>411</v>
      </c>
      <c r="G252" s="168"/>
    </row>
    <row r="253" spans="1:7" ht="15.6" x14ac:dyDescent="0.3">
      <c r="A253" s="169" t="s">
        <v>441</v>
      </c>
      <c r="B253" s="169" t="s">
        <v>919</v>
      </c>
      <c r="C253" s="91" t="s">
        <v>504</v>
      </c>
      <c r="D253" s="102" t="s">
        <v>59</v>
      </c>
      <c r="E253" s="102" t="s">
        <v>526</v>
      </c>
      <c r="F253" s="102" t="s">
        <v>411</v>
      </c>
      <c r="G253" s="168"/>
    </row>
    <row r="254" spans="1:7" ht="15.6" x14ac:dyDescent="0.3">
      <c r="A254" s="169" t="s">
        <v>366</v>
      </c>
      <c r="B254" s="169" t="s">
        <v>920</v>
      </c>
      <c r="C254" s="91" t="s">
        <v>504</v>
      </c>
      <c r="D254" s="102" t="s">
        <v>12</v>
      </c>
      <c r="E254" s="102" t="s">
        <v>39</v>
      </c>
      <c r="F254" s="102" t="s">
        <v>411</v>
      </c>
      <c r="G254" s="168"/>
    </row>
    <row r="255" spans="1:7" ht="15.6" x14ac:dyDescent="0.3">
      <c r="A255" s="169" t="s">
        <v>921</v>
      </c>
      <c r="B255" s="169" t="s">
        <v>922</v>
      </c>
      <c r="C255" s="91" t="s">
        <v>504</v>
      </c>
      <c r="D255" s="102" t="s">
        <v>59</v>
      </c>
      <c r="E255" s="102" t="s">
        <v>39</v>
      </c>
      <c r="F255" s="102" t="s">
        <v>411</v>
      </c>
      <c r="G255" s="168"/>
    </row>
    <row r="256" spans="1:7" ht="15.6" x14ac:dyDescent="0.3">
      <c r="A256" s="169" t="s">
        <v>467</v>
      </c>
      <c r="B256" s="169" t="s">
        <v>923</v>
      </c>
      <c r="C256" s="96" t="s">
        <v>505</v>
      </c>
      <c r="D256" s="102" t="s">
        <v>12</v>
      </c>
      <c r="E256" s="96" t="s">
        <v>39</v>
      </c>
      <c r="F256" s="96" t="s">
        <v>411</v>
      </c>
      <c r="G256" s="168"/>
    </row>
    <row r="257" spans="1:7" ht="15.6" x14ac:dyDescent="0.3">
      <c r="A257" s="169" t="s">
        <v>440</v>
      </c>
      <c r="B257" s="169" t="s">
        <v>924</v>
      </c>
      <c r="C257" s="91" t="s">
        <v>504</v>
      </c>
      <c r="D257" s="102" t="s">
        <v>12</v>
      </c>
      <c r="E257" s="102" t="s">
        <v>39</v>
      </c>
      <c r="F257" s="102" t="s">
        <v>411</v>
      </c>
      <c r="G257" s="168"/>
    </row>
    <row r="258" spans="1:7" ht="15.6" x14ac:dyDescent="0.3">
      <c r="A258" s="169" t="s">
        <v>270</v>
      </c>
      <c r="B258" s="169" t="s">
        <v>925</v>
      </c>
      <c r="C258" s="91" t="s">
        <v>504</v>
      </c>
      <c r="D258" s="102" t="s">
        <v>12</v>
      </c>
      <c r="E258" s="102" t="s">
        <v>39</v>
      </c>
      <c r="F258" s="102" t="s">
        <v>411</v>
      </c>
      <c r="G258" s="168"/>
    </row>
    <row r="259" spans="1:7" ht="15.6" x14ac:dyDescent="0.3">
      <c r="A259" s="169" t="s">
        <v>926</v>
      </c>
      <c r="B259" s="169" t="s">
        <v>927</v>
      </c>
      <c r="C259" s="91" t="s">
        <v>504</v>
      </c>
      <c r="D259" s="102" t="s">
        <v>12</v>
      </c>
      <c r="E259" s="102" t="s">
        <v>39</v>
      </c>
      <c r="F259" s="102" t="s">
        <v>411</v>
      </c>
      <c r="G259" s="168"/>
    </row>
    <row r="260" spans="1:7" ht="15.6" x14ac:dyDescent="0.3">
      <c r="A260" s="169" t="s">
        <v>478</v>
      </c>
      <c r="B260" s="169" t="s">
        <v>928</v>
      </c>
      <c r="C260" s="96" t="s">
        <v>505</v>
      </c>
      <c r="D260" s="102" t="s">
        <v>12</v>
      </c>
      <c r="E260" s="96" t="s">
        <v>39</v>
      </c>
      <c r="F260" s="96" t="s">
        <v>411</v>
      </c>
      <c r="G260" s="168"/>
    </row>
    <row r="261" spans="1:7" ht="15.6" x14ac:dyDescent="0.3">
      <c r="A261" s="169" t="s">
        <v>273</v>
      </c>
      <c r="B261" s="169" t="s">
        <v>929</v>
      </c>
      <c r="C261" s="91" t="s">
        <v>504</v>
      </c>
      <c r="D261" s="102" t="s">
        <v>12</v>
      </c>
      <c r="E261" s="102" t="s">
        <v>39</v>
      </c>
      <c r="F261" s="102" t="s">
        <v>411</v>
      </c>
      <c r="G261" s="168"/>
    </row>
    <row r="262" spans="1:7" ht="15.6" x14ac:dyDescent="0.3">
      <c r="A262" s="169" t="s">
        <v>276</v>
      </c>
      <c r="B262" s="169" t="s">
        <v>930</v>
      </c>
      <c r="C262" s="91" t="s">
        <v>504</v>
      </c>
      <c r="D262" s="102" t="s">
        <v>12</v>
      </c>
      <c r="E262" s="102" t="s">
        <v>39</v>
      </c>
      <c r="F262" s="102" t="s">
        <v>411</v>
      </c>
      <c r="G262" s="168"/>
    </row>
    <row r="263" spans="1:7" ht="15.6" x14ac:dyDescent="0.3">
      <c r="A263" s="169" t="s">
        <v>278</v>
      </c>
      <c r="B263" s="169" t="s">
        <v>931</v>
      </c>
      <c r="C263" s="91" t="s">
        <v>504</v>
      </c>
      <c r="D263" s="102" t="s">
        <v>12</v>
      </c>
      <c r="E263" s="102" t="s">
        <v>526</v>
      </c>
      <c r="F263" s="102" t="s">
        <v>411</v>
      </c>
      <c r="G263" s="168"/>
    </row>
    <row r="264" spans="1:7" ht="15.6" x14ac:dyDescent="0.3">
      <c r="A264" s="169" t="s">
        <v>445</v>
      </c>
      <c r="B264" s="169" t="s">
        <v>932</v>
      </c>
      <c r="C264" s="91" t="s">
        <v>504</v>
      </c>
      <c r="D264" s="102" t="s">
        <v>12</v>
      </c>
      <c r="E264" s="102" t="s">
        <v>526</v>
      </c>
      <c r="F264" s="102" t="s">
        <v>411</v>
      </c>
      <c r="G264" s="168"/>
    </row>
    <row r="265" spans="1:7" ht="15.6" x14ac:dyDescent="0.3">
      <c r="A265" s="169" t="s">
        <v>446</v>
      </c>
      <c r="B265" s="169" t="s">
        <v>933</v>
      </c>
      <c r="C265" s="91" t="s">
        <v>504</v>
      </c>
      <c r="D265" s="102" t="s">
        <v>12</v>
      </c>
      <c r="E265" s="102" t="s">
        <v>39</v>
      </c>
      <c r="F265" s="102" t="s">
        <v>411</v>
      </c>
      <c r="G265" s="168"/>
    </row>
    <row r="266" spans="1:7" ht="15.6" x14ac:dyDescent="0.3">
      <c r="A266" s="169" t="s">
        <v>281</v>
      </c>
      <c r="B266" s="169" t="s">
        <v>934</v>
      </c>
      <c r="C266" s="91" t="s">
        <v>504</v>
      </c>
      <c r="D266" s="102" t="s">
        <v>12</v>
      </c>
      <c r="E266" s="102" t="s">
        <v>39</v>
      </c>
      <c r="F266" s="102" t="s">
        <v>411</v>
      </c>
      <c r="G266" s="168"/>
    </row>
    <row r="267" spans="1:7" ht="15.6" x14ac:dyDescent="0.3">
      <c r="A267" s="169" t="s">
        <v>480</v>
      </c>
      <c r="B267" s="169" t="s">
        <v>935</v>
      </c>
      <c r="C267" s="91" t="s">
        <v>504</v>
      </c>
      <c r="D267" s="102" t="s">
        <v>12</v>
      </c>
      <c r="E267" s="102" t="s">
        <v>39</v>
      </c>
      <c r="F267" s="102" t="s">
        <v>411</v>
      </c>
      <c r="G267" s="168"/>
    </row>
    <row r="268" spans="1:7" ht="15.6" x14ac:dyDescent="0.3">
      <c r="A268" s="169" t="s">
        <v>284</v>
      </c>
      <c r="B268" s="169" t="s">
        <v>936</v>
      </c>
      <c r="C268" s="91" t="s">
        <v>504</v>
      </c>
      <c r="D268" s="102" t="s">
        <v>12</v>
      </c>
      <c r="E268" s="102" t="s">
        <v>39</v>
      </c>
      <c r="F268" s="102" t="s">
        <v>411</v>
      </c>
      <c r="G268" s="168"/>
    </row>
    <row r="269" spans="1:7" ht="15.6" x14ac:dyDescent="0.3">
      <c r="A269" s="169" t="s">
        <v>937</v>
      </c>
      <c r="B269" s="169" t="s">
        <v>938</v>
      </c>
      <c r="C269" s="91" t="s">
        <v>504</v>
      </c>
      <c r="D269" s="102" t="s">
        <v>12</v>
      </c>
      <c r="E269" s="102" t="s">
        <v>39</v>
      </c>
      <c r="F269" s="102" t="s">
        <v>411</v>
      </c>
      <c r="G269" s="168"/>
    </row>
    <row r="270" spans="1:7" ht="15.6" x14ac:dyDescent="0.3">
      <c r="A270" s="169" t="s">
        <v>447</v>
      </c>
      <c r="B270" s="169" t="s">
        <v>939</v>
      </c>
      <c r="C270" s="91" t="s">
        <v>504</v>
      </c>
      <c r="D270" s="102" t="s">
        <v>12</v>
      </c>
      <c r="E270" s="102" t="s">
        <v>39</v>
      </c>
      <c r="F270" s="102" t="s">
        <v>411</v>
      </c>
      <c r="G270" s="168"/>
    </row>
    <row r="271" spans="1:7" ht="15.6" x14ac:dyDescent="0.3">
      <c r="A271" s="169" t="s">
        <v>940</v>
      </c>
      <c r="B271" s="169" t="s">
        <v>941</v>
      </c>
      <c r="C271" s="91" t="s">
        <v>504</v>
      </c>
      <c r="D271" s="102" t="s">
        <v>12</v>
      </c>
      <c r="E271" s="102" t="s">
        <v>39</v>
      </c>
      <c r="F271" s="102" t="s">
        <v>411</v>
      </c>
      <c r="G271" s="168"/>
    </row>
    <row r="272" spans="1:7" ht="15.6" x14ac:dyDescent="0.3">
      <c r="A272" s="169" t="s">
        <v>942</v>
      </c>
      <c r="B272" s="169" t="s">
        <v>943</v>
      </c>
      <c r="C272" s="91" t="s">
        <v>504</v>
      </c>
      <c r="D272" s="102" t="s">
        <v>12</v>
      </c>
      <c r="E272" s="102" t="s">
        <v>39</v>
      </c>
      <c r="F272" s="102" t="s">
        <v>411</v>
      </c>
      <c r="G272" s="168"/>
    </row>
    <row r="273" spans="1:7" ht="15.6" x14ac:dyDescent="0.3">
      <c r="A273" s="169" t="s">
        <v>944</v>
      </c>
      <c r="B273" s="169" t="s">
        <v>945</v>
      </c>
      <c r="C273" s="91" t="s">
        <v>504</v>
      </c>
      <c r="D273" s="102" t="s">
        <v>59</v>
      </c>
      <c r="E273" s="102" t="s">
        <v>39</v>
      </c>
      <c r="F273" s="102" t="s">
        <v>411</v>
      </c>
      <c r="G273" s="168"/>
    </row>
    <row r="274" spans="1:7" ht="15.6" x14ac:dyDescent="0.3">
      <c r="A274" s="169" t="s">
        <v>946</v>
      </c>
      <c r="B274" s="169" t="s">
        <v>947</v>
      </c>
      <c r="C274" s="91" t="s">
        <v>504</v>
      </c>
      <c r="D274" s="102" t="s">
        <v>59</v>
      </c>
      <c r="E274" s="102" t="s">
        <v>39</v>
      </c>
      <c r="F274" s="102" t="s">
        <v>411</v>
      </c>
      <c r="G274" s="168"/>
    </row>
    <row r="275" spans="1:7" ht="15.6" x14ac:dyDescent="0.3">
      <c r="A275" s="169" t="s">
        <v>948</v>
      </c>
      <c r="B275" s="169" t="s">
        <v>949</v>
      </c>
      <c r="C275" s="91" t="s">
        <v>504</v>
      </c>
      <c r="D275" s="102" t="s">
        <v>59</v>
      </c>
      <c r="E275" s="102" t="s">
        <v>39</v>
      </c>
      <c r="F275" s="102" t="s">
        <v>411</v>
      </c>
      <c r="G275" s="168"/>
    </row>
    <row r="276" spans="1:7" ht="15.6" x14ac:dyDescent="0.3">
      <c r="A276" s="169" t="s">
        <v>344</v>
      </c>
      <c r="B276" s="169" t="s">
        <v>950</v>
      </c>
      <c r="C276" s="96" t="s">
        <v>505</v>
      </c>
      <c r="D276" s="102" t="s">
        <v>12</v>
      </c>
      <c r="E276" s="96" t="s">
        <v>39</v>
      </c>
      <c r="F276" s="96" t="s">
        <v>411</v>
      </c>
      <c r="G276" s="168"/>
    </row>
    <row r="277" spans="1:7" ht="15.6" x14ac:dyDescent="0.3">
      <c r="A277" s="169" t="s">
        <v>951</v>
      </c>
      <c r="B277" s="169" t="s">
        <v>952</v>
      </c>
      <c r="C277" s="96" t="s">
        <v>505</v>
      </c>
      <c r="D277" s="102" t="s">
        <v>12</v>
      </c>
      <c r="E277" s="96" t="s">
        <v>39</v>
      </c>
      <c r="F277" s="96" t="s">
        <v>411</v>
      </c>
      <c r="G277" s="168"/>
    </row>
    <row r="278" spans="1:7" ht="15.6" x14ac:dyDescent="0.3">
      <c r="A278" s="169" t="s">
        <v>410</v>
      </c>
      <c r="B278" s="169" t="s">
        <v>953</v>
      </c>
      <c r="C278" s="96" t="s">
        <v>505</v>
      </c>
      <c r="D278" s="102" t="s">
        <v>12</v>
      </c>
      <c r="E278" s="96" t="s">
        <v>39</v>
      </c>
      <c r="F278" s="96" t="s">
        <v>411</v>
      </c>
      <c r="G278" s="168"/>
    </row>
    <row r="279" spans="1:7" ht="15.6" x14ac:dyDescent="0.3">
      <c r="A279" s="169" t="s">
        <v>954</v>
      </c>
      <c r="B279" s="169" t="s">
        <v>955</v>
      </c>
      <c r="C279" s="96" t="s">
        <v>505</v>
      </c>
      <c r="D279" s="102" t="s">
        <v>12</v>
      </c>
      <c r="E279" s="96" t="s">
        <v>39</v>
      </c>
      <c r="F279" s="96" t="s">
        <v>411</v>
      </c>
      <c r="G279" s="168"/>
    </row>
    <row r="280" spans="1:7" ht="15.6" x14ac:dyDescent="0.3">
      <c r="A280" s="169" t="s">
        <v>459</v>
      </c>
      <c r="B280" s="169" t="s">
        <v>956</v>
      </c>
      <c r="C280" s="96" t="s">
        <v>505</v>
      </c>
      <c r="D280" s="102" t="s">
        <v>12</v>
      </c>
      <c r="E280" s="96" t="s">
        <v>39</v>
      </c>
      <c r="F280" s="96" t="s">
        <v>411</v>
      </c>
      <c r="G280" s="168"/>
    </row>
    <row r="281" spans="1:7" ht="15.6" x14ac:dyDescent="0.3">
      <c r="A281" s="169" t="s">
        <v>287</v>
      </c>
      <c r="B281" s="169" t="s">
        <v>957</v>
      </c>
      <c r="C281" s="96" t="s">
        <v>505</v>
      </c>
      <c r="D281" s="102" t="s">
        <v>12</v>
      </c>
      <c r="E281" s="96" t="s">
        <v>39</v>
      </c>
      <c r="F281" s="96" t="s">
        <v>411</v>
      </c>
      <c r="G281" s="168"/>
    </row>
    <row r="282" spans="1:7" ht="15.6" x14ac:dyDescent="0.3">
      <c r="A282" s="169" t="s">
        <v>290</v>
      </c>
      <c r="B282" s="169" t="s">
        <v>958</v>
      </c>
      <c r="C282" s="96" t="s">
        <v>505</v>
      </c>
      <c r="D282" s="102" t="s">
        <v>12</v>
      </c>
      <c r="E282" s="96" t="s">
        <v>39</v>
      </c>
      <c r="F282" s="96" t="s">
        <v>411</v>
      </c>
      <c r="G282" s="168"/>
    </row>
    <row r="283" spans="1:7" ht="15.6" x14ac:dyDescent="0.3">
      <c r="A283" s="169" t="s">
        <v>513</v>
      </c>
      <c r="B283" s="169" t="s">
        <v>959</v>
      </c>
      <c r="C283" s="96" t="s">
        <v>505</v>
      </c>
      <c r="D283" s="102" t="s">
        <v>12</v>
      </c>
      <c r="E283" s="96" t="s">
        <v>39</v>
      </c>
      <c r="F283" s="96" t="s">
        <v>411</v>
      </c>
      <c r="G283" s="168"/>
    </row>
    <row r="284" spans="1:7" ht="15.6" x14ac:dyDescent="0.3">
      <c r="A284" s="169" t="s">
        <v>470</v>
      </c>
      <c r="B284" s="169" t="s">
        <v>960</v>
      </c>
      <c r="C284" s="96" t="s">
        <v>505</v>
      </c>
      <c r="D284" s="102" t="s">
        <v>12</v>
      </c>
      <c r="E284" s="96" t="s">
        <v>39</v>
      </c>
      <c r="F284" s="96" t="s">
        <v>411</v>
      </c>
      <c r="G284" s="168"/>
    </row>
    <row r="285" spans="1:7" ht="15.6" x14ac:dyDescent="0.3">
      <c r="A285" s="169" t="s">
        <v>961</v>
      </c>
      <c r="B285" s="169" t="s">
        <v>962</v>
      </c>
      <c r="C285" s="96" t="s">
        <v>505</v>
      </c>
      <c r="D285" s="102" t="s">
        <v>12</v>
      </c>
      <c r="E285" s="96" t="s">
        <v>39</v>
      </c>
      <c r="F285" s="96" t="s">
        <v>411</v>
      </c>
      <c r="G285" s="168"/>
    </row>
    <row r="286" spans="1:7" ht="15.6" x14ac:dyDescent="0.3">
      <c r="A286" s="169" t="s">
        <v>471</v>
      </c>
      <c r="B286" s="169" t="s">
        <v>963</v>
      </c>
      <c r="C286" s="96" t="s">
        <v>505</v>
      </c>
      <c r="D286" s="102" t="s">
        <v>12</v>
      </c>
      <c r="E286" s="96" t="s">
        <v>39</v>
      </c>
      <c r="F286" s="96" t="s">
        <v>411</v>
      </c>
      <c r="G286" s="168"/>
    </row>
    <row r="287" spans="1:7" ht="15.6" x14ac:dyDescent="0.3">
      <c r="A287" s="169" t="s">
        <v>572</v>
      </c>
      <c r="B287" s="169" t="s">
        <v>573</v>
      </c>
      <c r="C287" s="96" t="s">
        <v>505</v>
      </c>
      <c r="D287" s="102" t="s">
        <v>12</v>
      </c>
      <c r="E287" s="96" t="s">
        <v>39</v>
      </c>
      <c r="F287" s="96" t="s">
        <v>411</v>
      </c>
      <c r="G287" s="168"/>
    </row>
    <row r="288" spans="1:7" ht="15.6" x14ac:dyDescent="0.3">
      <c r="A288" s="169" t="s">
        <v>473</v>
      </c>
      <c r="B288" s="169" t="s">
        <v>964</v>
      </c>
      <c r="C288" s="96" t="s">
        <v>505</v>
      </c>
      <c r="D288" s="102" t="s">
        <v>12</v>
      </c>
      <c r="E288" s="96" t="s">
        <v>39</v>
      </c>
      <c r="F288" s="96" t="s">
        <v>411</v>
      </c>
      <c r="G288" s="168"/>
    </row>
    <row r="289" spans="1:7" ht="15.6" x14ac:dyDescent="0.3">
      <c r="A289" s="169" t="s">
        <v>437</v>
      </c>
      <c r="B289" s="169" t="s">
        <v>584</v>
      </c>
      <c r="C289" s="96" t="s">
        <v>505</v>
      </c>
      <c r="D289" s="102" t="s">
        <v>12</v>
      </c>
      <c r="E289" s="96" t="s">
        <v>39</v>
      </c>
      <c r="F289" s="96" t="s">
        <v>411</v>
      </c>
      <c r="G289" s="168"/>
    </row>
    <row r="290" spans="1:7" ht="15.6" x14ac:dyDescent="0.3">
      <c r="A290" s="169" t="s">
        <v>392</v>
      </c>
      <c r="B290" s="169" t="s">
        <v>965</v>
      </c>
      <c r="C290" s="96" t="s">
        <v>505</v>
      </c>
      <c r="D290" s="102" t="s">
        <v>12</v>
      </c>
      <c r="E290" s="96" t="s">
        <v>39</v>
      </c>
      <c r="F290" s="96" t="s">
        <v>411</v>
      </c>
      <c r="G290" s="168"/>
    </row>
    <row r="291" spans="1:7" ht="15.6" x14ac:dyDescent="0.3">
      <c r="A291" s="169" t="s">
        <v>966</v>
      </c>
      <c r="B291" s="169" t="s">
        <v>967</v>
      </c>
      <c r="C291" s="96" t="s">
        <v>505</v>
      </c>
      <c r="D291" s="102" t="s">
        <v>12</v>
      </c>
      <c r="E291" s="96" t="s">
        <v>39</v>
      </c>
      <c r="F291" s="96" t="s">
        <v>411</v>
      </c>
      <c r="G291" s="168"/>
    </row>
    <row r="292" spans="1:7" ht="15.6" x14ac:dyDescent="0.3">
      <c r="A292" s="169" t="s">
        <v>968</v>
      </c>
      <c r="B292" s="169" t="s">
        <v>969</v>
      </c>
      <c r="C292" s="96" t="s">
        <v>505</v>
      </c>
      <c r="D292" s="102" t="s">
        <v>12</v>
      </c>
      <c r="E292" s="96" t="s">
        <v>39</v>
      </c>
      <c r="F292" s="96" t="s">
        <v>411</v>
      </c>
      <c r="G292" s="168"/>
    </row>
    <row r="293" spans="1:7" ht="15.6" x14ac:dyDescent="0.3">
      <c r="A293" s="169" t="s">
        <v>393</v>
      </c>
      <c r="B293" s="169" t="s">
        <v>970</v>
      </c>
      <c r="C293" s="96" t="s">
        <v>505</v>
      </c>
      <c r="D293" s="102" t="s">
        <v>12</v>
      </c>
      <c r="E293" s="96" t="s">
        <v>39</v>
      </c>
      <c r="F293" s="96" t="s">
        <v>411</v>
      </c>
      <c r="G293" s="168"/>
    </row>
    <row r="294" spans="1:7" ht="15.6" x14ac:dyDescent="0.3">
      <c r="A294" s="169" t="s">
        <v>409</v>
      </c>
      <c r="B294" s="169" t="s">
        <v>971</v>
      </c>
      <c r="C294" s="96" t="s">
        <v>528</v>
      </c>
      <c r="D294" s="102" t="s">
        <v>12</v>
      </c>
      <c r="E294" s="96" t="s">
        <v>39</v>
      </c>
      <c r="F294" s="96" t="s">
        <v>411</v>
      </c>
      <c r="G294" s="168"/>
    </row>
    <row r="295" spans="1:7" ht="15.6" x14ac:dyDescent="0.3">
      <c r="A295" s="169" t="s">
        <v>293</v>
      </c>
      <c r="B295" s="169" t="s">
        <v>972</v>
      </c>
      <c r="C295" s="96" t="s">
        <v>505</v>
      </c>
      <c r="D295" s="102" t="s">
        <v>12</v>
      </c>
      <c r="E295" s="96" t="s">
        <v>39</v>
      </c>
      <c r="F295" s="96" t="s">
        <v>411</v>
      </c>
      <c r="G295" s="168"/>
    </row>
    <row r="296" spans="1:7" ht="15.6" x14ac:dyDescent="0.3">
      <c r="A296" s="169" t="s">
        <v>477</v>
      </c>
      <c r="B296" s="169" t="s">
        <v>973</v>
      </c>
      <c r="C296" s="96" t="s">
        <v>528</v>
      </c>
      <c r="D296" s="102" t="s">
        <v>12</v>
      </c>
      <c r="E296" s="96" t="s">
        <v>39</v>
      </c>
      <c r="F296" s="96" t="s">
        <v>411</v>
      </c>
      <c r="G296" s="168"/>
    </row>
    <row r="297" spans="1:7" ht="15.6" x14ac:dyDescent="0.3">
      <c r="A297" s="169" t="s">
        <v>476</v>
      </c>
      <c r="B297" s="169" t="s">
        <v>974</v>
      </c>
      <c r="C297" s="96" t="s">
        <v>505</v>
      </c>
      <c r="D297" s="102" t="s">
        <v>12</v>
      </c>
      <c r="E297" s="96" t="s">
        <v>39</v>
      </c>
      <c r="F297" s="96" t="s">
        <v>411</v>
      </c>
      <c r="G297" s="168"/>
    </row>
    <row r="298" spans="1:7" ht="15.6" x14ac:dyDescent="0.3">
      <c r="A298" s="169" t="s">
        <v>474</v>
      </c>
      <c r="B298" s="169" t="s">
        <v>395</v>
      </c>
      <c r="C298" s="96" t="s">
        <v>505</v>
      </c>
      <c r="D298" s="102" t="s">
        <v>12</v>
      </c>
      <c r="E298" s="96" t="s">
        <v>39</v>
      </c>
      <c r="F298" s="96" t="s">
        <v>411</v>
      </c>
      <c r="G298" s="168"/>
    </row>
    <row r="299" spans="1:7" ht="15.6" x14ac:dyDescent="0.3">
      <c r="A299" s="169" t="s">
        <v>975</v>
      </c>
      <c r="B299" s="169" t="s">
        <v>976</v>
      </c>
      <c r="C299" s="96" t="s">
        <v>505</v>
      </c>
      <c r="D299" s="102" t="s">
        <v>12</v>
      </c>
      <c r="E299" s="96" t="s">
        <v>75</v>
      </c>
      <c r="F299" s="96" t="s">
        <v>75</v>
      </c>
      <c r="G299" s="168"/>
    </row>
    <row r="300" spans="1:7" ht="15.6" x14ac:dyDescent="0.3">
      <c r="A300" s="169" t="s">
        <v>977</v>
      </c>
      <c r="B300" s="169" t="s">
        <v>978</v>
      </c>
      <c r="C300" s="96" t="s">
        <v>505</v>
      </c>
      <c r="D300" s="102" t="s">
        <v>12</v>
      </c>
      <c r="E300" s="96" t="s">
        <v>39</v>
      </c>
      <c r="F300" s="96" t="s">
        <v>411</v>
      </c>
      <c r="G300" s="168"/>
    </row>
    <row r="301" spans="1:7" ht="15.6" x14ac:dyDescent="0.3">
      <c r="A301" s="169" t="s">
        <v>296</v>
      </c>
      <c r="B301" s="169" t="s">
        <v>979</v>
      </c>
      <c r="C301" s="96" t="s">
        <v>503</v>
      </c>
      <c r="D301" s="102" t="s">
        <v>59</v>
      </c>
      <c r="E301" s="96" t="s">
        <v>39</v>
      </c>
      <c r="F301" s="96" t="s">
        <v>411</v>
      </c>
      <c r="G301" s="168"/>
    </row>
    <row r="302" spans="1:7" ht="15.6" x14ac:dyDescent="0.3">
      <c r="A302" s="169" t="s">
        <v>980</v>
      </c>
      <c r="B302" s="169" t="s">
        <v>981</v>
      </c>
      <c r="C302" s="96" t="s">
        <v>505</v>
      </c>
      <c r="D302" s="102" t="s">
        <v>526</v>
      </c>
      <c r="E302" s="96" t="s">
        <v>39</v>
      </c>
      <c r="F302" s="96" t="s">
        <v>411</v>
      </c>
      <c r="G302" s="168"/>
    </row>
    <row r="303" spans="1:7" ht="15.6" x14ac:dyDescent="0.3">
      <c r="A303" s="169" t="s">
        <v>982</v>
      </c>
      <c r="B303" s="169" t="s">
        <v>983</v>
      </c>
      <c r="C303" s="96" t="s">
        <v>505</v>
      </c>
      <c r="D303" s="102" t="s">
        <v>526</v>
      </c>
      <c r="E303" s="96" t="s">
        <v>39</v>
      </c>
      <c r="F303" s="96" t="s">
        <v>411</v>
      </c>
      <c r="G303" s="168"/>
    </row>
    <row r="304" spans="1:7" ht="15.6" x14ac:dyDescent="0.3">
      <c r="A304" s="169" t="s">
        <v>984</v>
      </c>
      <c r="B304" s="169" t="s">
        <v>985</v>
      </c>
      <c r="C304" s="96" t="s">
        <v>505</v>
      </c>
      <c r="D304" s="102" t="s">
        <v>59</v>
      </c>
      <c r="E304" s="96" t="s">
        <v>39</v>
      </c>
      <c r="F304" s="96" t="s">
        <v>411</v>
      </c>
      <c r="G304" s="168"/>
    </row>
    <row r="305" spans="1:10" ht="15.6" x14ac:dyDescent="0.3">
      <c r="A305" s="170" t="s">
        <v>26</v>
      </c>
      <c r="B305" s="171" t="s">
        <v>576</v>
      </c>
      <c r="C305" s="96" t="s">
        <v>996</v>
      </c>
      <c r="D305" s="102" t="s">
        <v>49</v>
      </c>
      <c r="E305" s="96" t="s">
        <v>39</v>
      </c>
      <c r="F305" s="96" t="s">
        <v>411</v>
      </c>
      <c r="G305" s="168"/>
      <c r="H305" s="108" t="s">
        <v>1035</v>
      </c>
      <c r="I305" s="163" t="s">
        <v>1036</v>
      </c>
    </row>
    <row r="306" spans="1:10" ht="15.6" x14ac:dyDescent="0.3">
      <c r="A306" s="170" t="s">
        <v>101</v>
      </c>
      <c r="B306" s="171" t="s">
        <v>102</v>
      </c>
      <c r="C306" s="96" t="s">
        <v>996</v>
      </c>
      <c r="D306" s="102" t="s">
        <v>49</v>
      </c>
      <c r="E306" s="96" t="s">
        <v>39</v>
      </c>
      <c r="F306" s="96" t="s">
        <v>411</v>
      </c>
      <c r="G306" s="168"/>
    </row>
    <row r="307" spans="1:10" ht="15.6" x14ac:dyDescent="0.3">
      <c r="A307" s="170" t="s">
        <v>109</v>
      </c>
      <c r="B307" s="171" t="s">
        <v>986</v>
      </c>
      <c r="C307" s="96" t="s">
        <v>996</v>
      </c>
      <c r="D307" s="102" t="s">
        <v>49</v>
      </c>
      <c r="E307" s="96" t="s">
        <v>39</v>
      </c>
      <c r="F307" s="96" t="s">
        <v>411</v>
      </c>
      <c r="G307" s="168"/>
      <c r="H307" s="107" t="s">
        <v>545</v>
      </c>
      <c r="I307" s="107" t="s">
        <v>546</v>
      </c>
      <c r="J307" s="107" t="s">
        <v>551</v>
      </c>
    </row>
    <row r="308" spans="1:10" ht="15.6" x14ac:dyDescent="0.3">
      <c r="A308" s="170" t="s">
        <v>144</v>
      </c>
      <c r="B308" s="171" t="s">
        <v>987</v>
      </c>
      <c r="C308" s="96" t="s">
        <v>996</v>
      </c>
      <c r="D308" s="102" t="s">
        <v>49</v>
      </c>
      <c r="E308" s="96" t="s">
        <v>39</v>
      </c>
      <c r="F308" s="96" t="s">
        <v>411</v>
      </c>
      <c r="G308" s="168"/>
      <c r="H308" s="107" t="s">
        <v>552</v>
      </c>
      <c r="I308" s="107" t="s">
        <v>551</v>
      </c>
    </row>
    <row r="309" spans="1:10" ht="15.6" x14ac:dyDescent="0.3">
      <c r="A309" s="170" t="s">
        <v>149</v>
      </c>
      <c r="B309" s="171" t="s">
        <v>988</v>
      </c>
      <c r="C309" s="96" t="s">
        <v>996</v>
      </c>
      <c r="D309" s="102" t="s">
        <v>41</v>
      </c>
      <c r="E309" s="96" t="s">
        <v>39</v>
      </c>
      <c r="F309" s="96" t="s">
        <v>411</v>
      </c>
      <c r="G309" s="168"/>
    </row>
    <row r="310" spans="1:10" ht="15.6" x14ac:dyDescent="0.3">
      <c r="A310" s="170" t="s">
        <v>152</v>
      </c>
      <c r="B310" s="171" t="s">
        <v>989</v>
      </c>
      <c r="C310" s="96" t="s">
        <v>996</v>
      </c>
      <c r="D310" s="102" t="s">
        <v>41</v>
      </c>
      <c r="E310" s="96" t="s">
        <v>39</v>
      </c>
      <c r="F310" s="96" t="s">
        <v>411</v>
      </c>
      <c r="G310" s="168"/>
    </row>
    <row r="311" spans="1:10" ht="15.6" x14ac:dyDescent="0.3">
      <c r="A311" s="170" t="s">
        <v>156</v>
      </c>
      <c r="B311" s="171" t="s">
        <v>990</v>
      </c>
      <c r="C311" s="96" t="s">
        <v>996</v>
      </c>
      <c r="D311" s="102" t="s">
        <v>41</v>
      </c>
      <c r="E311" s="96" t="s">
        <v>39</v>
      </c>
      <c r="F311" s="96" t="s">
        <v>411</v>
      </c>
      <c r="G311" s="168"/>
    </row>
    <row r="312" spans="1:10" ht="15.6" x14ac:dyDescent="0.3">
      <c r="A312" s="170" t="s">
        <v>159</v>
      </c>
      <c r="B312" s="171" t="s">
        <v>991</v>
      </c>
      <c r="C312" s="96" t="s">
        <v>996</v>
      </c>
      <c r="D312" s="102" t="s">
        <v>41</v>
      </c>
      <c r="E312" s="96" t="s">
        <v>39</v>
      </c>
      <c r="F312" s="96" t="s">
        <v>411</v>
      </c>
      <c r="G312" s="168"/>
    </row>
    <row r="313" spans="1:10" ht="15.6" x14ac:dyDescent="0.3">
      <c r="A313" s="170" t="s">
        <v>992</v>
      </c>
      <c r="B313" s="171" t="s">
        <v>993</v>
      </c>
      <c r="C313" s="96" t="s">
        <v>996</v>
      </c>
      <c r="D313" s="102" t="s">
        <v>49</v>
      </c>
      <c r="E313" s="96" t="s">
        <v>39</v>
      </c>
      <c r="F313" s="96" t="s">
        <v>411</v>
      </c>
      <c r="G313" s="168"/>
    </row>
    <row r="314" spans="1:10" ht="15.6" x14ac:dyDescent="0.3">
      <c r="A314" s="170" t="s">
        <v>174</v>
      </c>
      <c r="B314" s="171" t="s">
        <v>994</v>
      </c>
      <c r="C314" s="96" t="s">
        <v>996</v>
      </c>
      <c r="D314" s="102" t="s">
        <v>12</v>
      </c>
      <c r="E314" s="96" t="s">
        <v>39</v>
      </c>
      <c r="F314" s="96" t="s">
        <v>411</v>
      </c>
      <c r="G314" s="168"/>
    </row>
    <row r="315" spans="1:10" ht="15.6" x14ac:dyDescent="0.3">
      <c r="A315" s="170" t="s">
        <v>515</v>
      </c>
      <c r="B315" s="171" t="s">
        <v>995</v>
      </c>
      <c r="C315" s="96" t="s">
        <v>996</v>
      </c>
      <c r="D315" s="102" t="s">
        <v>49</v>
      </c>
      <c r="E315" s="96" t="s">
        <v>39</v>
      </c>
      <c r="F315" s="96" t="s">
        <v>411</v>
      </c>
      <c r="G315" s="168"/>
    </row>
    <row r="316" spans="1:10" ht="15.6" x14ac:dyDescent="0.3">
      <c r="A316" s="170" t="s">
        <v>179</v>
      </c>
      <c r="B316" s="171" t="s">
        <v>180</v>
      </c>
      <c r="C316" s="96" t="s">
        <v>996</v>
      </c>
      <c r="D316" s="102" t="s">
        <v>49</v>
      </c>
      <c r="E316" s="96" t="s">
        <v>39</v>
      </c>
      <c r="F316" s="96" t="s">
        <v>411</v>
      </c>
      <c r="G316" s="168"/>
      <c r="H316" s="107" t="s">
        <v>553</v>
      </c>
      <c r="I316" s="107" t="s">
        <v>551</v>
      </c>
    </row>
    <row r="317" spans="1:10" ht="15.6" x14ac:dyDescent="0.3">
      <c r="A317" s="170" t="s">
        <v>997</v>
      </c>
      <c r="B317" s="171" t="s">
        <v>998</v>
      </c>
      <c r="C317" s="96" t="s">
        <v>514</v>
      </c>
      <c r="D317" s="102" t="s">
        <v>12</v>
      </c>
      <c r="E317" s="96" t="s">
        <v>526</v>
      </c>
      <c r="F317" s="96" t="s">
        <v>526</v>
      </c>
      <c r="G317" s="168"/>
    </row>
    <row r="318" spans="1:10" ht="15.6" x14ac:dyDescent="0.3">
      <c r="A318" s="170" t="s">
        <v>999</v>
      </c>
      <c r="B318" s="171" t="s">
        <v>1000</v>
      </c>
      <c r="C318" s="96" t="s">
        <v>514</v>
      </c>
      <c r="D318" s="102" t="s">
        <v>12</v>
      </c>
      <c r="E318" s="96" t="s">
        <v>526</v>
      </c>
      <c r="F318" s="96" t="s">
        <v>526</v>
      </c>
      <c r="G318" s="168"/>
    </row>
    <row r="319" spans="1:10" ht="15.6" x14ac:dyDescent="0.3">
      <c r="A319" s="170" t="s">
        <v>1001</v>
      </c>
      <c r="B319" s="171" t="s">
        <v>1002</v>
      </c>
      <c r="C319" s="96" t="s">
        <v>514</v>
      </c>
      <c r="D319" s="102" t="s">
        <v>12</v>
      </c>
      <c r="E319" s="96" t="s">
        <v>39</v>
      </c>
      <c r="F319" s="96" t="s">
        <v>411</v>
      </c>
      <c r="G319" s="168"/>
    </row>
    <row r="320" spans="1:10" ht="15.6" x14ac:dyDescent="0.3">
      <c r="A320" s="170" t="s">
        <v>253</v>
      </c>
      <c r="B320" s="171" t="s">
        <v>1003</v>
      </c>
      <c r="C320" s="96" t="s">
        <v>514</v>
      </c>
      <c r="D320" s="102" t="s">
        <v>12</v>
      </c>
      <c r="E320" s="96" t="s">
        <v>39</v>
      </c>
      <c r="F320" s="96" t="s">
        <v>411</v>
      </c>
      <c r="G320" s="168"/>
    </row>
    <row r="321" spans="1:7" ht="15.6" x14ac:dyDescent="0.3">
      <c r="A321" s="170" t="s">
        <v>1004</v>
      </c>
      <c r="B321" s="171" t="s">
        <v>1005</v>
      </c>
      <c r="C321" s="96" t="s">
        <v>514</v>
      </c>
      <c r="D321" s="102" t="s">
        <v>12</v>
      </c>
      <c r="E321" s="96" t="s">
        <v>39</v>
      </c>
      <c r="F321" s="96" t="s">
        <v>411</v>
      </c>
      <c r="G321" s="168"/>
    </row>
    <row r="322" spans="1:7" ht="15.6" x14ac:dyDescent="0.3">
      <c r="A322" s="170" t="s">
        <v>1006</v>
      </c>
      <c r="B322" s="171" t="s">
        <v>1007</v>
      </c>
      <c r="C322" s="96" t="s">
        <v>514</v>
      </c>
      <c r="D322" s="102" t="s">
        <v>12</v>
      </c>
      <c r="E322" s="96" t="s">
        <v>39</v>
      </c>
      <c r="F322" s="96" t="s">
        <v>411</v>
      </c>
      <c r="G322" s="168"/>
    </row>
    <row r="323" spans="1:7" ht="15.6" x14ac:dyDescent="0.3">
      <c r="A323" s="170" t="s">
        <v>1008</v>
      </c>
      <c r="B323" s="171" t="s">
        <v>1009</v>
      </c>
      <c r="C323" s="96" t="s">
        <v>514</v>
      </c>
      <c r="D323" s="102" t="s">
        <v>12</v>
      </c>
      <c r="E323" s="96" t="s">
        <v>39</v>
      </c>
      <c r="F323" s="96" t="s">
        <v>411</v>
      </c>
      <c r="G323" s="168"/>
    </row>
    <row r="324" spans="1:7" ht="15.6" x14ac:dyDescent="0.3">
      <c r="A324" s="170" t="s">
        <v>1010</v>
      </c>
      <c r="B324" s="171" t="s">
        <v>1011</v>
      </c>
      <c r="C324" s="96" t="s">
        <v>514</v>
      </c>
      <c r="D324" s="102" t="s">
        <v>12</v>
      </c>
      <c r="E324" s="96" t="s">
        <v>39</v>
      </c>
      <c r="F324" s="96" t="s">
        <v>411</v>
      </c>
      <c r="G324" s="168"/>
    </row>
    <row r="325" spans="1:7" ht="15.6" x14ac:dyDescent="0.3">
      <c r="A325" s="170" t="s">
        <v>1012</v>
      </c>
      <c r="B325" s="171" t="s">
        <v>1013</v>
      </c>
      <c r="C325" s="96" t="s">
        <v>514</v>
      </c>
      <c r="D325" s="102" t="s">
        <v>12</v>
      </c>
      <c r="E325" s="96" t="s">
        <v>39</v>
      </c>
      <c r="F325" s="96" t="s">
        <v>411</v>
      </c>
      <c r="G325" s="168"/>
    </row>
    <row r="326" spans="1:7" ht="15.6" x14ac:dyDescent="0.3">
      <c r="A326" s="170" t="s">
        <v>1014</v>
      </c>
      <c r="B326" s="171" t="s">
        <v>1015</v>
      </c>
      <c r="C326" s="96" t="s">
        <v>514</v>
      </c>
      <c r="D326" s="102" t="s">
        <v>12</v>
      </c>
      <c r="E326" s="96" t="s">
        <v>39</v>
      </c>
      <c r="F326" s="96" t="s">
        <v>411</v>
      </c>
      <c r="G326" s="168"/>
    </row>
    <row r="327" spans="1:7" ht="15.6" x14ac:dyDescent="0.3">
      <c r="A327" s="170" t="s">
        <v>1016</v>
      </c>
      <c r="B327" s="171" t="s">
        <v>1017</v>
      </c>
      <c r="C327" s="96" t="s">
        <v>514</v>
      </c>
      <c r="D327" s="102" t="s">
        <v>12</v>
      </c>
      <c r="E327" s="96" t="s">
        <v>39</v>
      </c>
      <c r="F327" s="96" t="s">
        <v>411</v>
      </c>
      <c r="G327" s="168"/>
    </row>
    <row r="328" spans="1:7" ht="15.6" x14ac:dyDescent="0.3">
      <c r="A328" s="170" t="s">
        <v>1018</v>
      </c>
      <c r="B328" s="171" t="s">
        <v>1019</v>
      </c>
      <c r="C328" s="96" t="s">
        <v>514</v>
      </c>
      <c r="D328" s="102" t="s">
        <v>12</v>
      </c>
      <c r="E328" s="96" t="s">
        <v>39</v>
      </c>
      <c r="F328" s="96" t="s">
        <v>411</v>
      </c>
      <c r="G328" s="168"/>
    </row>
    <row r="329" spans="1:7" ht="15.6" x14ac:dyDescent="0.3">
      <c r="A329" s="170" t="s">
        <v>1020</v>
      </c>
      <c r="B329" s="171" t="s">
        <v>1021</v>
      </c>
      <c r="C329" s="96" t="s">
        <v>514</v>
      </c>
      <c r="D329" s="102" t="s">
        <v>12</v>
      </c>
      <c r="E329" s="96" t="s">
        <v>39</v>
      </c>
      <c r="F329" s="96" t="s">
        <v>411</v>
      </c>
      <c r="G329" s="168"/>
    </row>
    <row r="330" spans="1:7" ht="15.6" x14ac:dyDescent="0.3">
      <c r="A330" s="170" t="s">
        <v>1022</v>
      </c>
      <c r="B330" s="171" t="s">
        <v>1023</v>
      </c>
      <c r="C330" s="96" t="s">
        <v>514</v>
      </c>
      <c r="D330" s="102" t="s">
        <v>12</v>
      </c>
      <c r="E330" s="96" t="s">
        <v>39</v>
      </c>
      <c r="F330" s="96" t="s">
        <v>411</v>
      </c>
      <c r="G330" s="168"/>
    </row>
  </sheetData>
  <mergeCells count="2">
    <mergeCell ref="X11:Y11"/>
    <mergeCell ref="X17:Y17"/>
  </mergeCells>
  <phoneticPr fontId="23" type="noConversion"/>
  <conditionalFormatting sqref="A2:F330">
    <cfRule type="expression" dxfId="8" priority="1049">
      <formula>$C2=$V$8</formula>
    </cfRule>
    <cfRule type="expression" dxfId="7" priority="1050">
      <formula>$C2=$V$7</formula>
    </cfRule>
    <cfRule type="expression" dxfId="6" priority="1051">
      <formula>$C2=$V$6</formula>
    </cfRule>
    <cfRule type="expression" dxfId="5" priority="1052">
      <formula>$C2=$V$5</formula>
    </cfRule>
    <cfRule type="expression" dxfId="4" priority="1053">
      <formula>$C2=$V$4</formula>
    </cfRule>
    <cfRule type="expression" dxfId="3" priority="1054">
      <formula>$C2=#REF!</formula>
    </cfRule>
    <cfRule type="expression" dxfId="2" priority="1055">
      <formula>$C2=$V$3</formula>
    </cfRule>
    <cfRule type="expression" dxfId="1" priority="1056">
      <formula>$C2=$V$2</formula>
    </cfRule>
  </conditionalFormatting>
  <conditionalFormatting sqref="A2:A330">
    <cfRule type="duplicateValues" dxfId="0" priority="1057"/>
  </conditionalFormatting>
  <dataValidations count="3">
    <dataValidation type="list" allowBlank="1" showInputMessage="1" showErrorMessage="1" sqref="C2:C330" xr:uid="{8D5BF5B8-CA18-444C-982C-108D76164D3F}">
      <formula1>INDIRECT("LISTE_TYPE")</formula1>
    </dataValidation>
    <dataValidation type="list" allowBlank="1" showInputMessage="1" showErrorMessage="1" sqref="D2:D330" xr:uid="{8BDF2303-7D78-49AD-9D5C-539D7E5A0459}">
      <formula1>INDIRECT("LISTE_ELEC")</formula1>
    </dataValidation>
    <dataValidation type="list" allowBlank="1" showInputMessage="1" showErrorMessage="1" sqref="E2:F330" xr:uid="{A161904E-F304-411C-9AF1-FD60650C7CF5}">
      <formula1>INDIRECT("LISTE_FOURNITURE")</formula1>
    </dataValidation>
  </dataValidations>
  <pageMargins left="0.7" right="0.7" top="0.75" bottom="0.75" header="0.3" footer="0.3"/>
  <pageSetup paperSize="9" orientation="portrait" r:id="rId1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A4D6A4CD44F84FB4426D457473BC09" ma:contentTypeVersion="11" ma:contentTypeDescription="Crée un document." ma:contentTypeScope="" ma:versionID="eec435cfe3e03febd0da20cd32fd20a5">
  <xsd:schema xmlns:xsd="http://www.w3.org/2001/XMLSchema" xmlns:xs="http://www.w3.org/2001/XMLSchema" xmlns:p="http://schemas.microsoft.com/office/2006/metadata/properties" xmlns:ns2="14a2a6e0-da4d-44ea-9042-33e5bebc368b" xmlns:ns3="29e3588a-bbf3-44c7-a136-340f5fde89f7" targetNamespace="http://schemas.microsoft.com/office/2006/metadata/properties" ma:root="true" ma:fieldsID="26ae079df86a368e9df07fc197146bea" ns2:_="" ns3:_="">
    <xsd:import namespace="14a2a6e0-da4d-44ea-9042-33e5bebc368b"/>
    <xsd:import namespace="29e3588a-bbf3-44c7-a136-340f5fde89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date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a2a6e0-da4d-44ea-9042-33e5bebc36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date" ma:index="15" nillable="true" ma:displayName="date" ma:format="DateOnly" ma:internalName="date">
      <xsd:simpleType>
        <xsd:restriction base="dms:DateTime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e3588a-bbf3-44c7-a136-340f5fde89f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 xmlns="14a2a6e0-da4d-44ea-9042-33e5bebc368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B7BFCE-C2E3-4E77-8B3C-D1DA828A82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a2a6e0-da4d-44ea-9042-33e5bebc368b"/>
    <ds:schemaRef ds:uri="29e3588a-bbf3-44c7-a136-340f5fde89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CC2C40-58C6-46C2-A8C5-A495B60A60AB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29e3588a-bbf3-44c7-a136-340f5fde89f7"/>
    <ds:schemaRef ds:uri="14a2a6e0-da4d-44ea-9042-33e5bebc368b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AE9FA39-FAC2-439F-A33E-2E663DE704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 GENERALE</vt:lpstr>
      <vt:lpstr>README</vt:lpstr>
      <vt:lpstr>'LISTE GENERALE'!Impression_des_titres</vt:lpstr>
      <vt:lpstr>PID</vt:lpstr>
      <vt:lpstr>'LISTE GENERALE'!Zone_d_impression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Pierre GAUDIN</dc:creator>
  <cp:keywords/>
  <dc:description/>
  <cp:lastModifiedBy>JACQUEMOT, Antoine</cp:lastModifiedBy>
  <cp:revision/>
  <cp:lastPrinted>2021-04-11T18:18:42Z</cp:lastPrinted>
  <dcterms:created xsi:type="dcterms:W3CDTF">2008-04-11T10:35:24Z</dcterms:created>
  <dcterms:modified xsi:type="dcterms:W3CDTF">2021-07-08T09:09:57Z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0x01010099A4D6A4CD44F84FB4426D457473BC09</vt:lpwstr>
  </property>
  <property fmtid="{D5CDD505-2E9C-101B-9397-08002B2CF9AE}" pid="3" name="Order">
    <vt:r8>194400</vt:r8>
  </property>
</Properties>
</file>