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L9" i="1"/>
  <c r="L10"/>
  <c r="L11"/>
  <c r="L12"/>
  <c r="L13"/>
  <c r="L14"/>
  <c r="L8"/>
  <c r="M14"/>
  <c r="M13"/>
  <c r="M12"/>
  <c r="M11"/>
  <c r="M10"/>
  <c r="M8"/>
  <c r="M9"/>
  <c r="E6"/>
  <c r="E7"/>
  <c r="E8"/>
  <c r="E9"/>
  <c r="E10"/>
  <c r="E11"/>
  <c r="E12"/>
  <c r="E13"/>
  <c r="E14"/>
  <c r="E15"/>
  <c r="E16"/>
  <c r="E17"/>
  <c r="E18"/>
  <c r="K8"/>
  <c r="K9"/>
  <c r="K10"/>
  <c r="K11"/>
  <c r="K12"/>
  <c r="K13"/>
  <c r="K14"/>
</calcChain>
</file>

<file path=xl/sharedStrings.xml><?xml version="1.0" encoding="utf-8"?>
<sst xmlns="http://schemas.openxmlformats.org/spreadsheetml/2006/main" count="44" uniqueCount="22">
  <si>
    <t>SD2</t>
  </si>
  <si>
    <t>Entrée</t>
  </si>
  <si>
    <t>SD3</t>
  </si>
  <si>
    <t>SD4</t>
  </si>
  <si>
    <t>SD6</t>
  </si>
  <si>
    <t>SD7</t>
  </si>
  <si>
    <t>SD8</t>
  </si>
  <si>
    <t>SD1</t>
  </si>
  <si>
    <t>SD9</t>
  </si>
  <si>
    <t>Sortie</t>
  </si>
  <si>
    <t>APN2</t>
  </si>
  <si>
    <t>Colonne1</t>
  </si>
  <si>
    <t>Colonne2</t>
  </si>
  <si>
    <t>Colonne3</t>
  </si>
  <si>
    <t>Colonne4</t>
  </si>
  <si>
    <t>Colonne5</t>
  </si>
  <si>
    <t>ETAT DU STOCK</t>
  </si>
  <si>
    <t>Ci-dessous le Stock des Objet
(Ajouter Si Nouvel Objet)</t>
  </si>
  <si>
    <t>Objet</t>
  </si>
  <si>
    <t>Sorties - Entrées</t>
  </si>
  <si>
    <t>Date derniere Modif</t>
  </si>
  <si>
    <t>Ce que j'aimerai avoir</t>
  </si>
</sst>
</file>

<file path=xl/styles.xml><?xml version="1.0" encoding="utf-8"?>
<styleSheet xmlns="http://schemas.openxmlformats.org/spreadsheetml/2006/main">
  <numFmts count="1">
    <numFmt numFmtId="164" formatCode="ddd\ dd/mm/yy;@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0"/>
      <name val="Arial Black"/>
      <family val="2"/>
    </font>
    <font>
      <b/>
      <i/>
      <sz val="12"/>
      <color rgb="FF0070C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Font="1" applyBorder="1"/>
    <xf numFmtId="0" fontId="0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3" borderId="1" xfId="0" applyFont="1" applyFill="1" applyBorder="1" applyAlignment="1">
      <alignment horizontal="center" vertical="center"/>
    </xf>
    <xf numFmtId="0" fontId="0" fillId="0" borderId="2" xfId="0" applyFont="1" applyBorder="1"/>
    <xf numFmtId="0" fontId="0" fillId="3" borderId="1" xfId="0" applyFont="1" applyFill="1" applyBorder="1"/>
    <xf numFmtId="164" fontId="0" fillId="0" borderId="4" xfId="0" applyNumberFormat="1" applyFont="1" applyBorder="1"/>
    <xf numFmtId="164" fontId="0" fillId="3" borderId="4" xfId="0" applyNumberFormat="1" applyFont="1" applyFill="1" applyBorder="1"/>
    <xf numFmtId="0" fontId="4" fillId="5" borderId="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6" borderId="0" xfId="0" applyFont="1" applyFill="1" applyAlignment="1">
      <alignment horizontal="center" vertical="center" wrapText="1"/>
    </xf>
    <xf numFmtId="0" fontId="1" fillId="7" borderId="2" xfId="0" applyFont="1" applyFill="1" applyBorder="1"/>
    <xf numFmtId="0" fontId="1" fillId="7" borderId="1" xfId="0" applyFont="1" applyFill="1" applyBorder="1"/>
    <xf numFmtId="0" fontId="6" fillId="8" borderId="2" xfId="0" applyNumberFormat="1" applyFont="1" applyFill="1" applyBorder="1" applyAlignment="1">
      <alignment horizontal="center" vertical="center"/>
    </xf>
    <xf numFmtId="0" fontId="6" fillId="8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4" fontId="0" fillId="0" borderId="2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0" xfId="0" applyNumberFormat="1" applyFill="1"/>
    <xf numFmtId="164" fontId="2" fillId="0" borderId="0" xfId="0" applyNumberFormat="1" applyFont="1" applyFill="1"/>
    <xf numFmtId="0" fontId="3" fillId="4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numFmt numFmtId="164" formatCode="ddd\ dd/mm/yy;@"/>
      <fill>
        <patternFill patternType="none">
          <fgColor indexed="64"/>
          <bgColor indexed="65"/>
        </patternFill>
      </fill>
    </dxf>
    <dxf>
      <numFmt numFmtId="19" formatCode="dd/mm/yyyy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164" formatCode="ddd\ 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d\ dd/mm/yy;@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bottom style="medium">
          <color theme="1"/>
        </bottom>
      </border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theme="6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5:E18" totalsRowShown="0" tableBorderDxfId="12">
  <autoFilter ref="A5:E18">
    <filterColumn colId="4"/>
  </autoFilter>
  <tableColumns count="5">
    <tableColumn id="1" name="Colonne1" dataDxfId="11"/>
    <tableColumn id="2" name="Colonne2" dataDxfId="10"/>
    <tableColumn id="3" name="Colonne3" dataDxfId="9"/>
    <tableColumn id="4" name="Colonne4" dataDxfId="8"/>
    <tableColumn id="10" name="Colonne5" dataDxfId="7">
      <calculatedColumnFormula>A6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7:M16" totalsRowShown="0" tableBorderDxfId="6">
  <autoFilter ref="J7:M16">
    <filterColumn colId="3"/>
  </autoFilter>
  <tableColumns count="4">
    <tableColumn id="1" name="Objet" dataDxfId="5"/>
    <tableColumn id="3" name="Sorties - Entrées" dataDxfId="4">
      <calculatedColumnFormula>SUMIFS(D6:D18,B6:B18,J8,C6:C18,"Entrée")-SUMIFS(D6:D18,B6:B18,J8,C6:C18,"Sortie")</calculatedColumnFormula>
    </tableColumn>
    <tableColumn id="2" name="Date derniere Modif" dataDxfId="3">
      <calculatedColumnFormula>VLOOKUP(J8,B6:E18,4,FALSE)</calculatedColumnFormula>
    </tableColumn>
    <tableColumn id="4" name="Ce que j'aimerai avoir" dataDxfId="2">
      <calculatedColumnFormula>A18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8"/>
  <sheetViews>
    <sheetView tabSelected="1" workbookViewId="0">
      <selection activeCell="L20" sqref="L20"/>
    </sheetView>
  </sheetViews>
  <sheetFormatPr baseColWidth="10" defaultRowHeight="15"/>
  <cols>
    <col min="1" max="1" width="12.7109375" bestFit="1" customWidth="1"/>
    <col min="2" max="4" width="11.5703125" customWidth="1"/>
    <col min="5" max="5" width="12.7109375" bestFit="1" customWidth="1"/>
    <col min="12" max="12" width="17.5703125" customWidth="1"/>
    <col min="13" max="13" width="23.140625" customWidth="1"/>
  </cols>
  <sheetData>
    <row r="2" spans="1:13">
      <c r="J2" s="22" t="s">
        <v>16</v>
      </c>
      <c r="K2" s="22"/>
      <c r="L2" s="22"/>
    </row>
    <row r="3" spans="1:13">
      <c r="J3" s="22"/>
      <c r="K3" s="22"/>
      <c r="L3" s="22"/>
    </row>
    <row r="4" spans="1:13">
      <c r="J4" s="23" t="s">
        <v>17</v>
      </c>
      <c r="K4" s="24"/>
      <c r="L4" s="25"/>
    </row>
    <row r="5" spans="1:13">
      <c r="A5" s="8" t="s">
        <v>11</v>
      </c>
      <c r="B5" s="1" t="s">
        <v>12</v>
      </c>
      <c r="C5" s="2" t="s">
        <v>13</v>
      </c>
      <c r="D5" s="3" t="s">
        <v>14</v>
      </c>
      <c r="E5" t="s">
        <v>15</v>
      </c>
      <c r="J5" s="26"/>
      <c r="K5" s="27"/>
      <c r="L5" s="28"/>
    </row>
    <row r="6" spans="1:13" ht="15.75">
      <c r="A6" s="8">
        <v>42431</v>
      </c>
      <c r="B6" s="1" t="s">
        <v>0</v>
      </c>
      <c r="C6" s="2" t="s">
        <v>1</v>
      </c>
      <c r="D6" s="3">
        <v>1</v>
      </c>
      <c r="E6" s="17">
        <f t="shared" ref="E6:E18" si="0">A6</f>
        <v>42431</v>
      </c>
      <c r="J6" s="10"/>
      <c r="K6" s="10"/>
      <c r="L6" s="10"/>
    </row>
    <row r="7" spans="1:13" ht="30">
      <c r="A7" s="9">
        <v>42431</v>
      </c>
      <c r="B7" s="4" t="s">
        <v>2</v>
      </c>
      <c r="C7" s="5" t="s">
        <v>1</v>
      </c>
      <c r="D7" s="3">
        <v>1</v>
      </c>
      <c r="E7" s="17">
        <f t="shared" si="0"/>
        <v>42431</v>
      </c>
      <c r="J7" t="s">
        <v>18</v>
      </c>
      <c r="K7" s="12" t="s">
        <v>19</v>
      </c>
      <c r="L7" s="11" t="s">
        <v>20</v>
      </c>
      <c r="M7" t="s">
        <v>21</v>
      </c>
    </row>
    <row r="8" spans="1:13">
      <c r="A8" s="8">
        <v>42431</v>
      </c>
      <c r="B8" s="6" t="s">
        <v>3</v>
      </c>
      <c r="C8" s="2" t="s">
        <v>1</v>
      </c>
      <c r="D8" s="3">
        <v>1</v>
      </c>
      <c r="E8" s="17">
        <f t="shared" si="0"/>
        <v>42431</v>
      </c>
      <c r="J8" s="13" t="s">
        <v>0</v>
      </c>
      <c r="K8" s="15">
        <f t="shared" ref="K8:K14" si="1">SUMIFS(D6:D18,B6:B18,J8,C6:C18,"Entrée")-SUMIFS(D6:D18,B6:B18,J8,C6:C18,"Sortie")</f>
        <v>1</v>
      </c>
      <c r="L8" s="18">
        <f>VLOOKUP(J8,Tableau1[[Colonne2]:[Colonne5]],4,FALSE)</f>
        <v>42431</v>
      </c>
      <c r="M8" s="21">
        <f t="shared" ref="M8" si="2">A18</f>
        <v>42436</v>
      </c>
    </row>
    <row r="9" spans="1:13">
      <c r="A9" s="9">
        <v>42431</v>
      </c>
      <c r="B9" s="4" t="s">
        <v>4</v>
      </c>
      <c r="C9" s="5" t="s">
        <v>1</v>
      </c>
      <c r="D9" s="3">
        <v>1</v>
      </c>
      <c r="E9" s="17">
        <f t="shared" si="0"/>
        <v>42431</v>
      </c>
      <c r="J9" s="13" t="s">
        <v>2</v>
      </c>
      <c r="K9" s="15">
        <f t="shared" si="1"/>
        <v>0</v>
      </c>
      <c r="L9" s="18">
        <f>VLOOKUP(J9,Tableau1[[Colonne2]:[Colonne5]],4,FALSE)</f>
        <v>42431</v>
      </c>
      <c r="M9" s="21">
        <f>A17</f>
        <v>42436</v>
      </c>
    </row>
    <row r="10" spans="1:13">
      <c r="A10" s="8">
        <v>42431</v>
      </c>
      <c r="B10" s="6" t="s">
        <v>5</v>
      </c>
      <c r="C10" s="2" t="s">
        <v>1</v>
      </c>
      <c r="D10" s="3">
        <v>1</v>
      </c>
      <c r="E10" s="17">
        <f t="shared" si="0"/>
        <v>42431</v>
      </c>
      <c r="J10" s="13" t="s">
        <v>3</v>
      </c>
      <c r="K10" s="15">
        <f t="shared" si="1"/>
        <v>1</v>
      </c>
      <c r="L10" s="18">
        <f>VLOOKUP(J10,Tableau1[[Colonne2]:[Colonne5]],4,FALSE)</f>
        <v>42431</v>
      </c>
      <c r="M10" s="20">
        <f>A8</f>
        <v>42431</v>
      </c>
    </row>
    <row r="11" spans="1:13">
      <c r="A11" s="9">
        <v>42431</v>
      </c>
      <c r="B11" s="7" t="s">
        <v>6</v>
      </c>
      <c r="C11" s="5" t="s">
        <v>1</v>
      </c>
      <c r="D11" s="3">
        <v>1</v>
      </c>
      <c r="E11" s="17">
        <f t="shared" si="0"/>
        <v>42431</v>
      </c>
      <c r="J11" s="13" t="s">
        <v>4</v>
      </c>
      <c r="K11" s="15">
        <f t="shared" si="1"/>
        <v>1</v>
      </c>
      <c r="L11" s="18">
        <f>VLOOKUP(J11,Tableau1[[Colonne2]:[Colonne5]],4,FALSE)</f>
        <v>42431</v>
      </c>
      <c r="M11" s="20">
        <f>A9</f>
        <v>42431</v>
      </c>
    </row>
    <row r="12" spans="1:13">
      <c r="A12" s="8">
        <v>42431</v>
      </c>
      <c r="B12" s="1" t="s">
        <v>7</v>
      </c>
      <c r="C12" s="2" t="s">
        <v>1</v>
      </c>
      <c r="D12" s="3">
        <v>1</v>
      </c>
      <c r="E12" s="17">
        <f t="shared" si="0"/>
        <v>42431</v>
      </c>
      <c r="J12" s="13" t="s">
        <v>5</v>
      </c>
      <c r="K12" s="15">
        <f t="shared" si="1"/>
        <v>0</v>
      </c>
      <c r="L12" s="18">
        <f>VLOOKUP(J12,Tableau1[[Colonne2]:[Colonne5]],4,FALSE)</f>
        <v>42431</v>
      </c>
      <c r="M12" s="20">
        <f>A16</f>
        <v>42431</v>
      </c>
    </row>
    <row r="13" spans="1:13">
      <c r="A13" s="9">
        <v>42431</v>
      </c>
      <c r="B13" s="7" t="s">
        <v>8</v>
      </c>
      <c r="C13" s="5" t="s">
        <v>1</v>
      </c>
      <c r="D13" s="3">
        <v>1</v>
      </c>
      <c r="E13" s="17">
        <f t="shared" si="0"/>
        <v>42431</v>
      </c>
      <c r="J13" s="13" t="s">
        <v>6</v>
      </c>
      <c r="K13" s="15">
        <f t="shared" si="1"/>
        <v>1</v>
      </c>
      <c r="L13" s="18">
        <f>VLOOKUP(J13,Tableau1[[Colonne2]:[Colonne5]],4,FALSE)</f>
        <v>42431</v>
      </c>
      <c r="M13" s="20">
        <f>A11</f>
        <v>42431</v>
      </c>
    </row>
    <row r="14" spans="1:13">
      <c r="A14" s="8">
        <v>42431</v>
      </c>
      <c r="B14" s="1" t="s">
        <v>7</v>
      </c>
      <c r="C14" s="2" t="s">
        <v>9</v>
      </c>
      <c r="D14" s="3">
        <v>1</v>
      </c>
      <c r="E14" s="17">
        <f t="shared" si="0"/>
        <v>42431</v>
      </c>
      <c r="J14" s="14" t="s">
        <v>8</v>
      </c>
      <c r="K14" s="16">
        <f t="shared" si="1"/>
        <v>0</v>
      </c>
      <c r="L14" s="18">
        <f>VLOOKUP(J14,Tableau1[[Colonne2]:[Colonne5]],4,FALSE)</f>
        <v>42431</v>
      </c>
      <c r="M14" s="20">
        <f>A15</f>
        <v>42431</v>
      </c>
    </row>
    <row r="15" spans="1:13">
      <c r="A15" s="9">
        <v>42431</v>
      </c>
      <c r="B15" s="7" t="s">
        <v>8</v>
      </c>
      <c r="C15" s="5" t="s">
        <v>9</v>
      </c>
      <c r="D15" s="3">
        <v>1</v>
      </c>
      <c r="E15" s="17">
        <f t="shared" si="0"/>
        <v>42431</v>
      </c>
      <c r="J15" s="14"/>
      <c r="K15" s="16"/>
      <c r="L15" s="19"/>
      <c r="M15" s="20"/>
    </row>
    <row r="16" spans="1:13">
      <c r="A16" s="8">
        <v>42431</v>
      </c>
      <c r="B16" s="1" t="s">
        <v>5</v>
      </c>
      <c r="C16" s="2" t="s">
        <v>9</v>
      </c>
      <c r="D16" s="3">
        <v>1</v>
      </c>
      <c r="E16" s="17">
        <f t="shared" si="0"/>
        <v>42431</v>
      </c>
      <c r="J16" s="14"/>
      <c r="K16" s="16"/>
      <c r="L16" s="19"/>
      <c r="M16" s="20"/>
    </row>
    <row r="17" spans="1:5">
      <c r="A17" s="9">
        <v>42436</v>
      </c>
      <c r="B17" s="7" t="s">
        <v>2</v>
      </c>
      <c r="C17" s="5" t="s">
        <v>9</v>
      </c>
      <c r="D17" s="3">
        <v>1</v>
      </c>
      <c r="E17" s="17">
        <f t="shared" si="0"/>
        <v>42436</v>
      </c>
    </row>
    <row r="18" spans="1:5">
      <c r="A18" s="8">
        <v>42436</v>
      </c>
      <c r="B18" s="1" t="s">
        <v>10</v>
      </c>
      <c r="C18" s="2" t="s">
        <v>9</v>
      </c>
      <c r="D18" s="3">
        <v>1</v>
      </c>
      <c r="E18" s="17">
        <f t="shared" si="0"/>
        <v>42436</v>
      </c>
    </row>
  </sheetData>
  <mergeCells count="2">
    <mergeCell ref="J2:L3"/>
    <mergeCell ref="J4:L5"/>
  </mergeCells>
  <conditionalFormatting sqref="C5:C18">
    <cfRule type="containsText" dxfId="16" priority="14" operator="containsText" text="Entrée">
      <formula>NOT(ISERROR(SEARCH("Entrée",C5)))</formula>
    </cfRule>
    <cfRule type="containsText" dxfId="15" priority="15" operator="containsText" text="Sortie">
      <formula>NOT(ISERROR(SEARCH("Sortie",C5)))</formula>
    </cfRule>
  </conditionalFormatting>
  <conditionalFormatting sqref="A5:D18 J2:L14">
    <cfRule type="containsText" dxfId="14" priority="13" operator="containsText" text="ClassSD">
      <formula>NOT(ISERROR(SEARCH("ClassSD",A2)))</formula>
    </cfRule>
  </conditionalFormatting>
  <conditionalFormatting sqref="A5:D18 J2:L14">
    <cfRule type="beginsWith" dxfId="13" priority="12" operator="beginsWith" text="DISPO">
      <formula>LEFT(A2,5)="DISPO"</formula>
    </cfRule>
  </conditionalFormatting>
  <conditionalFormatting sqref="K8:K16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C6:C18">
      <formula1>"Entrée,Sortie"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Soares Denis</dc:creator>
  <cp:lastModifiedBy>Soares Denis</cp:lastModifiedBy>
  <dcterms:created xsi:type="dcterms:W3CDTF">2016-03-07T10:06:26Z</dcterms:created>
  <dcterms:modified xsi:type="dcterms:W3CDTF">2016-03-07T10:12:47Z</dcterms:modified>
</cp:coreProperties>
</file>