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00" yWindow="60" windowWidth="17595" windowHeight="11760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K14" i="1"/>
  <c r="J14"/>
  <c r="I14"/>
  <c r="H14"/>
  <c r="G14"/>
  <c r="F14"/>
  <c r="E14"/>
  <c r="D14"/>
  <c r="C14"/>
  <c r="B14"/>
</calcChain>
</file>

<file path=xl/sharedStrings.xml><?xml version="1.0" encoding="utf-8"?>
<sst xmlns="http://schemas.openxmlformats.org/spreadsheetml/2006/main" count="297" uniqueCount="140">
  <si>
    <t>Plusieurs fois par semaine</t>
  </si>
  <si>
    <t>En EPS et club</t>
  </si>
  <si>
    <t>sport de combat</t>
  </si>
  <si>
    <t>sport aquatique</t>
  </si>
  <si>
    <t>sport athlétique</t>
  </si>
  <si>
    <t>sport de raquette</t>
  </si>
  <si>
    <t>sport collectif</t>
  </si>
  <si>
    <t>sport de pleine nature</t>
  </si>
  <si>
    <t>sport artistique</t>
  </si>
  <si>
    <t>oui</t>
  </si>
  <si>
    <t>non</t>
  </si>
  <si>
    <t>Aucun objectif</t>
  </si>
  <si>
    <t>Autres</t>
  </si>
  <si>
    <t>Améliorer votre silhouette ; Etre en forme ; vous détendre ; préparer un évènement sportif ou concours ; perdre du poids</t>
  </si>
  <si>
    <t>Pour le plaisir de l'effort aquatique</t>
  </si>
  <si>
    <t>Pour les bienfaits de cette activité physique par rapport aux autres pratiques</t>
  </si>
  <si>
    <t>je pratique en autonomie</t>
  </si>
  <si>
    <t>"300"</t>
  </si>
  <si>
    <t>"1000"</t>
  </si>
  <si>
    <t>"1200"</t>
  </si>
  <si>
    <t>Brevet des collèges</t>
  </si>
  <si>
    <t>CAP</t>
  </si>
  <si>
    <t>Bac Général</t>
  </si>
  <si>
    <t>Non</t>
  </si>
  <si>
    <t>Oui dans un autre cadre</t>
  </si>
  <si>
    <t>au lycée ; au collège ; à l'école primaire</t>
  </si>
  <si>
    <t>au collège</t>
  </si>
  <si>
    <t>Etre en forme</t>
  </si>
  <si>
    <t>Entre 5 et 10 minutes</t>
  </si>
  <si>
    <t>Entre 10 et 15 minutes</t>
  </si>
  <si>
    <t>Plus de 15 minutes</t>
  </si>
  <si>
    <t>Moins de 5 minutes</t>
  </si>
  <si>
    <t>Entre 45 minutes et une heure</t>
  </si>
  <si>
    <t>Entre 30 et 45 minutes</t>
  </si>
  <si>
    <t>Plus de 2000m</t>
  </si>
  <si>
    <t>Moins de 500 mètres</t>
  </si>
  <si>
    <t>Entre 1000 et 1500m</t>
  </si>
  <si>
    <t>Entre 500 et 1000m</t>
  </si>
  <si>
    <t>A cause de la proximité de la piscine et de la commodité du transport ; Pour les bienfaits de cette activité physique par rapport aux autres pratiques ; Pour le plaisir de l'effort aquatique ; Pour des raisons financières</t>
  </si>
  <si>
    <t>crawl</t>
  </si>
  <si>
    <t>Dos crawlé</t>
  </si>
  <si>
    <t>Mélange de style de nage</t>
  </si>
  <si>
    <t>Oui, quasiment à chaque fois</t>
  </si>
  <si>
    <t>Palmes</t>
  </si>
  <si>
    <t>Planche</t>
  </si>
  <si>
    <t>Chronomètre mural</t>
  </si>
  <si>
    <t>Chronomètre montre</t>
  </si>
  <si>
    <t>De multiples efforts entrecoupés de phases de récupération</t>
  </si>
  <si>
    <t>Un échauffement</t>
  </si>
  <si>
    <t>Des situations de travail d’amélioration technique</t>
  </si>
  <si>
    <t>dos crawlé ; brasse ; crawl ; jambes seules</t>
  </si>
  <si>
    <t>Planche ; Palmes</t>
  </si>
  <si>
    <t>A</t>
  </si>
  <si>
    <t>B</t>
  </si>
  <si>
    <t>REPONSES POSSIBLES</t>
  </si>
  <si>
    <t>réponse numérique</t>
  </si>
  <si>
    <t xml:space="preserve">BEP </t>
  </si>
  <si>
    <t xml:space="preserve">BAC Professionnel </t>
  </si>
  <si>
    <t>BAC Technologique</t>
  </si>
  <si>
    <t>BAC Général</t>
  </si>
  <si>
    <t>C</t>
  </si>
  <si>
    <t>D</t>
  </si>
  <si>
    <t>E</t>
  </si>
  <si>
    <t>F</t>
  </si>
  <si>
    <t xml:space="preserve">Exceptionnellement </t>
  </si>
  <si>
    <t xml:space="preserve">Une fois par mois </t>
  </si>
  <si>
    <t xml:space="preserve">Une fois par semaine </t>
  </si>
  <si>
    <t>Oui dans le cadre d’un club</t>
  </si>
  <si>
    <t xml:space="preserve">Oui en étant accompagné d’un coach personnel </t>
  </si>
  <si>
    <t xml:space="preserve">En EPS uniquement </t>
  </si>
  <si>
    <t xml:space="preserve">En EPS et en UNSS </t>
  </si>
  <si>
    <t xml:space="preserve">En EPS et club </t>
  </si>
  <si>
    <t xml:space="preserve">En EPS, UNSS et Club </t>
  </si>
  <si>
    <t>G</t>
  </si>
  <si>
    <t xml:space="preserve">réponse à choix unique </t>
  </si>
  <si>
    <t>réponse à choix unique</t>
  </si>
  <si>
    <t>réponse à choix multiple</t>
  </si>
  <si>
    <t>à l’école primaire</t>
  </si>
  <si>
    <t xml:space="preserve">au lycée </t>
  </si>
  <si>
    <t>Je n’ai pas fait de natation dans ma scolarité</t>
  </si>
  <si>
    <t>H</t>
  </si>
  <si>
    <t>I</t>
  </si>
  <si>
    <t>femme</t>
  </si>
  <si>
    <t xml:space="preserve">Perdre du poids </t>
  </si>
  <si>
    <t xml:space="preserve">Améliorer votre silhouette </t>
  </si>
  <si>
    <t>Préparer un évènement sportif ou un concours</t>
  </si>
  <si>
    <t xml:space="preserve">Etre en forme </t>
  </si>
  <si>
    <t xml:space="preserve">Vous détendre </t>
  </si>
  <si>
    <t xml:space="preserve">Complément à une autre pratique physique </t>
  </si>
  <si>
    <t xml:space="preserve">Faire des rencontres </t>
  </si>
  <si>
    <t xml:space="preserve">A cause de la proximité de la piscine et de la commodité du transport </t>
  </si>
  <si>
    <t>A cause du climat de la région</t>
  </si>
  <si>
    <t xml:space="preserve">Par habitude </t>
  </si>
  <si>
    <t xml:space="preserve">Pour des raisons financières </t>
  </si>
  <si>
    <t>Pour le plaisir de l’effort aquatique</t>
  </si>
  <si>
    <t xml:space="preserve">Pour une pratique avec des amis, conjoint, enfants </t>
  </si>
  <si>
    <t>J’ai un encadrement</t>
  </si>
  <si>
    <t>Je pratique en autonomie</t>
  </si>
  <si>
    <t xml:space="preserve">Aucune </t>
  </si>
  <si>
    <t xml:space="preserve">Entre 5 et 10 minutes </t>
  </si>
  <si>
    <t xml:space="preserve">Entre 10 et 15 minutes </t>
  </si>
  <si>
    <t xml:space="preserve">Moins de 30 minutes </t>
  </si>
  <si>
    <t>Plus d’une heure</t>
  </si>
  <si>
    <t xml:space="preserve">Plus de 15 minutes </t>
  </si>
  <si>
    <t xml:space="preserve">Entre 1500 et 2000m </t>
  </si>
  <si>
    <t xml:space="preserve">Plus de 2000m </t>
  </si>
  <si>
    <t xml:space="preserve">Papillon </t>
  </si>
  <si>
    <t xml:space="preserve">Dos crawlé </t>
  </si>
  <si>
    <t xml:space="preserve">Brasse </t>
  </si>
  <si>
    <t xml:space="preserve">Crawl </t>
  </si>
  <si>
    <t xml:space="preserve">Jambes seules </t>
  </si>
  <si>
    <t xml:space="preserve">Bras seuls </t>
  </si>
  <si>
    <t xml:space="preserve">Non, jamais </t>
  </si>
  <si>
    <t xml:space="preserve">Oui mais rarement </t>
  </si>
  <si>
    <t xml:space="preserve">Oui, de temps en temps </t>
  </si>
  <si>
    <t xml:space="preserve">Oui, à chaque fois </t>
  </si>
  <si>
    <t xml:space="preserve">Planche </t>
  </si>
  <si>
    <t xml:space="preserve">Palmes </t>
  </si>
  <si>
    <t xml:space="preserve">Pull-buoy </t>
  </si>
  <si>
    <t xml:space="preserve">Plaquettes </t>
  </si>
  <si>
    <t xml:space="preserve">Cardio-fréquencemètre </t>
  </si>
  <si>
    <t xml:space="preserve">Elastique </t>
  </si>
  <si>
    <t xml:space="preserve">Aucune des 3, un effort continu du début à la fin, sans exercices particuliers </t>
  </si>
  <si>
    <t>moins de 20 ans</t>
  </si>
  <si>
    <t>de 20 à 30 ans</t>
  </si>
  <si>
    <t>de 30 à 40 ans</t>
  </si>
  <si>
    <t>de 40 à 50 ans</t>
  </si>
  <si>
    <t>de 50 à 60 ans</t>
  </si>
  <si>
    <t>plus de 60 ans</t>
  </si>
  <si>
    <t>entre 500 et 750m</t>
  </si>
  <si>
    <t>entre 250 et 500m</t>
  </si>
  <si>
    <t>entre 750 et 1000m</t>
  </si>
  <si>
    <t>plus de 1000m</t>
  </si>
  <si>
    <t>moins de 100m</t>
  </si>
  <si>
    <t>entre 100 et 250m</t>
  </si>
  <si>
    <t>Autres (lecteur mp3, gants palmés, frite, tuba, pince-nez)</t>
  </si>
  <si>
    <t>Autres (médical, technique, défoulement)</t>
  </si>
  <si>
    <t>Autres (médical, pratique individuelle, qualité/prix)</t>
  </si>
  <si>
    <t>homme</t>
  </si>
  <si>
    <t>QUESTIONS n°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</si>
</sst>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10">
    <font>
      <sz val="10"/>
      <name val="Arial"/>
    </font>
    <font>
      <sz val="10"/>
      <name val="Arial"/>
    </font>
    <font>
      <sz val="8"/>
      <name val="Arial"/>
    </font>
    <font>
      <b/>
      <sz val="1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6"/>
      <name val="Arial"/>
      <family val="2"/>
    </font>
    <font>
      <sz val="9"/>
      <color theme="1"/>
      <name val="Times New Roman"/>
      <family val="1"/>
    </font>
    <font>
      <sz val="9"/>
      <name val="Arial"/>
      <family val="2"/>
    </font>
    <font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0">
    <xf numFmtId="0" fontId="0" fillId="0" borderId="0" xfId="0"/>
    <xf numFmtId="0" fontId="3" fillId="0" borderId="0" xfId="0" applyFont="1" applyFill="1" applyBorder="1" applyAlignment="1">
      <alignment vertical="top" wrapText="1"/>
    </xf>
    <xf numFmtId="0" fontId="7" fillId="0" borderId="0" xfId="0" applyFont="1" applyFill="1" applyAlignment="1">
      <alignment horizontal="left" wrapText="1"/>
    </xf>
    <xf numFmtId="0" fontId="0" fillId="0" borderId="0" xfId="0" applyAlignment="1">
      <alignment wrapText="1"/>
    </xf>
    <xf numFmtId="0" fontId="8" fillId="0" borderId="0" xfId="0" applyFont="1" applyFill="1" applyBorder="1" applyAlignment="1">
      <alignment vertical="top" wrapText="1"/>
    </xf>
    <xf numFmtId="0" fontId="6" fillId="0" borderId="0" xfId="0" applyFont="1" applyFill="1" applyAlignment="1">
      <alignment horizontal="center" wrapText="1"/>
    </xf>
    <xf numFmtId="0" fontId="3" fillId="0" borderId="0" xfId="0" applyFont="1" applyFill="1" applyAlignment="1">
      <alignment vertical="top" wrapText="1"/>
    </xf>
    <xf numFmtId="0" fontId="0" fillId="0" borderId="0" xfId="0" applyFill="1" applyAlignment="1">
      <alignment wrapText="1"/>
    </xf>
    <xf numFmtId="0" fontId="0" fillId="0" borderId="0" xfId="0" applyAlignment="1">
      <alignment horizontal="center" vertical="center"/>
    </xf>
    <xf numFmtId="0" fontId="4" fillId="0" borderId="0" xfId="0" applyFont="1" applyFill="1" applyBorder="1" applyAlignment="1">
      <alignment horizontal="left" vertical="top" wrapText="1"/>
    </xf>
    <xf numFmtId="0" fontId="8" fillId="0" borderId="0" xfId="0" applyFont="1" applyFill="1" applyBorder="1" applyAlignment="1">
      <alignment horizontal="left" vertical="top" wrapText="1"/>
    </xf>
    <xf numFmtId="0" fontId="0" fillId="0" borderId="0" xfId="0" applyFill="1"/>
    <xf numFmtId="0" fontId="5" fillId="0" borderId="0" xfId="0" applyFont="1" applyFill="1" applyBorder="1" applyAlignment="1">
      <alignment horizontal="left" vertical="top" wrapText="1"/>
    </xf>
    <xf numFmtId="0" fontId="4" fillId="0" borderId="2" xfId="0" applyFont="1" applyFill="1" applyBorder="1" applyAlignment="1">
      <alignment horizontal="left" vertical="top" wrapText="1"/>
    </xf>
    <xf numFmtId="0" fontId="5" fillId="0" borderId="2" xfId="0" applyFont="1" applyFill="1" applyBorder="1" applyAlignment="1">
      <alignment horizontal="left" vertical="top" wrapText="1"/>
    </xf>
    <xf numFmtId="0" fontId="8" fillId="0" borderId="2" xfId="0" applyFont="1" applyFill="1" applyBorder="1" applyAlignment="1">
      <alignment horizontal="left" vertical="top" wrapText="1"/>
    </xf>
    <xf numFmtId="0" fontId="4" fillId="0" borderId="6" xfId="0" applyFont="1" applyFill="1" applyBorder="1"/>
    <xf numFmtId="0" fontId="6" fillId="0" borderId="7" xfId="0" applyFont="1" applyFill="1" applyBorder="1" applyAlignment="1">
      <alignment horizontal="center"/>
    </xf>
    <xf numFmtId="0" fontId="4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wrapText="1"/>
    </xf>
    <xf numFmtId="0" fontId="8" fillId="0" borderId="1" xfId="0" applyFont="1" applyFill="1" applyBorder="1" applyAlignment="1">
      <alignment horizontal="left" vertical="top" wrapText="1"/>
    </xf>
    <xf numFmtId="0" fontId="9" fillId="0" borderId="1" xfId="0" applyFont="1" applyFill="1" applyBorder="1" applyAlignment="1">
      <alignment horizontal="left" vertical="top" wrapText="1"/>
    </xf>
    <xf numFmtId="0" fontId="4" fillId="0" borderId="1" xfId="0" applyFont="1" applyFill="1" applyBorder="1" applyAlignment="1">
      <alignment horizontal="left" vertical="top" wrapText="1"/>
    </xf>
    <xf numFmtId="0" fontId="6" fillId="0" borderId="4" xfId="0" applyFont="1" applyFill="1" applyBorder="1" applyAlignment="1">
      <alignment horizontal="center" wrapText="1"/>
    </xf>
    <xf numFmtId="0" fontId="9" fillId="0" borderId="0" xfId="0" applyFont="1" applyFill="1" applyBorder="1" applyAlignment="1">
      <alignment horizontal="left" vertical="top" wrapText="1"/>
    </xf>
    <xf numFmtId="0" fontId="6" fillId="0" borderId="5" xfId="0" applyFont="1" applyFill="1" applyBorder="1" applyAlignment="1">
      <alignment horizontal="center" wrapText="1"/>
    </xf>
    <xf numFmtId="0" fontId="9" fillId="0" borderId="2" xfId="0" applyFont="1" applyFill="1" applyBorder="1" applyAlignment="1">
      <alignment horizontal="left" vertical="top" wrapText="1"/>
    </xf>
    <xf numFmtId="0" fontId="0" fillId="0" borderId="0" xfId="0" applyFill="1" applyAlignment="1">
      <alignment horizontal="center" wrapText="1"/>
    </xf>
    <xf numFmtId="0" fontId="4" fillId="0" borderId="0" xfId="0" applyFont="1" applyFill="1" applyAlignment="1">
      <alignment horizontal="center" wrapText="1"/>
    </xf>
  </cellXfs>
  <cellStyles count="2">
    <cellStyle name="Euro" xfId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Y14"/>
  <sheetViews>
    <sheetView tabSelected="1" topLeftCell="A7" zoomScale="90" zoomScaleNormal="90" workbookViewId="0">
      <selection activeCell="B14" sqref="B14"/>
    </sheetView>
  </sheetViews>
  <sheetFormatPr baseColWidth="10" defaultRowHeight="12.75"/>
  <cols>
    <col min="1" max="1" width="17" customWidth="1"/>
    <col min="2" max="37" width="18.5703125" style="11" customWidth="1"/>
  </cols>
  <sheetData>
    <row r="1" spans="1:51" ht="24" customHeight="1" thickBot="1">
      <c r="A1" s="16" t="s">
        <v>139</v>
      </c>
      <c r="B1" s="17">
        <v>1</v>
      </c>
      <c r="C1" s="17">
        <v>2</v>
      </c>
      <c r="D1" s="17">
        <v>3</v>
      </c>
      <c r="E1" s="17">
        <v>4</v>
      </c>
      <c r="F1" s="17">
        <v>5</v>
      </c>
      <c r="G1" s="17">
        <v>6</v>
      </c>
      <c r="H1" s="17">
        <v>7</v>
      </c>
      <c r="I1" s="17">
        <v>8</v>
      </c>
      <c r="J1" s="17">
        <v>9</v>
      </c>
      <c r="K1" s="17">
        <v>10</v>
      </c>
      <c r="L1" s="17">
        <v>11</v>
      </c>
      <c r="M1" s="17">
        <v>12</v>
      </c>
      <c r="N1" s="17">
        <v>13</v>
      </c>
      <c r="O1" s="17">
        <v>14</v>
      </c>
      <c r="P1" s="17">
        <v>15</v>
      </c>
      <c r="Q1" s="17">
        <v>16</v>
      </c>
      <c r="R1" s="17">
        <v>17</v>
      </c>
      <c r="S1" s="17">
        <v>18</v>
      </c>
      <c r="T1" s="17">
        <v>19</v>
      </c>
      <c r="U1" s="17">
        <v>20</v>
      </c>
      <c r="V1" s="17">
        <v>21</v>
      </c>
      <c r="W1" s="17">
        <v>22</v>
      </c>
      <c r="X1" s="17">
        <v>23</v>
      </c>
      <c r="Y1" s="17">
        <v>24</v>
      </c>
      <c r="Z1" s="17">
        <v>25</v>
      </c>
      <c r="AA1" s="17">
        <v>26</v>
      </c>
      <c r="AB1" s="17">
        <v>27</v>
      </c>
      <c r="AC1" s="17">
        <v>28</v>
      </c>
      <c r="AD1" s="17">
        <v>29</v>
      </c>
      <c r="AE1" s="17">
        <v>30</v>
      </c>
      <c r="AF1" s="17">
        <v>31</v>
      </c>
      <c r="AG1" s="17">
        <v>32</v>
      </c>
      <c r="AH1" s="17">
        <v>33</v>
      </c>
      <c r="AI1" s="17">
        <v>34</v>
      </c>
      <c r="AJ1" s="17">
        <v>35</v>
      </c>
      <c r="AK1" s="17">
        <v>36</v>
      </c>
      <c r="AL1" s="17">
        <v>37</v>
      </c>
      <c r="AM1" s="17">
        <v>38</v>
      </c>
      <c r="AN1" s="17">
        <v>39</v>
      </c>
      <c r="AO1" s="17">
        <v>40</v>
      </c>
      <c r="AP1" s="17">
        <v>41</v>
      </c>
      <c r="AQ1" s="17">
        <v>42</v>
      </c>
      <c r="AR1" s="17">
        <v>43</v>
      </c>
      <c r="AS1" s="17">
        <v>44</v>
      </c>
      <c r="AT1" s="17">
        <v>45</v>
      </c>
      <c r="AU1" s="17">
        <v>46</v>
      </c>
      <c r="AV1" s="17">
        <v>47</v>
      </c>
      <c r="AW1" s="17">
        <v>48</v>
      </c>
      <c r="AX1" s="17">
        <v>49</v>
      </c>
      <c r="AY1" s="17">
        <v>50</v>
      </c>
    </row>
    <row r="2" spans="1:51" s="8" customFormat="1" ht="48" customHeight="1" thickBot="1">
      <c r="A2" s="18" t="s">
        <v>54</v>
      </c>
      <c r="B2" s="19" t="s">
        <v>74</v>
      </c>
      <c r="C2" s="19" t="s">
        <v>55</v>
      </c>
      <c r="D2" s="19" t="s">
        <v>75</v>
      </c>
      <c r="E2" s="19" t="s">
        <v>75</v>
      </c>
      <c r="F2" s="19" t="s">
        <v>75</v>
      </c>
      <c r="G2" s="19" t="s">
        <v>75</v>
      </c>
      <c r="H2" s="19" t="s">
        <v>75</v>
      </c>
      <c r="I2" s="19" t="s">
        <v>75</v>
      </c>
      <c r="J2" s="19" t="s">
        <v>76</v>
      </c>
      <c r="K2" s="19" t="s">
        <v>75</v>
      </c>
      <c r="L2" s="19" t="s">
        <v>76</v>
      </c>
      <c r="M2" s="19" t="s">
        <v>75</v>
      </c>
      <c r="N2" s="19" t="s">
        <v>76</v>
      </c>
      <c r="O2" s="19" t="s">
        <v>75</v>
      </c>
      <c r="P2" s="19" t="s">
        <v>75</v>
      </c>
      <c r="Q2" s="19" t="s">
        <v>76</v>
      </c>
      <c r="R2" s="19" t="s">
        <v>75</v>
      </c>
      <c r="S2" s="19" t="s">
        <v>75</v>
      </c>
      <c r="T2" s="19" t="s">
        <v>75</v>
      </c>
      <c r="U2" s="19" t="s">
        <v>75</v>
      </c>
      <c r="V2" s="19" t="s">
        <v>75</v>
      </c>
      <c r="W2" s="19" t="s">
        <v>76</v>
      </c>
      <c r="X2" s="19" t="s">
        <v>75</v>
      </c>
      <c r="Y2" s="19" t="s">
        <v>75</v>
      </c>
      <c r="Z2" s="19" t="s">
        <v>75</v>
      </c>
      <c r="AA2" s="19" t="s">
        <v>76</v>
      </c>
      <c r="AB2" s="19" t="s">
        <v>75</v>
      </c>
      <c r="AC2" s="19" t="s">
        <v>75</v>
      </c>
      <c r="AD2" s="19" t="s">
        <v>75</v>
      </c>
      <c r="AE2" s="19" t="s">
        <v>76</v>
      </c>
      <c r="AF2" s="19" t="s">
        <v>55</v>
      </c>
      <c r="AG2" s="19" t="s">
        <v>55</v>
      </c>
      <c r="AH2" s="19" t="s">
        <v>55</v>
      </c>
      <c r="AI2" s="19" t="s">
        <v>55</v>
      </c>
      <c r="AJ2" s="19" t="s">
        <v>55</v>
      </c>
      <c r="AK2" s="19" t="s">
        <v>55</v>
      </c>
    </row>
    <row r="3" spans="1:51" s="3" customFormat="1" ht="40.5" customHeight="1">
      <c r="A3" s="20" t="s">
        <v>52</v>
      </c>
      <c r="B3" s="21" t="s">
        <v>138</v>
      </c>
      <c r="C3" s="21" t="s">
        <v>123</v>
      </c>
      <c r="D3" s="22" t="s">
        <v>20</v>
      </c>
      <c r="E3" s="21" t="s">
        <v>64</v>
      </c>
      <c r="F3" s="21" t="s">
        <v>23</v>
      </c>
      <c r="G3" s="21" t="s">
        <v>69</v>
      </c>
      <c r="H3" s="21" t="s">
        <v>5</v>
      </c>
      <c r="I3" s="21" t="s">
        <v>5</v>
      </c>
      <c r="J3" s="21" t="s">
        <v>77</v>
      </c>
      <c r="K3" s="23" t="s">
        <v>9</v>
      </c>
      <c r="L3" s="21" t="s">
        <v>11</v>
      </c>
      <c r="M3" s="21" t="s">
        <v>11</v>
      </c>
      <c r="N3" s="21" t="s">
        <v>90</v>
      </c>
      <c r="O3" s="21" t="s">
        <v>90</v>
      </c>
      <c r="P3" s="23" t="s">
        <v>9</v>
      </c>
      <c r="Q3" s="21" t="s">
        <v>5</v>
      </c>
      <c r="R3" s="22" t="s">
        <v>96</v>
      </c>
      <c r="S3" s="22" t="s">
        <v>98</v>
      </c>
      <c r="T3" s="22" t="s">
        <v>101</v>
      </c>
      <c r="U3" s="22" t="s">
        <v>98</v>
      </c>
      <c r="V3" s="22" t="s">
        <v>35</v>
      </c>
      <c r="W3" s="22" t="s">
        <v>106</v>
      </c>
      <c r="X3" s="22" t="s">
        <v>106</v>
      </c>
      <c r="Y3" s="22" t="s">
        <v>106</v>
      </c>
      <c r="Z3" s="22" t="s">
        <v>112</v>
      </c>
      <c r="AA3" s="22" t="s">
        <v>116</v>
      </c>
      <c r="AB3" s="22" t="s">
        <v>116</v>
      </c>
      <c r="AC3" s="22" t="s">
        <v>116</v>
      </c>
      <c r="AD3" s="23" t="s">
        <v>9</v>
      </c>
      <c r="AE3" s="22" t="s">
        <v>48</v>
      </c>
      <c r="AF3" s="21" t="s">
        <v>133</v>
      </c>
      <c r="AG3" s="21" t="s">
        <v>133</v>
      </c>
      <c r="AH3" s="21" t="s">
        <v>133</v>
      </c>
      <c r="AI3" s="21" t="s">
        <v>133</v>
      </c>
      <c r="AJ3" s="21" t="s">
        <v>133</v>
      </c>
      <c r="AK3" s="21" t="s">
        <v>133</v>
      </c>
      <c r="AY3" s="20" t="s">
        <v>52</v>
      </c>
    </row>
    <row r="4" spans="1:51" s="3" customFormat="1" ht="40.5" customHeight="1">
      <c r="A4" s="24" t="s">
        <v>53</v>
      </c>
      <c r="B4" s="10" t="s">
        <v>82</v>
      </c>
      <c r="C4" s="10" t="s">
        <v>124</v>
      </c>
      <c r="D4" s="25" t="s">
        <v>21</v>
      </c>
      <c r="E4" s="10" t="s">
        <v>65</v>
      </c>
      <c r="F4" s="10" t="s">
        <v>67</v>
      </c>
      <c r="G4" s="10" t="s">
        <v>70</v>
      </c>
      <c r="H4" s="10" t="s">
        <v>2</v>
      </c>
      <c r="I4" s="10" t="s">
        <v>2</v>
      </c>
      <c r="J4" s="10" t="s">
        <v>26</v>
      </c>
      <c r="K4" s="9" t="s">
        <v>10</v>
      </c>
      <c r="L4" s="10" t="s">
        <v>83</v>
      </c>
      <c r="M4" s="10" t="s">
        <v>83</v>
      </c>
      <c r="N4" s="10" t="s">
        <v>91</v>
      </c>
      <c r="O4" s="10" t="s">
        <v>91</v>
      </c>
      <c r="P4" s="9" t="s">
        <v>10</v>
      </c>
      <c r="Q4" s="10" t="s">
        <v>2</v>
      </c>
      <c r="R4" s="25" t="s">
        <v>97</v>
      </c>
      <c r="S4" s="25" t="s">
        <v>31</v>
      </c>
      <c r="T4" s="25" t="s">
        <v>33</v>
      </c>
      <c r="U4" s="25" t="s">
        <v>31</v>
      </c>
      <c r="V4" s="25" t="s">
        <v>37</v>
      </c>
      <c r="W4" s="25" t="s">
        <v>107</v>
      </c>
      <c r="X4" s="25" t="s">
        <v>107</v>
      </c>
      <c r="Y4" s="25" t="s">
        <v>107</v>
      </c>
      <c r="Z4" s="25" t="s">
        <v>113</v>
      </c>
      <c r="AA4" s="25" t="s">
        <v>117</v>
      </c>
      <c r="AB4" s="25" t="s">
        <v>117</v>
      </c>
      <c r="AC4" s="25" t="s">
        <v>117</v>
      </c>
      <c r="AD4" s="9" t="s">
        <v>10</v>
      </c>
      <c r="AE4" s="25" t="s">
        <v>49</v>
      </c>
      <c r="AF4" s="10" t="s">
        <v>134</v>
      </c>
      <c r="AG4" s="10" t="s">
        <v>134</v>
      </c>
      <c r="AH4" s="10" t="s">
        <v>134</v>
      </c>
      <c r="AI4" s="10" t="s">
        <v>134</v>
      </c>
      <c r="AJ4" s="10" t="s">
        <v>134</v>
      </c>
      <c r="AK4" s="10" t="s">
        <v>134</v>
      </c>
      <c r="AY4" s="24" t="s">
        <v>53</v>
      </c>
    </row>
    <row r="5" spans="1:51" s="3" customFormat="1" ht="40.5" customHeight="1">
      <c r="A5" s="24" t="s">
        <v>60</v>
      </c>
      <c r="B5" s="10"/>
      <c r="C5" s="10" t="s">
        <v>125</v>
      </c>
      <c r="D5" s="25" t="s">
        <v>56</v>
      </c>
      <c r="E5" s="10" t="s">
        <v>66</v>
      </c>
      <c r="F5" s="10" t="s">
        <v>68</v>
      </c>
      <c r="G5" s="10" t="s">
        <v>71</v>
      </c>
      <c r="H5" s="10" t="s">
        <v>3</v>
      </c>
      <c r="I5" s="10" t="s">
        <v>3</v>
      </c>
      <c r="J5" s="10" t="s">
        <v>78</v>
      </c>
      <c r="K5" s="9"/>
      <c r="L5" s="10" t="s">
        <v>84</v>
      </c>
      <c r="M5" s="10" t="s">
        <v>84</v>
      </c>
      <c r="N5" s="10" t="s">
        <v>92</v>
      </c>
      <c r="O5" s="10" t="s">
        <v>92</v>
      </c>
      <c r="P5" s="9"/>
      <c r="Q5" s="10" t="s">
        <v>3</v>
      </c>
      <c r="R5" s="9"/>
      <c r="S5" s="25" t="s">
        <v>99</v>
      </c>
      <c r="T5" s="25" t="s">
        <v>32</v>
      </c>
      <c r="U5" s="25" t="s">
        <v>28</v>
      </c>
      <c r="V5" s="25" t="s">
        <v>36</v>
      </c>
      <c r="W5" s="25" t="s">
        <v>108</v>
      </c>
      <c r="X5" s="25" t="s">
        <v>108</v>
      </c>
      <c r="Y5" s="25" t="s">
        <v>108</v>
      </c>
      <c r="Z5" s="25" t="s">
        <v>114</v>
      </c>
      <c r="AA5" s="25" t="s">
        <v>118</v>
      </c>
      <c r="AB5" s="25" t="s">
        <v>118</v>
      </c>
      <c r="AC5" s="25" t="s">
        <v>118</v>
      </c>
      <c r="AD5" s="9"/>
      <c r="AE5" s="25" t="s">
        <v>47</v>
      </c>
      <c r="AF5" s="10" t="s">
        <v>130</v>
      </c>
      <c r="AG5" s="10" t="s">
        <v>130</v>
      </c>
      <c r="AH5" s="10" t="s">
        <v>130</v>
      </c>
      <c r="AI5" s="10" t="s">
        <v>130</v>
      </c>
      <c r="AJ5" s="10" t="s">
        <v>130</v>
      </c>
      <c r="AK5" s="10" t="s">
        <v>130</v>
      </c>
      <c r="AY5" s="24" t="s">
        <v>60</v>
      </c>
    </row>
    <row r="6" spans="1:51" s="3" customFormat="1" ht="40.5" customHeight="1">
      <c r="A6" s="24" t="s">
        <v>61</v>
      </c>
      <c r="B6" s="10"/>
      <c r="C6" s="10" t="s">
        <v>126</v>
      </c>
      <c r="D6" s="25" t="s">
        <v>57</v>
      </c>
      <c r="E6" s="10" t="s">
        <v>0</v>
      </c>
      <c r="F6" s="10" t="s">
        <v>24</v>
      </c>
      <c r="G6" s="10" t="s">
        <v>72</v>
      </c>
      <c r="H6" s="10" t="s">
        <v>7</v>
      </c>
      <c r="I6" s="10" t="s">
        <v>7</v>
      </c>
      <c r="J6" s="10" t="s">
        <v>79</v>
      </c>
      <c r="K6" s="9"/>
      <c r="L6" s="10" t="s">
        <v>85</v>
      </c>
      <c r="M6" s="10" t="s">
        <v>85</v>
      </c>
      <c r="N6" s="10" t="s">
        <v>93</v>
      </c>
      <c r="O6" s="10" t="s">
        <v>93</v>
      </c>
      <c r="P6" s="9"/>
      <c r="Q6" s="10" t="s">
        <v>7</v>
      </c>
      <c r="R6" s="9"/>
      <c r="S6" s="25" t="s">
        <v>100</v>
      </c>
      <c r="T6" s="25" t="s">
        <v>102</v>
      </c>
      <c r="U6" s="25" t="s">
        <v>100</v>
      </c>
      <c r="V6" s="25" t="s">
        <v>104</v>
      </c>
      <c r="W6" s="25" t="s">
        <v>109</v>
      </c>
      <c r="X6" s="25" t="s">
        <v>109</v>
      </c>
      <c r="Y6" s="25" t="s">
        <v>109</v>
      </c>
      <c r="Z6" s="25" t="s">
        <v>42</v>
      </c>
      <c r="AA6" s="25" t="s">
        <v>119</v>
      </c>
      <c r="AB6" s="25" t="s">
        <v>119</v>
      </c>
      <c r="AC6" s="25" t="s">
        <v>119</v>
      </c>
      <c r="AD6" s="9"/>
      <c r="AE6" s="25" t="s">
        <v>122</v>
      </c>
      <c r="AF6" s="10" t="s">
        <v>129</v>
      </c>
      <c r="AG6" s="10" t="s">
        <v>129</v>
      </c>
      <c r="AH6" s="10" t="s">
        <v>129</v>
      </c>
      <c r="AI6" s="10" t="s">
        <v>129</v>
      </c>
      <c r="AJ6" s="10" t="s">
        <v>129</v>
      </c>
      <c r="AK6" s="10" t="s">
        <v>129</v>
      </c>
      <c r="AY6" s="24" t="s">
        <v>61</v>
      </c>
    </row>
    <row r="7" spans="1:51" s="3" customFormat="1" ht="40.5" customHeight="1">
      <c r="A7" s="24" t="s">
        <v>62</v>
      </c>
      <c r="B7" s="10"/>
      <c r="C7" s="10" t="s">
        <v>127</v>
      </c>
      <c r="D7" s="25" t="s">
        <v>58</v>
      </c>
      <c r="E7" s="9"/>
      <c r="F7" s="9"/>
      <c r="G7" s="9"/>
      <c r="H7" s="10" t="s">
        <v>4</v>
      </c>
      <c r="I7" s="10" t="s">
        <v>4</v>
      </c>
      <c r="J7" s="9"/>
      <c r="K7" s="9"/>
      <c r="L7" s="10" t="s">
        <v>86</v>
      </c>
      <c r="M7" s="10" t="s">
        <v>86</v>
      </c>
      <c r="N7" s="10" t="s">
        <v>94</v>
      </c>
      <c r="O7" s="10" t="s">
        <v>94</v>
      </c>
      <c r="P7" s="9"/>
      <c r="Q7" s="10" t="s">
        <v>4</v>
      </c>
      <c r="R7" s="9"/>
      <c r="S7" s="25" t="s">
        <v>30</v>
      </c>
      <c r="T7" s="9"/>
      <c r="U7" s="25" t="s">
        <v>103</v>
      </c>
      <c r="V7" s="25" t="s">
        <v>105</v>
      </c>
      <c r="W7" s="25" t="s">
        <v>110</v>
      </c>
      <c r="X7" s="25" t="s">
        <v>110</v>
      </c>
      <c r="Y7" s="25" t="s">
        <v>110</v>
      </c>
      <c r="Z7" s="25" t="s">
        <v>115</v>
      </c>
      <c r="AA7" s="25" t="s">
        <v>120</v>
      </c>
      <c r="AB7" s="25" t="s">
        <v>120</v>
      </c>
      <c r="AC7" s="25" t="s">
        <v>120</v>
      </c>
      <c r="AD7" s="9"/>
      <c r="AE7" s="9"/>
      <c r="AF7" s="10" t="s">
        <v>131</v>
      </c>
      <c r="AG7" s="10" t="s">
        <v>131</v>
      </c>
      <c r="AH7" s="10" t="s">
        <v>131</v>
      </c>
      <c r="AI7" s="10" t="s">
        <v>131</v>
      </c>
      <c r="AJ7" s="10" t="s">
        <v>131</v>
      </c>
      <c r="AK7" s="10" t="s">
        <v>131</v>
      </c>
      <c r="AY7" s="24" t="s">
        <v>62</v>
      </c>
    </row>
    <row r="8" spans="1:51" s="3" customFormat="1" ht="40.5" customHeight="1">
      <c r="A8" s="24" t="s">
        <v>63</v>
      </c>
      <c r="B8" s="10"/>
      <c r="C8" s="10" t="s">
        <v>128</v>
      </c>
      <c r="D8" s="25" t="s">
        <v>59</v>
      </c>
      <c r="E8" s="9"/>
      <c r="F8" s="9"/>
      <c r="G8" s="9"/>
      <c r="H8" s="10" t="s">
        <v>6</v>
      </c>
      <c r="I8" s="10" t="s">
        <v>6</v>
      </c>
      <c r="J8" s="9"/>
      <c r="K8" s="9"/>
      <c r="L8" s="10" t="s">
        <v>87</v>
      </c>
      <c r="M8" s="10" t="s">
        <v>87</v>
      </c>
      <c r="N8" s="10" t="s">
        <v>15</v>
      </c>
      <c r="O8" s="10" t="s">
        <v>15</v>
      </c>
      <c r="P8" s="9"/>
      <c r="Q8" s="10" t="s">
        <v>6</v>
      </c>
      <c r="R8" s="9"/>
      <c r="S8" s="9"/>
      <c r="T8" s="9"/>
      <c r="U8" s="9"/>
      <c r="V8" s="9"/>
      <c r="W8" s="25" t="s">
        <v>111</v>
      </c>
      <c r="X8" s="25" t="s">
        <v>111</v>
      </c>
      <c r="Y8" s="25" t="s">
        <v>111</v>
      </c>
      <c r="Z8" s="9"/>
      <c r="AA8" s="25" t="s">
        <v>46</v>
      </c>
      <c r="AB8" s="25" t="s">
        <v>46</v>
      </c>
      <c r="AC8" s="25" t="s">
        <v>46</v>
      </c>
      <c r="AD8" s="9"/>
      <c r="AE8" s="9"/>
      <c r="AF8" s="10" t="s">
        <v>132</v>
      </c>
      <c r="AG8" s="10" t="s">
        <v>132</v>
      </c>
      <c r="AH8" s="10" t="s">
        <v>132</v>
      </c>
      <c r="AI8" s="10" t="s">
        <v>132</v>
      </c>
      <c r="AJ8" s="10" t="s">
        <v>132</v>
      </c>
      <c r="AK8" s="10" t="s">
        <v>132</v>
      </c>
      <c r="AY8" s="24" t="s">
        <v>63</v>
      </c>
    </row>
    <row r="9" spans="1:51" s="3" customFormat="1" ht="40.5" customHeight="1">
      <c r="A9" s="24" t="s">
        <v>73</v>
      </c>
      <c r="B9" s="10"/>
      <c r="C9" s="10"/>
      <c r="D9" s="10"/>
      <c r="E9" s="9"/>
      <c r="F9" s="9"/>
      <c r="G9" s="9"/>
      <c r="H9" s="10" t="s">
        <v>8</v>
      </c>
      <c r="I9" s="10" t="s">
        <v>8</v>
      </c>
      <c r="J9" s="9"/>
      <c r="K9" s="9"/>
      <c r="L9" s="10" t="s">
        <v>88</v>
      </c>
      <c r="M9" s="10" t="s">
        <v>88</v>
      </c>
      <c r="N9" s="10" t="s">
        <v>95</v>
      </c>
      <c r="O9" s="10" t="s">
        <v>95</v>
      </c>
      <c r="P9" s="9"/>
      <c r="Q9" s="10" t="s">
        <v>8</v>
      </c>
      <c r="R9" s="9"/>
      <c r="S9" s="9"/>
      <c r="T9" s="9"/>
      <c r="U9" s="9"/>
      <c r="V9" s="9"/>
      <c r="W9" s="25" t="s">
        <v>41</v>
      </c>
      <c r="X9" s="25" t="s">
        <v>41</v>
      </c>
      <c r="Y9" s="25" t="s">
        <v>41</v>
      </c>
      <c r="Z9" s="9"/>
      <c r="AA9" s="25" t="s">
        <v>45</v>
      </c>
      <c r="AB9" s="25" t="s">
        <v>45</v>
      </c>
      <c r="AC9" s="25" t="s">
        <v>45</v>
      </c>
      <c r="AD9" s="9"/>
      <c r="AE9" s="9"/>
      <c r="AF9" s="9"/>
      <c r="AG9" s="9"/>
      <c r="AH9" s="9"/>
      <c r="AI9" s="9"/>
      <c r="AJ9" s="9"/>
      <c r="AK9" s="9"/>
      <c r="AY9" s="24" t="s">
        <v>73</v>
      </c>
    </row>
    <row r="10" spans="1:51" s="3" customFormat="1" ht="40.5" customHeight="1">
      <c r="A10" s="24" t="s">
        <v>80</v>
      </c>
      <c r="B10" s="9"/>
      <c r="C10" s="9"/>
      <c r="D10" s="12"/>
      <c r="E10" s="9"/>
      <c r="F10" s="9"/>
      <c r="G10" s="9"/>
      <c r="H10" s="10"/>
      <c r="I10" s="9"/>
      <c r="J10" s="9"/>
      <c r="K10" s="9"/>
      <c r="L10" s="10" t="s">
        <v>89</v>
      </c>
      <c r="M10" s="10" t="s">
        <v>89</v>
      </c>
      <c r="N10" s="10" t="s">
        <v>137</v>
      </c>
      <c r="O10" s="10" t="s">
        <v>137</v>
      </c>
      <c r="P10" s="9"/>
      <c r="Q10" s="9"/>
      <c r="R10" s="9"/>
      <c r="S10" s="9"/>
      <c r="T10" s="9"/>
      <c r="U10" s="9"/>
      <c r="V10" s="9"/>
      <c r="W10" s="25" t="s">
        <v>12</v>
      </c>
      <c r="X10" s="25" t="s">
        <v>12</v>
      </c>
      <c r="Y10" s="25" t="s">
        <v>12</v>
      </c>
      <c r="Z10" s="9"/>
      <c r="AA10" s="25" t="s">
        <v>121</v>
      </c>
      <c r="AB10" s="25" t="s">
        <v>121</v>
      </c>
      <c r="AC10" s="25" t="s">
        <v>121</v>
      </c>
      <c r="AD10" s="9"/>
      <c r="AE10" s="9"/>
      <c r="AF10" s="9"/>
      <c r="AG10" s="9"/>
      <c r="AH10" s="9"/>
      <c r="AI10" s="9"/>
      <c r="AJ10" s="9"/>
      <c r="AK10" s="9"/>
      <c r="AY10" s="24" t="s">
        <v>80</v>
      </c>
    </row>
    <row r="11" spans="1:51" s="3" customFormat="1" ht="40.5" customHeight="1" thickBot="1">
      <c r="A11" s="26" t="s">
        <v>81</v>
      </c>
      <c r="B11" s="13"/>
      <c r="C11" s="13"/>
      <c r="D11" s="14"/>
      <c r="E11" s="13"/>
      <c r="F11" s="13"/>
      <c r="G11" s="13"/>
      <c r="H11" s="15"/>
      <c r="I11" s="13"/>
      <c r="J11" s="13"/>
      <c r="K11" s="13"/>
      <c r="L11" s="15" t="s">
        <v>136</v>
      </c>
      <c r="M11" s="15" t="s">
        <v>136</v>
      </c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27" t="s">
        <v>135</v>
      </c>
      <c r="AB11" s="27" t="s">
        <v>135</v>
      </c>
      <c r="AC11" s="27" t="s">
        <v>135</v>
      </c>
      <c r="AD11" s="13"/>
      <c r="AE11" s="13"/>
      <c r="AF11" s="13"/>
      <c r="AG11" s="13"/>
      <c r="AH11" s="13"/>
      <c r="AI11" s="13"/>
      <c r="AJ11" s="13"/>
      <c r="AK11" s="13"/>
      <c r="AY11" s="26" t="s">
        <v>81</v>
      </c>
    </row>
    <row r="12" spans="1:51" s="7" customFormat="1" ht="14.25" customHeight="1">
      <c r="A12" s="5"/>
      <c r="B12" s="1"/>
      <c r="C12" s="1"/>
      <c r="D12" s="2"/>
      <c r="E12" s="1"/>
      <c r="F12" s="1"/>
      <c r="G12" s="1"/>
      <c r="H12" s="4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6"/>
      <c r="X12" s="1"/>
      <c r="Y12" s="1"/>
      <c r="Z12" s="1"/>
      <c r="AA12" s="6"/>
      <c r="AB12" s="1"/>
      <c r="AC12" s="1"/>
      <c r="AD12" s="1"/>
      <c r="AE12" s="6"/>
      <c r="AF12" s="1"/>
      <c r="AG12" s="1"/>
      <c r="AH12" s="1"/>
      <c r="AI12" s="1"/>
      <c r="AJ12" s="1"/>
      <c r="AK12" s="1"/>
    </row>
    <row r="13" spans="1:51" ht="80.25" customHeight="1">
      <c r="B13" s="28" t="s">
        <v>82</v>
      </c>
      <c r="C13" s="28">
        <v>23</v>
      </c>
      <c r="D13" s="28" t="s">
        <v>22</v>
      </c>
      <c r="E13" s="28" t="s">
        <v>0</v>
      </c>
      <c r="F13" s="28" t="s">
        <v>23</v>
      </c>
      <c r="G13" s="28" t="s">
        <v>1</v>
      </c>
      <c r="H13" s="28" t="s">
        <v>5</v>
      </c>
      <c r="I13" s="29" t="s">
        <v>8</v>
      </c>
      <c r="J13" s="28" t="s">
        <v>25</v>
      </c>
      <c r="K13" s="28" t="s">
        <v>10</v>
      </c>
      <c r="L13" s="28" t="s">
        <v>13</v>
      </c>
      <c r="M13" s="28" t="s">
        <v>27</v>
      </c>
      <c r="N13" s="28" t="s">
        <v>38</v>
      </c>
      <c r="O13" s="28" t="s">
        <v>14</v>
      </c>
      <c r="P13" s="29" t="s">
        <v>9</v>
      </c>
      <c r="Q13" s="29" t="s">
        <v>4</v>
      </c>
      <c r="R13" s="28" t="s">
        <v>16</v>
      </c>
      <c r="S13" s="28" t="s">
        <v>28</v>
      </c>
      <c r="T13" s="28" t="s">
        <v>32</v>
      </c>
      <c r="U13" s="28" t="s">
        <v>29</v>
      </c>
      <c r="V13" s="29" t="s">
        <v>34</v>
      </c>
      <c r="W13" s="28" t="s">
        <v>50</v>
      </c>
      <c r="X13" s="28" t="s">
        <v>39</v>
      </c>
      <c r="Y13" s="28" t="s">
        <v>40</v>
      </c>
      <c r="Z13" s="28" t="s">
        <v>42</v>
      </c>
      <c r="AA13" s="28" t="s">
        <v>51</v>
      </c>
      <c r="AB13" s="28" t="s">
        <v>43</v>
      </c>
      <c r="AC13" s="28" t="s">
        <v>44</v>
      </c>
      <c r="AD13" s="29" t="s">
        <v>10</v>
      </c>
      <c r="AE13" s="28" t="s">
        <v>47</v>
      </c>
      <c r="AF13" s="28" t="s">
        <v>17</v>
      </c>
      <c r="AG13" s="28" t="s">
        <v>19</v>
      </c>
      <c r="AH13" s="28"/>
      <c r="AI13" s="28" t="s">
        <v>18</v>
      </c>
      <c r="AJ13" s="28" t="s">
        <v>17</v>
      </c>
      <c r="AK13" s="28"/>
    </row>
    <row r="14" spans="1:51">
      <c r="B14" s="11" t="str">
        <f>IF(B13&lt;&gt;"",VLOOKUP(B13,B3:$AY11,50,FALSE),"")</f>
        <v>B</v>
      </c>
      <c r="C14" s="11" t="e">
        <f>IF(C13&lt;&gt;"",VLOOKUP(C13,C3:$AY11,49,FALSE),"")</f>
        <v>#N/A</v>
      </c>
      <c r="D14" s="11" t="str">
        <f>IF(D13&lt;&gt;"",VLOOKUP(D13,D3:$AY11,48,FALSE),"")</f>
        <v>F</v>
      </c>
      <c r="E14" s="11" t="str">
        <f>IF(E13&lt;&gt;"",VLOOKUP(E13,E3:$AY11,47,FALSE),"")</f>
        <v>D</v>
      </c>
      <c r="F14" s="11" t="str">
        <f>IF(F13&lt;&gt;"",VLOOKUP(F13,F3:$AY11,46,FALSE),"")</f>
        <v>A</v>
      </c>
      <c r="G14" s="11" t="e">
        <f>IF(G13&lt;&gt;"",VLOOKUP(G13,G3:$AY11,45,FALSE),"")</f>
        <v>#N/A</v>
      </c>
      <c r="H14" s="11" t="str">
        <f>IF(H13&lt;&gt;"",VLOOKUP(H13,H3:$AY11,44,FALSE),"")</f>
        <v>A</v>
      </c>
      <c r="I14" s="11" t="str">
        <f>IF(I13&lt;&gt;"",VLOOKUP(I13,I3:$AY11,43,FALSE),"")</f>
        <v>G</v>
      </c>
      <c r="J14" s="11" t="e">
        <f>IF(J13&lt;&gt;"",VLOOKUP(J13,J3:$AY11,42,FALSE),"")</f>
        <v>#N/A</v>
      </c>
      <c r="K14" s="11" t="str">
        <f>IF(K13&lt;&gt;"",VLOOKUP(K13,K3:$AY11,41,FALSE),"")</f>
        <v>B</v>
      </c>
    </row>
  </sheetData>
  <sortState ref="B3:BX429">
    <sortCondition ref="B4"/>
  </sortState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unknow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</dc:creator>
  <cp:lastModifiedBy>N. Picot</cp:lastModifiedBy>
  <dcterms:created xsi:type="dcterms:W3CDTF">2009-06-02T12:27:32Z</dcterms:created>
  <dcterms:modified xsi:type="dcterms:W3CDTF">2010-12-23T15:16:32Z</dcterms:modified>
</cp:coreProperties>
</file>