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90" windowWidth="18735" windowHeight="8385"/>
  </bookViews>
  <sheets>
    <sheet name="Planning" sheetId="5" r:id="rId1"/>
    <sheet name="Temporaire" sheetId="6" r:id="rId2"/>
    <sheet name="Suivi" sheetId="7" r:id="rId3"/>
  </sheets>
  <definedNames>
    <definedName name="Couleurs">OFFSET(Planning!$M$12:$M$21,0,0,SUM((Planning!$M$12:$M$21&lt;&gt;"")*1))</definedName>
    <definedName name="Liste_Activités">OFFSET(Temporaire!$F$4:$F$53,0,0,SUM((Temporaire!$F$4:$F$53&lt;&gt;"")*1))</definedName>
    <definedName name="Liste_Tâches">OFFSET(Temporaire!$N$4:$N$53,0,0,SUM((Temporaire!$N$4:$N$53&lt;&gt;"")*1))</definedName>
    <definedName name="_xlnm.Print_Area" localSheetId="2">Suivi!$A$1:$I$299</definedName>
  </definedNames>
  <calcPr calcId="125725"/>
</workbook>
</file>

<file path=xl/calcChain.xml><?xml version="1.0" encoding="utf-8"?>
<calcChain xmlns="http://schemas.openxmlformats.org/spreadsheetml/2006/main">
  <c r="M5" i="6"/>
  <c r="M6"/>
  <c r="M7"/>
  <c r="M8"/>
  <c r="M9"/>
  <c r="M10"/>
  <c r="M11"/>
  <c r="M12"/>
  <c r="M13"/>
  <c r="M14"/>
  <c r="M15"/>
  <c r="M16"/>
  <c r="M17"/>
  <c r="M18"/>
  <c r="M19"/>
  <c r="M20"/>
  <c r="M21"/>
  <c r="M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4"/>
  <c r="J5"/>
  <c r="K5" s="1"/>
  <c r="J6"/>
  <c r="K6" s="1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B7"/>
  <c r="C7" s="1"/>
  <c r="B8"/>
  <c r="C8" s="1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M51" i="5"/>
  <c r="M52"/>
  <c r="M53"/>
  <c r="M54"/>
  <c r="AF54" s="1"/>
  <c r="M55"/>
  <c r="M56"/>
  <c r="M57"/>
  <c r="M58"/>
  <c r="AF58" s="1"/>
  <c r="M59"/>
  <c r="M60"/>
  <c r="M61"/>
  <c r="M62"/>
  <c r="AF62" s="1"/>
  <c r="M63"/>
  <c r="M64"/>
  <c r="M65"/>
  <c r="M66"/>
  <c r="AF66" s="1"/>
  <c r="M67"/>
  <c r="M68" s="1"/>
  <c r="M69" s="1"/>
  <c r="M70" s="1"/>
  <c r="M71" s="1"/>
  <c r="M72" s="1"/>
  <c r="M73" s="1"/>
  <c r="M74" s="1"/>
  <c r="M75" s="1"/>
  <c r="M76" s="1"/>
  <c r="M77" s="1"/>
  <c r="M78" s="1"/>
  <c r="M79" s="1"/>
  <c r="AF52"/>
  <c r="AF56"/>
  <c r="AF60"/>
  <c r="AF64"/>
  <c r="AF32"/>
  <c r="AF33"/>
  <c r="AF34"/>
  <c r="AF35"/>
  <c r="AF36"/>
  <c r="AF37"/>
  <c r="AF38"/>
  <c r="AF39"/>
  <c r="AF40"/>
  <c r="AF41"/>
  <c r="AF42"/>
  <c r="AF43"/>
  <c r="AF44"/>
  <c r="AF45"/>
  <c r="AF46"/>
  <c r="AF47"/>
  <c r="AF48"/>
  <c r="AF49"/>
  <c r="AF50"/>
  <c r="AF51"/>
  <c r="AF53"/>
  <c r="AF55"/>
  <c r="AF57"/>
  <c r="AF59"/>
  <c r="AF61"/>
  <c r="AF63"/>
  <c r="AF65"/>
  <c r="Y37"/>
  <c r="AA37"/>
  <c r="Y39"/>
  <c r="AA39"/>
  <c r="Y41"/>
  <c r="AA41"/>
  <c r="Y43"/>
  <c r="AA43"/>
  <c r="Y45"/>
  <c r="AA45"/>
  <c r="Y46"/>
  <c r="AA46"/>
  <c r="Y48"/>
  <c r="AA48"/>
  <c r="Y50"/>
  <c r="AA50"/>
  <c r="Y51"/>
  <c r="AA51"/>
  <c r="Y53"/>
  <c r="AA53"/>
  <c r="Y55"/>
  <c r="AA55"/>
  <c r="Y57"/>
  <c r="AA57"/>
  <c r="Y59"/>
  <c r="AA59"/>
  <c r="Y61"/>
  <c r="AA61"/>
  <c r="Y63"/>
  <c r="AA63"/>
  <c r="Y65"/>
  <c r="AA65"/>
  <c r="M31"/>
  <c r="M32"/>
  <c r="M33"/>
  <c r="M34"/>
  <c r="M35"/>
  <c r="M36"/>
  <c r="M37"/>
  <c r="M38"/>
  <c r="M39"/>
  <c r="M40"/>
  <c r="M41"/>
  <c r="M42"/>
  <c r="M43"/>
  <c r="M44"/>
  <c r="M45" s="1"/>
  <c r="M46"/>
  <c r="M47" s="1"/>
  <c r="M48"/>
  <c r="M49" s="1"/>
  <c r="M50" s="1"/>
  <c r="K7" i="6" l="1"/>
  <c r="K8"/>
  <c r="K9" s="1"/>
  <c r="K10" s="1"/>
  <c r="K11" s="1"/>
  <c r="K12" s="1"/>
  <c r="K13" s="1"/>
  <c r="K14" s="1"/>
  <c r="K15" s="1"/>
  <c r="K16" s="1"/>
  <c r="K17" s="1"/>
  <c r="K18" s="1"/>
  <c r="K19" s="1"/>
  <c r="K20" s="1"/>
  <c r="K21" s="1"/>
  <c r="K22" s="1"/>
  <c r="K23" s="1"/>
  <c r="K24" s="1"/>
  <c r="K25" s="1"/>
  <c r="K26" s="1"/>
  <c r="K27" s="1"/>
  <c r="K28" s="1"/>
  <c r="K29" s="1"/>
  <c r="K30" s="1"/>
  <c r="K31" s="1"/>
  <c r="K32" s="1"/>
  <c r="K33" s="1"/>
  <c r="K34" s="1"/>
  <c r="K35" s="1"/>
  <c r="K36" s="1"/>
  <c r="K37" s="1"/>
  <c r="K38" s="1"/>
  <c r="K39" s="1"/>
  <c r="K40" s="1"/>
  <c r="K41" s="1"/>
  <c r="K42" s="1"/>
  <c r="K43" s="1"/>
  <c r="K44" s="1"/>
  <c r="K45" s="1"/>
  <c r="K46" s="1"/>
  <c r="K47" s="1"/>
  <c r="K48" s="1"/>
  <c r="K49" s="1"/>
  <c r="K50" s="1"/>
  <c r="K51" s="1"/>
  <c r="C9"/>
  <c r="C10"/>
  <c r="Y67" i="5"/>
  <c r="AA67"/>
  <c r="AF67"/>
  <c r="AF68"/>
  <c r="B8" i="7"/>
  <c r="B9"/>
  <c r="B10"/>
  <c r="B11"/>
  <c r="B12"/>
  <c r="B13"/>
  <c r="B14"/>
  <c r="B15"/>
  <c r="A16"/>
  <c r="B16"/>
  <c r="A17"/>
  <c r="B17"/>
  <c r="A18"/>
  <c r="B18"/>
  <c r="A19"/>
  <c r="B19"/>
  <c r="A20"/>
  <c r="B20"/>
  <c r="A21"/>
  <c r="B21"/>
  <c r="A22"/>
  <c r="B22"/>
  <c r="A23"/>
  <c r="B23"/>
  <c r="A24"/>
  <c r="B24"/>
  <c r="A25"/>
  <c r="B25"/>
  <c r="A26"/>
  <c r="B26"/>
  <c r="A27"/>
  <c r="B27"/>
  <c r="A28"/>
  <c r="B28"/>
  <c r="A29"/>
  <c r="B29"/>
  <c r="A30"/>
  <c r="B30"/>
  <c r="A31"/>
  <c r="B31"/>
  <c r="A32"/>
  <c r="B32"/>
  <c r="A33"/>
  <c r="B33"/>
  <c r="A34"/>
  <c r="B34"/>
  <c r="A35"/>
  <c r="B35"/>
  <c r="A36"/>
  <c r="B36"/>
  <c r="A37"/>
  <c r="B37"/>
  <c r="A38"/>
  <c r="B38"/>
  <c r="A39"/>
  <c r="B39"/>
  <c r="A40"/>
  <c r="B40"/>
  <c r="A41"/>
  <c r="B41"/>
  <c r="A42"/>
  <c r="B42"/>
  <c r="A43"/>
  <c r="B43"/>
  <c r="A44"/>
  <c r="B44"/>
  <c r="A45"/>
  <c r="B45"/>
  <c r="A46"/>
  <c r="B46"/>
  <c r="A47"/>
  <c r="B47"/>
  <c r="A48"/>
  <c r="B48"/>
  <c r="A49"/>
  <c r="B49"/>
  <c r="A50"/>
  <c r="B50"/>
  <c r="A51"/>
  <c r="B51"/>
  <c r="A52"/>
  <c r="B52"/>
  <c r="A53"/>
  <c r="B53"/>
  <c r="A54"/>
  <c r="B54"/>
  <c r="A55"/>
  <c r="B55"/>
  <c r="A56"/>
  <c r="B56"/>
  <c r="A57"/>
  <c r="B57"/>
  <c r="A58"/>
  <c r="B58"/>
  <c r="A59"/>
  <c r="B59"/>
  <c r="A60"/>
  <c r="B60"/>
  <c r="A61"/>
  <c r="B61"/>
  <c r="A62"/>
  <c r="B62"/>
  <c r="A63"/>
  <c r="B63"/>
  <c r="A64"/>
  <c r="B64"/>
  <c r="A65"/>
  <c r="B65"/>
  <c r="A66"/>
  <c r="B66"/>
  <c r="A67"/>
  <c r="B67"/>
  <c r="A68"/>
  <c r="B68"/>
  <c r="A69"/>
  <c r="B69"/>
  <c r="A70"/>
  <c r="B70"/>
  <c r="A71"/>
  <c r="B71"/>
  <c r="A72"/>
  <c r="B72"/>
  <c r="A73"/>
  <c r="B73"/>
  <c r="A74"/>
  <c r="B74"/>
  <c r="A75"/>
  <c r="B75"/>
  <c r="A76"/>
  <c r="B76"/>
  <c r="A77"/>
  <c r="B77"/>
  <c r="A78"/>
  <c r="B78"/>
  <c r="A79"/>
  <c r="B79"/>
  <c r="A80"/>
  <c r="B80"/>
  <c r="A81"/>
  <c r="B81"/>
  <c r="A82"/>
  <c r="B82"/>
  <c r="A83"/>
  <c r="B83"/>
  <c r="A84"/>
  <c r="B84"/>
  <c r="A85"/>
  <c r="B85"/>
  <c r="A86"/>
  <c r="B86"/>
  <c r="A87"/>
  <c r="B87"/>
  <c r="A88"/>
  <c r="B88"/>
  <c r="A89"/>
  <c r="B89"/>
  <c r="A90"/>
  <c r="B90"/>
  <c r="A91"/>
  <c r="B91"/>
  <c r="A92"/>
  <c r="B92"/>
  <c r="A93"/>
  <c r="B93"/>
  <c r="A94"/>
  <c r="B94"/>
  <c r="A95"/>
  <c r="B95"/>
  <c r="A96"/>
  <c r="B96"/>
  <c r="A97"/>
  <c r="B97"/>
  <c r="A98"/>
  <c r="B98"/>
  <c r="A99"/>
  <c r="B99"/>
  <c r="A100"/>
  <c r="B100"/>
  <c r="A101"/>
  <c r="B101"/>
  <c r="A102"/>
  <c r="B102"/>
  <c r="A103"/>
  <c r="B103"/>
  <c r="A104"/>
  <c r="B104"/>
  <c r="A105"/>
  <c r="B105"/>
  <c r="A106"/>
  <c r="B106"/>
  <c r="A107"/>
  <c r="B107"/>
  <c r="A108"/>
  <c r="B108"/>
  <c r="A109"/>
  <c r="B109"/>
  <c r="A110"/>
  <c r="B110"/>
  <c r="A111"/>
  <c r="B111"/>
  <c r="A112"/>
  <c r="B112"/>
  <c r="A113"/>
  <c r="B113"/>
  <c r="A114"/>
  <c r="B114"/>
  <c r="A115"/>
  <c r="B115"/>
  <c r="A116"/>
  <c r="B116"/>
  <c r="A117"/>
  <c r="B117"/>
  <c r="A118"/>
  <c r="B118"/>
  <c r="A119"/>
  <c r="B119"/>
  <c r="A120"/>
  <c r="B120"/>
  <c r="A121"/>
  <c r="B121"/>
  <c r="A122"/>
  <c r="B122"/>
  <c r="A123"/>
  <c r="B123"/>
  <c r="A124"/>
  <c r="B124"/>
  <c r="A125"/>
  <c r="B125"/>
  <c r="A126"/>
  <c r="B126"/>
  <c r="A127"/>
  <c r="B127"/>
  <c r="A128"/>
  <c r="B128"/>
  <c r="A129"/>
  <c r="B129"/>
  <c r="A130"/>
  <c r="B130"/>
  <c r="A131"/>
  <c r="B131"/>
  <c r="A132"/>
  <c r="B132"/>
  <c r="A133"/>
  <c r="B133"/>
  <c r="A134"/>
  <c r="B134"/>
  <c r="A135"/>
  <c r="B135"/>
  <c r="A136"/>
  <c r="B136"/>
  <c r="A137"/>
  <c r="B137"/>
  <c r="A138"/>
  <c r="B138"/>
  <c r="A139"/>
  <c r="B139"/>
  <c r="A140"/>
  <c r="B140"/>
  <c r="A141"/>
  <c r="B141"/>
  <c r="A142"/>
  <c r="B142"/>
  <c r="A143"/>
  <c r="B143"/>
  <c r="A144"/>
  <c r="B144"/>
  <c r="A145"/>
  <c r="B145"/>
  <c r="A146"/>
  <c r="B146"/>
  <c r="A147"/>
  <c r="B147"/>
  <c r="A148"/>
  <c r="B148"/>
  <c r="A149"/>
  <c r="B149"/>
  <c r="A150"/>
  <c r="B150"/>
  <c r="A151"/>
  <c r="B151"/>
  <c r="A152"/>
  <c r="B152"/>
  <c r="A153"/>
  <c r="B153"/>
  <c r="A154"/>
  <c r="B154"/>
  <c r="A155"/>
  <c r="B155"/>
  <c r="A156"/>
  <c r="B156"/>
  <c r="A157"/>
  <c r="B157"/>
  <c r="A158"/>
  <c r="B158"/>
  <c r="A159"/>
  <c r="B159"/>
  <c r="A160"/>
  <c r="B160"/>
  <c r="A161"/>
  <c r="B161"/>
  <c r="A162"/>
  <c r="B162"/>
  <c r="A163"/>
  <c r="B163"/>
  <c r="A164"/>
  <c r="B164"/>
  <c r="A165"/>
  <c r="B165"/>
  <c r="A166"/>
  <c r="B166"/>
  <c r="A167"/>
  <c r="B167"/>
  <c r="A168"/>
  <c r="B168"/>
  <c r="A169"/>
  <c r="B169"/>
  <c r="A170"/>
  <c r="B170"/>
  <c r="A171"/>
  <c r="B171"/>
  <c r="A172"/>
  <c r="B172"/>
  <c r="A173"/>
  <c r="B173"/>
  <c r="A174"/>
  <c r="B174"/>
  <c r="A175"/>
  <c r="B175"/>
  <c r="A176"/>
  <c r="B176"/>
  <c r="A177"/>
  <c r="B177"/>
  <c r="A178"/>
  <c r="B178"/>
  <c r="A179"/>
  <c r="B179"/>
  <c r="A180"/>
  <c r="B180"/>
  <c r="A181"/>
  <c r="B181"/>
  <c r="A182"/>
  <c r="B182"/>
  <c r="A183"/>
  <c r="B183"/>
  <c r="A184"/>
  <c r="B184"/>
  <c r="A185"/>
  <c r="B185"/>
  <c r="A186"/>
  <c r="B186"/>
  <c r="A187"/>
  <c r="B187"/>
  <c r="A188"/>
  <c r="B188"/>
  <c r="A189"/>
  <c r="B189"/>
  <c r="A190"/>
  <c r="B190"/>
  <c r="A191"/>
  <c r="B191"/>
  <c r="A192"/>
  <c r="B192"/>
  <c r="A193"/>
  <c r="B193"/>
  <c r="A194"/>
  <c r="B194"/>
  <c r="A195"/>
  <c r="B195"/>
  <c r="A196"/>
  <c r="B196"/>
  <c r="A197"/>
  <c r="B197"/>
  <c r="A198"/>
  <c r="B198"/>
  <c r="A199"/>
  <c r="B199"/>
  <c r="A200"/>
  <c r="B200"/>
  <c r="A201"/>
  <c r="B201"/>
  <c r="A202"/>
  <c r="B202"/>
  <c r="A203"/>
  <c r="B203"/>
  <c r="A204"/>
  <c r="B204"/>
  <c r="A205"/>
  <c r="B205"/>
  <c r="A206"/>
  <c r="B206"/>
  <c r="A207"/>
  <c r="B207"/>
  <c r="A208"/>
  <c r="B208"/>
  <c r="A209"/>
  <c r="B209"/>
  <c r="A210"/>
  <c r="B210"/>
  <c r="A211"/>
  <c r="B211"/>
  <c r="A212"/>
  <c r="B212"/>
  <c r="A213"/>
  <c r="B213"/>
  <c r="A214"/>
  <c r="B214"/>
  <c r="A215"/>
  <c r="B215"/>
  <c r="A216"/>
  <c r="B216"/>
  <c r="A217"/>
  <c r="B217"/>
  <c r="A218"/>
  <c r="B218"/>
  <c r="A219"/>
  <c r="B219"/>
  <c r="A220"/>
  <c r="B220"/>
  <c r="A221"/>
  <c r="B221"/>
  <c r="A222"/>
  <c r="B222"/>
  <c r="A223"/>
  <c r="B223"/>
  <c r="A224"/>
  <c r="B224"/>
  <c r="A225"/>
  <c r="B225"/>
  <c r="A226"/>
  <c r="B226"/>
  <c r="A227"/>
  <c r="B227"/>
  <c r="A228"/>
  <c r="B228"/>
  <c r="A229"/>
  <c r="B229"/>
  <c r="A230"/>
  <c r="B230"/>
  <c r="A231"/>
  <c r="B231"/>
  <c r="A232"/>
  <c r="B232"/>
  <c r="A233"/>
  <c r="B233"/>
  <c r="A234"/>
  <c r="B234"/>
  <c r="A235"/>
  <c r="B235"/>
  <c r="A236"/>
  <c r="B236"/>
  <c r="A237"/>
  <c r="B237"/>
  <c r="A238"/>
  <c r="B238"/>
  <c r="A239"/>
  <c r="B239"/>
  <c r="A240"/>
  <c r="B240"/>
  <c r="A241"/>
  <c r="B241"/>
  <c r="A242"/>
  <c r="B242"/>
  <c r="A243"/>
  <c r="B243"/>
  <c r="A244"/>
  <c r="B244"/>
  <c r="A245"/>
  <c r="B245"/>
  <c r="A246"/>
  <c r="B246"/>
  <c r="A247"/>
  <c r="B247"/>
  <c r="A248"/>
  <c r="B248"/>
  <c r="A249"/>
  <c r="B249"/>
  <c r="A250"/>
  <c r="B250"/>
  <c r="A251"/>
  <c r="B251"/>
  <c r="A252"/>
  <c r="B252"/>
  <c r="A253"/>
  <c r="B253"/>
  <c r="A254"/>
  <c r="B254"/>
  <c r="A255"/>
  <c r="B255"/>
  <c r="A256"/>
  <c r="B256"/>
  <c r="A257"/>
  <c r="B257"/>
  <c r="A258"/>
  <c r="B258"/>
  <c r="A259"/>
  <c r="B259"/>
  <c r="A260"/>
  <c r="B260"/>
  <c r="A261"/>
  <c r="B261"/>
  <c r="A262"/>
  <c r="B262"/>
  <c r="A263"/>
  <c r="B263"/>
  <c r="A264"/>
  <c r="B264"/>
  <c r="A265"/>
  <c r="B265"/>
  <c r="A266"/>
  <c r="B266"/>
  <c r="A267"/>
  <c r="B267"/>
  <c r="A268"/>
  <c r="B268"/>
  <c r="A269"/>
  <c r="B269"/>
  <c r="A270"/>
  <c r="B270"/>
  <c r="A271"/>
  <c r="B271"/>
  <c r="A272"/>
  <c r="B272"/>
  <c r="A273"/>
  <c r="B273"/>
  <c r="A274"/>
  <c r="B274"/>
  <c r="A275"/>
  <c r="B275"/>
  <c r="A276"/>
  <c r="B276"/>
  <c r="A277"/>
  <c r="B277"/>
  <c r="A278"/>
  <c r="B278"/>
  <c r="A279"/>
  <c r="B279"/>
  <c r="A280"/>
  <c r="B280"/>
  <c r="A281"/>
  <c r="B281"/>
  <c r="A282"/>
  <c r="B282"/>
  <c r="A283"/>
  <c r="B283"/>
  <c r="A284"/>
  <c r="B284"/>
  <c r="A285"/>
  <c r="B285"/>
  <c r="A286"/>
  <c r="B286"/>
  <c r="A287"/>
  <c r="B287"/>
  <c r="A288"/>
  <c r="B288"/>
  <c r="A289"/>
  <c r="B289"/>
  <c r="A290"/>
  <c r="B290"/>
  <c r="A291"/>
  <c r="B291"/>
  <c r="A292"/>
  <c r="B292"/>
  <c r="A293"/>
  <c r="B293"/>
  <c r="A294"/>
  <c r="B294"/>
  <c r="A295"/>
  <c r="B295"/>
  <c r="A296"/>
  <c r="B296"/>
  <c r="A297"/>
  <c r="B297"/>
  <c r="A298"/>
  <c r="B298"/>
  <c r="B7"/>
  <c r="B6"/>
  <c r="A6"/>
  <c r="A7" s="1"/>
  <c r="A8" s="1"/>
  <c r="A9" s="1"/>
  <c r="A10" s="1"/>
  <c r="A11" s="1"/>
  <c r="A12" s="1"/>
  <c r="A13" s="1"/>
  <c r="A14" s="1"/>
  <c r="A15" s="1"/>
  <c r="G4"/>
  <c r="F4"/>
  <c r="J4" i="6"/>
  <c r="B4"/>
  <c r="I1"/>
  <c r="A1"/>
  <c r="K4"/>
  <c r="B6"/>
  <c r="B5"/>
  <c r="C4"/>
  <c r="K52" l="1"/>
  <c r="K53" s="1"/>
  <c r="M22"/>
  <c r="M24"/>
  <c r="M26"/>
  <c r="M28"/>
  <c r="M30"/>
  <c r="M32"/>
  <c r="M34"/>
  <c r="M36"/>
  <c r="M38"/>
  <c r="M40"/>
  <c r="M42"/>
  <c r="M44"/>
  <c r="M46"/>
  <c r="M48"/>
  <c r="M50"/>
  <c r="M52"/>
  <c r="M23"/>
  <c r="M25"/>
  <c r="M27"/>
  <c r="M29"/>
  <c r="M31"/>
  <c r="M33"/>
  <c r="M35"/>
  <c r="M37"/>
  <c r="M39"/>
  <c r="M41"/>
  <c r="M43"/>
  <c r="M45"/>
  <c r="M47"/>
  <c r="M49"/>
  <c r="M51"/>
  <c r="M53"/>
  <c r="N29"/>
  <c r="W29" s="1" a="1"/>
  <c r="W29" s="1"/>
  <c r="N53"/>
  <c r="W53" s="1" a="1"/>
  <c r="W53" s="1"/>
  <c r="N48"/>
  <c r="W48" s="1" a="1"/>
  <c r="W48" s="1"/>
  <c r="N44"/>
  <c r="W44" s="1" a="1"/>
  <c r="W44" s="1"/>
  <c r="N40"/>
  <c r="W40" s="1" a="1"/>
  <c r="W40" s="1"/>
  <c r="N36"/>
  <c r="W36" s="1" a="1"/>
  <c r="W36" s="1"/>
  <c r="N34"/>
  <c r="W34" s="1" a="1"/>
  <c r="W34" s="1"/>
  <c r="N30"/>
  <c r="W30" s="1" a="1"/>
  <c r="W30" s="1"/>
  <c r="N27"/>
  <c r="W27" s="1" a="1"/>
  <c r="W27" s="1"/>
  <c r="N24"/>
  <c r="W24" s="1" a="1"/>
  <c r="W24" s="1"/>
  <c r="N22"/>
  <c r="W22" s="1" a="1"/>
  <c r="W22" s="1"/>
  <c r="N20"/>
  <c r="N18"/>
  <c r="N16"/>
  <c r="N14"/>
  <c r="N12"/>
  <c r="N10"/>
  <c r="N8"/>
  <c r="N6"/>
  <c r="N52"/>
  <c r="W52" s="1" a="1"/>
  <c r="W52" s="1"/>
  <c r="N49"/>
  <c r="W49" s="1" a="1"/>
  <c r="W49" s="1"/>
  <c r="N45"/>
  <c r="W45" s="1" a="1"/>
  <c r="W45" s="1"/>
  <c r="N42"/>
  <c r="W42" s="1" a="1"/>
  <c r="W42" s="1"/>
  <c r="N37"/>
  <c r="W37" s="1" a="1"/>
  <c r="W37" s="1"/>
  <c r="N32"/>
  <c r="W32" s="1" a="1"/>
  <c r="W32" s="1"/>
  <c r="N26"/>
  <c r="W26" s="1" a="1"/>
  <c r="W26" s="1"/>
  <c r="N50"/>
  <c r="W50" s="1" a="1"/>
  <c r="W50" s="1"/>
  <c r="N46"/>
  <c r="W46" s="1" a="1"/>
  <c r="W46" s="1"/>
  <c r="N41"/>
  <c r="W41" s="1" a="1"/>
  <c r="W41" s="1"/>
  <c r="N38"/>
  <c r="W38" s="1" a="1"/>
  <c r="W38" s="1"/>
  <c r="N35"/>
  <c r="W35" s="1" a="1"/>
  <c r="W35" s="1"/>
  <c r="N31"/>
  <c r="W31" s="1" a="1"/>
  <c r="W31" s="1"/>
  <c r="N28"/>
  <c r="W28" s="1" a="1"/>
  <c r="W28" s="1"/>
  <c r="N25"/>
  <c r="W25" s="1" a="1"/>
  <c r="W25" s="1"/>
  <c r="N23"/>
  <c r="W23" s="1" a="1"/>
  <c r="W23" s="1"/>
  <c r="N21"/>
  <c r="W21" s="1" a="1"/>
  <c r="W21" s="1"/>
  <c r="N19"/>
  <c r="N17"/>
  <c r="N15"/>
  <c r="N13"/>
  <c r="N11"/>
  <c r="N9"/>
  <c r="N7"/>
  <c r="N5"/>
  <c r="N51"/>
  <c r="W51" s="1" a="1"/>
  <c r="W51" s="1"/>
  <c r="N47"/>
  <c r="W47" s="1" a="1"/>
  <c r="W47" s="1"/>
  <c r="N43"/>
  <c r="W43" s="1" a="1"/>
  <c r="W43" s="1"/>
  <c r="N39"/>
  <c r="W39" s="1" a="1"/>
  <c r="W39" s="1"/>
  <c r="N33"/>
  <c r="W33" s="1" a="1"/>
  <c r="W33" s="1"/>
  <c r="F15"/>
  <c r="F11"/>
  <c r="F7"/>
  <c r="F45"/>
  <c r="F38"/>
  <c r="F30"/>
  <c r="F23"/>
  <c r="F17"/>
  <c r="C11"/>
  <c r="C12" s="1"/>
  <c r="C13" s="1"/>
  <c r="C14" s="1"/>
  <c r="C15" s="1"/>
  <c r="C16" s="1"/>
  <c r="C17" s="1"/>
  <c r="C18" s="1"/>
  <c r="C19" s="1"/>
  <c r="C20" s="1"/>
  <c r="C21" s="1"/>
  <c r="C22" s="1"/>
  <c r="C23" s="1"/>
  <c r="C24" s="1"/>
  <c r="C25" s="1"/>
  <c r="C26" s="1"/>
  <c r="C27" s="1"/>
  <c r="C28" s="1"/>
  <c r="C29" s="1"/>
  <c r="C30" s="1"/>
  <c r="C31" s="1"/>
  <c r="C32" s="1"/>
  <c r="C33" s="1"/>
  <c r="C34" s="1"/>
  <c r="C35" s="1"/>
  <c r="C36" s="1"/>
  <c r="C37" s="1"/>
  <c r="C38" s="1"/>
  <c r="C39" s="1"/>
  <c r="C40" s="1"/>
  <c r="C41" s="1"/>
  <c r="C42" s="1"/>
  <c r="C43" s="1"/>
  <c r="C44" s="1"/>
  <c r="C45" s="1"/>
  <c r="C46" s="1"/>
  <c r="C47" s="1"/>
  <c r="C48" s="1"/>
  <c r="C49" s="1"/>
  <c r="C50" s="1"/>
  <c r="C51" s="1"/>
  <c r="C52" s="1"/>
  <c r="C53" s="1"/>
  <c r="F52"/>
  <c r="F48"/>
  <c r="F44"/>
  <c r="F35"/>
  <c r="F31"/>
  <c r="F25"/>
  <c r="F20"/>
  <c r="F16"/>
  <c r="F14"/>
  <c r="F12"/>
  <c r="F10"/>
  <c r="F8"/>
  <c r="F51"/>
  <c r="F47"/>
  <c r="F43"/>
  <c r="F39"/>
  <c r="F36"/>
  <c r="F32"/>
  <c r="F28"/>
  <c r="F26"/>
  <c r="F22"/>
  <c r="Y69" i="5"/>
  <c r="AA69"/>
  <c r="AF69"/>
  <c r="N4" i="6"/>
  <c r="F4"/>
  <c r="C5"/>
  <c r="R33" l="1"/>
  <c r="T33" a="1"/>
  <c r="T33" s="1"/>
  <c r="R43"/>
  <c r="T43" a="1"/>
  <c r="T43" s="1"/>
  <c r="R51"/>
  <c r="T51" a="1"/>
  <c r="T51" s="1"/>
  <c r="R23"/>
  <c r="T23" a="1"/>
  <c r="T23" s="1"/>
  <c r="R28"/>
  <c r="T28" a="1"/>
  <c r="T28" s="1"/>
  <c r="R35"/>
  <c r="T35" a="1"/>
  <c r="T35" s="1"/>
  <c r="R41"/>
  <c r="T41" a="1"/>
  <c r="T41" s="1"/>
  <c r="R50"/>
  <c r="T50" a="1"/>
  <c r="T50" s="1"/>
  <c r="R32"/>
  <c r="T32" a="1"/>
  <c r="T32" s="1"/>
  <c r="R42"/>
  <c r="T42" a="1"/>
  <c r="T42" s="1"/>
  <c r="R49"/>
  <c r="T49" a="1"/>
  <c r="T49" s="1"/>
  <c r="R22"/>
  <c r="T22" a="1"/>
  <c r="T22" s="1"/>
  <c r="R27"/>
  <c r="T27" a="1"/>
  <c r="T27" s="1"/>
  <c r="R34"/>
  <c r="T34" a="1"/>
  <c r="T34" s="1"/>
  <c r="R40"/>
  <c r="T40" a="1"/>
  <c r="T40" s="1"/>
  <c r="R48"/>
  <c r="T48" a="1"/>
  <c r="T48" s="1"/>
  <c r="R29"/>
  <c r="T29" a="1"/>
  <c r="T29" s="1"/>
  <c r="R39"/>
  <c r="T39" a="1"/>
  <c r="T39" s="1"/>
  <c r="R47"/>
  <c r="T47" a="1"/>
  <c r="T47" s="1"/>
  <c r="R21"/>
  <c r="T21" a="1"/>
  <c r="T21" s="1"/>
  <c r="R25"/>
  <c r="T25" a="1"/>
  <c r="T25" s="1"/>
  <c r="R31"/>
  <c r="T31" a="1"/>
  <c r="T31" s="1"/>
  <c r="R38"/>
  <c r="T38" a="1"/>
  <c r="T38" s="1"/>
  <c r="R46"/>
  <c r="T46" a="1"/>
  <c r="T46" s="1"/>
  <c r="R26"/>
  <c r="T26" a="1"/>
  <c r="T26" s="1"/>
  <c r="R37"/>
  <c r="T37" a="1"/>
  <c r="T37" s="1"/>
  <c r="R45"/>
  <c r="T45" a="1"/>
  <c r="T45" s="1"/>
  <c r="R52"/>
  <c r="T52" a="1"/>
  <c r="T52" s="1"/>
  <c r="R20"/>
  <c r="T20" a="1"/>
  <c r="T20" s="1"/>
  <c r="R24"/>
  <c r="T24" a="1"/>
  <c r="T24" s="1"/>
  <c r="R30"/>
  <c r="T30" a="1"/>
  <c r="T30" s="1"/>
  <c r="R36"/>
  <c r="T36" a="1"/>
  <c r="T36" s="1"/>
  <c r="R44"/>
  <c r="T44" a="1"/>
  <c r="T44" s="1"/>
  <c r="R53"/>
  <c r="T53" a="1"/>
  <c r="T53" s="1"/>
  <c r="F21"/>
  <c r="F27"/>
  <c r="F33"/>
  <c r="F41"/>
  <c r="F49"/>
  <c r="F9"/>
  <c r="F13"/>
  <c r="F18"/>
  <c r="F29"/>
  <c r="F37"/>
  <c r="F46"/>
  <c r="F53"/>
  <c r="F19"/>
  <c r="F24"/>
  <c r="F34"/>
  <c r="F42"/>
  <c r="F50"/>
  <c r="F40"/>
  <c r="AF70" i="5"/>
  <c r="W4" i="6" a="1"/>
  <c r="W4" s="1"/>
  <c r="T4" a="1"/>
  <c r="T4" s="1"/>
  <c r="R4"/>
  <c r="W12" a="1"/>
  <c r="W12" s="1"/>
  <c r="W10" a="1"/>
  <c r="W10" s="1"/>
  <c r="W14" a="1"/>
  <c r="W14" s="1"/>
  <c r="W18" a="1"/>
  <c r="W18" s="1"/>
  <c r="W5" a="1"/>
  <c r="W5" s="1"/>
  <c r="W9" a="1"/>
  <c r="W9" s="1"/>
  <c r="W13" a="1"/>
  <c r="W13" s="1"/>
  <c r="W17" a="1"/>
  <c r="W17" s="1"/>
  <c r="W6" a="1"/>
  <c r="W6" s="1"/>
  <c r="W8" a="1"/>
  <c r="W8" s="1"/>
  <c r="W16" a="1"/>
  <c r="W16" s="1"/>
  <c r="W20" a="1"/>
  <c r="W20" s="1"/>
  <c r="W7" a="1"/>
  <c r="W7" s="1"/>
  <c r="W11" a="1"/>
  <c r="W11" s="1"/>
  <c r="W15" a="1"/>
  <c r="W15" s="1"/>
  <c r="W19" a="1"/>
  <c r="W19" s="1"/>
  <c r="C6"/>
  <c r="Q53" l="1"/>
  <c r="Q44"/>
  <c r="Q52"/>
  <c r="Q45"/>
  <c r="Q46"/>
  <c r="Q47"/>
  <c r="Q48"/>
  <c r="Q49"/>
  <c r="Q50"/>
  <c r="Q51"/>
  <c r="Y71" i="5"/>
  <c r="AA71"/>
  <c r="AF71"/>
  <c r="Q4" i="6"/>
  <c r="T19" a="1"/>
  <c r="T19" s="1"/>
  <c r="T6" a="1"/>
  <c r="T6" s="1"/>
  <c r="T13" a="1"/>
  <c r="T13" s="1"/>
  <c r="T5" a="1"/>
  <c r="T5" s="1"/>
  <c r="T14" a="1"/>
  <c r="T14" s="1"/>
  <c r="T12" a="1"/>
  <c r="T12" s="1"/>
  <c r="T11" a="1"/>
  <c r="T11" s="1"/>
  <c r="T16" a="1"/>
  <c r="T16" s="1"/>
  <c r="T15" a="1"/>
  <c r="T15" s="1"/>
  <c r="T7" a="1"/>
  <c r="T7" s="1"/>
  <c r="T8" a="1"/>
  <c r="T8" s="1"/>
  <c r="T17" a="1"/>
  <c r="T17" s="1"/>
  <c r="T9" a="1"/>
  <c r="T9" s="1"/>
  <c r="T18" a="1"/>
  <c r="T18" s="1"/>
  <c r="T10" a="1"/>
  <c r="T10" s="1"/>
  <c r="Q31"/>
  <c r="R15"/>
  <c r="Q15" s="1"/>
  <c r="Q36"/>
  <c r="Q28"/>
  <c r="R8"/>
  <c r="Q8" s="1"/>
  <c r="Q41"/>
  <c r="Q33"/>
  <c r="Q25"/>
  <c r="R17"/>
  <c r="Q17" s="1"/>
  <c r="R9"/>
  <c r="Q9" s="1"/>
  <c r="Q42"/>
  <c r="Q34"/>
  <c r="Q26"/>
  <c r="R18"/>
  <c r="R10"/>
  <c r="Q10" s="1"/>
  <c r="Q43"/>
  <c r="Q39"/>
  <c r="Q23"/>
  <c r="R7"/>
  <c r="Q7" s="1"/>
  <c r="Q20"/>
  <c r="Q35"/>
  <c r="Q27"/>
  <c r="R19"/>
  <c r="Q19" s="1"/>
  <c r="R11"/>
  <c r="Q40"/>
  <c r="Q32"/>
  <c r="Q24"/>
  <c r="R16"/>
  <c r="R6"/>
  <c r="Q37"/>
  <c r="Q29"/>
  <c r="Q21"/>
  <c r="R13"/>
  <c r="Q13" s="1"/>
  <c r="R5"/>
  <c r="Q38"/>
  <c r="Q30"/>
  <c r="Q22"/>
  <c r="R14"/>
  <c r="Q14" s="1"/>
  <c r="R12"/>
  <c r="Q12" s="1"/>
  <c r="AF31" i="5"/>
  <c r="M30"/>
  <c r="H8" l="1"/>
  <c r="Q6" i="6"/>
  <c r="Q5"/>
  <c r="Q16"/>
  <c r="Q18"/>
  <c r="AF72" i="5"/>
  <c r="AA30"/>
  <c r="Y30"/>
  <c r="Q11" i="6"/>
  <c r="AF30" i="5"/>
  <c r="H7" l="1"/>
  <c r="Y73"/>
  <c r="AF73"/>
  <c r="AA73"/>
  <c r="AA35" l="1"/>
  <c r="Y35"/>
  <c r="AF74"/>
  <c r="AA66"/>
  <c r="Y66"/>
  <c r="AA70"/>
  <c r="Y70"/>
  <c r="AA52"/>
  <c r="Y52"/>
  <c r="AA74"/>
  <c r="Y74"/>
  <c r="AA54"/>
  <c r="Y54"/>
  <c r="AA49"/>
  <c r="Y49"/>
  <c r="AA72"/>
  <c r="Y72"/>
  <c r="AA40"/>
  <c r="Y40"/>
  <c r="AA38"/>
  <c r="Y38"/>
  <c r="AA36"/>
  <c r="Y36"/>
  <c r="AA56"/>
  <c r="Y56"/>
  <c r="AA60"/>
  <c r="Y60"/>
  <c r="AA64"/>
  <c r="Y64"/>
  <c r="AA47"/>
  <c r="Y47"/>
  <c r="AA68"/>
  <c r="Y68"/>
  <c r="AA31"/>
  <c r="AA32"/>
  <c r="Y31"/>
  <c r="Y32"/>
  <c r="AA44"/>
  <c r="Y44"/>
  <c r="AA42"/>
  <c r="Y42"/>
  <c r="AA33"/>
  <c r="AA34"/>
  <c r="Y33"/>
  <c r="Y34"/>
  <c r="AA58"/>
  <c r="Y58"/>
  <c r="AA62"/>
  <c r="Y62"/>
  <c r="Y75" l="1"/>
  <c r="AA75"/>
  <c r="AF75"/>
  <c r="AF76" l="1"/>
  <c r="Y76"/>
  <c r="AA76"/>
  <c r="Y77" l="1"/>
  <c r="AF77"/>
  <c r="AA77"/>
  <c r="AF78" l="1"/>
  <c r="Y78"/>
  <c r="AA78"/>
  <c r="Y79" l="1"/>
  <c r="AA79"/>
  <c r="AF79"/>
  <c r="F5" i="6" l="1"/>
  <c r="F6"/>
  <c r="X7" i="5" l="1"/>
  <c r="X8" l="1"/>
  <c r="AP7" s="1"/>
  <c r="X6"/>
  <c r="AJ7" s="1"/>
</calcChain>
</file>

<file path=xl/sharedStrings.xml><?xml version="1.0" encoding="utf-8"?>
<sst xmlns="http://schemas.openxmlformats.org/spreadsheetml/2006/main" count="82" uniqueCount="53">
  <si>
    <t>Etude</t>
  </si>
  <si>
    <t>Tâches</t>
  </si>
  <si>
    <t>Analyse Fonctionnelle</t>
  </si>
  <si>
    <t>Analyse Organique</t>
  </si>
  <si>
    <t>Début</t>
  </si>
  <si>
    <t>Fin</t>
  </si>
  <si>
    <t>Activités</t>
  </si>
  <si>
    <t>Prévisionnel
/
Réel</t>
  </si>
  <si>
    <t>P/R</t>
  </si>
  <si>
    <t/>
  </si>
  <si>
    <t>Nombre
d'heures</t>
  </si>
  <si>
    <t>Gestion des fonctions de sécurité</t>
  </si>
  <si>
    <t>Définition du suivi de produit</t>
  </si>
  <si>
    <t>Elaboration des GRAFCETs</t>
  </si>
  <si>
    <t>Définition des interlocks mécanique</t>
  </si>
  <si>
    <t>Configuration matérielle</t>
  </si>
  <si>
    <t>Elaboration de la liste d'Entrèes/Sorties</t>
  </si>
  <si>
    <t>Création des structures de données</t>
  </si>
  <si>
    <t>Gestion des accès</t>
  </si>
  <si>
    <t>Programmation automate</t>
  </si>
  <si>
    <t>Partie "Système"</t>
  </si>
  <si>
    <t>Défauts</t>
  </si>
  <si>
    <t>Echanges avec HMI/Supervision</t>
  </si>
  <si>
    <t>Suivi de produits</t>
  </si>
  <si>
    <t>Actionneurs</t>
  </si>
  <si>
    <t>Programmation automate de sécurité</t>
  </si>
  <si>
    <t>Codage</t>
  </si>
  <si>
    <t>Configuration du logiciel</t>
  </si>
  <si>
    <t>Liste à concatener</t>
  </si>
  <si>
    <t>Liste sans vide</t>
  </si>
  <si>
    <t>Liste déroulante</t>
  </si>
  <si>
    <t>Date</t>
  </si>
  <si>
    <t>Durée (H)</t>
  </si>
  <si>
    <t>Détails</t>
  </si>
  <si>
    <t>Heures
passées</t>
  </si>
  <si>
    <t>Bilan "Réel" en fonction de la feuille "Suivi"</t>
  </si>
  <si>
    <t>Tâche</t>
  </si>
  <si>
    <t>Planning du projet :</t>
  </si>
  <si>
    <t>Suivi d'avancement du projet :</t>
  </si>
  <si>
    <t>Heures
restantes</t>
  </si>
  <si>
    <t>Terminée
?</t>
  </si>
  <si>
    <t>%</t>
  </si>
  <si>
    <t>Prévisionnelles :</t>
  </si>
  <si>
    <t>Réelles :</t>
  </si>
  <si>
    <t>Restantes :</t>
  </si>
  <si>
    <t>Bilan</t>
  </si>
  <si>
    <t>Dates du projet</t>
  </si>
  <si>
    <t>Début :</t>
  </si>
  <si>
    <t>Fin :</t>
  </si>
  <si>
    <t>Temps consommé :</t>
  </si>
  <si>
    <t>Statut du projet :</t>
  </si>
  <si>
    <t>h</t>
  </si>
  <si>
    <t>GRAFCET</t>
  </si>
</sst>
</file>

<file path=xl/styles.xml><?xml version="1.0" encoding="utf-8"?>
<styleSheet xmlns="http://schemas.openxmlformats.org/spreadsheetml/2006/main">
  <numFmts count="2">
    <numFmt numFmtId="164" formatCode="mmmm\ yyyy"/>
    <numFmt numFmtId="165" formatCode="#,##0.00\ &quot;€&quot;"/>
  </numFmts>
  <fonts count="2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sz val="10"/>
      <color theme="0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11"/>
      <color theme="0"/>
      <name val="Arial"/>
      <family val="2"/>
    </font>
    <font>
      <b/>
      <sz val="11"/>
      <name val="Calibri"/>
      <family val="2"/>
      <scheme val="minor"/>
    </font>
    <font>
      <b/>
      <sz val="14"/>
      <color theme="1"/>
      <name val="Arial"/>
      <family val="2"/>
    </font>
    <font>
      <b/>
      <sz val="10"/>
      <color theme="1"/>
      <name val="Calibri"/>
      <family val="2"/>
      <scheme val="minor"/>
    </font>
    <font>
      <sz val="7"/>
      <color theme="0"/>
      <name val="Arial"/>
      <family val="2"/>
    </font>
    <font>
      <sz val="7"/>
      <name val="Arial"/>
      <family val="2"/>
    </font>
    <font>
      <sz val="11"/>
      <name val="Arial"/>
      <family val="2"/>
    </font>
    <font>
      <b/>
      <sz val="12"/>
      <name val="Comic Sans MS"/>
      <family val="4"/>
    </font>
    <font>
      <sz val="12"/>
      <color theme="1"/>
      <name val="Arial"/>
      <family val="2"/>
    </font>
    <font>
      <sz val="22"/>
      <color theme="1"/>
      <name val="Comic Sans MS"/>
      <family val="4"/>
    </font>
    <font>
      <b/>
      <sz val="9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59999389629810485"/>
        <bgColor indexed="64"/>
      </patternFill>
    </fill>
  </fills>
  <borders count="39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/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</borders>
  <cellStyleXfs count="3">
    <xf numFmtId="0" fontId="0" fillId="0" borderId="0"/>
    <xf numFmtId="0" fontId="2" fillId="0" borderId="0"/>
    <xf numFmtId="0" fontId="3" fillId="0" borderId="0"/>
  </cellStyleXfs>
  <cellXfs count="207">
    <xf numFmtId="0" fontId="0" fillId="0" borderId="0" xfId="0"/>
    <xf numFmtId="164" fontId="4" fillId="0" borderId="0" xfId="2" applyNumberFormat="1" applyFont="1" applyFill="1" applyBorder="1" applyAlignment="1" applyProtection="1">
      <alignment horizontal="center" vertical="center"/>
    </xf>
    <xf numFmtId="0" fontId="6" fillId="0" borderId="0" xfId="0" applyFont="1" applyAlignment="1" applyProtection="1">
      <alignment vertical="center"/>
    </xf>
    <xf numFmtId="0" fontId="6" fillId="0" borderId="0" xfId="0" applyFont="1" applyFill="1" applyBorder="1" applyAlignment="1" applyProtection="1">
      <alignment horizontal="center" vertical="center"/>
    </xf>
    <xf numFmtId="0" fontId="6" fillId="0" borderId="0" xfId="0" applyFont="1" applyFill="1" applyAlignment="1" applyProtection="1">
      <alignment vertical="center"/>
    </xf>
    <xf numFmtId="0" fontId="6" fillId="0" borderId="0" xfId="0" applyFont="1" applyFill="1" applyBorder="1" applyAlignment="1" applyProtection="1">
      <alignment vertical="center"/>
    </xf>
    <xf numFmtId="0" fontId="1" fillId="0" borderId="0" xfId="0" applyFont="1" applyFill="1" applyBorder="1" applyAlignment="1" applyProtection="1">
      <alignment horizontal="left" vertical="center"/>
    </xf>
    <xf numFmtId="14" fontId="5" fillId="0" borderId="0" xfId="2" applyNumberFormat="1" applyFont="1" applyFill="1" applyBorder="1" applyAlignment="1" applyProtection="1">
      <alignment horizontal="center" vertical="center"/>
    </xf>
    <xf numFmtId="0" fontId="5" fillId="0" borderId="0" xfId="2" applyNumberFormat="1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center" vertical="center"/>
    </xf>
    <xf numFmtId="0" fontId="6" fillId="4" borderId="0" xfId="0" applyFont="1" applyFill="1" applyAlignment="1" applyProtection="1">
      <alignment vertical="center"/>
    </xf>
    <xf numFmtId="0" fontId="2" fillId="0" borderId="0" xfId="2" applyFont="1" applyFill="1" applyBorder="1" applyAlignment="1" applyProtection="1">
      <alignment vertical="center"/>
    </xf>
    <xf numFmtId="0" fontId="11" fillId="0" borderId="0" xfId="0" applyFont="1" applyFill="1" applyBorder="1" applyAlignment="1" applyProtection="1">
      <alignment vertical="center"/>
    </xf>
    <xf numFmtId="165" fontId="10" fillId="0" borderId="0" xfId="0" applyNumberFormat="1" applyFont="1" applyFill="1" applyBorder="1" applyAlignment="1" applyProtection="1">
      <alignment vertical="center"/>
    </xf>
    <xf numFmtId="14" fontId="6" fillId="0" borderId="0" xfId="0" applyNumberFormat="1" applyFont="1" applyAlignment="1" applyProtection="1">
      <alignment vertical="center"/>
    </xf>
    <xf numFmtId="14" fontId="2" fillId="0" borderId="0" xfId="2" applyNumberFormat="1" applyFont="1" applyFill="1" applyBorder="1" applyAlignment="1" applyProtection="1">
      <alignment vertical="center"/>
    </xf>
    <xf numFmtId="0" fontId="2" fillId="5" borderId="0" xfId="2" applyFont="1" applyFill="1" applyBorder="1" applyAlignment="1" applyProtection="1">
      <alignment vertical="center"/>
      <protection locked="0"/>
    </xf>
    <xf numFmtId="0" fontId="2" fillId="5" borderId="8" xfId="2" applyFont="1" applyFill="1" applyBorder="1" applyAlignment="1" applyProtection="1">
      <alignment vertical="center"/>
      <protection locked="0"/>
    </xf>
    <xf numFmtId="0" fontId="2" fillId="5" borderId="10" xfId="2" applyFont="1" applyFill="1" applyBorder="1" applyAlignment="1" applyProtection="1">
      <alignment vertical="center"/>
      <protection locked="0"/>
    </xf>
    <xf numFmtId="0" fontId="2" fillId="5" borderId="11" xfId="2" applyFont="1" applyFill="1" applyBorder="1" applyAlignment="1" applyProtection="1">
      <alignment vertical="center"/>
      <protection locked="0"/>
    </xf>
    <xf numFmtId="0" fontId="8" fillId="0" borderId="0" xfId="0" applyFont="1" applyFill="1" applyBorder="1" applyAlignment="1" applyProtection="1">
      <alignment horizontal="center" vertical="center"/>
    </xf>
    <xf numFmtId="14" fontId="8" fillId="0" borderId="0" xfId="0" applyNumberFormat="1" applyFont="1" applyFill="1" applyBorder="1" applyAlignment="1" applyProtection="1">
      <alignment horizontal="center" vertical="center"/>
    </xf>
    <xf numFmtId="0" fontId="2" fillId="5" borderId="2" xfId="2" applyFont="1" applyFill="1" applyBorder="1" applyAlignment="1" applyProtection="1">
      <alignment vertical="center"/>
      <protection locked="0"/>
    </xf>
    <xf numFmtId="0" fontId="2" fillId="5" borderId="3" xfId="2" applyFont="1" applyFill="1" applyBorder="1" applyAlignment="1" applyProtection="1">
      <alignment vertical="center"/>
      <protection locked="0"/>
    </xf>
    <xf numFmtId="0" fontId="15" fillId="5" borderId="6" xfId="2" applyFont="1" applyFill="1" applyBorder="1" applyAlignment="1" applyProtection="1">
      <alignment vertical="center"/>
      <protection locked="0"/>
    </xf>
    <xf numFmtId="0" fontId="15" fillId="5" borderId="7" xfId="2" applyFont="1" applyFill="1" applyBorder="1" applyAlignment="1" applyProtection="1">
      <alignment vertical="center"/>
      <protection locked="0"/>
    </xf>
    <xf numFmtId="0" fontId="15" fillId="5" borderId="9" xfId="2" applyFont="1" applyFill="1" applyBorder="1" applyAlignment="1" applyProtection="1">
      <alignment vertical="center"/>
      <protection locked="0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7" borderId="7" xfId="0" applyFill="1" applyBorder="1"/>
    <xf numFmtId="0" fontId="0" fillId="7" borderId="0" xfId="0" applyFill="1" applyBorder="1"/>
    <xf numFmtId="0" fontId="0" fillId="7" borderId="8" xfId="0" applyFill="1" applyBorder="1"/>
    <xf numFmtId="0" fontId="0" fillId="7" borderId="14" xfId="0" applyFill="1" applyBorder="1"/>
    <xf numFmtId="0" fontId="0" fillId="7" borderId="9" xfId="0" applyFill="1" applyBorder="1"/>
    <xf numFmtId="0" fontId="0" fillId="7" borderId="10" xfId="0" applyFill="1" applyBorder="1"/>
    <xf numFmtId="0" fontId="0" fillId="7" borderId="11" xfId="0" applyFill="1" applyBorder="1"/>
    <xf numFmtId="0" fontId="0" fillId="8" borderId="7" xfId="0" applyFill="1" applyBorder="1"/>
    <xf numFmtId="0" fontId="0" fillId="8" borderId="0" xfId="0" applyFill="1" applyBorder="1"/>
    <xf numFmtId="0" fontId="0" fillId="8" borderId="9" xfId="0" applyFill="1" applyBorder="1"/>
    <xf numFmtId="0" fontId="0" fillId="8" borderId="10" xfId="0" applyFill="1" applyBorder="1"/>
    <xf numFmtId="0" fontId="0" fillId="0" borderId="0" xfId="0" quotePrefix="1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8" borderId="14" xfId="0" applyFill="1" applyBorder="1"/>
    <xf numFmtId="0" fontId="0" fillId="0" borderId="0" xfId="0" applyFill="1" applyBorder="1"/>
    <xf numFmtId="0" fontId="0" fillId="0" borderId="2" xfId="0" applyFill="1" applyBorder="1" applyAlignment="1"/>
    <xf numFmtId="0" fontId="0" fillId="8" borderId="8" xfId="0" applyFill="1" applyBorder="1"/>
    <xf numFmtId="0" fontId="0" fillId="8" borderId="11" xfId="0" applyFill="1" applyBorder="1"/>
    <xf numFmtId="0" fontId="0" fillId="8" borderId="7" xfId="0" applyFill="1" applyBorder="1" applyAlignment="1">
      <alignment horizontal="center" vertical="center"/>
    </xf>
    <xf numFmtId="0" fontId="16" fillId="0" borderId="13" xfId="0" applyFont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vertical="center" wrapText="1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16" fillId="6" borderId="15" xfId="0" applyFont="1" applyFill="1" applyBorder="1" applyAlignment="1">
      <alignment horizontal="center" vertical="center"/>
    </xf>
    <xf numFmtId="0" fontId="16" fillId="6" borderId="12" xfId="0" applyFont="1" applyFill="1" applyBorder="1" applyAlignment="1">
      <alignment horizontal="center" vertical="center"/>
    </xf>
    <xf numFmtId="0" fontId="16" fillId="6" borderId="16" xfId="0" applyFont="1" applyFill="1" applyBorder="1" applyAlignment="1">
      <alignment horizontal="center" vertical="center"/>
    </xf>
    <xf numFmtId="0" fontId="16" fillId="0" borderId="17" xfId="0" applyFont="1" applyBorder="1" applyAlignment="1">
      <alignment horizontal="center" vertical="center"/>
    </xf>
    <xf numFmtId="0" fontId="16" fillId="0" borderId="18" xfId="0" applyFont="1" applyBorder="1" applyAlignment="1">
      <alignment horizontal="center" vertical="center"/>
    </xf>
    <xf numFmtId="14" fontId="5" fillId="3" borderId="0" xfId="2" applyNumberFormat="1" applyFont="1" applyFill="1" applyBorder="1" applyAlignment="1" applyProtection="1">
      <alignment horizontal="center" vertical="center"/>
    </xf>
    <xf numFmtId="0" fontId="0" fillId="8" borderId="0" xfId="0" applyFill="1" applyBorder="1" applyAlignment="1">
      <alignment horizontal="center"/>
    </xf>
    <xf numFmtId="14" fontId="0" fillId="8" borderId="0" xfId="0" applyNumberFormat="1" applyFill="1" applyBorder="1" applyAlignment="1">
      <alignment horizontal="center" vertical="center"/>
    </xf>
    <xf numFmtId="14" fontId="0" fillId="8" borderId="8" xfId="0" applyNumberFormat="1" applyFill="1" applyBorder="1" applyAlignment="1">
      <alignment horizontal="center" vertical="center"/>
    </xf>
    <xf numFmtId="0" fontId="6" fillId="0" borderId="0" xfId="0" applyNumberFormat="1" applyFont="1" applyAlignment="1" applyProtection="1">
      <alignment vertical="center"/>
    </xf>
    <xf numFmtId="0" fontId="1" fillId="0" borderId="0" xfId="0" applyNumberFormat="1" applyFont="1" applyFill="1" applyBorder="1" applyAlignment="1" applyProtection="1">
      <alignment horizontal="left" vertical="center"/>
    </xf>
    <xf numFmtId="0" fontId="6" fillId="0" borderId="0" xfId="0" applyNumberFormat="1" applyFont="1" applyFill="1" applyAlignment="1" applyProtection="1">
      <alignment vertical="center"/>
    </xf>
    <xf numFmtId="0" fontId="14" fillId="0" borderId="0" xfId="0" applyNumberFormat="1" applyFont="1" applyFill="1" applyBorder="1" applyAlignment="1" applyProtection="1">
      <alignment vertical="center"/>
    </xf>
    <xf numFmtId="0" fontId="8" fillId="0" borderId="0" xfId="0" applyNumberFormat="1" applyFont="1" applyFill="1" applyBorder="1" applyAlignment="1" applyProtection="1">
      <alignment horizontal="center" vertical="center"/>
    </xf>
    <xf numFmtId="0" fontId="2" fillId="0" borderId="0" xfId="2" applyNumberFormat="1" applyFont="1" applyFill="1" applyBorder="1" applyAlignment="1" applyProtection="1">
      <alignment vertical="center"/>
    </xf>
    <xf numFmtId="0" fontId="19" fillId="6" borderId="31" xfId="0" applyFont="1" applyFill="1" applyBorder="1" applyAlignment="1" applyProtection="1">
      <alignment horizontal="left" vertical="center"/>
    </xf>
    <xf numFmtId="0" fontId="19" fillId="6" borderId="35" xfId="0" applyFont="1" applyFill="1" applyBorder="1" applyAlignment="1" applyProtection="1">
      <alignment horizontal="left" vertical="center"/>
    </xf>
    <xf numFmtId="0" fontId="19" fillId="6" borderId="38" xfId="0" applyFont="1" applyFill="1" applyBorder="1" applyAlignment="1" applyProtection="1">
      <alignment horizontal="left" vertical="center"/>
    </xf>
    <xf numFmtId="0" fontId="2" fillId="5" borderId="7" xfId="2" applyFont="1" applyFill="1" applyBorder="1" applyAlignment="1" applyProtection="1">
      <alignment horizontal="center" vertical="center"/>
      <protection locked="0"/>
    </xf>
    <xf numFmtId="0" fontId="2" fillId="5" borderId="0" xfId="2" applyFont="1" applyFill="1" applyBorder="1" applyAlignment="1" applyProtection="1">
      <alignment horizontal="center" vertical="center"/>
      <protection locked="0"/>
    </xf>
    <xf numFmtId="14" fontId="5" fillId="0" borderId="0" xfId="0" applyNumberFormat="1" applyFont="1" applyFill="1" applyBorder="1" applyAlignment="1" applyProtection="1">
      <alignment horizontal="center" vertical="center"/>
    </xf>
    <xf numFmtId="0" fontId="5" fillId="0" borderId="0" xfId="0" applyNumberFormat="1" applyFont="1" applyFill="1" applyBorder="1" applyAlignment="1" applyProtection="1">
      <alignment horizontal="center" vertical="center"/>
    </xf>
    <xf numFmtId="2" fontId="7" fillId="0" borderId="0" xfId="0" applyNumberFormat="1" applyFont="1" applyFill="1" applyBorder="1" applyAlignment="1" applyProtection="1">
      <alignment horizontal="center" vertical="center"/>
    </xf>
    <xf numFmtId="0" fontId="7" fillId="0" borderId="0" xfId="0" applyFont="1" applyFill="1" applyBorder="1" applyAlignment="1" applyProtection="1">
      <alignment horizontal="left" vertical="center"/>
    </xf>
    <xf numFmtId="0" fontId="5" fillId="0" borderId="0" xfId="2" applyFont="1" applyFill="1" applyBorder="1" applyAlignment="1" applyProtection="1">
      <alignment vertical="center"/>
    </xf>
    <xf numFmtId="14" fontId="5" fillId="0" borderId="0" xfId="2" applyNumberFormat="1" applyFont="1" applyFill="1" applyBorder="1" applyAlignment="1" applyProtection="1">
      <alignment vertical="center"/>
    </xf>
    <xf numFmtId="0" fontId="12" fillId="0" borderId="0" xfId="0" applyFont="1" applyFill="1" applyBorder="1" applyAlignment="1" applyProtection="1">
      <alignment vertical="center" textRotation="255"/>
    </xf>
    <xf numFmtId="14" fontId="8" fillId="0" borderId="0" xfId="0" applyNumberFormat="1" applyFont="1" applyFill="1" applyBorder="1" applyAlignment="1" applyProtection="1">
      <alignment vertical="center"/>
    </xf>
    <xf numFmtId="0" fontId="12" fillId="0" borderId="0" xfId="0" applyNumberFormat="1" applyFont="1" applyFill="1" applyBorder="1" applyAlignment="1" applyProtection="1">
      <alignment vertical="center" textRotation="255"/>
    </xf>
    <xf numFmtId="0" fontId="8" fillId="0" borderId="0" xfId="0" applyFont="1" applyFill="1" applyBorder="1" applyAlignment="1" applyProtection="1">
      <alignment vertical="center"/>
    </xf>
    <xf numFmtId="0" fontId="6" fillId="0" borderId="0" xfId="0" applyNumberFormat="1" applyFont="1" applyFill="1" applyBorder="1" applyAlignment="1" applyProtection="1">
      <alignment vertical="center"/>
    </xf>
    <xf numFmtId="0" fontId="18" fillId="0" borderId="0" xfId="2" applyNumberFormat="1" applyFont="1" applyFill="1" applyBorder="1" applyAlignment="1" applyProtection="1">
      <alignment vertical="center"/>
    </xf>
    <xf numFmtId="0" fontId="6" fillId="0" borderId="0" xfId="0" applyFont="1" applyFill="1" applyBorder="1" applyAlignment="1" applyProtection="1"/>
    <xf numFmtId="14" fontId="2" fillId="0" borderId="0" xfId="2" applyNumberFormat="1" applyFont="1" applyFill="1" applyBorder="1" applyAlignment="1" applyProtection="1">
      <alignment vertical="center"/>
      <protection locked="0"/>
    </xf>
    <xf numFmtId="0" fontId="18" fillId="6" borderId="21" xfId="2" applyNumberFormat="1" applyFont="1" applyFill="1" applyBorder="1" applyAlignment="1" applyProtection="1">
      <alignment horizontal="center" vertical="center"/>
    </xf>
    <xf numFmtId="0" fontId="18" fillId="6" borderId="22" xfId="2" applyNumberFormat="1" applyFont="1" applyFill="1" applyBorder="1" applyAlignment="1" applyProtection="1">
      <alignment horizontal="center" vertical="center"/>
    </xf>
    <xf numFmtId="0" fontId="18" fillId="6" borderId="34" xfId="2" applyNumberFormat="1" applyFont="1" applyFill="1" applyBorder="1" applyAlignment="1" applyProtection="1">
      <alignment horizontal="center" vertical="center"/>
    </xf>
    <xf numFmtId="0" fontId="18" fillId="6" borderId="24" xfId="2" applyNumberFormat="1" applyFont="1" applyFill="1" applyBorder="1" applyAlignment="1" applyProtection="1">
      <alignment horizontal="center" vertical="center"/>
    </xf>
    <xf numFmtId="0" fontId="18" fillId="6" borderId="0" xfId="2" applyNumberFormat="1" applyFont="1" applyFill="1" applyBorder="1" applyAlignment="1" applyProtection="1">
      <alignment horizontal="center" vertical="center"/>
    </xf>
    <xf numFmtId="0" fontId="18" fillId="6" borderId="19" xfId="2" applyNumberFormat="1" applyFont="1" applyFill="1" applyBorder="1" applyAlignment="1" applyProtection="1">
      <alignment horizontal="center" vertical="center"/>
    </xf>
    <xf numFmtId="0" fontId="18" fillId="6" borderId="26" xfId="2" applyNumberFormat="1" applyFont="1" applyFill="1" applyBorder="1" applyAlignment="1" applyProtection="1">
      <alignment horizontal="center" vertical="center"/>
    </xf>
    <xf numFmtId="0" fontId="18" fillId="6" borderId="27" xfId="2" applyNumberFormat="1" applyFont="1" applyFill="1" applyBorder="1" applyAlignment="1" applyProtection="1">
      <alignment horizontal="center" vertical="center"/>
    </xf>
    <xf numFmtId="0" fontId="18" fillId="6" borderId="36" xfId="2" applyNumberFormat="1" applyFont="1" applyFill="1" applyBorder="1" applyAlignment="1" applyProtection="1">
      <alignment horizontal="center" vertical="center"/>
    </xf>
    <xf numFmtId="0" fontId="19" fillId="6" borderId="29" xfId="0" applyFont="1" applyFill="1" applyBorder="1" applyAlignment="1" applyProtection="1">
      <alignment horizontal="center" vertical="center"/>
    </xf>
    <xf numFmtId="0" fontId="19" fillId="6" borderId="30" xfId="0" applyFont="1" applyFill="1" applyBorder="1" applyAlignment="1" applyProtection="1">
      <alignment horizontal="center" vertical="center"/>
    </xf>
    <xf numFmtId="0" fontId="19" fillId="6" borderId="31" xfId="0" applyFont="1" applyFill="1" applyBorder="1" applyAlignment="1" applyProtection="1">
      <alignment horizontal="center" vertical="center"/>
    </xf>
    <xf numFmtId="14" fontId="18" fillId="6" borderId="20" xfId="2" applyNumberFormat="1" applyFont="1" applyFill="1" applyBorder="1" applyAlignment="1" applyProtection="1">
      <alignment horizontal="center" vertical="center"/>
    </xf>
    <xf numFmtId="14" fontId="18" fillId="6" borderId="33" xfId="2" applyNumberFormat="1" applyFont="1" applyFill="1" applyBorder="1" applyAlignment="1" applyProtection="1">
      <alignment horizontal="center" vertical="center"/>
    </xf>
    <xf numFmtId="14" fontId="18" fillId="6" borderId="27" xfId="2" applyNumberFormat="1" applyFont="1" applyFill="1" applyBorder="1" applyAlignment="1" applyProtection="1">
      <alignment horizontal="center" vertical="center"/>
    </xf>
    <xf numFmtId="14" fontId="18" fillId="6" borderId="28" xfId="2" applyNumberFormat="1" applyFont="1" applyFill="1" applyBorder="1" applyAlignment="1" applyProtection="1">
      <alignment horizontal="center" vertical="center"/>
    </xf>
    <xf numFmtId="0" fontId="19" fillId="6" borderId="21" xfId="0" applyFont="1" applyFill="1" applyBorder="1" applyAlignment="1" applyProtection="1">
      <alignment horizontal="center" vertical="center" wrapText="1"/>
    </xf>
    <xf numFmtId="0" fontId="19" fillId="6" borderId="22" xfId="0" applyFont="1" applyFill="1" applyBorder="1" applyAlignment="1" applyProtection="1">
      <alignment horizontal="center" vertical="center" wrapText="1"/>
    </xf>
    <xf numFmtId="0" fontId="19" fillId="6" borderId="34" xfId="0" applyFont="1" applyFill="1" applyBorder="1" applyAlignment="1" applyProtection="1">
      <alignment horizontal="center" vertical="center" wrapText="1"/>
    </xf>
    <xf numFmtId="0" fontId="19" fillId="6" borderId="24" xfId="0" applyFont="1" applyFill="1" applyBorder="1" applyAlignment="1" applyProtection="1">
      <alignment horizontal="center" vertical="center" wrapText="1"/>
    </xf>
    <xf numFmtId="0" fontId="19" fillId="6" borderId="0" xfId="0" applyFont="1" applyFill="1" applyBorder="1" applyAlignment="1" applyProtection="1">
      <alignment horizontal="center" vertical="center" wrapText="1"/>
    </xf>
    <xf numFmtId="0" fontId="19" fillId="6" borderId="19" xfId="0" applyFont="1" applyFill="1" applyBorder="1" applyAlignment="1" applyProtection="1">
      <alignment horizontal="center" vertical="center" wrapText="1"/>
    </xf>
    <xf numFmtId="0" fontId="19" fillId="6" borderId="26" xfId="0" applyFont="1" applyFill="1" applyBorder="1" applyAlignment="1" applyProtection="1">
      <alignment horizontal="center" vertical="center" wrapText="1"/>
    </xf>
    <xf numFmtId="0" fontId="19" fillId="6" borderId="27" xfId="0" applyFont="1" applyFill="1" applyBorder="1" applyAlignment="1" applyProtection="1">
      <alignment horizontal="center" vertical="center" wrapText="1"/>
    </xf>
    <xf numFmtId="0" fontId="19" fillId="6" borderId="36" xfId="0" applyFont="1" applyFill="1" applyBorder="1" applyAlignment="1" applyProtection="1">
      <alignment horizontal="center" vertical="center" wrapText="1"/>
    </xf>
    <xf numFmtId="14" fontId="18" fillId="6" borderId="30" xfId="2" applyNumberFormat="1" applyFont="1" applyFill="1" applyBorder="1" applyAlignment="1" applyProtection="1">
      <alignment horizontal="right" vertical="center"/>
    </xf>
    <xf numFmtId="0" fontId="18" fillId="6" borderId="30" xfId="2" applyNumberFormat="1" applyFont="1" applyFill="1" applyBorder="1" applyAlignment="1" applyProtection="1">
      <alignment horizontal="right" vertical="center"/>
    </xf>
    <xf numFmtId="14" fontId="18" fillId="6" borderId="12" xfId="2" applyNumberFormat="1" applyFont="1" applyFill="1" applyBorder="1" applyAlignment="1" applyProtection="1">
      <alignment horizontal="right" vertical="center"/>
    </xf>
    <xf numFmtId="0" fontId="19" fillId="6" borderId="27" xfId="0" applyFont="1" applyFill="1" applyBorder="1" applyAlignment="1" applyProtection="1">
      <alignment horizontal="right" vertical="center"/>
    </xf>
    <xf numFmtId="0" fontId="18" fillId="6" borderId="12" xfId="2" applyNumberFormat="1" applyFont="1" applyFill="1" applyBorder="1" applyAlignment="1" applyProtection="1">
      <alignment horizontal="right" vertical="center"/>
    </xf>
    <xf numFmtId="0" fontId="19" fillId="6" borderId="37" xfId="0" applyNumberFormat="1" applyFont="1" applyFill="1" applyBorder="1" applyAlignment="1" applyProtection="1">
      <alignment horizontal="right" vertical="center"/>
    </xf>
    <xf numFmtId="14" fontId="9" fillId="6" borderId="22" xfId="2" applyNumberFormat="1" applyFont="1" applyFill="1" applyBorder="1" applyAlignment="1" applyProtection="1">
      <alignment horizontal="center" vertical="center"/>
    </xf>
    <xf numFmtId="14" fontId="9" fillId="6" borderId="34" xfId="2" applyNumberFormat="1" applyFont="1" applyFill="1" applyBorder="1" applyAlignment="1" applyProtection="1">
      <alignment horizontal="center" vertical="center"/>
    </xf>
    <xf numFmtId="9" fontId="20" fillId="6" borderId="0" xfId="2" applyNumberFormat="1" applyFont="1" applyFill="1" applyBorder="1" applyAlignment="1" applyProtection="1">
      <alignment horizontal="center" vertical="center" wrapText="1"/>
    </xf>
    <xf numFmtId="9" fontId="20" fillId="6" borderId="19" xfId="2" applyNumberFormat="1" applyFont="1" applyFill="1" applyBorder="1" applyAlignment="1" applyProtection="1">
      <alignment horizontal="center" vertical="center" wrapText="1"/>
    </xf>
    <xf numFmtId="9" fontId="20" fillId="6" borderId="27" xfId="2" applyNumberFormat="1" applyFont="1" applyFill="1" applyBorder="1" applyAlignment="1" applyProtection="1">
      <alignment horizontal="center" vertical="center" wrapText="1"/>
    </xf>
    <xf numFmtId="9" fontId="20" fillId="6" borderId="36" xfId="2" applyNumberFormat="1" applyFont="1" applyFill="1" applyBorder="1" applyAlignment="1" applyProtection="1">
      <alignment horizontal="center" vertical="center" wrapText="1"/>
    </xf>
    <xf numFmtId="9" fontId="1" fillId="6" borderId="22" xfId="0" applyNumberFormat="1" applyFont="1" applyFill="1" applyBorder="1" applyAlignment="1" applyProtection="1">
      <alignment horizontal="center" vertical="center"/>
    </xf>
    <xf numFmtId="9" fontId="1" fillId="6" borderId="23" xfId="0" applyNumberFormat="1" applyFont="1" applyFill="1" applyBorder="1" applyAlignment="1" applyProtection="1">
      <alignment horizontal="center" vertical="center"/>
    </xf>
    <xf numFmtId="9" fontId="21" fillId="6" borderId="0" xfId="0" applyNumberFormat="1" applyFont="1" applyFill="1" applyBorder="1" applyAlignment="1" applyProtection="1">
      <alignment horizontal="center" vertical="center"/>
    </xf>
    <xf numFmtId="9" fontId="21" fillId="6" borderId="25" xfId="0" applyNumberFormat="1" applyFont="1" applyFill="1" applyBorder="1" applyAlignment="1" applyProtection="1">
      <alignment horizontal="center" vertical="center"/>
    </xf>
    <xf numFmtId="9" fontId="21" fillId="6" borderId="27" xfId="0" applyNumberFormat="1" applyFont="1" applyFill="1" applyBorder="1" applyAlignment="1" applyProtection="1">
      <alignment horizontal="center" vertical="center"/>
    </xf>
    <xf numFmtId="9" fontId="21" fillId="6" borderId="28" xfId="0" applyNumberFormat="1" applyFont="1" applyFill="1" applyBorder="1" applyAlignment="1" applyProtection="1">
      <alignment horizontal="center" vertical="center"/>
    </xf>
    <xf numFmtId="9" fontId="2" fillId="2" borderId="0" xfId="2" applyNumberFormat="1" applyFont="1" applyFill="1" applyBorder="1" applyAlignment="1" applyProtection="1">
      <alignment horizontal="center" vertical="center"/>
    </xf>
    <xf numFmtId="9" fontId="2" fillId="2" borderId="8" xfId="2" applyNumberFormat="1" applyFont="1" applyFill="1" applyBorder="1" applyAlignment="1" applyProtection="1">
      <alignment horizontal="center" vertical="center"/>
    </xf>
    <xf numFmtId="9" fontId="2" fillId="2" borderId="10" xfId="2" applyNumberFormat="1" applyFont="1" applyFill="1" applyBorder="1" applyAlignment="1" applyProtection="1">
      <alignment horizontal="center" vertical="center"/>
    </xf>
    <xf numFmtId="9" fontId="2" fillId="2" borderId="11" xfId="2" applyNumberFormat="1" applyFont="1" applyFill="1" applyBorder="1" applyAlignment="1" applyProtection="1">
      <alignment horizontal="center" vertical="center"/>
    </xf>
    <xf numFmtId="0" fontId="2" fillId="2" borderId="10" xfId="2" applyNumberFormat="1" applyFont="1" applyFill="1" applyBorder="1" applyAlignment="1" applyProtection="1">
      <alignment horizontal="center" vertical="center"/>
    </xf>
    <xf numFmtId="9" fontId="2" fillId="2" borderId="2" xfId="2" applyNumberFormat="1" applyFont="1" applyFill="1" applyBorder="1" applyAlignment="1" applyProtection="1">
      <alignment horizontal="center" vertical="center"/>
    </xf>
    <xf numFmtId="9" fontId="2" fillId="2" borderId="3" xfId="2" applyNumberFormat="1" applyFont="1" applyFill="1" applyBorder="1" applyAlignment="1" applyProtection="1">
      <alignment horizontal="center" vertical="center"/>
    </xf>
    <xf numFmtId="0" fontId="2" fillId="2" borderId="0" xfId="2" applyNumberFormat="1" applyFont="1" applyFill="1" applyBorder="1" applyAlignment="1" applyProtection="1">
      <alignment horizontal="center" vertical="center"/>
    </xf>
    <xf numFmtId="0" fontId="2" fillId="5" borderId="7" xfId="2" applyFont="1" applyFill="1" applyBorder="1" applyAlignment="1" applyProtection="1">
      <alignment horizontal="center" vertical="center"/>
      <protection locked="0"/>
    </xf>
    <xf numFmtId="0" fontId="2" fillId="5" borderId="0" xfId="2" applyFont="1" applyFill="1" applyBorder="1" applyAlignment="1" applyProtection="1">
      <alignment horizontal="center" vertical="center"/>
      <protection locked="0"/>
    </xf>
    <xf numFmtId="0" fontId="13" fillId="2" borderId="7" xfId="2" applyFont="1" applyFill="1" applyBorder="1" applyAlignment="1" applyProtection="1">
      <alignment horizontal="left" vertical="center"/>
    </xf>
    <xf numFmtId="0" fontId="13" fillId="2" borderId="8" xfId="2" applyFont="1" applyFill="1" applyBorder="1" applyAlignment="1" applyProtection="1">
      <alignment horizontal="left" vertical="center"/>
    </xf>
    <xf numFmtId="0" fontId="5" fillId="3" borderId="2" xfId="2" applyFont="1" applyFill="1" applyBorder="1" applyAlignment="1" applyProtection="1">
      <alignment horizontal="center" vertical="center"/>
    </xf>
    <xf numFmtId="0" fontId="5" fillId="3" borderId="10" xfId="2" applyFont="1" applyFill="1" applyBorder="1" applyAlignment="1" applyProtection="1">
      <alignment horizontal="center" vertical="center"/>
    </xf>
    <xf numFmtId="0" fontId="2" fillId="2" borderId="6" xfId="2" applyFont="1" applyFill="1" applyBorder="1" applyAlignment="1" applyProtection="1">
      <alignment horizontal="center" vertical="center" wrapText="1"/>
    </xf>
    <xf numFmtId="0" fontId="2" fillId="2" borderId="2" xfId="2" applyFont="1" applyFill="1" applyBorder="1" applyAlignment="1" applyProtection="1">
      <alignment horizontal="center" vertical="center"/>
    </xf>
    <xf numFmtId="0" fontId="2" fillId="2" borderId="9" xfId="2" applyFont="1" applyFill="1" applyBorder="1" applyAlignment="1" applyProtection="1">
      <alignment horizontal="center" vertical="center"/>
    </xf>
    <xf numFmtId="0" fontId="2" fillId="2" borderId="10" xfId="2" applyFont="1" applyFill="1" applyBorder="1" applyAlignment="1" applyProtection="1">
      <alignment horizontal="center" vertical="center"/>
    </xf>
    <xf numFmtId="0" fontId="2" fillId="5" borderId="6" xfId="2" applyFont="1" applyFill="1" applyBorder="1" applyAlignment="1" applyProtection="1">
      <alignment horizontal="center" vertical="center"/>
      <protection locked="0"/>
    </xf>
    <xf numFmtId="0" fontId="2" fillId="5" borderId="2" xfId="2" applyFont="1" applyFill="1" applyBorder="1" applyAlignment="1" applyProtection="1">
      <alignment horizontal="center" vertical="center"/>
      <protection locked="0"/>
    </xf>
    <xf numFmtId="0" fontId="2" fillId="2" borderId="2" xfId="2" applyNumberFormat="1" applyFont="1" applyFill="1" applyBorder="1" applyAlignment="1" applyProtection="1">
      <alignment horizontal="center" vertical="center" wrapText="1"/>
    </xf>
    <xf numFmtId="0" fontId="2" fillId="2" borderId="10" xfId="2" applyNumberFormat="1" applyFont="1" applyFill="1" applyBorder="1" applyAlignment="1" applyProtection="1">
      <alignment horizontal="center" vertical="center" wrapText="1"/>
    </xf>
    <xf numFmtId="0" fontId="2" fillId="2" borderId="2" xfId="2" applyNumberFormat="1" applyFont="1" applyFill="1" applyBorder="1" applyAlignment="1" applyProtection="1">
      <alignment horizontal="center" vertical="center"/>
    </xf>
    <xf numFmtId="0" fontId="2" fillId="2" borderId="3" xfId="2" applyNumberFormat="1" applyFont="1" applyFill="1" applyBorder="1" applyAlignment="1" applyProtection="1">
      <alignment horizontal="center" vertical="center"/>
    </xf>
    <xf numFmtId="0" fontId="2" fillId="2" borderId="11" xfId="2" applyNumberFormat="1" applyFont="1" applyFill="1" applyBorder="1" applyAlignment="1" applyProtection="1">
      <alignment horizontal="center" vertical="center"/>
    </xf>
    <xf numFmtId="0" fontId="13" fillId="2" borderId="6" xfId="2" applyFont="1" applyFill="1" applyBorder="1" applyAlignment="1" applyProtection="1">
      <alignment horizontal="center" vertical="center" wrapText="1"/>
    </xf>
    <xf numFmtId="0" fontId="13" fillId="2" borderId="3" xfId="2" applyFont="1" applyFill="1" applyBorder="1" applyAlignment="1" applyProtection="1">
      <alignment horizontal="center" vertical="center"/>
    </xf>
    <xf numFmtId="0" fontId="13" fillId="2" borderId="9" xfId="2" applyFont="1" applyFill="1" applyBorder="1" applyAlignment="1" applyProtection="1">
      <alignment horizontal="center" vertical="center"/>
    </xf>
    <xf numFmtId="0" fontId="13" fillId="2" borderId="11" xfId="2" applyFont="1" applyFill="1" applyBorder="1" applyAlignment="1" applyProtection="1">
      <alignment horizontal="center" vertical="center"/>
    </xf>
    <xf numFmtId="0" fontId="13" fillId="2" borderId="6" xfId="2" applyFont="1" applyFill="1" applyBorder="1" applyAlignment="1" applyProtection="1">
      <alignment horizontal="left" vertical="center"/>
    </xf>
    <xf numFmtId="0" fontId="13" fillId="2" borderId="3" xfId="2" applyFont="1" applyFill="1" applyBorder="1" applyAlignment="1" applyProtection="1">
      <alignment horizontal="left" vertical="center"/>
    </xf>
    <xf numFmtId="0" fontId="2" fillId="2" borderId="6" xfId="2" applyFont="1" applyFill="1" applyBorder="1" applyAlignment="1" applyProtection="1">
      <alignment horizontal="center" vertical="center"/>
    </xf>
    <xf numFmtId="14" fontId="2" fillId="5" borderId="0" xfId="2" applyNumberFormat="1" applyFont="1" applyFill="1" applyBorder="1" applyAlignment="1" applyProtection="1">
      <alignment horizontal="center" vertical="center"/>
      <protection locked="0"/>
    </xf>
    <xf numFmtId="0" fontId="2" fillId="2" borderId="3" xfId="2" applyFont="1" applyFill="1" applyBorder="1" applyAlignment="1" applyProtection="1">
      <alignment horizontal="center" vertical="center"/>
    </xf>
    <xf numFmtId="0" fontId="2" fillId="2" borderId="11" xfId="2" applyFont="1" applyFill="1" applyBorder="1" applyAlignment="1" applyProtection="1">
      <alignment horizontal="center" vertical="center"/>
    </xf>
    <xf numFmtId="14" fontId="2" fillId="5" borderId="10" xfId="2" applyNumberFormat="1" applyFont="1" applyFill="1" applyBorder="1" applyAlignment="1" applyProtection="1">
      <alignment horizontal="center" vertical="center"/>
      <protection locked="0"/>
    </xf>
    <xf numFmtId="0" fontId="13" fillId="2" borderId="9" xfId="2" applyFont="1" applyFill="1" applyBorder="1" applyAlignment="1" applyProtection="1">
      <alignment horizontal="left" vertical="center"/>
    </xf>
    <xf numFmtId="0" fontId="13" fillId="2" borderId="11" xfId="2" applyFont="1" applyFill="1" applyBorder="1" applyAlignment="1" applyProtection="1">
      <alignment horizontal="left" vertical="center"/>
    </xf>
    <xf numFmtId="0" fontId="2" fillId="5" borderId="9" xfId="2" applyFont="1" applyFill="1" applyBorder="1" applyAlignment="1" applyProtection="1">
      <alignment horizontal="center" vertical="center"/>
      <protection locked="0"/>
    </xf>
    <xf numFmtId="0" fontId="2" fillId="5" borderId="10" xfId="2" applyFont="1" applyFill="1" applyBorder="1" applyAlignment="1" applyProtection="1">
      <alignment horizontal="center" vertical="center"/>
      <protection locked="0"/>
    </xf>
    <xf numFmtId="0" fontId="17" fillId="6" borderId="21" xfId="0" applyFont="1" applyFill="1" applyBorder="1" applyAlignment="1" applyProtection="1">
      <alignment horizontal="left" vertical="center"/>
    </xf>
    <xf numFmtId="0" fontId="17" fillId="6" borderId="22" xfId="0" applyFont="1" applyFill="1" applyBorder="1" applyAlignment="1" applyProtection="1">
      <alignment horizontal="left" vertical="center"/>
    </xf>
    <xf numFmtId="0" fontId="17" fillId="6" borderId="23" xfId="0" applyFont="1" applyFill="1" applyBorder="1" applyAlignment="1" applyProtection="1">
      <alignment horizontal="left" vertical="center"/>
    </xf>
    <xf numFmtId="0" fontId="17" fillId="6" borderId="24" xfId="0" applyFont="1" applyFill="1" applyBorder="1" applyAlignment="1" applyProtection="1">
      <alignment horizontal="left" vertical="center"/>
    </xf>
    <xf numFmtId="0" fontId="17" fillId="6" borderId="0" xfId="0" applyFont="1" applyFill="1" applyBorder="1" applyAlignment="1" applyProtection="1">
      <alignment horizontal="left" vertical="center"/>
    </xf>
    <xf numFmtId="0" fontId="17" fillId="6" borderId="25" xfId="0" applyFont="1" applyFill="1" applyBorder="1" applyAlignment="1" applyProtection="1">
      <alignment horizontal="left" vertical="center"/>
    </xf>
    <xf numFmtId="0" fontId="17" fillId="6" borderId="26" xfId="0" applyFont="1" applyFill="1" applyBorder="1" applyAlignment="1" applyProtection="1">
      <alignment horizontal="left" vertical="center"/>
    </xf>
    <xf numFmtId="0" fontId="17" fillId="6" borderId="27" xfId="0" applyFont="1" applyFill="1" applyBorder="1" applyAlignment="1" applyProtection="1">
      <alignment horizontal="left" vertical="center"/>
    </xf>
    <xf numFmtId="0" fontId="17" fillId="6" borderId="28" xfId="0" applyFont="1" applyFill="1" applyBorder="1" applyAlignment="1" applyProtection="1">
      <alignment horizontal="left" vertical="center"/>
    </xf>
    <xf numFmtId="0" fontId="18" fillId="2" borderId="32" xfId="2" applyFont="1" applyFill="1" applyBorder="1" applyAlignment="1" applyProtection="1">
      <alignment horizontal="right" vertical="center"/>
    </xf>
    <xf numFmtId="0" fontId="18" fillId="2" borderId="20" xfId="2" applyFont="1" applyFill="1" applyBorder="1" applyAlignment="1" applyProtection="1">
      <alignment horizontal="right" vertical="center"/>
    </xf>
    <xf numFmtId="0" fontId="18" fillId="2" borderId="26" xfId="2" applyFont="1" applyFill="1" applyBorder="1" applyAlignment="1" applyProtection="1">
      <alignment horizontal="right" vertical="center"/>
    </xf>
    <xf numFmtId="0" fontId="18" fillId="2" borderId="27" xfId="2" applyFont="1" applyFill="1" applyBorder="1" applyAlignment="1" applyProtection="1">
      <alignment horizontal="right" vertical="center"/>
    </xf>
    <xf numFmtId="14" fontId="0" fillId="8" borderId="0" xfId="0" applyNumberFormat="1" applyFill="1" applyBorder="1" applyAlignment="1">
      <alignment horizontal="center" vertical="center"/>
    </xf>
    <xf numFmtId="14" fontId="0" fillId="8" borderId="8" xfId="0" applyNumberFormat="1" applyFill="1" applyBorder="1" applyAlignment="1">
      <alignment horizontal="center" vertical="center"/>
    </xf>
    <xf numFmtId="0" fontId="0" fillId="8" borderId="0" xfId="0" applyFill="1" applyBorder="1" applyAlignment="1">
      <alignment horizontal="center"/>
    </xf>
    <xf numFmtId="0" fontId="0" fillId="7" borderId="6" xfId="0" applyFill="1" applyBorder="1" applyAlignment="1">
      <alignment horizontal="center"/>
    </xf>
    <xf numFmtId="0" fontId="0" fillId="7" borderId="2" xfId="0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0" fontId="0" fillId="8" borderId="0" xfId="0" applyFill="1" applyBorder="1" applyAlignment="1">
      <alignment horizontal="center" wrapText="1"/>
    </xf>
    <xf numFmtId="0" fontId="0" fillId="8" borderId="6" xfId="0" applyFill="1" applyBorder="1" applyAlignment="1">
      <alignment horizontal="center"/>
    </xf>
    <xf numFmtId="0" fontId="0" fillId="8" borderId="2" xfId="0" applyFill="1" applyBorder="1" applyAlignment="1">
      <alignment horizontal="center"/>
    </xf>
    <xf numFmtId="0" fontId="0" fillId="8" borderId="3" xfId="0" applyFill="1" applyBorder="1" applyAlignment="1">
      <alignment horizontal="center"/>
    </xf>
    <xf numFmtId="0" fontId="0" fillId="8" borderId="10" xfId="0" applyFill="1" applyBorder="1" applyAlignment="1">
      <alignment horizontal="center"/>
    </xf>
    <xf numFmtId="14" fontId="0" fillId="8" borderId="10" xfId="0" applyNumberFormat="1" applyFill="1" applyBorder="1" applyAlignment="1">
      <alignment horizontal="center" vertical="center"/>
    </xf>
    <xf numFmtId="14" fontId="0" fillId="8" borderId="11" xfId="0" applyNumberFormat="1" applyFill="1" applyBorder="1" applyAlignment="1">
      <alignment horizontal="center" vertical="center"/>
    </xf>
    <xf numFmtId="0" fontId="17" fillId="6" borderId="4" xfId="0" applyFont="1" applyFill="1" applyBorder="1" applyAlignment="1">
      <alignment horizontal="left" vertical="center"/>
    </xf>
    <xf numFmtId="0" fontId="17" fillId="6" borderId="5" xfId="0" applyFont="1" applyFill="1" applyBorder="1" applyAlignment="1">
      <alignment horizontal="left" vertical="center"/>
    </xf>
    <xf numFmtId="0" fontId="17" fillId="6" borderId="1" xfId="0" applyFont="1" applyFill="1" applyBorder="1" applyAlignment="1">
      <alignment horizontal="left" vertical="center"/>
    </xf>
    <xf numFmtId="0" fontId="2" fillId="5" borderId="7" xfId="2" applyFont="1" applyFill="1" applyBorder="1" applyAlignment="1" applyProtection="1">
      <alignment horizontal="center" vertical="center"/>
    </xf>
    <xf numFmtId="0" fontId="2" fillId="5" borderId="0" xfId="2" applyFont="1" applyFill="1" applyBorder="1" applyAlignment="1" applyProtection="1">
      <alignment horizontal="center" vertical="center"/>
    </xf>
    <xf numFmtId="14" fontId="2" fillId="5" borderId="0" xfId="2" applyNumberFormat="1" applyFont="1" applyFill="1" applyBorder="1" applyAlignment="1" applyProtection="1">
      <alignment horizontal="center" vertical="center"/>
    </xf>
    <xf numFmtId="14" fontId="2" fillId="5" borderId="8" xfId="2" applyNumberFormat="1" applyFont="1" applyFill="1" applyBorder="1" applyAlignment="1" applyProtection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9">
    <dxf>
      <fill>
        <patternFill>
          <bgColor theme="8" tint="0.79998168889431442"/>
        </patternFill>
      </fill>
      <border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auto="1"/>
        </left>
        <top style="hair">
          <color auto="1"/>
        </top>
        <bottom style="hair">
          <color auto="1"/>
        </bottom>
        <vertical/>
        <horizontal/>
      </border>
    </dxf>
    <dxf>
      <border>
        <left/>
        <right/>
        <top style="thin">
          <color auto="1"/>
        </top>
        <bottom/>
      </border>
    </dxf>
    <dxf>
      <fill>
        <patternFill>
          <bgColor theme="9" tint="0.79998168889431442"/>
        </patternFill>
      </fill>
      <border>
        <top style="hair">
          <color auto="1"/>
        </top>
        <bottom style="hair">
          <color auto="1"/>
        </bottom>
      </border>
    </dxf>
    <dxf>
      <fill>
        <patternFill>
          <bgColor theme="8" tint="0.79998168889431442"/>
        </patternFill>
      </fill>
      <border>
        <top style="hair">
          <color auto="1"/>
        </top>
        <bottom style="hair">
          <color auto="1"/>
        </bottom>
      </border>
    </dxf>
    <dxf>
      <border>
        <top style="thin">
          <color auto="1"/>
        </top>
        <bottom style="dashed">
          <color auto="1"/>
        </bottom>
        <vertical/>
        <horizontal/>
      </border>
    </dxf>
    <dxf>
      <border>
        <bottom style="dashed">
          <color auto="1"/>
        </bottom>
        <vertical/>
        <horizontal/>
      </border>
    </dxf>
  </dxfs>
  <tableStyles count="0" defaultTableStyle="TableStyleMedium9" defaultPivotStyle="PivotStyleLight16"/>
  <colors>
    <mruColors>
      <color rgb="FFCCFFCC"/>
      <color rgb="FFFF33CC"/>
      <color rgb="FFFFD700"/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W116"/>
  <sheetViews>
    <sheetView tabSelected="1" zoomScale="75" zoomScaleNormal="75" workbookViewId="0"/>
  </sheetViews>
  <sheetFormatPr baseColWidth="10" defaultColWidth="4.42578125" defaultRowHeight="0" customHeight="1" zeroHeight="1"/>
  <cols>
    <col min="1" max="20" width="4.42578125" style="2"/>
    <col min="21" max="21" width="4.42578125" style="2" customWidth="1"/>
    <col min="22" max="24" width="4.42578125" style="2"/>
    <col min="25" max="25" width="4.42578125" style="66" customWidth="1"/>
    <col min="26" max="28" width="4.42578125" style="66"/>
    <col min="29" max="31" width="4.42578125" style="2"/>
    <col min="32" max="32" width="4.42578125" style="2" hidden="1" customWidth="1"/>
    <col min="33" max="38" width="4.28515625" style="2" customWidth="1"/>
    <col min="39" max="85" width="4.42578125" style="2" customWidth="1"/>
    <col min="86" max="16384" width="4.42578125" style="2"/>
  </cols>
  <sheetData>
    <row r="1" spans="2:72" ht="15" customHeight="1" thickBot="1"/>
    <row r="2" spans="2:72" ht="15" customHeight="1" thickTop="1">
      <c r="B2" s="174" t="s">
        <v>37</v>
      </c>
      <c r="C2" s="175"/>
      <c r="D2" s="175"/>
      <c r="E2" s="175"/>
      <c r="F2" s="175"/>
      <c r="G2" s="175"/>
      <c r="H2" s="175"/>
      <c r="I2" s="175"/>
      <c r="J2" s="175"/>
      <c r="K2" s="175"/>
      <c r="L2" s="175"/>
      <c r="M2" s="175"/>
      <c r="N2" s="175"/>
      <c r="O2" s="175"/>
      <c r="P2" s="175"/>
      <c r="Q2" s="175"/>
      <c r="R2" s="175"/>
      <c r="S2" s="175"/>
      <c r="T2" s="175"/>
      <c r="U2" s="175"/>
      <c r="V2" s="175"/>
      <c r="W2" s="175"/>
      <c r="X2" s="175"/>
      <c r="Y2" s="175"/>
      <c r="Z2" s="175"/>
      <c r="AA2" s="175"/>
      <c r="AB2" s="175"/>
      <c r="AC2" s="175"/>
      <c r="AD2" s="175"/>
      <c r="AE2" s="175"/>
      <c r="AF2" s="175"/>
      <c r="AG2" s="175"/>
      <c r="AH2" s="175"/>
      <c r="AI2" s="175"/>
      <c r="AJ2" s="175"/>
      <c r="AK2" s="175"/>
      <c r="AL2" s="175"/>
      <c r="AM2" s="175"/>
      <c r="AN2" s="175"/>
      <c r="AO2" s="175"/>
      <c r="AP2" s="175"/>
      <c r="AQ2" s="175"/>
      <c r="AR2" s="175"/>
      <c r="AS2" s="175"/>
      <c r="AT2" s="175"/>
      <c r="AU2" s="175"/>
      <c r="AV2" s="175"/>
      <c r="AW2" s="175"/>
      <c r="AX2" s="175"/>
      <c r="AY2" s="175"/>
      <c r="AZ2" s="175"/>
      <c r="BA2" s="175"/>
      <c r="BB2" s="175"/>
      <c r="BC2" s="175"/>
      <c r="BD2" s="175"/>
      <c r="BE2" s="175"/>
      <c r="BF2" s="175"/>
      <c r="BG2" s="175"/>
      <c r="BH2" s="176"/>
    </row>
    <row r="3" spans="2:72" ht="15" customHeight="1">
      <c r="B3" s="177"/>
      <c r="C3" s="178"/>
      <c r="D3" s="178"/>
      <c r="E3" s="178"/>
      <c r="F3" s="178"/>
      <c r="G3" s="178"/>
      <c r="H3" s="178"/>
      <c r="I3" s="178"/>
      <c r="J3" s="178"/>
      <c r="K3" s="178"/>
      <c r="L3" s="178"/>
      <c r="M3" s="178"/>
      <c r="N3" s="178"/>
      <c r="O3" s="178"/>
      <c r="P3" s="178"/>
      <c r="Q3" s="178"/>
      <c r="R3" s="178"/>
      <c r="S3" s="178"/>
      <c r="T3" s="178"/>
      <c r="U3" s="178"/>
      <c r="V3" s="178"/>
      <c r="W3" s="178"/>
      <c r="X3" s="178"/>
      <c r="Y3" s="178"/>
      <c r="Z3" s="178"/>
      <c r="AA3" s="178"/>
      <c r="AB3" s="178"/>
      <c r="AC3" s="178"/>
      <c r="AD3" s="178"/>
      <c r="AE3" s="178"/>
      <c r="AF3" s="178"/>
      <c r="AG3" s="178"/>
      <c r="AH3" s="178"/>
      <c r="AI3" s="178"/>
      <c r="AJ3" s="178"/>
      <c r="AK3" s="178"/>
      <c r="AL3" s="178"/>
      <c r="AM3" s="178"/>
      <c r="AN3" s="178"/>
      <c r="AO3" s="178"/>
      <c r="AP3" s="178"/>
      <c r="AQ3" s="178"/>
      <c r="AR3" s="178"/>
      <c r="AS3" s="178"/>
      <c r="AT3" s="178"/>
      <c r="AU3" s="178"/>
      <c r="AV3" s="178"/>
      <c r="AW3" s="178"/>
      <c r="AX3" s="178"/>
      <c r="AY3" s="178"/>
      <c r="AZ3" s="178"/>
      <c r="BA3" s="178"/>
      <c r="BB3" s="178"/>
      <c r="BC3" s="178"/>
      <c r="BD3" s="178"/>
      <c r="BE3" s="178"/>
      <c r="BF3" s="178"/>
      <c r="BG3" s="178"/>
      <c r="BH3" s="179"/>
    </row>
    <row r="4" spans="2:72" ht="15" customHeight="1" thickBot="1">
      <c r="B4" s="180"/>
      <c r="C4" s="181"/>
      <c r="D4" s="181"/>
      <c r="E4" s="181"/>
      <c r="F4" s="181"/>
      <c r="G4" s="181"/>
      <c r="H4" s="181"/>
      <c r="I4" s="181"/>
      <c r="J4" s="181"/>
      <c r="K4" s="181"/>
      <c r="L4" s="181"/>
      <c r="M4" s="181"/>
      <c r="N4" s="181"/>
      <c r="O4" s="181"/>
      <c r="P4" s="181"/>
      <c r="Q4" s="181"/>
      <c r="R4" s="181"/>
      <c r="S4" s="181"/>
      <c r="T4" s="181"/>
      <c r="U4" s="181"/>
      <c r="V4" s="181"/>
      <c r="W4" s="181"/>
      <c r="X4" s="181"/>
      <c r="Y4" s="181"/>
      <c r="Z4" s="181"/>
      <c r="AA4" s="181"/>
      <c r="AB4" s="181"/>
      <c r="AC4" s="181"/>
      <c r="AD4" s="181"/>
      <c r="AE4" s="181"/>
      <c r="AF4" s="181"/>
      <c r="AG4" s="181"/>
      <c r="AH4" s="181"/>
      <c r="AI4" s="181"/>
      <c r="AJ4" s="181"/>
      <c r="AK4" s="181"/>
      <c r="AL4" s="181"/>
      <c r="AM4" s="181"/>
      <c r="AN4" s="181"/>
      <c r="AO4" s="181"/>
      <c r="AP4" s="181"/>
      <c r="AQ4" s="181"/>
      <c r="AR4" s="181"/>
      <c r="AS4" s="181"/>
      <c r="AT4" s="181"/>
      <c r="AU4" s="181"/>
      <c r="AV4" s="181"/>
      <c r="AW4" s="181"/>
      <c r="AX4" s="181"/>
      <c r="AY4" s="181"/>
      <c r="AZ4" s="181"/>
      <c r="BA4" s="181"/>
      <c r="BB4" s="181"/>
      <c r="BC4" s="181"/>
      <c r="BD4" s="181"/>
      <c r="BE4" s="181"/>
      <c r="BF4" s="181"/>
      <c r="BG4" s="181"/>
      <c r="BH4" s="182"/>
    </row>
    <row r="5" spans="2:72" ht="15" customHeight="1" thickTop="1" thickBot="1"/>
    <row r="6" spans="2:72" ht="15" customHeight="1" thickTop="1">
      <c r="C6" s="100" t="s">
        <v>46</v>
      </c>
      <c r="D6" s="101"/>
      <c r="E6" s="101"/>
      <c r="F6" s="101"/>
      <c r="G6" s="101"/>
      <c r="H6" s="101"/>
      <c r="I6" s="101"/>
      <c r="J6" s="101"/>
      <c r="K6" s="101"/>
      <c r="L6" s="102"/>
      <c r="Q6" s="107" t="s">
        <v>10</v>
      </c>
      <c r="R6" s="108"/>
      <c r="S6" s="109"/>
      <c r="T6" s="116" t="s">
        <v>42</v>
      </c>
      <c r="U6" s="116"/>
      <c r="V6" s="116"/>
      <c r="W6" s="116"/>
      <c r="X6" s="117">
        <f>SUMIF($M$30:$N$79,"Prévisionnel",$O$30:$P$79)</f>
        <v>180</v>
      </c>
      <c r="Y6" s="117"/>
      <c r="Z6" s="72" t="s">
        <v>51</v>
      </c>
      <c r="AB6" s="2"/>
      <c r="AE6" s="91" t="s">
        <v>45</v>
      </c>
      <c r="AF6" s="92"/>
      <c r="AG6" s="92"/>
      <c r="AH6" s="92"/>
      <c r="AI6" s="93"/>
      <c r="AJ6" s="122" t="s">
        <v>49</v>
      </c>
      <c r="AK6" s="122"/>
      <c r="AL6" s="122"/>
      <c r="AM6" s="122"/>
      <c r="AN6" s="122"/>
      <c r="AO6" s="123"/>
      <c r="AP6" s="128" t="s">
        <v>50</v>
      </c>
      <c r="AQ6" s="128"/>
      <c r="AR6" s="128"/>
      <c r="AS6" s="128"/>
      <c r="AT6" s="129"/>
      <c r="AX6" s="11"/>
      <c r="AY6" s="88"/>
      <c r="AZ6" s="88"/>
      <c r="BA6" s="88"/>
      <c r="BB6" s="88"/>
      <c r="BC6" s="89"/>
      <c r="BD6" s="89"/>
      <c r="BE6" s="89"/>
      <c r="BF6" s="89"/>
      <c r="BG6" s="89"/>
    </row>
    <row r="7" spans="2:72" ht="15" customHeight="1">
      <c r="C7" s="183" t="s">
        <v>47</v>
      </c>
      <c r="D7" s="184"/>
      <c r="E7" s="184"/>
      <c r="F7" s="184"/>
      <c r="G7" s="184"/>
      <c r="H7" s="103">
        <f>MIN(Q28:S79)</f>
        <v>40428</v>
      </c>
      <c r="I7" s="103"/>
      <c r="J7" s="103"/>
      <c r="K7" s="103"/>
      <c r="L7" s="104"/>
      <c r="Q7" s="110"/>
      <c r="R7" s="111"/>
      <c r="S7" s="112"/>
      <c r="T7" s="118" t="s">
        <v>43</v>
      </c>
      <c r="U7" s="118"/>
      <c r="V7" s="118"/>
      <c r="W7" s="118"/>
      <c r="X7" s="120">
        <f>SUMIF($M$30:$N$79,"Réel",$O$30:$P$79)</f>
        <v>0</v>
      </c>
      <c r="Y7" s="120"/>
      <c r="Z7" s="73" t="s">
        <v>51</v>
      </c>
      <c r="AB7" s="2"/>
      <c r="AE7" s="94"/>
      <c r="AF7" s="95"/>
      <c r="AG7" s="95"/>
      <c r="AH7" s="95"/>
      <c r="AI7" s="96"/>
      <c r="AJ7" s="124">
        <f>IF($X$6=0,0,($X$7/$X$6))</f>
        <v>0</v>
      </c>
      <c r="AK7" s="124"/>
      <c r="AL7" s="124"/>
      <c r="AM7" s="124"/>
      <c r="AN7" s="124"/>
      <c r="AO7" s="125"/>
      <c r="AP7" s="130">
        <f>IF($X$7&gt;0,$X$7/($X$7+$X$8),0)</f>
        <v>0</v>
      </c>
      <c r="AQ7" s="130"/>
      <c r="AR7" s="130"/>
      <c r="AS7" s="130"/>
      <c r="AT7" s="131"/>
      <c r="AX7" s="12"/>
      <c r="AY7" s="88"/>
      <c r="AZ7" s="88"/>
      <c r="BA7" s="88"/>
      <c r="BB7" s="88"/>
      <c r="BC7" s="89"/>
      <c r="BD7" s="89"/>
      <c r="BE7" s="89"/>
      <c r="BF7" s="89"/>
      <c r="BG7" s="89"/>
    </row>
    <row r="8" spans="2:72" ht="15" customHeight="1" thickBot="1">
      <c r="C8" s="185" t="s">
        <v>48</v>
      </c>
      <c r="D8" s="186"/>
      <c r="E8" s="186"/>
      <c r="F8" s="186"/>
      <c r="G8" s="186"/>
      <c r="H8" s="105">
        <f>MAX(T28:V79)</f>
        <v>40563</v>
      </c>
      <c r="I8" s="105"/>
      <c r="J8" s="105"/>
      <c r="K8" s="105"/>
      <c r="L8" s="106"/>
      <c r="Q8" s="113"/>
      <c r="R8" s="114"/>
      <c r="S8" s="115"/>
      <c r="T8" s="119" t="s">
        <v>44</v>
      </c>
      <c r="U8" s="119"/>
      <c r="V8" s="119"/>
      <c r="W8" s="119"/>
      <c r="X8" s="121">
        <f>SUM($Y$30:$Z$79)</f>
        <v>180</v>
      </c>
      <c r="Y8" s="121"/>
      <c r="Z8" s="74" t="s">
        <v>51</v>
      </c>
      <c r="AB8" s="2"/>
      <c r="AE8" s="97"/>
      <c r="AF8" s="98"/>
      <c r="AG8" s="98"/>
      <c r="AH8" s="98"/>
      <c r="AI8" s="99"/>
      <c r="AJ8" s="126"/>
      <c r="AK8" s="126"/>
      <c r="AL8" s="126"/>
      <c r="AM8" s="126"/>
      <c r="AN8" s="126"/>
      <c r="AO8" s="127"/>
      <c r="AP8" s="132"/>
      <c r="AQ8" s="132"/>
      <c r="AR8" s="132"/>
      <c r="AS8" s="132"/>
      <c r="AT8" s="133"/>
      <c r="AX8" s="12"/>
      <c r="AY8" s="88"/>
      <c r="AZ8" s="88"/>
      <c r="BA8" s="88"/>
      <c r="BB8" s="88"/>
      <c r="BC8" s="89"/>
      <c r="BD8" s="89"/>
      <c r="BE8" s="89"/>
      <c r="BF8" s="89"/>
      <c r="BG8" s="89"/>
    </row>
    <row r="9" spans="2:72" ht="15" customHeight="1" thickTop="1">
      <c r="L9" s="6"/>
      <c r="R9" s="6"/>
      <c r="S9" s="6"/>
      <c r="T9" s="6"/>
      <c r="U9" s="6"/>
      <c r="V9" s="6"/>
      <c r="W9" s="6"/>
      <c r="X9" s="6"/>
      <c r="Y9" s="67"/>
      <c r="Z9" s="67"/>
      <c r="AA9" s="67"/>
      <c r="AB9" s="67"/>
      <c r="AC9" s="6"/>
      <c r="AD9" s="6"/>
      <c r="AE9" s="6"/>
      <c r="AF9" s="6"/>
      <c r="AY9" s="12"/>
      <c r="AZ9" s="5"/>
      <c r="BA9" s="5"/>
      <c r="BB9" s="5"/>
      <c r="BC9" s="13"/>
      <c r="BT9" s="1"/>
    </row>
    <row r="10" spans="2:72" ht="15" hidden="1" customHeight="1"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68"/>
      <c r="Z10" s="68"/>
      <c r="AA10" s="68"/>
      <c r="AB10" s="68"/>
      <c r="AC10" s="4"/>
      <c r="AD10" s="4"/>
      <c r="AE10" s="4"/>
      <c r="AF10" s="4"/>
      <c r="BT10" s="1"/>
    </row>
    <row r="11" spans="2:72" s="5" customFormat="1" ht="16.5" hidden="1" customHeight="1">
      <c r="L11" s="7"/>
      <c r="M11" s="81"/>
      <c r="N11" s="81"/>
      <c r="O11" s="81"/>
      <c r="Q11" s="81"/>
      <c r="R11" s="81"/>
      <c r="S11" s="81"/>
      <c r="T11" s="81"/>
      <c r="U11" s="81"/>
      <c r="V11" s="81"/>
      <c r="W11" s="81"/>
      <c r="X11" s="81"/>
      <c r="Y11" s="81"/>
      <c r="Z11" s="81"/>
      <c r="AA11" s="81"/>
      <c r="AB11" s="81"/>
      <c r="AC11" s="81"/>
      <c r="AD11" s="81"/>
      <c r="AE11" s="81"/>
      <c r="AF11" s="7"/>
      <c r="BT11" s="1"/>
    </row>
    <row r="12" spans="2:72" s="5" customFormat="1" ht="16.5" hidden="1" customHeight="1">
      <c r="B12" s="81"/>
      <c r="C12" s="81"/>
      <c r="D12" s="81"/>
      <c r="E12" s="81"/>
      <c r="F12" s="81"/>
      <c r="G12" s="82"/>
      <c r="H12" s="82"/>
      <c r="I12" s="82"/>
      <c r="J12" s="82"/>
      <c r="K12" s="8"/>
      <c r="L12" s="8"/>
      <c r="M12" s="82"/>
      <c r="N12" s="82"/>
      <c r="O12" s="82"/>
      <c r="Q12" s="83"/>
      <c r="R12" s="84"/>
      <c r="S12" s="84"/>
      <c r="T12" s="84"/>
      <c r="U12" s="84"/>
      <c r="V12" s="84"/>
      <c r="W12" s="84"/>
      <c r="X12" s="84"/>
      <c r="Y12" s="84"/>
      <c r="Z12" s="85"/>
      <c r="AA12" s="86"/>
      <c r="AB12" s="86"/>
      <c r="AC12" s="86"/>
      <c r="AD12" s="86"/>
      <c r="AE12" s="86"/>
      <c r="AF12" s="8"/>
      <c r="AY12" s="79"/>
      <c r="AZ12" s="79"/>
      <c r="BA12" s="80"/>
      <c r="BB12" s="80"/>
      <c r="BT12" s="1"/>
    </row>
    <row r="13" spans="2:72" s="5" customFormat="1" ht="16.5" hidden="1" customHeight="1">
      <c r="B13" s="81"/>
      <c r="C13" s="81"/>
      <c r="D13" s="81"/>
      <c r="E13" s="81"/>
      <c r="F13" s="81"/>
      <c r="G13" s="82"/>
      <c r="H13" s="82"/>
      <c r="I13" s="82"/>
      <c r="J13" s="82"/>
      <c r="K13" s="77"/>
      <c r="L13" s="77"/>
      <c r="M13" s="82"/>
      <c r="N13" s="82"/>
      <c r="O13" s="82"/>
      <c r="Q13" s="83"/>
      <c r="R13" s="84"/>
      <c r="S13" s="84"/>
      <c r="T13" s="84"/>
      <c r="U13" s="84"/>
      <c r="V13" s="84"/>
      <c r="W13" s="84"/>
      <c r="X13" s="84"/>
      <c r="Y13" s="84"/>
      <c r="Z13" s="85"/>
      <c r="AA13" s="86"/>
      <c r="AB13" s="86"/>
      <c r="AC13" s="86"/>
      <c r="AD13" s="86"/>
      <c r="AE13" s="86"/>
      <c r="AF13" s="77"/>
      <c r="AY13" s="79"/>
      <c r="AZ13" s="79"/>
      <c r="BA13" s="80"/>
      <c r="BB13" s="80"/>
      <c r="BT13" s="1"/>
    </row>
    <row r="14" spans="2:72" s="5" customFormat="1" ht="16.5" hidden="1" customHeight="1">
      <c r="B14" s="81"/>
      <c r="C14" s="81"/>
      <c r="D14" s="81"/>
      <c r="E14" s="81"/>
      <c r="F14" s="81"/>
      <c r="G14" s="82"/>
      <c r="H14" s="82"/>
      <c r="I14" s="82"/>
      <c r="J14" s="82"/>
      <c r="K14" s="8"/>
      <c r="L14" s="8"/>
      <c r="M14" s="82"/>
      <c r="N14" s="82"/>
      <c r="O14" s="82"/>
      <c r="Q14" s="83"/>
      <c r="R14" s="84"/>
      <c r="S14" s="84"/>
      <c r="T14" s="84"/>
      <c r="U14" s="84"/>
      <c r="V14" s="84"/>
      <c r="W14" s="84"/>
      <c r="X14" s="84"/>
      <c r="Y14" s="84"/>
      <c r="Z14" s="85"/>
      <c r="AA14" s="86"/>
      <c r="AB14" s="86"/>
      <c r="AC14" s="86"/>
      <c r="AD14" s="86"/>
      <c r="AE14" s="86"/>
      <c r="AF14" s="8"/>
      <c r="AY14" s="79"/>
      <c r="AZ14" s="79"/>
      <c r="BA14" s="80"/>
      <c r="BB14" s="80"/>
      <c r="BT14" s="1"/>
    </row>
    <row r="15" spans="2:72" s="5" customFormat="1" ht="16.5" hidden="1" customHeight="1">
      <c r="B15" s="81"/>
      <c r="C15" s="81"/>
      <c r="D15" s="81"/>
      <c r="E15" s="81"/>
      <c r="F15" s="81"/>
      <c r="G15" s="82"/>
      <c r="H15" s="82"/>
      <c r="I15" s="82"/>
      <c r="J15" s="82"/>
      <c r="K15" s="77"/>
      <c r="L15" s="77"/>
      <c r="M15" s="82"/>
      <c r="N15" s="82"/>
      <c r="O15" s="82"/>
      <c r="Q15" s="83"/>
      <c r="R15" s="84"/>
      <c r="S15" s="84"/>
      <c r="T15" s="84"/>
      <c r="U15" s="84"/>
      <c r="V15" s="84"/>
      <c r="W15" s="84"/>
      <c r="X15" s="84"/>
      <c r="Y15" s="84"/>
      <c r="Z15" s="85"/>
      <c r="AA15" s="86"/>
      <c r="AB15" s="86"/>
      <c r="AC15" s="86"/>
      <c r="AD15" s="86"/>
      <c r="AE15" s="86"/>
      <c r="AF15" s="77"/>
      <c r="AY15" s="79"/>
      <c r="AZ15" s="79"/>
      <c r="BA15" s="80"/>
      <c r="BB15" s="80"/>
      <c r="BT15" s="1"/>
    </row>
    <row r="16" spans="2:72" s="5" customFormat="1" ht="16.5" hidden="1" customHeight="1">
      <c r="B16" s="81"/>
      <c r="C16" s="81"/>
      <c r="D16" s="81"/>
      <c r="E16" s="81"/>
      <c r="F16" s="81"/>
      <c r="G16" s="82"/>
      <c r="H16" s="82"/>
      <c r="I16" s="82"/>
      <c r="J16" s="82"/>
      <c r="K16" s="8"/>
      <c r="L16" s="8"/>
      <c r="M16" s="82"/>
      <c r="N16" s="82"/>
      <c r="O16" s="82"/>
      <c r="Q16" s="83"/>
      <c r="R16" s="84"/>
      <c r="S16" s="84"/>
      <c r="T16" s="84"/>
      <c r="U16" s="84"/>
      <c r="V16" s="84"/>
      <c r="W16" s="84"/>
      <c r="X16" s="84"/>
      <c r="Y16" s="84"/>
      <c r="Z16" s="85"/>
      <c r="AA16" s="86"/>
      <c r="AB16" s="86"/>
      <c r="AC16" s="86"/>
      <c r="AD16" s="86"/>
      <c r="AE16" s="86"/>
      <c r="AF16" s="8"/>
      <c r="AX16" s="79"/>
      <c r="AY16" s="79"/>
      <c r="AZ16" s="79"/>
      <c r="BA16" s="80"/>
      <c r="BB16" s="80"/>
      <c r="BT16" s="1"/>
    </row>
    <row r="17" spans="1:179" s="5" customFormat="1" ht="16.5" hidden="1" customHeight="1">
      <c r="B17" s="81"/>
      <c r="C17" s="81"/>
      <c r="D17" s="81"/>
      <c r="E17" s="81"/>
      <c r="F17" s="81"/>
      <c r="G17" s="82"/>
      <c r="H17" s="82"/>
      <c r="I17" s="82"/>
      <c r="J17" s="82"/>
      <c r="K17" s="9"/>
      <c r="L17" s="9"/>
      <c r="M17" s="82"/>
      <c r="N17" s="82"/>
      <c r="O17" s="82"/>
      <c r="Q17" s="83"/>
      <c r="R17" s="84"/>
      <c r="S17" s="84"/>
      <c r="T17" s="84"/>
      <c r="U17" s="84"/>
      <c r="V17" s="84"/>
      <c r="W17" s="84"/>
      <c r="X17" s="84"/>
      <c r="Y17" s="84"/>
      <c r="Z17" s="85"/>
      <c r="AA17" s="86"/>
      <c r="AB17" s="86"/>
      <c r="AC17" s="86"/>
      <c r="AD17" s="86"/>
      <c r="AE17" s="86"/>
      <c r="AF17" s="9"/>
    </row>
    <row r="18" spans="1:179" s="5" customFormat="1" ht="16.5" hidden="1" customHeight="1">
      <c r="B18" s="81"/>
      <c r="C18" s="81"/>
      <c r="D18" s="81"/>
      <c r="E18" s="81"/>
      <c r="F18" s="81"/>
      <c r="G18" s="82"/>
      <c r="H18" s="82"/>
      <c r="I18" s="82"/>
      <c r="J18" s="82"/>
      <c r="K18" s="9"/>
      <c r="L18" s="9"/>
      <c r="M18" s="82"/>
      <c r="N18" s="82"/>
      <c r="O18" s="82"/>
      <c r="Q18" s="83"/>
      <c r="R18" s="84"/>
      <c r="S18" s="84"/>
      <c r="T18" s="84"/>
      <c r="U18" s="84"/>
      <c r="V18" s="84"/>
      <c r="W18" s="84"/>
      <c r="X18" s="84"/>
      <c r="Y18" s="84"/>
      <c r="Z18" s="85"/>
      <c r="AA18" s="86"/>
      <c r="AB18" s="86"/>
      <c r="AC18" s="86"/>
      <c r="AD18" s="86"/>
      <c r="AE18" s="86"/>
      <c r="AF18" s="9"/>
    </row>
    <row r="19" spans="1:179" s="5" customFormat="1" ht="16.5" hidden="1" customHeight="1">
      <c r="B19" s="81"/>
      <c r="C19" s="81"/>
      <c r="D19" s="81"/>
      <c r="E19" s="81"/>
      <c r="F19" s="81"/>
      <c r="G19" s="81"/>
      <c r="H19" s="81"/>
      <c r="I19" s="81"/>
      <c r="J19" s="81"/>
      <c r="K19" s="9"/>
      <c r="L19" s="9"/>
      <c r="M19" s="82"/>
      <c r="N19" s="82"/>
      <c r="O19" s="82"/>
      <c r="Q19" s="83"/>
      <c r="R19" s="84"/>
      <c r="S19" s="84"/>
      <c r="T19" s="84"/>
      <c r="U19" s="84"/>
      <c r="V19" s="84"/>
      <c r="W19" s="84"/>
      <c r="X19" s="84"/>
      <c r="Y19" s="84"/>
      <c r="Z19" s="85"/>
      <c r="AA19" s="86"/>
      <c r="AB19" s="86"/>
      <c r="AC19" s="86"/>
      <c r="AD19" s="86"/>
      <c r="AE19" s="86"/>
      <c r="AF19" s="9"/>
      <c r="AG19" s="20"/>
      <c r="AH19" s="20"/>
      <c r="AI19" s="20"/>
      <c r="AJ19" s="20"/>
      <c r="AK19" s="20"/>
      <c r="AL19" s="20"/>
      <c r="AM19" s="20"/>
      <c r="AN19" s="20"/>
      <c r="AO19" s="20"/>
      <c r="AP19" s="20"/>
      <c r="AQ19" s="20"/>
      <c r="AR19" s="20"/>
      <c r="AS19" s="20"/>
      <c r="AT19" s="20"/>
      <c r="AU19" s="20"/>
      <c r="AV19" s="20"/>
      <c r="AW19" s="20"/>
      <c r="AX19" s="20"/>
      <c r="AY19" s="20"/>
      <c r="AZ19" s="20"/>
      <c r="BA19" s="20"/>
      <c r="BB19" s="20"/>
      <c r="BC19" s="20"/>
      <c r="BD19" s="20"/>
      <c r="BE19" s="20"/>
      <c r="BF19" s="20"/>
      <c r="BG19" s="20"/>
      <c r="BH19" s="20"/>
      <c r="BI19" s="20"/>
      <c r="BJ19" s="20"/>
      <c r="BK19" s="20"/>
      <c r="BL19" s="20"/>
      <c r="BM19" s="20"/>
      <c r="BN19" s="20"/>
      <c r="BO19" s="20"/>
      <c r="BP19" s="20"/>
      <c r="BQ19" s="20"/>
      <c r="BR19" s="20"/>
      <c r="BS19" s="20"/>
      <c r="BT19" s="20"/>
      <c r="BU19" s="20"/>
      <c r="BV19" s="20"/>
      <c r="BW19" s="20"/>
      <c r="BX19" s="20"/>
      <c r="BY19" s="20"/>
      <c r="BZ19" s="20"/>
      <c r="CA19" s="20"/>
      <c r="CB19" s="20"/>
      <c r="CC19" s="20"/>
      <c r="CD19" s="20"/>
      <c r="CE19" s="20"/>
      <c r="CF19" s="20"/>
      <c r="CG19" s="20"/>
      <c r="CH19" s="20"/>
      <c r="CI19" s="20"/>
      <c r="CJ19" s="20"/>
      <c r="CK19" s="20"/>
      <c r="CL19" s="20"/>
      <c r="CM19" s="20"/>
      <c r="CN19" s="20"/>
      <c r="CO19" s="20"/>
      <c r="CP19" s="20"/>
      <c r="CQ19" s="20"/>
      <c r="CR19" s="20"/>
      <c r="CS19" s="20"/>
      <c r="CT19" s="20"/>
      <c r="CU19" s="20"/>
      <c r="CV19" s="20"/>
      <c r="CW19" s="20"/>
      <c r="CX19" s="20"/>
      <c r="CY19" s="20"/>
      <c r="CZ19" s="20"/>
      <c r="DA19" s="20"/>
      <c r="DB19" s="20"/>
      <c r="DC19" s="20"/>
      <c r="DD19" s="20"/>
      <c r="DE19" s="20"/>
      <c r="DF19" s="20"/>
      <c r="DG19" s="20"/>
      <c r="DH19" s="20"/>
      <c r="DI19" s="20"/>
      <c r="DJ19" s="20"/>
      <c r="DK19" s="20"/>
      <c r="DL19" s="20"/>
      <c r="DM19" s="20"/>
      <c r="DN19" s="20"/>
      <c r="DO19" s="20"/>
      <c r="DP19" s="20"/>
      <c r="DQ19" s="20"/>
      <c r="DR19" s="20"/>
      <c r="DS19" s="20"/>
      <c r="DT19" s="20"/>
      <c r="DU19" s="20"/>
      <c r="DV19" s="20"/>
      <c r="DW19" s="20"/>
      <c r="DX19" s="20"/>
      <c r="DY19" s="20"/>
      <c r="DZ19" s="20"/>
      <c r="EA19" s="20"/>
      <c r="EB19" s="20"/>
      <c r="EC19" s="20"/>
      <c r="ED19" s="20"/>
      <c r="EE19" s="20"/>
      <c r="EF19" s="20"/>
      <c r="EG19" s="20"/>
      <c r="EH19" s="20"/>
      <c r="EI19" s="20"/>
      <c r="EJ19" s="20"/>
      <c r="EK19" s="20"/>
      <c r="EL19" s="20"/>
      <c r="EM19" s="20"/>
      <c r="EN19" s="20"/>
      <c r="EO19" s="20"/>
      <c r="EP19" s="20"/>
      <c r="EQ19" s="20"/>
      <c r="ER19" s="20"/>
      <c r="ES19" s="20"/>
      <c r="ET19" s="20"/>
      <c r="EU19" s="20"/>
      <c r="EV19" s="20"/>
      <c r="EW19" s="20"/>
      <c r="EX19" s="20"/>
      <c r="EY19" s="20"/>
      <c r="EZ19" s="20"/>
      <c r="FA19" s="20"/>
      <c r="FB19" s="20"/>
      <c r="FC19" s="20"/>
      <c r="FD19" s="20"/>
      <c r="FE19" s="20"/>
      <c r="FF19" s="20"/>
      <c r="FG19" s="20"/>
      <c r="FH19" s="20"/>
      <c r="FI19" s="20"/>
      <c r="FJ19" s="20"/>
      <c r="FK19" s="20"/>
      <c r="FL19" s="20"/>
      <c r="FM19" s="20"/>
      <c r="FN19" s="20"/>
      <c r="FO19" s="20"/>
      <c r="FP19" s="20"/>
      <c r="FQ19" s="20"/>
      <c r="FR19" s="20"/>
      <c r="FS19" s="20"/>
      <c r="FT19" s="20"/>
      <c r="FU19" s="20"/>
      <c r="FV19" s="20"/>
      <c r="FW19" s="20"/>
    </row>
    <row r="20" spans="1:179" s="5" customFormat="1" ht="16.5" hidden="1" customHeight="1">
      <c r="B20" s="81"/>
      <c r="C20" s="81"/>
      <c r="D20" s="81"/>
      <c r="E20" s="81"/>
      <c r="F20" s="81"/>
      <c r="G20" s="81"/>
      <c r="H20" s="81"/>
      <c r="I20" s="81"/>
      <c r="J20" s="81"/>
      <c r="K20" s="9"/>
      <c r="L20" s="9"/>
      <c r="M20" s="82"/>
      <c r="N20" s="82"/>
      <c r="O20" s="82"/>
      <c r="Q20" s="83"/>
      <c r="R20" s="84"/>
      <c r="S20" s="84"/>
      <c r="T20" s="84"/>
      <c r="U20" s="84"/>
      <c r="V20" s="84"/>
      <c r="W20" s="84"/>
      <c r="X20" s="84"/>
      <c r="Y20" s="84"/>
      <c r="Z20" s="85"/>
      <c r="AA20" s="86"/>
      <c r="AB20" s="86"/>
      <c r="AC20" s="86"/>
      <c r="AD20" s="86"/>
      <c r="AE20" s="86"/>
      <c r="AF20" s="9"/>
      <c r="AG20" s="20"/>
      <c r="AH20" s="20"/>
      <c r="AI20" s="20"/>
      <c r="AJ20" s="20"/>
      <c r="AK20" s="20"/>
      <c r="AL20" s="20"/>
      <c r="AM20" s="20"/>
      <c r="AN20" s="20"/>
      <c r="AO20" s="20"/>
      <c r="AP20" s="20"/>
      <c r="AQ20" s="20"/>
      <c r="AR20" s="20"/>
      <c r="AS20" s="20"/>
      <c r="AT20" s="20"/>
      <c r="AU20" s="20"/>
      <c r="AV20" s="20"/>
      <c r="AW20" s="20"/>
      <c r="AX20" s="20"/>
      <c r="AY20" s="20"/>
      <c r="AZ20" s="20"/>
      <c r="BA20" s="20"/>
      <c r="BB20" s="20"/>
      <c r="BC20" s="20"/>
      <c r="BD20" s="20"/>
      <c r="BE20" s="20"/>
      <c r="BF20" s="20"/>
      <c r="BG20" s="20"/>
      <c r="BH20" s="20"/>
      <c r="BI20" s="20"/>
      <c r="BJ20" s="20"/>
      <c r="BK20" s="20"/>
      <c r="BL20" s="20"/>
      <c r="BM20" s="20"/>
      <c r="BN20" s="20"/>
      <c r="BO20" s="20"/>
      <c r="BP20" s="20"/>
      <c r="BQ20" s="20"/>
      <c r="BR20" s="20"/>
      <c r="BS20" s="20"/>
      <c r="BT20" s="20"/>
      <c r="BU20" s="20"/>
      <c r="BV20" s="20"/>
      <c r="BW20" s="20"/>
      <c r="BX20" s="20"/>
      <c r="BY20" s="20"/>
      <c r="BZ20" s="20"/>
      <c r="CA20" s="20"/>
      <c r="CB20" s="20"/>
      <c r="CC20" s="20"/>
      <c r="CD20" s="20"/>
      <c r="CE20" s="20"/>
      <c r="CF20" s="20"/>
      <c r="CG20" s="20"/>
      <c r="CH20" s="20"/>
      <c r="CI20" s="20"/>
      <c r="CJ20" s="20"/>
      <c r="CK20" s="20"/>
      <c r="CL20" s="20"/>
      <c r="CM20" s="20"/>
      <c r="CN20" s="20"/>
      <c r="CO20" s="20"/>
      <c r="CP20" s="20"/>
      <c r="CQ20" s="20"/>
      <c r="CR20" s="20"/>
      <c r="CS20" s="20"/>
      <c r="CT20" s="20"/>
      <c r="CU20" s="20"/>
      <c r="CV20" s="20"/>
      <c r="CW20" s="20"/>
      <c r="CX20" s="20"/>
      <c r="CY20" s="20"/>
      <c r="CZ20" s="20"/>
      <c r="DA20" s="20"/>
      <c r="DB20" s="20"/>
      <c r="DC20" s="20"/>
      <c r="DD20" s="20"/>
      <c r="DE20" s="20"/>
      <c r="DF20" s="20"/>
      <c r="DG20" s="20"/>
      <c r="DH20" s="20"/>
      <c r="DI20" s="20"/>
      <c r="DJ20" s="20"/>
      <c r="DK20" s="20"/>
      <c r="DL20" s="20"/>
      <c r="DM20" s="20"/>
      <c r="DN20" s="20"/>
      <c r="DO20" s="20"/>
      <c r="DP20" s="20"/>
      <c r="DQ20" s="20"/>
      <c r="DR20" s="20"/>
      <c r="DS20" s="20"/>
      <c r="DT20" s="20"/>
      <c r="DU20" s="20"/>
      <c r="DV20" s="20"/>
      <c r="DW20" s="20"/>
      <c r="DX20" s="20"/>
      <c r="DY20" s="20"/>
      <c r="DZ20" s="20"/>
      <c r="EA20" s="20"/>
      <c r="EB20" s="20"/>
      <c r="EC20" s="20"/>
      <c r="ED20" s="20"/>
      <c r="EE20" s="20"/>
      <c r="EF20" s="20"/>
      <c r="EG20" s="20"/>
      <c r="EH20" s="20"/>
      <c r="EI20" s="20"/>
      <c r="EJ20" s="20"/>
      <c r="EK20" s="20"/>
      <c r="EL20" s="20"/>
      <c r="EM20" s="20"/>
      <c r="EN20" s="20"/>
      <c r="EO20" s="20"/>
      <c r="EP20" s="20"/>
      <c r="EQ20" s="20"/>
      <c r="ER20" s="20"/>
      <c r="ES20" s="20"/>
      <c r="ET20" s="20"/>
      <c r="EU20" s="20"/>
      <c r="EV20" s="20"/>
      <c r="EW20" s="20"/>
      <c r="EX20" s="20"/>
      <c r="EY20" s="20"/>
      <c r="EZ20" s="20"/>
      <c r="FA20" s="20"/>
      <c r="FB20" s="20"/>
      <c r="FC20" s="20"/>
      <c r="FD20" s="20"/>
      <c r="FE20" s="20"/>
      <c r="FF20" s="20"/>
      <c r="FG20" s="20"/>
      <c r="FH20" s="20"/>
      <c r="FI20" s="20"/>
      <c r="FJ20" s="20"/>
      <c r="FK20" s="20"/>
      <c r="FL20" s="20"/>
      <c r="FM20" s="20"/>
      <c r="FN20" s="20"/>
      <c r="FO20" s="20"/>
      <c r="FP20" s="20"/>
      <c r="FQ20" s="20"/>
      <c r="FR20" s="20"/>
      <c r="FS20" s="20"/>
      <c r="FT20" s="20"/>
      <c r="FU20" s="20"/>
      <c r="FV20" s="20"/>
      <c r="FW20" s="20"/>
    </row>
    <row r="21" spans="1:179" s="5" customFormat="1" ht="16.5" hidden="1" customHeight="1">
      <c r="B21" s="81"/>
      <c r="C21" s="81"/>
      <c r="D21" s="81"/>
      <c r="E21" s="81"/>
      <c r="F21" s="81"/>
      <c r="G21" s="81"/>
      <c r="H21" s="81"/>
      <c r="I21" s="81"/>
      <c r="J21" s="81"/>
      <c r="K21" s="9"/>
      <c r="L21" s="9"/>
      <c r="M21" s="82"/>
      <c r="N21" s="82"/>
      <c r="O21" s="82"/>
      <c r="Q21" s="83"/>
      <c r="R21" s="84"/>
      <c r="S21" s="84"/>
      <c r="T21" s="84"/>
      <c r="U21" s="84"/>
      <c r="V21" s="84"/>
      <c r="W21" s="84"/>
      <c r="X21" s="84"/>
      <c r="Y21" s="84"/>
      <c r="Z21" s="85"/>
      <c r="AA21" s="86"/>
      <c r="AB21" s="86"/>
      <c r="AC21" s="86"/>
      <c r="AD21" s="86"/>
      <c r="AE21" s="86"/>
      <c r="AF21" s="9"/>
      <c r="AG21" s="20"/>
      <c r="AH21" s="20"/>
      <c r="AI21" s="20"/>
      <c r="AJ21" s="20"/>
      <c r="AK21" s="20"/>
      <c r="AL21" s="20"/>
      <c r="AM21" s="20"/>
      <c r="AN21" s="20"/>
      <c r="AO21" s="20"/>
      <c r="AP21" s="20"/>
      <c r="AQ21" s="20"/>
      <c r="AR21" s="20"/>
      <c r="AS21" s="20"/>
      <c r="AT21" s="20"/>
      <c r="AU21" s="20"/>
      <c r="AV21" s="20"/>
      <c r="AW21" s="20"/>
      <c r="AX21" s="20"/>
      <c r="AY21" s="20"/>
      <c r="AZ21" s="20"/>
      <c r="BA21" s="20"/>
      <c r="BB21" s="20"/>
      <c r="BC21" s="20"/>
      <c r="BD21" s="20"/>
      <c r="BE21" s="20"/>
      <c r="BF21" s="20"/>
      <c r="BG21" s="20"/>
      <c r="BH21" s="20"/>
      <c r="BI21" s="20"/>
      <c r="BJ21" s="20"/>
      <c r="BK21" s="20"/>
      <c r="BL21" s="20"/>
      <c r="BM21" s="20"/>
      <c r="BN21" s="20"/>
      <c r="BO21" s="20"/>
      <c r="BP21" s="20"/>
      <c r="BQ21" s="20"/>
      <c r="BR21" s="20"/>
      <c r="BS21" s="20"/>
      <c r="BT21" s="20"/>
      <c r="BU21" s="20"/>
      <c r="BV21" s="20"/>
      <c r="BW21" s="20"/>
      <c r="BX21" s="20"/>
      <c r="BY21" s="20"/>
      <c r="BZ21" s="20"/>
      <c r="CA21" s="20"/>
      <c r="CB21" s="20"/>
      <c r="CC21" s="20"/>
      <c r="CD21" s="20"/>
      <c r="CE21" s="20"/>
      <c r="CF21" s="20"/>
      <c r="CG21" s="20"/>
      <c r="CH21" s="20"/>
      <c r="CI21" s="20"/>
      <c r="CJ21" s="20"/>
      <c r="CK21" s="20"/>
      <c r="CL21" s="20"/>
      <c r="CM21" s="20"/>
      <c r="CN21" s="20"/>
      <c r="CO21" s="20"/>
      <c r="CP21" s="20"/>
      <c r="CQ21" s="20"/>
      <c r="CR21" s="20"/>
      <c r="CS21" s="20"/>
      <c r="CT21" s="20"/>
      <c r="CU21" s="20"/>
      <c r="CV21" s="20"/>
      <c r="CW21" s="20"/>
      <c r="CX21" s="20"/>
      <c r="CY21" s="20"/>
      <c r="CZ21" s="20"/>
      <c r="DA21" s="20"/>
      <c r="DB21" s="20"/>
      <c r="DC21" s="20"/>
      <c r="DD21" s="20"/>
      <c r="DE21" s="20"/>
      <c r="DF21" s="20"/>
      <c r="DG21" s="20"/>
      <c r="DH21" s="20"/>
      <c r="DI21" s="20"/>
      <c r="DJ21" s="20"/>
      <c r="DK21" s="20"/>
      <c r="DL21" s="20"/>
      <c r="DM21" s="20"/>
      <c r="DN21" s="20"/>
      <c r="DO21" s="20"/>
      <c r="DP21" s="20"/>
      <c r="DQ21" s="20"/>
      <c r="DR21" s="20"/>
      <c r="DS21" s="20"/>
      <c r="DT21" s="20"/>
      <c r="DU21" s="20"/>
      <c r="DV21" s="20"/>
      <c r="DW21" s="20"/>
      <c r="DX21" s="20"/>
      <c r="DY21" s="20"/>
      <c r="DZ21" s="20"/>
      <c r="EA21" s="20"/>
      <c r="EB21" s="20"/>
      <c r="EC21" s="20"/>
      <c r="ED21" s="20"/>
      <c r="EE21" s="20"/>
      <c r="EF21" s="20"/>
      <c r="EG21" s="20"/>
      <c r="EH21" s="20"/>
      <c r="EI21" s="20"/>
      <c r="EJ21" s="20"/>
      <c r="EK21" s="20"/>
      <c r="EL21" s="20"/>
      <c r="EM21" s="20"/>
      <c r="EN21" s="20"/>
      <c r="EO21" s="20"/>
      <c r="EP21" s="20"/>
      <c r="EQ21" s="20"/>
      <c r="ER21" s="20"/>
      <c r="ES21" s="20"/>
      <c r="ET21" s="20"/>
      <c r="EU21" s="20"/>
      <c r="EV21" s="20"/>
      <c r="EW21" s="20"/>
      <c r="EX21" s="20"/>
      <c r="EY21" s="20"/>
      <c r="EZ21" s="20"/>
      <c r="FA21" s="20"/>
      <c r="FB21" s="20"/>
      <c r="FC21" s="20"/>
      <c r="FD21" s="20"/>
      <c r="FE21" s="20"/>
      <c r="FF21" s="20"/>
      <c r="FG21" s="20"/>
      <c r="FH21" s="20"/>
      <c r="FI21" s="20"/>
      <c r="FJ21" s="20"/>
      <c r="FK21" s="20"/>
      <c r="FL21" s="20"/>
      <c r="FM21" s="20"/>
      <c r="FN21" s="20"/>
      <c r="FO21" s="20"/>
      <c r="FP21" s="20"/>
      <c r="FQ21" s="20"/>
      <c r="FR21" s="20"/>
      <c r="FS21" s="20"/>
      <c r="FT21" s="20"/>
      <c r="FU21" s="20"/>
      <c r="FV21" s="20"/>
      <c r="FW21" s="20"/>
    </row>
    <row r="22" spans="1:179" s="5" customFormat="1" ht="16.5" hidden="1" customHeight="1">
      <c r="B22" s="81"/>
      <c r="C22" s="81"/>
      <c r="D22" s="81"/>
      <c r="E22" s="81"/>
      <c r="F22" s="81"/>
      <c r="G22" s="81"/>
      <c r="H22" s="81"/>
      <c r="I22" s="81"/>
      <c r="J22" s="81"/>
      <c r="K22" s="9"/>
      <c r="L22" s="9"/>
      <c r="M22" s="15"/>
      <c r="N22" s="15"/>
      <c r="O22" s="15"/>
      <c r="P22" s="9"/>
      <c r="Q22" s="9"/>
      <c r="R22" s="9"/>
      <c r="S22" s="9"/>
      <c r="T22" s="9"/>
      <c r="U22" s="9"/>
      <c r="V22" s="9"/>
      <c r="W22" s="9"/>
      <c r="X22" s="9"/>
      <c r="Y22" s="78"/>
      <c r="Z22" s="78"/>
      <c r="AA22" s="78"/>
      <c r="AB22" s="78"/>
      <c r="AC22" s="9"/>
      <c r="AD22" s="9"/>
      <c r="AE22" s="9"/>
      <c r="AF22" s="9"/>
      <c r="AG22" s="86"/>
      <c r="AH22" s="86"/>
      <c r="AI22" s="86"/>
      <c r="AJ22" s="86"/>
      <c r="AK22" s="86"/>
      <c r="AL22" s="86"/>
      <c r="AM22" s="86"/>
      <c r="AN22" s="86"/>
      <c r="AO22" s="86"/>
      <c r="AP22" s="86"/>
      <c r="AQ22" s="86"/>
      <c r="AR22" s="86"/>
      <c r="AS22" s="86"/>
      <c r="AT22" s="86"/>
      <c r="AU22" s="86"/>
      <c r="AV22" s="86"/>
      <c r="AW22" s="86"/>
      <c r="AX22" s="86"/>
      <c r="AY22" s="86"/>
      <c r="AZ22" s="86"/>
      <c r="BA22" s="86"/>
      <c r="BB22" s="86"/>
      <c r="BC22" s="86"/>
      <c r="BD22" s="86"/>
      <c r="BE22" s="86"/>
      <c r="BF22" s="86"/>
      <c r="BG22" s="86"/>
      <c r="BH22" s="86"/>
      <c r="BI22" s="86"/>
      <c r="BJ22" s="86"/>
      <c r="BK22" s="86"/>
      <c r="BL22" s="86"/>
      <c r="BM22" s="86"/>
      <c r="BN22" s="86"/>
      <c r="BO22" s="86"/>
      <c r="BP22" s="86"/>
      <c r="BQ22" s="86"/>
      <c r="BR22" s="86"/>
      <c r="BS22" s="86"/>
      <c r="BT22" s="86"/>
      <c r="BU22" s="86"/>
      <c r="BV22" s="86"/>
      <c r="BW22" s="86"/>
      <c r="BX22" s="86"/>
      <c r="BY22" s="86"/>
      <c r="BZ22" s="86"/>
      <c r="CA22" s="86"/>
      <c r="CB22" s="86"/>
      <c r="CC22" s="86"/>
      <c r="CD22" s="86"/>
      <c r="CE22" s="86"/>
      <c r="CF22" s="86"/>
      <c r="CG22" s="86"/>
      <c r="CH22" s="86"/>
      <c r="CI22" s="86"/>
      <c r="CJ22" s="86"/>
      <c r="CK22" s="86"/>
      <c r="CL22" s="86"/>
      <c r="CM22" s="86"/>
      <c r="CN22" s="86"/>
      <c r="CO22" s="86"/>
      <c r="CP22" s="86"/>
      <c r="CQ22" s="86"/>
      <c r="CR22" s="86"/>
      <c r="CS22" s="86"/>
      <c r="CT22" s="86"/>
      <c r="CU22" s="86"/>
      <c r="CV22" s="86"/>
      <c r="CW22" s="86"/>
      <c r="CX22" s="86"/>
      <c r="CY22" s="86"/>
      <c r="CZ22" s="86"/>
      <c r="DA22" s="86"/>
      <c r="DB22" s="86"/>
      <c r="DC22" s="86"/>
      <c r="DD22" s="86"/>
      <c r="DE22" s="86"/>
      <c r="DF22" s="86"/>
      <c r="DG22" s="86"/>
      <c r="DH22" s="86"/>
      <c r="DI22" s="86"/>
      <c r="DJ22" s="86"/>
      <c r="DK22" s="86"/>
      <c r="DL22" s="86"/>
      <c r="DM22" s="86"/>
      <c r="DN22" s="86"/>
      <c r="DO22" s="86"/>
      <c r="DP22" s="86"/>
      <c r="DQ22" s="86"/>
      <c r="DR22" s="86"/>
      <c r="DS22" s="86"/>
      <c r="DT22" s="86"/>
      <c r="DU22" s="86"/>
      <c r="DV22" s="86"/>
      <c r="DW22" s="86"/>
      <c r="DX22" s="86"/>
      <c r="DY22" s="86"/>
      <c r="DZ22" s="86"/>
      <c r="EA22" s="86"/>
      <c r="EB22" s="86"/>
      <c r="EC22" s="86"/>
      <c r="ED22" s="86"/>
      <c r="EE22" s="86"/>
      <c r="EF22" s="86"/>
      <c r="EG22" s="86"/>
      <c r="EH22" s="86"/>
      <c r="EI22" s="86"/>
      <c r="EJ22" s="86"/>
      <c r="EK22" s="86"/>
      <c r="EL22" s="86"/>
      <c r="EM22" s="86"/>
      <c r="EN22" s="86"/>
      <c r="EO22" s="86"/>
      <c r="EP22" s="86"/>
      <c r="EQ22" s="86"/>
      <c r="ER22" s="86"/>
      <c r="ES22" s="86"/>
      <c r="ET22" s="86"/>
      <c r="EU22" s="86"/>
      <c r="EV22" s="86"/>
      <c r="EW22" s="86"/>
      <c r="EX22" s="86"/>
      <c r="EY22" s="86"/>
      <c r="EZ22" s="86"/>
      <c r="FA22" s="86"/>
      <c r="FB22" s="86"/>
      <c r="FC22" s="86"/>
      <c r="FD22" s="86"/>
      <c r="FE22" s="86"/>
      <c r="FF22" s="86"/>
      <c r="FG22" s="86"/>
      <c r="FH22" s="86"/>
      <c r="FI22" s="86"/>
      <c r="FJ22" s="86"/>
      <c r="FK22" s="86"/>
      <c r="FL22" s="86"/>
      <c r="FM22" s="86"/>
      <c r="FN22" s="86"/>
      <c r="FO22" s="86"/>
      <c r="FP22" s="86"/>
      <c r="FQ22" s="86"/>
      <c r="FR22" s="86"/>
      <c r="FS22" s="86"/>
      <c r="FT22" s="86"/>
      <c r="FU22" s="86"/>
      <c r="FV22" s="86"/>
      <c r="FW22" s="86"/>
    </row>
    <row r="23" spans="1:179" s="5" customFormat="1" ht="16.5" hidden="1" customHeight="1">
      <c r="B23" s="81"/>
      <c r="C23" s="81"/>
      <c r="D23" s="81"/>
      <c r="E23" s="81"/>
      <c r="F23" s="81"/>
      <c r="G23" s="81"/>
      <c r="H23" s="81"/>
      <c r="I23" s="81"/>
      <c r="J23" s="81"/>
      <c r="K23" s="9"/>
      <c r="L23" s="9"/>
      <c r="M23" s="15"/>
      <c r="N23" s="15"/>
      <c r="O23" s="15"/>
      <c r="P23" s="9"/>
      <c r="Q23" s="86"/>
      <c r="R23" s="86"/>
      <c r="S23" s="86"/>
      <c r="T23" s="86"/>
      <c r="U23" s="86"/>
      <c r="V23" s="86"/>
      <c r="Y23" s="69"/>
      <c r="Z23" s="69"/>
      <c r="AA23" s="69"/>
      <c r="AB23" s="69"/>
      <c r="AC23" s="9"/>
      <c r="AD23" s="9"/>
      <c r="AE23" s="9"/>
      <c r="AF23" s="9"/>
      <c r="AG23" s="20"/>
      <c r="AH23" s="20"/>
      <c r="AI23" s="20"/>
      <c r="AJ23" s="20"/>
      <c r="AK23" s="20"/>
      <c r="AL23" s="20"/>
      <c r="AM23" s="20"/>
      <c r="AN23" s="20"/>
      <c r="AO23" s="20"/>
      <c r="AP23" s="20"/>
      <c r="AQ23" s="20"/>
      <c r="AR23" s="20"/>
      <c r="AS23" s="20"/>
      <c r="AT23" s="20"/>
      <c r="AU23" s="20"/>
      <c r="AV23" s="20"/>
      <c r="AW23" s="20"/>
      <c r="AX23" s="20"/>
      <c r="AY23" s="20"/>
      <c r="AZ23" s="20"/>
      <c r="BA23" s="20"/>
      <c r="BB23" s="20"/>
      <c r="BC23" s="20"/>
      <c r="BD23" s="20"/>
      <c r="BE23" s="20"/>
      <c r="BF23" s="20"/>
      <c r="BG23" s="20"/>
      <c r="BH23" s="20"/>
      <c r="BI23" s="20"/>
      <c r="BJ23" s="20"/>
      <c r="BK23" s="20"/>
      <c r="BL23" s="20"/>
      <c r="BM23" s="20"/>
      <c r="BN23" s="20"/>
      <c r="BO23" s="20"/>
      <c r="BP23" s="20"/>
      <c r="BQ23" s="20"/>
      <c r="BR23" s="20"/>
      <c r="BS23" s="20"/>
      <c r="BT23" s="20"/>
      <c r="BU23" s="20"/>
      <c r="BV23" s="20"/>
      <c r="BW23" s="20"/>
      <c r="BX23" s="20"/>
      <c r="BY23" s="20"/>
      <c r="BZ23" s="20"/>
      <c r="CA23" s="20"/>
      <c r="CB23" s="20"/>
      <c r="CC23" s="20"/>
      <c r="CD23" s="20"/>
      <c r="CE23" s="20"/>
      <c r="CF23" s="20"/>
      <c r="CG23" s="20"/>
      <c r="CH23" s="20"/>
      <c r="CI23" s="20"/>
      <c r="CJ23" s="20"/>
      <c r="CK23" s="20"/>
      <c r="CL23" s="20"/>
      <c r="CM23" s="20"/>
      <c r="CN23" s="20"/>
      <c r="CO23" s="20"/>
      <c r="CP23" s="20"/>
      <c r="CQ23" s="20"/>
      <c r="CR23" s="20"/>
      <c r="CS23" s="20"/>
      <c r="CT23" s="20"/>
      <c r="CU23" s="20"/>
      <c r="CV23" s="20"/>
      <c r="CW23" s="20"/>
      <c r="CX23" s="20"/>
      <c r="CY23" s="20"/>
      <c r="CZ23" s="20"/>
      <c r="DA23" s="20"/>
      <c r="DB23" s="20"/>
      <c r="DC23" s="20"/>
      <c r="DD23" s="20"/>
      <c r="DE23" s="20"/>
      <c r="DF23" s="20"/>
      <c r="DG23" s="20"/>
      <c r="DH23" s="20"/>
      <c r="DI23" s="20"/>
      <c r="DJ23" s="20"/>
      <c r="DK23" s="20"/>
      <c r="DL23" s="20"/>
      <c r="DM23" s="20"/>
      <c r="DN23" s="20"/>
      <c r="DO23" s="20"/>
      <c r="DP23" s="20"/>
      <c r="DQ23" s="20"/>
      <c r="DR23" s="20"/>
      <c r="DS23" s="20"/>
      <c r="DT23" s="20"/>
      <c r="DU23" s="20"/>
      <c r="DV23" s="20"/>
      <c r="DW23" s="20"/>
      <c r="DX23" s="20"/>
      <c r="DY23" s="20"/>
      <c r="DZ23" s="20"/>
      <c r="EA23" s="20"/>
      <c r="EB23" s="20"/>
      <c r="EC23" s="20"/>
      <c r="ED23" s="20"/>
      <c r="EE23" s="20"/>
      <c r="EF23" s="20"/>
      <c r="EG23" s="20"/>
      <c r="EH23" s="20"/>
      <c r="EI23" s="20"/>
      <c r="EJ23" s="20"/>
      <c r="EK23" s="20"/>
      <c r="EL23" s="20"/>
      <c r="EM23" s="20"/>
      <c r="EN23" s="20"/>
      <c r="EO23" s="20"/>
      <c r="EP23" s="20"/>
      <c r="EQ23" s="20"/>
      <c r="ER23" s="20"/>
      <c r="ES23" s="20"/>
      <c r="ET23" s="20"/>
      <c r="EU23" s="20"/>
      <c r="EV23" s="20"/>
      <c r="EW23" s="20"/>
      <c r="EX23" s="20"/>
      <c r="EY23" s="20"/>
      <c r="EZ23" s="20"/>
      <c r="FA23" s="20"/>
      <c r="FB23" s="20"/>
      <c r="FC23" s="20"/>
      <c r="FD23" s="20"/>
      <c r="FE23" s="20"/>
      <c r="FF23" s="20"/>
      <c r="FG23" s="20"/>
      <c r="FH23" s="20"/>
      <c r="FI23" s="20"/>
      <c r="FJ23" s="20"/>
      <c r="FK23" s="20"/>
      <c r="FL23" s="20"/>
      <c r="FM23" s="20"/>
      <c r="FN23" s="20"/>
      <c r="FO23" s="20"/>
      <c r="FP23" s="20"/>
      <c r="FQ23" s="20"/>
      <c r="FR23" s="20"/>
      <c r="FS23" s="20"/>
      <c r="FT23" s="20"/>
      <c r="FU23" s="20"/>
      <c r="FV23" s="20"/>
      <c r="FW23" s="20"/>
    </row>
    <row r="24" spans="1:179" s="5" customFormat="1" ht="16.5" hidden="1" customHeight="1">
      <c r="B24" s="81"/>
      <c r="C24" s="81"/>
      <c r="D24" s="81"/>
      <c r="E24" s="81"/>
      <c r="F24" s="81"/>
      <c r="G24" s="81"/>
      <c r="H24" s="81"/>
      <c r="I24" s="81"/>
      <c r="J24" s="81"/>
      <c r="K24" s="20"/>
      <c r="L24" s="20"/>
      <c r="M24" s="15"/>
      <c r="N24" s="15"/>
      <c r="O24" s="15"/>
      <c r="P24" s="20"/>
      <c r="Q24" s="84"/>
      <c r="R24" s="86"/>
      <c r="S24" s="86"/>
      <c r="T24" s="84"/>
      <c r="U24" s="86"/>
      <c r="V24" s="86"/>
      <c r="Y24" s="69"/>
      <c r="Z24" s="69"/>
      <c r="AA24" s="69"/>
      <c r="AB24" s="69"/>
      <c r="AC24" s="20"/>
      <c r="AD24" s="20"/>
      <c r="AE24" s="20"/>
      <c r="AF24" s="20"/>
      <c r="AG24" s="21"/>
      <c r="AH24" s="21"/>
      <c r="AI24" s="21"/>
      <c r="AJ24" s="21"/>
      <c r="AK24" s="21"/>
      <c r="AL24" s="21"/>
      <c r="AM24" s="21"/>
      <c r="AN24" s="21"/>
      <c r="AO24" s="21"/>
      <c r="AP24" s="21"/>
      <c r="AQ24" s="21"/>
      <c r="AR24" s="21"/>
      <c r="AS24" s="21"/>
      <c r="AT24" s="21"/>
      <c r="AU24" s="21"/>
      <c r="AV24" s="21"/>
      <c r="AW24" s="21"/>
      <c r="AX24" s="21"/>
      <c r="AY24" s="21"/>
      <c r="AZ24" s="21"/>
      <c r="BA24" s="21"/>
      <c r="BB24" s="21"/>
      <c r="BC24" s="21"/>
      <c r="BD24" s="21"/>
      <c r="BE24" s="21"/>
      <c r="BF24" s="21"/>
      <c r="BG24" s="21"/>
      <c r="BH24" s="21"/>
      <c r="BI24" s="21"/>
      <c r="BJ24" s="21"/>
      <c r="BK24" s="21"/>
      <c r="BL24" s="21"/>
      <c r="BM24" s="21"/>
      <c r="BN24" s="21"/>
      <c r="BO24" s="21"/>
      <c r="BP24" s="21"/>
      <c r="BQ24" s="21"/>
      <c r="BR24" s="21"/>
      <c r="BS24" s="21"/>
      <c r="BT24" s="21"/>
      <c r="BU24" s="21"/>
      <c r="BV24" s="21"/>
      <c r="BW24" s="21"/>
      <c r="BX24" s="21"/>
      <c r="BY24" s="21"/>
      <c r="BZ24" s="21"/>
      <c r="CA24" s="21"/>
      <c r="CB24" s="21"/>
      <c r="CC24" s="21"/>
      <c r="CD24" s="21"/>
      <c r="CE24" s="21"/>
      <c r="CF24" s="21"/>
      <c r="CG24" s="21"/>
      <c r="CH24" s="21"/>
      <c r="CI24" s="21"/>
      <c r="CJ24" s="21"/>
      <c r="CK24" s="21"/>
      <c r="CL24" s="21"/>
      <c r="CM24" s="21"/>
      <c r="CN24" s="21"/>
      <c r="CO24" s="21"/>
      <c r="CP24" s="21"/>
      <c r="CQ24" s="21"/>
      <c r="CR24" s="21"/>
      <c r="CS24" s="21"/>
      <c r="CT24" s="21"/>
      <c r="CU24" s="21"/>
      <c r="CV24" s="21"/>
      <c r="CW24" s="21"/>
      <c r="CX24" s="21"/>
      <c r="CY24" s="21"/>
      <c r="CZ24" s="21"/>
      <c r="DA24" s="21"/>
      <c r="DB24" s="21"/>
      <c r="DC24" s="21"/>
      <c r="DD24" s="21"/>
      <c r="DE24" s="21"/>
      <c r="DF24" s="21"/>
      <c r="DG24" s="21"/>
      <c r="DH24" s="21"/>
      <c r="DI24" s="21"/>
      <c r="DJ24" s="21"/>
      <c r="DK24" s="21"/>
      <c r="DL24" s="21"/>
      <c r="DM24" s="21"/>
      <c r="DN24" s="21"/>
      <c r="DO24" s="21"/>
      <c r="DP24" s="21"/>
      <c r="DQ24" s="21"/>
      <c r="DR24" s="21"/>
      <c r="DS24" s="21"/>
      <c r="DT24" s="21"/>
      <c r="DU24" s="21"/>
      <c r="DV24" s="21"/>
      <c r="DW24" s="21"/>
      <c r="DX24" s="21"/>
      <c r="DY24" s="21"/>
      <c r="DZ24" s="21"/>
      <c r="EA24" s="21"/>
      <c r="EB24" s="21"/>
      <c r="EC24" s="21"/>
      <c r="ED24" s="21"/>
      <c r="EE24" s="21"/>
      <c r="EF24" s="21"/>
      <c r="EG24" s="21"/>
      <c r="EH24" s="21"/>
      <c r="EI24" s="21"/>
      <c r="EJ24" s="21"/>
      <c r="EK24" s="21"/>
      <c r="EL24" s="21"/>
      <c r="EM24" s="21"/>
      <c r="EN24" s="21"/>
      <c r="EO24" s="21"/>
      <c r="EP24" s="21"/>
      <c r="EQ24" s="21"/>
      <c r="ER24" s="21"/>
      <c r="ES24" s="21"/>
      <c r="ET24" s="21"/>
      <c r="EU24" s="21"/>
      <c r="EV24" s="21"/>
      <c r="EW24" s="21"/>
      <c r="EX24" s="21"/>
      <c r="EY24" s="21"/>
      <c r="EZ24" s="21"/>
      <c r="FA24" s="21"/>
      <c r="FB24" s="21"/>
      <c r="FC24" s="21"/>
      <c r="FD24" s="21"/>
      <c r="FE24" s="21"/>
      <c r="FF24" s="21"/>
      <c r="FG24" s="21"/>
      <c r="FH24" s="21"/>
      <c r="FI24" s="21"/>
      <c r="FJ24" s="21"/>
      <c r="FK24" s="21"/>
      <c r="FL24" s="21"/>
      <c r="FM24" s="21"/>
      <c r="FN24" s="21"/>
      <c r="FO24" s="21"/>
      <c r="FP24" s="21"/>
      <c r="FQ24" s="21"/>
      <c r="FR24" s="21"/>
      <c r="FS24" s="21"/>
      <c r="FT24" s="21"/>
      <c r="FU24" s="21"/>
      <c r="FV24" s="21"/>
      <c r="FW24" s="21"/>
    </row>
    <row r="25" spans="1:179" s="5" customFormat="1" ht="16.5" customHeight="1"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70"/>
      <c r="Z25" s="70"/>
      <c r="AA25" s="70"/>
      <c r="AB25" s="70"/>
      <c r="AC25" s="20"/>
      <c r="AD25" s="20"/>
      <c r="AE25" s="20"/>
      <c r="AF25" s="20"/>
      <c r="AG25" s="21"/>
      <c r="AH25" s="21"/>
      <c r="AI25" s="21"/>
      <c r="AJ25" s="21"/>
      <c r="AK25" s="21"/>
      <c r="AL25" s="21"/>
      <c r="AM25" s="21"/>
      <c r="AN25" s="21"/>
      <c r="AO25" s="21"/>
      <c r="AP25" s="21"/>
      <c r="AQ25" s="21"/>
      <c r="AR25" s="21"/>
      <c r="AS25" s="21"/>
      <c r="AT25" s="21"/>
      <c r="AU25" s="21"/>
      <c r="AV25" s="21"/>
      <c r="AW25" s="21"/>
      <c r="AX25" s="21"/>
      <c r="AY25" s="21"/>
      <c r="AZ25" s="21"/>
      <c r="BA25" s="21"/>
      <c r="BB25" s="21"/>
      <c r="BC25" s="21"/>
      <c r="BD25" s="21"/>
      <c r="BE25" s="21"/>
      <c r="BF25" s="21"/>
      <c r="BG25" s="21"/>
      <c r="BH25" s="21"/>
      <c r="BI25" s="21"/>
      <c r="BJ25" s="21"/>
      <c r="BK25" s="21"/>
      <c r="BL25" s="21"/>
      <c r="BM25" s="21"/>
      <c r="BN25" s="21"/>
      <c r="BO25" s="21"/>
      <c r="BP25" s="21"/>
      <c r="BQ25" s="21"/>
      <c r="BR25" s="21"/>
      <c r="BS25" s="21"/>
      <c r="BT25" s="21"/>
      <c r="BU25" s="21"/>
      <c r="BV25" s="21"/>
      <c r="BW25" s="21"/>
      <c r="BX25" s="21"/>
      <c r="BY25" s="21"/>
      <c r="BZ25" s="21"/>
      <c r="CA25" s="21"/>
      <c r="CB25" s="21"/>
      <c r="CC25" s="21"/>
      <c r="CD25" s="21"/>
      <c r="CE25" s="21"/>
      <c r="CF25" s="21"/>
      <c r="CG25" s="21"/>
      <c r="CH25" s="21"/>
      <c r="CI25" s="21"/>
      <c r="CJ25" s="21"/>
      <c r="CK25" s="21"/>
      <c r="CL25" s="21"/>
      <c r="CM25" s="21"/>
      <c r="CN25" s="21"/>
      <c r="CO25" s="21"/>
      <c r="CP25" s="21"/>
      <c r="CQ25" s="21"/>
      <c r="CR25" s="21"/>
      <c r="CS25" s="21"/>
      <c r="CT25" s="21"/>
      <c r="CU25" s="21"/>
      <c r="CV25" s="21"/>
      <c r="CW25" s="21"/>
      <c r="CX25" s="21"/>
      <c r="CY25" s="21"/>
      <c r="CZ25" s="21"/>
      <c r="DA25" s="21"/>
      <c r="DB25" s="21"/>
      <c r="DC25" s="21"/>
      <c r="DD25" s="21"/>
      <c r="DE25" s="21"/>
      <c r="DF25" s="21"/>
      <c r="DG25" s="21"/>
      <c r="DH25" s="21"/>
      <c r="DI25" s="21"/>
      <c r="DJ25" s="21"/>
      <c r="DK25" s="21"/>
      <c r="DL25" s="21"/>
    </row>
    <row r="26" spans="1:179" ht="15" customHeight="1">
      <c r="B26" s="1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71"/>
      <c r="Z26" s="71"/>
      <c r="AA26" s="71"/>
      <c r="AB26" s="71"/>
      <c r="AC26" s="11"/>
      <c r="AD26" s="11"/>
      <c r="AE26" s="11"/>
      <c r="AF26" s="11"/>
      <c r="AG26" s="11"/>
      <c r="AH26" s="11"/>
      <c r="AI26" s="11"/>
      <c r="AJ26" s="11"/>
      <c r="AK26" s="11"/>
      <c r="AL26" s="11"/>
      <c r="AM26" s="11"/>
      <c r="AN26" s="11"/>
      <c r="AO26" s="11"/>
      <c r="AP26" s="11"/>
      <c r="AQ26" s="11"/>
      <c r="AR26" s="11"/>
      <c r="AS26" s="11"/>
      <c r="AT26" s="11"/>
      <c r="AU26" s="11"/>
      <c r="AV26" s="11"/>
      <c r="AW26" s="11"/>
      <c r="AX26" s="11"/>
      <c r="AY26" s="11"/>
      <c r="AZ26" s="11"/>
      <c r="BA26" s="11"/>
      <c r="BB26" s="11"/>
      <c r="BC26" s="11"/>
      <c r="BD26" s="11"/>
      <c r="BE26" s="11"/>
      <c r="BF26" s="11"/>
      <c r="BG26" s="11"/>
      <c r="BH26" s="11"/>
      <c r="BI26" s="11"/>
      <c r="BJ26" s="11"/>
      <c r="BK26" s="11"/>
      <c r="BL26" s="11"/>
      <c r="BM26" s="11"/>
      <c r="BN26" s="11"/>
      <c r="BO26" s="11"/>
      <c r="BP26" s="11"/>
      <c r="BQ26" s="11"/>
      <c r="BR26" s="11"/>
      <c r="BS26" s="11"/>
      <c r="BT26" s="11"/>
      <c r="BU26" s="11"/>
      <c r="BV26" s="11"/>
      <c r="BW26" s="11"/>
      <c r="BX26" s="11"/>
      <c r="BY26" s="11"/>
      <c r="BZ26" s="11"/>
      <c r="CA26" s="11"/>
      <c r="CB26" s="11"/>
      <c r="CC26" s="11"/>
      <c r="CD26" s="11"/>
      <c r="CE26" s="11"/>
      <c r="CF26" s="11"/>
      <c r="CG26" s="11"/>
      <c r="CH26" s="11"/>
      <c r="CI26" s="11"/>
      <c r="CJ26" s="11"/>
      <c r="CK26" s="11"/>
      <c r="CL26" s="11"/>
      <c r="CM26" s="11"/>
      <c r="CN26" s="11"/>
      <c r="CO26" s="11"/>
      <c r="CP26" s="11"/>
      <c r="CQ26" s="11"/>
      <c r="CR26" s="11"/>
      <c r="CS26" s="11"/>
      <c r="CT26" s="11"/>
      <c r="CU26" s="11"/>
      <c r="CV26" s="11"/>
      <c r="CW26" s="11"/>
      <c r="CX26" s="11"/>
      <c r="CY26" s="11"/>
      <c r="CZ26" s="11"/>
      <c r="DA26" s="11"/>
      <c r="DB26" s="11"/>
      <c r="DC26" s="11"/>
      <c r="DD26" s="11"/>
      <c r="DE26" s="11"/>
      <c r="DF26" s="11"/>
      <c r="DG26" s="11"/>
      <c r="DH26" s="11"/>
      <c r="DI26" s="11"/>
      <c r="DJ26" s="11"/>
      <c r="DK26" s="11"/>
      <c r="DL26" s="11"/>
      <c r="DM26" s="11"/>
      <c r="DN26" s="11"/>
      <c r="DO26" s="11"/>
      <c r="DP26" s="11"/>
      <c r="DQ26" s="11"/>
      <c r="DR26" s="11"/>
      <c r="DS26" s="11"/>
      <c r="DT26" s="11"/>
      <c r="DU26" s="11"/>
      <c r="DV26" s="11"/>
      <c r="DW26" s="11"/>
      <c r="DX26" s="11"/>
      <c r="DY26" s="11"/>
      <c r="DZ26" s="11"/>
      <c r="EA26" s="11"/>
      <c r="EB26" s="11"/>
      <c r="EC26" s="11"/>
      <c r="ED26" s="11"/>
      <c r="EE26" s="11"/>
      <c r="EF26" s="11"/>
      <c r="EG26" s="11"/>
      <c r="EH26" s="11"/>
      <c r="EI26" s="11"/>
      <c r="EJ26" s="11"/>
      <c r="EK26" s="11"/>
      <c r="EL26" s="11"/>
      <c r="EM26" s="11"/>
      <c r="EN26" s="11"/>
      <c r="EO26" s="11"/>
      <c r="EP26" s="11"/>
      <c r="EQ26" s="11"/>
      <c r="ER26" s="11"/>
      <c r="ES26" s="11"/>
      <c r="ET26" s="11"/>
      <c r="EU26" s="11"/>
      <c r="EV26" s="11"/>
      <c r="EW26" s="11"/>
      <c r="EX26" s="11"/>
      <c r="EY26" s="11"/>
      <c r="EZ26" s="11"/>
      <c r="FA26" s="11"/>
      <c r="FB26" s="11"/>
      <c r="FC26" s="11"/>
      <c r="FD26" s="11"/>
      <c r="FE26" s="11"/>
      <c r="FF26" s="11"/>
      <c r="FG26" s="11"/>
      <c r="FH26" s="11"/>
      <c r="FI26" s="11"/>
      <c r="FJ26" s="11"/>
      <c r="FK26" s="11"/>
      <c r="FL26" s="11"/>
      <c r="FM26" s="11"/>
      <c r="FN26" s="11"/>
      <c r="FO26" s="11"/>
      <c r="FP26" s="11"/>
      <c r="FQ26" s="11"/>
      <c r="FR26" s="11"/>
      <c r="FS26" s="11"/>
      <c r="FT26" s="11"/>
      <c r="FU26" s="11"/>
      <c r="FV26" s="11"/>
      <c r="FW26" s="11"/>
    </row>
    <row r="27" spans="1:179" ht="15" customHeight="1" thickBot="1">
      <c r="B27" s="11"/>
      <c r="C27" s="11"/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1"/>
      <c r="Q27" s="11"/>
      <c r="R27" s="11"/>
      <c r="S27" s="11"/>
      <c r="T27" s="11"/>
      <c r="U27" s="11"/>
      <c r="V27" s="11"/>
      <c r="W27" s="11"/>
      <c r="X27" s="11"/>
      <c r="Y27" s="71"/>
      <c r="Z27" s="71"/>
      <c r="AA27" s="71"/>
      <c r="AB27" s="71"/>
      <c r="AC27" s="11"/>
      <c r="AD27" s="11"/>
      <c r="AE27" s="11"/>
      <c r="AF27" s="11"/>
      <c r="AG27" s="11"/>
      <c r="AH27" s="11"/>
      <c r="AI27" s="11"/>
      <c r="AJ27" s="11"/>
      <c r="AK27" s="11"/>
      <c r="AL27" s="11"/>
      <c r="AM27" s="11"/>
      <c r="AN27" s="11"/>
      <c r="AO27" s="11"/>
      <c r="AP27" s="11"/>
      <c r="AQ27" s="11"/>
      <c r="AR27" s="11"/>
      <c r="AS27" s="11"/>
      <c r="AT27" s="11"/>
      <c r="AU27" s="11"/>
      <c r="AV27" s="11"/>
      <c r="AW27" s="11"/>
      <c r="AX27" s="11"/>
      <c r="AY27" s="11"/>
      <c r="AZ27" s="11"/>
      <c r="BA27" s="11"/>
      <c r="BB27" s="11"/>
      <c r="BC27" s="11"/>
      <c r="BD27" s="11"/>
      <c r="BE27" s="11"/>
      <c r="BF27" s="11"/>
      <c r="BG27" s="11"/>
      <c r="BH27" s="11"/>
      <c r="BI27" s="11"/>
      <c r="BJ27" s="11"/>
      <c r="BK27" s="11"/>
      <c r="BL27" s="11"/>
      <c r="BM27" s="11"/>
      <c r="BN27" s="11"/>
      <c r="BO27" s="11"/>
      <c r="BP27" s="11"/>
      <c r="BQ27" s="11"/>
      <c r="BR27" s="11"/>
      <c r="BS27" s="11"/>
      <c r="BT27" s="11"/>
      <c r="BU27" s="11"/>
      <c r="BV27" s="11"/>
      <c r="BW27" s="11"/>
      <c r="BX27" s="11"/>
      <c r="BY27" s="11"/>
      <c r="BZ27" s="11"/>
      <c r="CA27" s="11"/>
      <c r="CB27" s="11"/>
      <c r="CC27" s="11"/>
      <c r="CD27" s="11"/>
      <c r="CE27" s="11"/>
      <c r="CF27" s="11"/>
      <c r="CG27" s="11"/>
      <c r="CH27" s="11"/>
      <c r="CI27" s="11"/>
      <c r="CJ27" s="11"/>
      <c r="CK27" s="11"/>
      <c r="CL27" s="11"/>
      <c r="CM27" s="11"/>
      <c r="CN27" s="11"/>
      <c r="CO27" s="11"/>
      <c r="CP27" s="11"/>
      <c r="CQ27" s="11"/>
      <c r="CR27" s="11"/>
      <c r="CS27" s="11"/>
      <c r="CT27" s="11"/>
      <c r="CU27" s="11"/>
      <c r="CV27" s="11"/>
      <c r="CW27" s="11"/>
      <c r="CX27" s="11"/>
      <c r="CY27" s="11"/>
      <c r="CZ27" s="11"/>
      <c r="DA27" s="11"/>
      <c r="DB27" s="11"/>
      <c r="DC27" s="11"/>
      <c r="DD27" s="11"/>
      <c r="DE27" s="11"/>
      <c r="DF27" s="11"/>
      <c r="DG27" s="11"/>
      <c r="DH27" s="11"/>
      <c r="DI27" s="11"/>
      <c r="DJ27" s="11"/>
      <c r="DK27" s="11"/>
      <c r="DL27" s="11"/>
      <c r="DM27" s="11"/>
      <c r="DN27" s="11"/>
      <c r="DO27" s="11"/>
      <c r="DP27" s="11"/>
      <c r="DQ27" s="11"/>
      <c r="DR27" s="11"/>
      <c r="DS27" s="11"/>
      <c r="DT27" s="11"/>
      <c r="DU27" s="11"/>
      <c r="DV27" s="11"/>
      <c r="DW27" s="11"/>
      <c r="DX27" s="11"/>
      <c r="DY27" s="11"/>
      <c r="DZ27" s="11"/>
      <c r="EA27" s="11"/>
      <c r="EB27" s="11"/>
      <c r="EC27" s="11"/>
      <c r="ED27" s="11"/>
      <c r="EE27" s="11"/>
      <c r="EF27" s="11"/>
      <c r="EG27" s="11"/>
      <c r="EH27" s="11"/>
      <c r="EI27" s="11"/>
      <c r="EJ27" s="11"/>
      <c r="EK27" s="11"/>
      <c r="EL27" s="11"/>
      <c r="EM27" s="11"/>
      <c r="EN27" s="11"/>
      <c r="EO27" s="11"/>
      <c r="EP27" s="11"/>
      <c r="EQ27" s="11"/>
      <c r="ER27" s="11"/>
      <c r="ES27" s="11"/>
      <c r="ET27" s="11"/>
      <c r="EU27" s="11"/>
      <c r="EV27" s="11"/>
      <c r="EW27" s="11"/>
      <c r="EX27" s="11"/>
      <c r="EY27" s="11"/>
      <c r="EZ27" s="11"/>
      <c r="FA27" s="11"/>
      <c r="FB27" s="11"/>
      <c r="FC27" s="11"/>
      <c r="FD27" s="11"/>
      <c r="FE27" s="11"/>
      <c r="FF27" s="11"/>
      <c r="FG27" s="11"/>
      <c r="FH27" s="11"/>
      <c r="FI27" s="11"/>
      <c r="FJ27" s="11"/>
      <c r="FK27" s="11"/>
      <c r="FL27" s="11"/>
      <c r="FM27" s="11"/>
      <c r="FN27" s="11"/>
      <c r="FO27" s="11"/>
      <c r="FP27" s="11"/>
      <c r="FQ27" s="11"/>
      <c r="FR27" s="11"/>
      <c r="FS27" s="11"/>
      <c r="FT27" s="11"/>
      <c r="FU27" s="11"/>
      <c r="FV27" s="11"/>
      <c r="FW27" s="11"/>
    </row>
    <row r="28" spans="1:179" ht="15" customHeight="1">
      <c r="B28" s="165" t="s">
        <v>6</v>
      </c>
      <c r="C28" s="149"/>
      <c r="D28" s="149"/>
      <c r="E28" s="149" t="s">
        <v>1</v>
      </c>
      <c r="F28" s="149"/>
      <c r="G28" s="149"/>
      <c r="H28" s="149"/>
      <c r="I28" s="149"/>
      <c r="J28" s="149"/>
      <c r="K28" s="149"/>
      <c r="L28" s="167"/>
      <c r="M28" s="159" t="s">
        <v>7</v>
      </c>
      <c r="N28" s="160"/>
      <c r="O28" s="148" t="s">
        <v>10</v>
      </c>
      <c r="P28" s="149"/>
      <c r="Q28" s="149" t="s">
        <v>4</v>
      </c>
      <c r="R28" s="149"/>
      <c r="S28" s="149"/>
      <c r="T28" s="149" t="s">
        <v>5</v>
      </c>
      <c r="U28" s="149"/>
      <c r="V28" s="167"/>
      <c r="W28" s="148" t="s">
        <v>40</v>
      </c>
      <c r="X28" s="149"/>
      <c r="Y28" s="154" t="s">
        <v>39</v>
      </c>
      <c r="Z28" s="154"/>
      <c r="AA28" s="156" t="s">
        <v>41</v>
      </c>
      <c r="AB28" s="157"/>
      <c r="AC28" s="11"/>
      <c r="AD28" s="11"/>
      <c r="AE28" s="11"/>
      <c r="AF28" s="146" t="s">
        <v>8</v>
      </c>
      <c r="AG28" s="3"/>
      <c r="AH28" s="3"/>
      <c r="AI28" s="3"/>
      <c r="AJ28" s="3"/>
      <c r="AK28" s="3"/>
      <c r="AL28" s="3"/>
      <c r="AM28" s="3"/>
      <c r="AN28" s="3"/>
      <c r="AO28" s="3"/>
      <c r="AP28" s="3"/>
      <c r="AQ28" s="3"/>
      <c r="AR28" s="3"/>
      <c r="AS28" s="3"/>
      <c r="AT28" s="3"/>
      <c r="AU28" s="3"/>
      <c r="AV28" s="3"/>
      <c r="AW28" s="3"/>
      <c r="AX28" s="3"/>
      <c r="AY28" s="3"/>
      <c r="AZ28" s="3"/>
      <c r="BA28" s="3"/>
      <c r="BB28" s="3"/>
      <c r="BC28" s="3"/>
      <c r="BD28" s="3"/>
      <c r="BE28" s="3"/>
      <c r="BF28" s="3"/>
      <c r="BG28" s="3"/>
      <c r="BH28" s="3"/>
      <c r="BI28" s="3"/>
      <c r="BJ28" s="3"/>
      <c r="BK28" s="3"/>
      <c r="BL28" s="3"/>
      <c r="BM28" s="3"/>
      <c r="BN28" s="3"/>
      <c r="BO28" s="3"/>
      <c r="BP28" s="3"/>
      <c r="BQ28" s="3"/>
      <c r="BR28" s="3"/>
      <c r="BS28" s="3"/>
      <c r="BT28" s="3"/>
      <c r="BU28" s="3"/>
      <c r="BV28" s="3"/>
      <c r="BW28" s="3"/>
      <c r="BX28" s="3"/>
      <c r="BY28" s="3"/>
      <c r="BZ28" s="3"/>
      <c r="CA28" s="3"/>
      <c r="CB28" s="3"/>
      <c r="CC28" s="3"/>
      <c r="CD28" s="3"/>
      <c r="CE28" s="3"/>
      <c r="CF28" s="3"/>
      <c r="CG28" s="3"/>
      <c r="CH28" s="3"/>
      <c r="CI28" s="3"/>
      <c r="CJ28" s="3"/>
      <c r="CK28" s="3"/>
      <c r="CL28" s="3"/>
      <c r="CM28" s="3"/>
      <c r="CN28" s="3"/>
      <c r="CO28" s="3"/>
      <c r="CP28" s="3"/>
      <c r="CQ28" s="3"/>
      <c r="CR28" s="3"/>
      <c r="CS28" s="3"/>
      <c r="CT28" s="3"/>
      <c r="CU28" s="3"/>
      <c r="CV28" s="3"/>
      <c r="CW28" s="3"/>
      <c r="CX28" s="3"/>
      <c r="CY28" s="3"/>
      <c r="CZ28" s="3"/>
      <c r="DA28" s="3"/>
      <c r="DB28" s="3"/>
      <c r="DC28" s="3"/>
      <c r="DD28" s="3"/>
      <c r="DE28" s="3"/>
      <c r="DF28" s="3"/>
      <c r="DG28" s="3"/>
      <c r="DH28" s="3"/>
      <c r="DI28" s="3"/>
      <c r="DJ28" s="3"/>
      <c r="DK28" s="3"/>
      <c r="DL28" s="3"/>
      <c r="DM28" s="3"/>
      <c r="DN28" s="3"/>
      <c r="DO28" s="3"/>
      <c r="DP28" s="3"/>
      <c r="DQ28" s="3"/>
      <c r="DR28" s="3"/>
      <c r="DS28" s="3"/>
      <c r="DT28" s="3"/>
      <c r="DU28" s="3"/>
      <c r="DV28" s="3"/>
      <c r="DW28" s="3"/>
      <c r="DX28" s="3"/>
      <c r="DY28" s="3"/>
      <c r="DZ28" s="3"/>
      <c r="EA28" s="3"/>
      <c r="EB28" s="3"/>
      <c r="EC28" s="3"/>
      <c r="ED28" s="3"/>
      <c r="EE28" s="3"/>
      <c r="EF28" s="3"/>
      <c r="EG28" s="3"/>
      <c r="EH28" s="3"/>
      <c r="EI28" s="3"/>
      <c r="EJ28" s="3"/>
      <c r="EK28" s="3"/>
      <c r="EL28" s="3"/>
      <c r="EM28" s="3"/>
      <c r="EN28" s="3"/>
      <c r="EO28" s="3"/>
      <c r="EP28" s="3"/>
      <c r="EQ28" s="3"/>
      <c r="ER28" s="3"/>
      <c r="ES28" s="3"/>
      <c r="ET28" s="3"/>
      <c r="EU28" s="3"/>
      <c r="EV28" s="3"/>
      <c r="EW28" s="3"/>
      <c r="EX28" s="3"/>
      <c r="EY28" s="3"/>
      <c r="EZ28" s="3"/>
      <c r="FA28" s="3"/>
      <c r="FB28" s="3"/>
      <c r="FC28" s="3"/>
      <c r="FD28" s="3"/>
      <c r="FE28" s="3"/>
      <c r="FF28" s="3"/>
      <c r="FG28" s="3"/>
      <c r="FH28" s="3"/>
      <c r="FI28" s="3"/>
      <c r="FJ28" s="3"/>
      <c r="FK28" s="3"/>
      <c r="FL28" s="3"/>
      <c r="FM28" s="3"/>
      <c r="FN28" s="3"/>
      <c r="FO28" s="3"/>
      <c r="FP28" s="3"/>
      <c r="FQ28" s="3"/>
      <c r="FR28" s="3"/>
      <c r="FS28" s="3"/>
      <c r="FT28" s="3"/>
      <c r="FU28" s="3"/>
      <c r="FV28" s="3"/>
      <c r="FW28" s="3"/>
    </row>
    <row r="29" spans="1:179" ht="15" customHeight="1" thickBot="1">
      <c r="B29" s="150"/>
      <c r="C29" s="151"/>
      <c r="D29" s="151"/>
      <c r="E29" s="151"/>
      <c r="F29" s="151"/>
      <c r="G29" s="151"/>
      <c r="H29" s="151"/>
      <c r="I29" s="151"/>
      <c r="J29" s="151"/>
      <c r="K29" s="151"/>
      <c r="L29" s="168"/>
      <c r="M29" s="161"/>
      <c r="N29" s="162"/>
      <c r="O29" s="150"/>
      <c r="P29" s="151"/>
      <c r="Q29" s="151"/>
      <c r="R29" s="151"/>
      <c r="S29" s="151"/>
      <c r="T29" s="151"/>
      <c r="U29" s="151"/>
      <c r="V29" s="168"/>
      <c r="W29" s="150"/>
      <c r="X29" s="151"/>
      <c r="Y29" s="155"/>
      <c r="Z29" s="155"/>
      <c r="AA29" s="138"/>
      <c r="AB29" s="158"/>
      <c r="AC29" s="11"/>
      <c r="AD29" s="11"/>
      <c r="AE29" s="11"/>
      <c r="AF29" s="147"/>
      <c r="AG29" s="3"/>
      <c r="AH29" s="3"/>
      <c r="AI29" s="3"/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3"/>
      <c r="AU29" s="3"/>
      <c r="AV29" s="3"/>
      <c r="AW29" s="3"/>
      <c r="AX29" s="3"/>
      <c r="AY29" s="3"/>
      <c r="AZ29" s="3"/>
      <c r="BA29" s="3"/>
      <c r="BB29" s="3"/>
      <c r="BC29" s="3"/>
      <c r="BD29" s="3"/>
      <c r="BE29" s="3"/>
      <c r="BF29" s="3"/>
      <c r="BG29" s="3"/>
      <c r="BH29" s="3"/>
      <c r="BI29" s="3"/>
      <c r="BJ29" s="3"/>
      <c r="BK29" s="3"/>
      <c r="BL29" s="3"/>
      <c r="BM29" s="3"/>
      <c r="BN29" s="3"/>
      <c r="BO29" s="3"/>
      <c r="BP29" s="3"/>
      <c r="BQ29" s="3"/>
      <c r="BR29" s="3"/>
      <c r="BS29" s="3"/>
      <c r="BT29" s="3"/>
      <c r="BU29" s="3"/>
      <c r="BV29" s="3"/>
      <c r="BW29" s="3"/>
      <c r="BX29" s="3"/>
      <c r="BY29" s="3"/>
      <c r="BZ29" s="3"/>
      <c r="CA29" s="3"/>
      <c r="CB29" s="3"/>
      <c r="CC29" s="3"/>
      <c r="CD29" s="3"/>
      <c r="CE29" s="3"/>
      <c r="CF29" s="3"/>
      <c r="CG29" s="3"/>
      <c r="CH29" s="3"/>
      <c r="CI29" s="3"/>
      <c r="CJ29" s="3"/>
      <c r="CK29" s="3"/>
      <c r="CL29" s="3"/>
      <c r="CM29" s="3"/>
      <c r="CN29" s="3"/>
      <c r="CO29" s="3"/>
      <c r="CP29" s="3"/>
      <c r="CQ29" s="3"/>
      <c r="CR29" s="3"/>
      <c r="CS29" s="3"/>
      <c r="CT29" s="3"/>
      <c r="CU29" s="3"/>
      <c r="CV29" s="3"/>
      <c r="CW29" s="3"/>
      <c r="CX29" s="3"/>
      <c r="CY29" s="3"/>
      <c r="CZ29" s="3"/>
      <c r="DA29" s="3"/>
      <c r="DB29" s="3"/>
      <c r="DC29" s="3"/>
      <c r="DD29" s="3"/>
      <c r="DE29" s="3"/>
      <c r="DF29" s="3"/>
      <c r="DG29" s="3"/>
      <c r="DH29" s="3"/>
      <c r="DI29" s="3"/>
      <c r="DJ29" s="3"/>
      <c r="DK29" s="3"/>
      <c r="DL29" s="3"/>
      <c r="DM29" s="3"/>
      <c r="DN29" s="3"/>
      <c r="DO29" s="3"/>
      <c r="DP29" s="3"/>
      <c r="DQ29" s="3"/>
      <c r="DR29" s="3"/>
      <c r="DS29" s="3"/>
      <c r="DT29" s="3"/>
      <c r="DU29" s="3"/>
      <c r="DV29" s="3"/>
      <c r="DW29" s="3"/>
      <c r="DX29" s="3"/>
      <c r="DY29" s="3"/>
      <c r="DZ29" s="3"/>
      <c r="EA29" s="3"/>
      <c r="EB29" s="3"/>
      <c r="EC29" s="3"/>
      <c r="ED29" s="3"/>
      <c r="EE29" s="3"/>
      <c r="EF29" s="3"/>
      <c r="EG29" s="3"/>
      <c r="EH29" s="3"/>
      <c r="EI29" s="3"/>
      <c r="EJ29" s="3"/>
      <c r="EK29" s="3"/>
      <c r="EL29" s="3"/>
      <c r="EM29" s="3"/>
      <c r="EN29" s="3"/>
      <c r="EO29" s="3"/>
      <c r="EP29" s="3"/>
      <c r="EQ29" s="3"/>
      <c r="ER29" s="3"/>
      <c r="ES29" s="3"/>
      <c r="ET29" s="3"/>
      <c r="EU29" s="3"/>
      <c r="EV29" s="3"/>
      <c r="EW29" s="3"/>
      <c r="EX29" s="3"/>
      <c r="EY29" s="3"/>
      <c r="EZ29" s="3"/>
      <c r="FA29" s="3"/>
      <c r="FB29" s="3"/>
      <c r="FC29" s="3"/>
      <c r="FD29" s="3"/>
      <c r="FE29" s="3"/>
      <c r="FF29" s="3"/>
      <c r="FG29" s="3"/>
      <c r="FH29" s="3"/>
      <c r="FI29" s="3"/>
      <c r="FJ29" s="3"/>
      <c r="FK29" s="3"/>
      <c r="FL29" s="3"/>
      <c r="FM29" s="3"/>
      <c r="FN29" s="3"/>
      <c r="FO29" s="3"/>
      <c r="FP29" s="3"/>
      <c r="FQ29" s="3"/>
      <c r="FR29" s="3"/>
      <c r="FS29" s="3"/>
      <c r="FT29" s="3"/>
      <c r="FU29" s="3"/>
      <c r="FV29" s="3"/>
      <c r="FW29" s="3"/>
    </row>
    <row r="30" spans="1:179" ht="15" customHeight="1">
      <c r="B30" s="24" t="s">
        <v>0</v>
      </c>
      <c r="C30" s="22"/>
      <c r="D30" s="22"/>
      <c r="E30" s="22"/>
      <c r="F30" s="22"/>
      <c r="G30" s="22"/>
      <c r="H30" s="22"/>
      <c r="I30" s="22"/>
      <c r="J30" s="22"/>
      <c r="K30" s="22"/>
      <c r="L30" s="23"/>
      <c r="M30" s="163" t="str">
        <f>IF($E30&lt;&gt;"","Prévisionnel",IF($M29="Prévisionnel","Réel",""))</f>
        <v/>
      </c>
      <c r="N30" s="164"/>
      <c r="O30" s="142"/>
      <c r="P30" s="143"/>
      <c r="Q30" s="166"/>
      <c r="R30" s="166"/>
      <c r="S30" s="166"/>
      <c r="T30" s="166" t="s">
        <v>9</v>
      </c>
      <c r="U30" s="166"/>
      <c r="V30" s="166"/>
      <c r="W30" s="152"/>
      <c r="X30" s="153"/>
      <c r="Y30" s="156" t="str">
        <f>IF(AND($M30="Prévisionnel",$O30&gt;0),IF(W30="X",0,IF($O30-$O31&gt;0,$O30-$O31,0)),"")</f>
        <v/>
      </c>
      <c r="Z30" s="156"/>
      <c r="AA30" s="139" t="str">
        <f>IF(AND($M30="Prévisionnel",$O30&gt;0),IF(W30&lt;&gt;"X",O31/O30,1),"")</f>
        <v/>
      </c>
      <c r="AB30" s="140"/>
      <c r="AC30" s="90"/>
      <c r="AD30" s="90"/>
      <c r="AE30" s="90"/>
      <c r="AF30" s="62" t="str">
        <f>IF($M30="Prévisionnel","P",IF($M30="Réel","R",""))</f>
        <v/>
      </c>
      <c r="AG30" s="87"/>
      <c r="AH30" s="87"/>
      <c r="AI30" s="87"/>
      <c r="AJ30" s="87"/>
      <c r="AK30" s="87"/>
      <c r="AL30" s="87"/>
      <c r="AM30" s="87"/>
      <c r="AN30" s="87"/>
      <c r="AO30" s="87"/>
      <c r="AP30" s="87"/>
      <c r="AQ30" s="87"/>
      <c r="AR30" s="87"/>
      <c r="AS30" s="87"/>
      <c r="AT30" s="87"/>
      <c r="AU30" s="87"/>
      <c r="AV30" s="87"/>
      <c r="AW30" s="87"/>
      <c r="AX30" s="87"/>
      <c r="AY30" s="87"/>
      <c r="AZ30" s="87"/>
      <c r="BA30" s="87"/>
      <c r="BB30" s="87"/>
      <c r="BC30" s="87"/>
      <c r="BD30" s="87"/>
      <c r="BE30" s="87"/>
      <c r="BF30" s="87"/>
      <c r="BG30" s="87"/>
      <c r="BH30" s="87"/>
      <c r="BI30" s="87"/>
      <c r="BJ30" s="87"/>
      <c r="BK30" s="87"/>
      <c r="BL30" s="87"/>
      <c r="BM30" s="87"/>
      <c r="BN30" s="87"/>
      <c r="BO30" s="87"/>
      <c r="BP30" s="87"/>
      <c r="BQ30" s="87"/>
      <c r="BR30" s="87"/>
      <c r="BS30" s="87"/>
      <c r="BT30" s="87"/>
      <c r="BU30" s="87"/>
      <c r="BV30" s="87"/>
      <c r="BW30" s="87"/>
      <c r="BX30" s="87"/>
      <c r="BY30" s="87"/>
      <c r="BZ30" s="87"/>
      <c r="CA30" s="87"/>
      <c r="CB30" s="87"/>
      <c r="CC30" s="87"/>
      <c r="CD30" s="87"/>
      <c r="CE30" s="87"/>
      <c r="CF30" s="87"/>
      <c r="CG30" s="87"/>
      <c r="CH30" s="87"/>
      <c r="CI30" s="87"/>
      <c r="CJ30" s="87"/>
      <c r="CK30" s="87"/>
      <c r="CL30" s="87"/>
      <c r="CM30" s="87"/>
      <c r="CN30" s="87"/>
      <c r="CO30" s="87"/>
      <c r="CP30" s="87"/>
      <c r="CQ30" s="87"/>
      <c r="CR30" s="87"/>
      <c r="CS30" s="87"/>
      <c r="CT30" s="87"/>
      <c r="CU30" s="87"/>
      <c r="CV30" s="87"/>
      <c r="CW30" s="87"/>
      <c r="CX30" s="87"/>
      <c r="CY30" s="87"/>
      <c r="CZ30" s="87"/>
      <c r="DA30" s="87"/>
      <c r="DB30" s="87"/>
      <c r="DC30" s="87"/>
      <c r="DD30" s="87"/>
      <c r="DE30" s="87"/>
      <c r="DF30" s="87"/>
      <c r="DG30" s="87"/>
      <c r="DH30" s="87"/>
      <c r="DI30" s="87"/>
      <c r="DJ30" s="87"/>
      <c r="DK30" s="87"/>
      <c r="DL30" s="87"/>
      <c r="DM30" s="87"/>
      <c r="DN30" s="87"/>
      <c r="DO30" s="87"/>
      <c r="DP30" s="87"/>
      <c r="DQ30" s="87"/>
      <c r="DR30" s="87"/>
      <c r="DS30" s="87"/>
      <c r="DT30" s="87"/>
      <c r="DU30" s="87"/>
      <c r="DV30" s="87"/>
      <c r="DW30" s="87"/>
      <c r="DX30" s="87"/>
      <c r="DY30" s="87"/>
      <c r="DZ30" s="87"/>
      <c r="EA30" s="87"/>
      <c r="EB30" s="87"/>
      <c r="EC30" s="87"/>
      <c r="ED30" s="87"/>
      <c r="EE30" s="87"/>
      <c r="EF30" s="87"/>
      <c r="EG30" s="87"/>
      <c r="EH30" s="87"/>
      <c r="EI30" s="87"/>
      <c r="EJ30" s="87"/>
      <c r="EK30" s="87"/>
      <c r="EL30" s="87"/>
      <c r="EM30" s="87"/>
      <c r="EN30" s="87"/>
      <c r="EO30" s="87"/>
      <c r="EP30" s="87"/>
      <c r="EQ30" s="87"/>
      <c r="ER30" s="87"/>
      <c r="ES30" s="87"/>
      <c r="ET30" s="87"/>
      <c r="EU30" s="87"/>
      <c r="EV30" s="87"/>
      <c r="EW30" s="87"/>
      <c r="EX30" s="87"/>
      <c r="EY30" s="87"/>
      <c r="EZ30" s="87"/>
      <c r="FA30" s="87"/>
      <c r="FB30" s="87"/>
      <c r="FC30" s="87"/>
      <c r="FD30" s="87"/>
      <c r="FE30" s="87"/>
      <c r="FF30" s="87"/>
      <c r="FG30" s="87"/>
      <c r="FH30" s="87"/>
      <c r="FI30" s="87"/>
      <c r="FJ30" s="87"/>
      <c r="FK30" s="87"/>
      <c r="FL30" s="87"/>
      <c r="FM30" s="87"/>
      <c r="FN30" s="87"/>
      <c r="FO30" s="87"/>
      <c r="FP30" s="87"/>
      <c r="FQ30" s="87"/>
      <c r="FR30" s="87"/>
      <c r="FS30" s="87"/>
      <c r="FT30" s="87"/>
      <c r="FU30" s="87"/>
      <c r="FV30" s="87"/>
      <c r="FW30" s="87"/>
    </row>
    <row r="31" spans="1:179" ht="15" customHeight="1">
      <c r="A31" s="4"/>
      <c r="B31" s="25"/>
      <c r="C31" s="16"/>
      <c r="D31" s="16"/>
      <c r="E31" s="16" t="s">
        <v>2</v>
      </c>
      <c r="F31" s="16"/>
      <c r="G31" s="16"/>
      <c r="H31" s="16"/>
      <c r="I31" s="16"/>
      <c r="J31" s="16"/>
      <c r="K31" s="16"/>
      <c r="L31" s="17"/>
      <c r="M31" s="144" t="str">
        <f t="shared" ref="M31:M79" si="0">IF($E31&lt;&gt;"","Prévisionnel",IF($M30="Prévisionnel","Réel",""))</f>
        <v>Prévisionnel</v>
      </c>
      <c r="N31" s="145"/>
      <c r="O31" s="142">
        <v>10</v>
      </c>
      <c r="P31" s="143"/>
      <c r="Q31" s="166">
        <v>40428</v>
      </c>
      <c r="R31" s="166"/>
      <c r="S31" s="166"/>
      <c r="T31" s="166">
        <v>40441</v>
      </c>
      <c r="U31" s="166"/>
      <c r="V31" s="166"/>
      <c r="W31" s="142"/>
      <c r="X31" s="143"/>
      <c r="Y31" s="141">
        <f t="shared" ref="Y31:Y79" si="1">IF(AND($M31="Prévisionnel",$O31&gt;0),IF(W31="X",0,IF($O31-$O32&gt;0,$O31-$O32,0)),"")</f>
        <v>10</v>
      </c>
      <c r="Z31" s="141"/>
      <c r="AA31" s="134">
        <f t="shared" ref="AA31:AA79" si="2">IF(AND($M31="Prévisionnel",$O31&gt;0),IF(W31&lt;&gt;"X",O32/O31,1),"")</f>
        <v>0</v>
      </c>
      <c r="AB31" s="135"/>
      <c r="AC31" s="90"/>
      <c r="AD31" s="90"/>
      <c r="AE31" s="90"/>
      <c r="AF31" s="62" t="str">
        <f t="shared" ref="AF31:AF79" si="3">IF($M31="Prévisionnel","P",IF($M31="Réel","R",""))</f>
        <v>P</v>
      </c>
      <c r="AG31" s="87"/>
      <c r="AH31" s="87"/>
      <c r="AI31" s="87"/>
      <c r="AJ31" s="87"/>
      <c r="AK31" s="87"/>
      <c r="AL31" s="87"/>
      <c r="AM31" s="87"/>
      <c r="AN31" s="87"/>
      <c r="AO31" s="87"/>
      <c r="AP31" s="87"/>
      <c r="AQ31" s="87"/>
      <c r="AR31" s="87"/>
      <c r="AS31" s="87"/>
      <c r="AT31" s="87"/>
      <c r="AU31" s="87"/>
      <c r="AV31" s="87"/>
      <c r="AW31" s="87"/>
      <c r="AX31" s="87"/>
      <c r="AY31" s="87"/>
      <c r="AZ31" s="87"/>
      <c r="BA31" s="87"/>
      <c r="BB31" s="87"/>
      <c r="BC31" s="87"/>
      <c r="BD31" s="87"/>
      <c r="BE31" s="87"/>
      <c r="BF31" s="87"/>
      <c r="BG31" s="87"/>
      <c r="BH31" s="87"/>
      <c r="BI31" s="87"/>
      <c r="BJ31" s="87"/>
      <c r="BK31" s="87"/>
      <c r="BL31" s="87"/>
      <c r="BM31" s="87"/>
      <c r="BN31" s="87"/>
      <c r="BO31" s="87"/>
      <c r="BP31" s="87"/>
      <c r="BQ31" s="87"/>
      <c r="BR31" s="87"/>
      <c r="BS31" s="87"/>
      <c r="BT31" s="87"/>
      <c r="BU31" s="87"/>
      <c r="BV31" s="87"/>
      <c r="BW31" s="87"/>
      <c r="BX31" s="87"/>
      <c r="BY31" s="87"/>
      <c r="BZ31" s="87"/>
      <c r="CA31" s="87"/>
      <c r="CB31" s="87"/>
      <c r="CC31" s="87"/>
      <c r="CD31" s="87"/>
      <c r="CE31" s="87"/>
      <c r="CF31" s="87"/>
      <c r="CG31" s="87"/>
      <c r="CH31" s="87"/>
      <c r="CI31" s="87"/>
      <c r="CJ31" s="87"/>
      <c r="CK31" s="87"/>
      <c r="CL31" s="87"/>
      <c r="CM31" s="87"/>
      <c r="CN31" s="87"/>
      <c r="CO31" s="87"/>
      <c r="CP31" s="87"/>
      <c r="CQ31" s="87"/>
      <c r="CR31" s="87"/>
      <c r="CS31" s="87"/>
      <c r="CT31" s="87"/>
      <c r="CU31" s="87"/>
      <c r="CV31" s="87"/>
      <c r="CW31" s="87"/>
      <c r="CX31" s="87"/>
      <c r="CY31" s="87"/>
      <c r="CZ31" s="87"/>
      <c r="DA31" s="87"/>
      <c r="DB31" s="87"/>
      <c r="DC31" s="87"/>
      <c r="DD31" s="87"/>
      <c r="DE31" s="87"/>
      <c r="DF31" s="87"/>
      <c r="DG31" s="87"/>
      <c r="DH31" s="87"/>
      <c r="DI31" s="87"/>
      <c r="DJ31" s="87"/>
      <c r="DK31" s="87"/>
      <c r="DL31" s="87"/>
      <c r="DM31" s="87"/>
      <c r="DN31" s="87"/>
      <c r="DO31" s="87"/>
      <c r="DP31" s="87"/>
      <c r="DQ31" s="87"/>
      <c r="DR31" s="87"/>
      <c r="DS31" s="87"/>
      <c r="DT31" s="87"/>
      <c r="DU31" s="87"/>
      <c r="DV31" s="87"/>
      <c r="DW31" s="87"/>
      <c r="DX31" s="87"/>
      <c r="DY31" s="87"/>
      <c r="DZ31" s="87"/>
      <c r="EA31" s="87"/>
      <c r="EB31" s="87"/>
      <c r="EC31" s="87"/>
      <c r="ED31" s="87"/>
      <c r="EE31" s="87"/>
      <c r="EF31" s="87"/>
      <c r="EG31" s="87"/>
      <c r="EH31" s="87"/>
      <c r="EI31" s="87"/>
      <c r="EJ31" s="87"/>
      <c r="EK31" s="87"/>
      <c r="EL31" s="87"/>
      <c r="EM31" s="87"/>
      <c r="EN31" s="87"/>
      <c r="EO31" s="87"/>
      <c r="EP31" s="87"/>
      <c r="EQ31" s="87"/>
      <c r="ER31" s="87"/>
      <c r="ES31" s="87"/>
      <c r="ET31" s="87"/>
      <c r="EU31" s="87"/>
      <c r="EV31" s="87"/>
      <c r="EW31" s="87"/>
      <c r="EX31" s="87"/>
      <c r="EY31" s="87"/>
      <c r="EZ31" s="87"/>
      <c r="FA31" s="87"/>
      <c r="FB31" s="87"/>
      <c r="FC31" s="87"/>
      <c r="FD31" s="87"/>
      <c r="FE31" s="87"/>
      <c r="FF31" s="87"/>
      <c r="FG31" s="87"/>
      <c r="FH31" s="87"/>
      <c r="FI31" s="87"/>
      <c r="FJ31" s="87"/>
      <c r="FK31" s="87"/>
      <c r="FL31" s="87"/>
      <c r="FM31" s="87"/>
      <c r="FN31" s="87"/>
      <c r="FO31" s="87"/>
      <c r="FP31" s="87"/>
      <c r="FQ31" s="87"/>
      <c r="FR31" s="87"/>
      <c r="FS31" s="87"/>
      <c r="FT31" s="87"/>
      <c r="FU31" s="87"/>
      <c r="FV31" s="87"/>
      <c r="FW31" s="87"/>
    </row>
    <row r="32" spans="1:179" s="10" customFormat="1" ht="15" customHeight="1">
      <c r="A32" s="4"/>
      <c r="B32" s="25"/>
      <c r="C32" s="16"/>
      <c r="D32" s="16"/>
      <c r="E32" s="16"/>
      <c r="F32" s="16"/>
      <c r="G32" s="16"/>
      <c r="H32" s="16"/>
      <c r="I32" s="16"/>
      <c r="J32" s="16"/>
      <c r="K32" s="16"/>
      <c r="L32" s="17"/>
      <c r="M32" s="144" t="str">
        <f t="shared" si="0"/>
        <v>Réel</v>
      </c>
      <c r="N32" s="145"/>
      <c r="O32" s="203"/>
      <c r="P32" s="204"/>
      <c r="Q32" s="205"/>
      <c r="R32" s="205"/>
      <c r="S32" s="205"/>
      <c r="T32" s="205"/>
      <c r="U32" s="205"/>
      <c r="V32" s="205"/>
      <c r="W32" s="142"/>
      <c r="X32" s="143"/>
      <c r="Y32" s="141" t="str">
        <f t="shared" si="1"/>
        <v/>
      </c>
      <c r="Z32" s="141"/>
      <c r="AA32" s="134" t="str">
        <f t="shared" si="2"/>
        <v/>
      </c>
      <c r="AB32" s="135"/>
      <c r="AC32" s="90"/>
      <c r="AD32" s="90"/>
      <c r="AE32" s="90"/>
      <c r="AF32" s="62" t="str">
        <f t="shared" si="3"/>
        <v>R</v>
      </c>
      <c r="AG32" s="87"/>
      <c r="AH32" s="87"/>
      <c r="AI32" s="87"/>
      <c r="AJ32" s="87"/>
      <c r="AK32" s="87"/>
      <c r="AL32" s="87"/>
      <c r="AM32" s="87"/>
      <c r="AN32" s="87"/>
      <c r="AO32" s="87"/>
      <c r="AP32" s="87"/>
      <c r="AQ32" s="87"/>
      <c r="AR32" s="87"/>
      <c r="AS32" s="87"/>
      <c r="AT32" s="87"/>
      <c r="AU32" s="87"/>
      <c r="AV32" s="87"/>
      <c r="AW32" s="87"/>
      <c r="AX32" s="87"/>
      <c r="AY32" s="87"/>
      <c r="AZ32" s="87"/>
      <c r="BA32" s="87"/>
      <c r="BB32" s="87"/>
      <c r="BC32" s="87"/>
      <c r="BD32" s="87"/>
      <c r="BE32" s="87"/>
      <c r="BF32" s="87"/>
      <c r="BG32" s="87"/>
      <c r="BH32" s="87"/>
      <c r="BI32" s="87"/>
      <c r="BJ32" s="87"/>
      <c r="BK32" s="87"/>
      <c r="BL32" s="87"/>
      <c r="BM32" s="87"/>
      <c r="BN32" s="87"/>
      <c r="BO32" s="87"/>
      <c r="BP32" s="87"/>
      <c r="BQ32" s="87"/>
      <c r="BR32" s="87"/>
      <c r="BS32" s="87"/>
      <c r="BT32" s="87"/>
      <c r="BU32" s="87"/>
      <c r="BV32" s="87"/>
      <c r="BW32" s="87"/>
      <c r="BX32" s="87"/>
      <c r="BY32" s="87"/>
      <c r="BZ32" s="87"/>
      <c r="CA32" s="87"/>
      <c r="CB32" s="87"/>
      <c r="CC32" s="87"/>
      <c r="CD32" s="87"/>
      <c r="CE32" s="87"/>
      <c r="CF32" s="87"/>
      <c r="CG32" s="87"/>
      <c r="CH32" s="87"/>
      <c r="CI32" s="87"/>
      <c r="CJ32" s="87"/>
      <c r="CK32" s="87"/>
      <c r="CL32" s="87"/>
      <c r="CM32" s="87"/>
      <c r="CN32" s="87"/>
      <c r="CO32" s="87"/>
      <c r="CP32" s="87"/>
      <c r="CQ32" s="87"/>
      <c r="CR32" s="87"/>
      <c r="CS32" s="87"/>
      <c r="CT32" s="87"/>
      <c r="CU32" s="87"/>
      <c r="CV32" s="87"/>
      <c r="CW32" s="87"/>
      <c r="CX32" s="87"/>
      <c r="CY32" s="87"/>
      <c r="CZ32" s="87"/>
      <c r="DA32" s="87"/>
      <c r="DB32" s="87"/>
      <c r="DC32" s="87"/>
      <c r="DD32" s="87"/>
      <c r="DE32" s="87"/>
      <c r="DF32" s="87"/>
      <c r="DG32" s="87"/>
      <c r="DH32" s="87"/>
      <c r="DI32" s="87"/>
      <c r="DJ32" s="87"/>
      <c r="DK32" s="87"/>
      <c r="DL32" s="87"/>
      <c r="DM32" s="87"/>
      <c r="DN32" s="87"/>
      <c r="DO32" s="87"/>
      <c r="DP32" s="87"/>
      <c r="DQ32" s="87"/>
      <c r="DR32" s="87"/>
      <c r="DS32" s="87"/>
      <c r="DT32" s="87"/>
      <c r="DU32" s="87"/>
      <c r="DV32" s="87"/>
      <c r="DW32" s="87"/>
      <c r="DX32" s="87"/>
      <c r="DY32" s="87"/>
      <c r="DZ32" s="87"/>
      <c r="EA32" s="87"/>
      <c r="EB32" s="87"/>
      <c r="EC32" s="87"/>
      <c r="ED32" s="87"/>
      <c r="EE32" s="87"/>
      <c r="EF32" s="87"/>
      <c r="EG32" s="87"/>
      <c r="EH32" s="87"/>
      <c r="EI32" s="87"/>
      <c r="EJ32" s="87"/>
      <c r="EK32" s="87"/>
      <c r="EL32" s="87"/>
      <c r="EM32" s="87"/>
      <c r="EN32" s="87"/>
      <c r="EO32" s="87"/>
      <c r="EP32" s="87"/>
      <c r="EQ32" s="87"/>
      <c r="ER32" s="87"/>
      <c r="ES32" s="87"/>
      <c r="ET32" s="87"/>
      <c r="EU32" s="87"/>
      <c r="EV32" s="87"/>
      <c r="EW32" s="87"/>
      <c r="EX32" s="87"/>
      <c r="EY32" s="87"/>
      <c r="EZ32" s="87"/>
      <c r="FA32" s="87"/>
      <c r="FB32" s="87"/>
      <c r="FC32" s="87"/>
      <c r="FD32" s="87"/>
      <c r="FE32" s="87"/>
      <c r="FF32" s="87"/>
      <c r="FG32" s="87"/>
      <c r="FH32" s="87"/>
      <c r="FI32" s="87"/>
      <c r="FJ32" s="87"/>
      <c r="FK32" s="87"/>
      <c r="FL32" s="87"/>
      <c r="FM32" s="87"/>
      <c r="FN32" s="87"/>
      <c r="FO32" s="87"/>
      <c r="FP32" s="87"/>
      <c r="FQ32" s="87"/>
      <c r="FR32" s="87"/>
      <c r="FS32" s="87"/>
      <c r="FT32" s="87"/>
      <c r="FU32" s="87"/>
      <c r="FV32" s="87"/>
      <c r="FW32" s="87"/>
    </row>
    <row r="33" spans="1:179" s="10" customFormat="1" ht="15" customHeight="1">
      <c r="A33" s="4"/>
      <c r="B33" s="25"/>
      <c r="C33" s="16"/>
      <c r="D33" s="16"/>
      <c r="E33" s="16" t="s">
        <v>3</v>
      </c>
      <c r="F33" s="16"/>
      <c r="G33" s="16"/>
      <c r="H33" s="16"/>
      <c r="I33" s="16"/>
      <c r="J33" s="16"/>
      <c r="K33" s="16"/>
      <c r="L33" s="17"/>
      <c r="M33" s="144" t="str">
        <f t="shared" si="0"/>
        <v>Prévisionnel</v>
      </c>
      <c r="N33" s="145"/>
      <c r="O33" s="142">
        <v>150</v>
      </c>
      <c r="P33" s="143"/>
      <c r="Q33" s="166">
        <v>40431</v>
      </c>
      <c r="R33" s="166"/>
      <c r="S33" s="166"/>
      <c r="T33" s="166">
        <v>40563</v>
      </c>
      <c r="U33" s="166"/>
      <c r="V33" s="166"/>
      <c r="W33" s="142"/>
      <c r="X33" s="143"/>
      <c r="Y33" s="141">
        <f t="shared" si="1"/>
        <v>150</v>
      </c>
      <c r="Z33" s="141"/>
      <c r="AA33" s="134">
        <f t="shared" si="2"/>
        <v>0</v>
      </c>
      <c r="AB33" s="135"/>
      <c r="AC33" s="90"/>
      <c r="AD33" s="90"/>
      <c r="AE33" s="90"/>
      <c r="AF33" s="62" t="str">
        <f t="shared" si="3"/>
        <v>P</v>
      </c>
      <c r="AG33" s="87"/>
      <c r="AH33" s="87"/>
      <c r="AI33" s="87"/>
      <c r="AJ33" s="87"/>
      <c r="AK33" s="87"/>
      <c r="AL33" s="87"/>
      <c r="AM33" s="87"/>
      <c r="AN33" s="87"/>
      <c r="AO33" s="87"/>
      <c r="AP33" s="87"/>
      <c r="AQ33" s="87"/>
      <c r="AR33" s="87"/>
      <c r="AS33" s="87"/>
      <c r="AT33" s="87"/>
      <c r="AU33" s="87"/>
      <c r="AV33" s="87"/>
      <c r="AW33" s="87"/>
      <c r="AX33" s="87"/>
      <c r="AY33" s="87"/>
      <c r="AZ33" s="87"/>
      <c r="BA33" s="87"/>
      <c r="BB33" s="87"/>
      <c r="BC33" s="87"/>
      <c r="BD33" s="87"/>
      <c r="BE33" s="87"/>
      <c r="BF33" s="87"/>
      <c r="BG33" s="87"/>
      <c r="BH33" s="87"/>
      <c r="BI33" s="87"/>
      <c r="BJ33" s="87"/>
      <c r="BK33" s="87"/>
      <c r="BL33" s="87"/>
      <c r="BM33" s="87"/>
      <c r="BN33" s="87"/>
      <c r="BO33" s="87"/>
      <c r="BP33" s="87"/>
      <c r="BQ33" s="87"/>
      <c r="BR33" s="87"/>
      <c r="BS33" s="87"/>
      <c r="BT33" s="87"/>
      <c r="BU33" s="87"/>
      <c r="BV33" s="87"/>
      <c r="BW33" s="87"/>
      <c r="BX33" s="87"/>
      <c r="BY33" s="87"/>
      <c r="BZ33" s="87"/>
      <c r="CA33" s="87"/>
      <c r="CB33" s="87"/>
      <c r="CC33" s="87"/>
      <c r="CD33" s="87"/>
      <c r="CE33" s="87"/>
      <c r="CF33" s="87"/>
      <c r="CG33" s="87"/>
      <c r="CH33" s="87"/>
      <c r="CI33" s="87"/>
      <c r="CJ33" s="87"/>
      <c r="CK33" s="87"/>
      <c r="CL33" s="87"/>
      <c r="CM33" s="87"/>
      <c r="CN33" s="87"/>
      <c r="CO33" s="87"/>
      <c r="CP33" s="87"/>
      <c r="CQ33" s="87"/>
      <c r="CR33" s="87"/>
      <c r="CS33" s="87"/>
      <c r="CT33" s="87"/>
      <c r="CU33" s="87"/>
      <c r="CV33" s="87"/>
      <c r="CW33" s="87"/>
      <c r="CX33" s="87"/>
      <c r="CY33" s="87"/>
      <c r="CZ33" s="87"/>
      <c r="DA33" s="87"/>
      <c r="DB33" s="87"/>
      <c r="DC33" s="87"/>
      <c r="DD33" s="87"/>
      <c r="DE33" s="87"/>
      <c r="DF33" s="87"/>
      <c r="DG33" s="87"/>
      <c r="DH33" s="87"/>
      <c r="DI33" s="87"/>
      <c r="DJ33" s="87"/>
      <c r="DK33" s="87"/>
      <c r="DL33" s="87"/>
      <c r="DM33" s="87"/>
      <c r="DN33" s="87"/>
      <c r="DO33" s="87"/>
      <c r="DP33" s="87"/>
      <c r="DQ33" s="87"/>
      <c r="DR33" s="87"/>
      <c r="DS33" s="87"/>
      <c r="DT33" s="87"/>
      <c r="DU33" s="87"/>
      <c r="DV33" s="87"/>
      <c r="DW33" s="87"/>
      <c r="DX33" s="87"/>
      <c r="DY33" s="87"/>
      <c r="DZ33" s="87"/>
      <c r="EA33" s="87"/>
      <c r="EB33" s="87"/>
      <c r="EC33" s="87"/>
      <c r="ED33" s="87"/>
      <c r="EE33" s="87"/>
      <c r="EF33" s="87"/>
      <c r="EG33" s="87"/>
      <c r="EH33" s="87"/>
      <c r="EI33" s="87"/>
      <c r="EJ33" s="87"/>
      <c r="EK33" s="87"/>
      <c r="EL33" s="87"/>
      <c r="EM33" s="87"/>
      <c r="EN33" s="87"/>
      <c r="EO33" s="87"/>
      <c r="EP33" s="87"/>
      <c r="EQ33" s="87"/>
      <c r="ER33" s="87"/>
      <c r="ES33" s="87"/>
      <c r="ET33" s="87"/>
      <c r="EU33" s="87"/>
      <c r="EV33" s="87"/>
      <c r="EW33" s="87"/>
      <c r="EX33" s="87"/>
      <c r="EY33" s="87"/>
      <c r="EZ33" s="87"/>
      <c r="FA33" s="87"/>
      <c r="FB33" s="87"/>
      <c r="FC33" s="87"/>
      <c r="FD33" s="87"/>
      <c r="FE33" s="87"/>
      <c r="FF33" s="87"/>
      <c r="FG33" s="87"/>
      <c r="FH33" s="87"/>
      <c r="FI33" s="87"/>
      <c r="FJ33" s="87"/>
      <c r="FK33" s="87"/>
      <c r="FL33" s="87"/>
      <c r="FM33" s="87"/>
      <c r="FN33" s="87"/>
      <c r="FO33" s="87"/>
      <c r="FP33" s="87"/>
      <c r="FQ33" s="87"/>
      <c r="FR33" s="87"/>
      <c r="FS33" s="87"/>
      <c r="FT33" s="87"/>
      <c r="FU33" s="87"/>
      <c r="FV33" s="87"/>
      <c r="FW33" s="87"/>
    </row>
    <row r="34" spans="1:179" s="10" customFormat="1" ht="15" customHeight="1">
      <c r="A34" s="4"/>
      <c r="B34" s="25"/>
      <c r="C34" s="16"/>
      <c r="D34" s="16"/>
      <c r="E34" s="16"/>
      <c r="F34" s="16"/>
      <c r="G34" s="16"/>
      <c r="H34" s="16"/>
      <c r="I34" s="16"/>
      <c r="J34" s="16"/>
      <c r="K34" s="16"/>
      <c r="L34" s="17"/>
      <c r="M34" s="144" t="str">
        <f t="shared" si="0"/>
        <v>Réel</v>
      </c>
      <c r="N34" s="145"/>
      <c r="O34" s="203"/>
      <c r="P34" s="204"/>
      <c r="Q34" s="205"/>
      <c r="R34" s="205"/>
      <c r="S34" s="205"/>
      <c r="T34" s="205"/>
      <c r="U34" s="205"/>
      <c r="V34" s="206"/>
      <c r="W34" s="142"/>
      <c r="X34" s="143"/>
      <c r="Y34" s="141" t="str">
        <f t="shared" si="1"/>
        <v/>
      </c>
      <c r="Z34" s="141"/>
      <c r="AA34" s="134" t="str">
        <f t="shared" si="2"/>
        <v/>
      </c>
      <c r="AB34" s="135"/>
      <c r="AC34" s="90"/>
      <c r="AD34" s="90"/>
      <c r="AE34" s="90"/>
      <c r="AF34" s="62" t="str">
        <f t="shared" si="3"/>
        <v>R</v>
      </c>
      <c r="AG34" s="87"/>
      <c r="AH34" s="87"/>
      <c r="AI34" s="87"/>
      <c r="AJ34" s="87"/>
      <c r="AK34" s="87"/>
      <c r="AL34" s="87"/>
      <c r="AM34" s="87"/>
      <c r="AN34" s="87"/>
      <c r="AO34" s="87"/>
      <c r="AP34" s="87"/>
      <c r="AQ34" s="87"/>
      <c r="AR34" s="87"/>
      <c r="AS34" s="87"/>
      <c r="AT34" s="87"/>
      <c r="AU34" s="87"/>
      <c r="AV34" s="87"/>
      <c r="AW34" s="87"/>
      <c r="AX34" s="87"/>
      <c r="AY34" s="87"/>
      <c r="AZ34" s="87"/>
      <c r="BA34" s="87"/>
      <c r="BB34" s="87"/>
      <c r="BC34" s="87"/>
      <c r="BD34" s="87"/>
      <c r="BE34" s="87"/>
      <c r="BF34" s="87"/>
      <c r="BG34" s="87"/>
      <c r="BH34" s="87"/>
      <c r="BI34" s="87"/>
      <c r="BJ34" s="87"/>
      <c r="BK34" s="87"/>
      <c r="BL34" s="87"/>
      <c r="BM34" s="87"/>
      <c r="BN34" s="87"/>
      <c r="BO34" s="87"/>
      <c r="BP34" s="87"/>
      <c r="BQ34" s="87"/>
      <c r="BR34" s="87"/>
      <c r="BS34" s="87"/>
      <c r="BT34" s="87"/>
      <c r="BU34" s="87"/>
      <c r="BV34" s="87"/>
      <c r="BW34" s="87"/>
      <c r="BX34" s="87"/>
      <c r="BY34" s="87"/>
      <c r="BZ34" s="87"/>
      <c r="CA34" s="87"/>
      <c r="CB34" s="87"/>
      <c r="CC34" s="87"/>
      <c r="CD34" s="87"/>
      <c r="CE34" s="87"/>
      <c r="CF34" s="87"/>
      <c r="CG34" s="87"/>
      <c r="CH34" s="87"/>
      <c r="CI34" s="87"/>
      <c r="CJ34" s="87"/>
      <c r="CK34" s="87"/>
      <c r="CL34" s="87"/>
      <c r="CM34" s="87"/>
      <c r="CN34" s="87"/>
      <c r="CO34" s="87"/>
      <c r="CP34" s="87"/>
      <c r="CQ34" s="87"/>
      <c r="CR34" s="87"/>
      <c r="CS34" s="87"/>
      <c r="CT34" s="87"/>
      <c r="CU34" s="87"/>
      <c r="CV34" s="87"/>
      <c r="CW34" s="87"/>
      <c r="CX34" s="87"/>
      <c r="CY34" s="87"/>
      <c r="CZ34" s="87"/>
      <c r="DA34" s="87"/>
      <c r="DB34" s="87"/>
      <c r="DC34" s="87"/>
      <c r="DD34" s="87"/>
      <c r="DE34" s="87"/>
      <c r="DF34" s="87"/>
      <c r="DG34" s="87"/>
      <c r="DH34" s="87"/>
      <c r="DI34" s="87"/>
      <c r="DJ34" s="87"/>
      <c r="DK34" s="87"/>
      <c r="DL34" s="87"/>
      <c r="DM34" s="87"/>
      <c r="DN34" s="87"/>
      <c r="DO34" s="87"/>
      <c r="DP34" s="87"/>
      <c r="DQ34" s="87"/>
      <c r="DR34" s="87"/>
      <c r="DS34" s="87"/>
      <c r="DT34" s="87"/>
      <c r="DU34" s="87"/>
      <c r="DV34" s="87"/>
      <c r="DW34" s="87"/>
      <c r="DX34" s="87"/>
      <c r="DY34" s="87"/>
      <c r="DZ34" s="87"/>
      <c r="EA34" s="87"/>
      <c r="EB34" s="87"/>
      <c r="EC34" s="87"/>
      <c r="ED34" s="87"/>
      <c r="EE34" s="87"/>
      <c r="EF34" s="87"/>
      <c r="EG34" s="87"/>
      <c r="EH34" s="87"/>
      <c r="EI34" s="87"/>
      <c r="EJ34" s="87"/>
      <c r="EK34" s="87"/>
      <c r="EL34" s="87"/>
      <c r="EM34" s="87"/>
      <c r="EN34" s="87"/>
      <c r="EO34" s="87"/>
      <c r="EP34" s="87"/>
      <c r="EQ34" s="87"/>
      <c r="ER34" s="87"/>
      <c r="ES34" s="87"/>
      <c r="ET34" s="87"/>
      <c r="EU34" s="87"/>
      <c r="EV34" s="87"/>
      <c r="EW34" s="87"/>
      <c r="EX34" s="87"/>
      <c r="EY34" s="87"/>
      <c r="EZ34" s="87"/>
      <c r="FA34" s="87"/>
      <c r="FB34" s="87"/>
      <c r="FC34" s="87"/>
      <c r="FD34" s="87"/>
      <c r="FE34" s="87"/>
      <c r="FF34" s="87"/>
      <c r="FG34" s="87"/>
      <c r="FH34" s="87"/>
      <c r="FI34" s="87"/>
      <c r="FJ34" s="87"/>
      <c r="FK34" s="87"/>
      <c r="FL34" s="87"/>
      <c r="FM34" s="87"/>
      <c r="FN34" s="87"/>
      <c r="FO34" s="87"/>
      <c r="FP34" s="87"/>
      <c r="FQ34" s="87"/>
      <c r="FR34" s="87"/>
      <c r="FS34" s="87"/>
      <c r="FT34" s="87"/>
      <c r="FU34" s="87"/>
      <c r="FV34" s="87"/>
      <c r="FW34" s="87"/>
    </row>
    <row r="35" spans="1:179" s="10" customFormat="1" ht="15" customHeight="1">
      <c r="A35" s="4"/>
      <c r="B35" s="25"/>
      <c r="C35" s="16"/>
      <c r="D35" s="16"/>
      <c r="E35" s="16" t="s">
        <v>16</v>
      </c>
      <c r="F35" s="16"/>
      <c r="G35" s="16"/>
      <c r="H35" s="16"/>
      <c r="I35" s="16"/>
      <c r="J35" s="16"/>
      <c r="K35" s="16"/>
      <c r="L35" s="17"/>
      <c r="M35" s="144" t="str">
        <f t="shared" si="0"/>
        <v>Prévisionnel</v>
      </c>
      <c r="N35" s="145"/>
      <c r="O35" s="142">
        <v>20</v>
      </c>
      <c r="P35" s="143"/>
      <c r="Q35" s="166">
        <v>40452</v>
      </c>
      <c r="R35" s="166"/>
      <c r="S35" s="166"/>
      <c r="T35" s="166">
        <v>40456</v>
      </c>
      <c r="U35" s="166"/>
      <c r="V35" s="166"/>
      <c r="W35" s="142"/>
      <c r="X35" s="143"/>
      <c r="Y35" s="141">
        <f t="shared" si="1"/>
        <v>20</v>
      </c>
      <c r="Z35" s="141"/>
      <c r="AA35" s="134">
        <f t="shared" si="2"/>
        <v>0</v>
      </c>
      <c r="AB35" s="135"/>
      <c r="AC35" s="90"/>
      <c r="AD35" s="90"/>
      <c r="AE35" s="90"/>
      <c r="AF35" s="62" t="str">
        <f t="shared" si="3"/>
        <v>P</v>
      </c>
      <c r="AG35" s="87"/>
      <c r="AH35" s="87"/>
      <c r="AI35" s="87"/>
      <c r="AJ35" s="87"/>
      <c r="AK35" s="87"/>
      <c r="AL35" s="87"/>
      <c r="AM35" s="87"/>
      <c r="AN35" s="87"/>
      <c r="AO35" s="87"/>
      <c r="AP35" s="87"/>
      <c r="AQ35" s="87"/>
      <c r="AR35" s="87"/>
      <c r="AS35" s="87"/>
      <c r="AT35" s="87"/>
      <c r="AU35" s="87"/>
      <c r="AV35" s="87"/>
      <c r="AW35" s="87"/>
      <c r="AX35" s="87"/>
      <c r="AY35" s="87"/>
      <c r="AZ35" s="87"/>
      <c r="BA35" s="87"/>
      <c r="BB35" s="87"/>
      <c r="BC35" s="87"/>
      <c r="BD35" s="87"/>
      <c r="BE35" s="87"/>
      <c r="BF35" s="87"/>
      <c r="BG35" s="87"/>
      <c r="BH35" s="87"/>
      <c r="BI35" s="87"/>
      <c r="BJ35" s="87"/>
      <c r="BK35" s="87"/>
      <c r="BL35" s="87"/>
      <c r="BM35" s="87"/>
      <c r="BN35" s="87"/>
      <c r="BO35" s="87"/>
      <c r="BP35" s="87"/>
      <c r="BQ35" s="87"/>
      <c r="BR35" s="87"/>
      <c r="BS35" s="87"/>
      <c r="BT35" s="87"/>
      <c r="BU35" s="87"/>
      <c r="BV35" s="87"/>
      <c r="BW35" s="87"/>
      <c r="BX35" s="87"/>
      <c r="BY35" s="87"/>
      <c r="BZ35" s="87"/>
      <c r="CA35" s="87"/>
      <c r="CB35" s="87"/>
      <c r="CC35" s="87"/>
      <c r="CD35" s="87"/>
      <c r="CE35" s="87"/>
      <c r="CF35" s="87"/>
      <c r="CG35" s="87"/>
      <c r="CH35" s="87"/>
      <c r="CI35" s="87"/>
      <c r="CJ35" s="87"/>
      <c r="CK35" s="87"/>
      <c r="CL35" s="87"/>
      <c r="CM35" s="87"/>
      <c r="CN35" s="87"/>
      <c r="CO35" s="87"/>
      <c r="CP35" s="87"/>
      <c r="CQ35" s="87"/>
      <c r="CR35" s="87"/>
      <c r="CS35" s="87"/>
      <c r="CT35" s="87"/>
      <c r="CU35" s="87"/>
      <c r="CV35" s="87"/>
      <c r="CW35" s="87"/>
      <c r="CX35" s="87"/>
      <c r="CY35" s="87"/>
      <c r="CZ35" s="87"/>
      <c r="DA35" s="87"/>
      <c r="DB35" s="87"/>
      <c r="DC35" s="87"/>
      <c r="DD35" s="87"/>
      <c r="DE35" s="87"/>
      <c r="DF35" s="87"/>
      <c r="DG35" s="87"/>
      <c r="DH35" s="87"/>
      <c r="DI35" s="87"/>
      <c r="DJ35" s="87"/>
      <c r="DK35" s="87"/>
      <c r="DL35" s="87"/>
      <c r="DM35" s="87"/>
      <c r="DN35" s="87"/>
      <c r="DO35" s="87"/>
      <c r="DP35" s="87"/>
      <c r="DQ35" s="87"/>
      <c r="DR35" s="87"/>
      <c r="DS35" s="87"/>
      <c r="DT35" s="87"/>
      <c r="DU35" s="87"/>
      <c r="DV35" s="87"/>
      <c r="DW35" s="87"/>
      <c r="DX35" s="87"/>
      <c r="DY35" s="87"/>
      <c r="DZ35" s="87"/>
      <c r="EA35" s="87"/>
      <c r="EB35" s="87"/>
      <c r="EC35" s="87"/>
      <c r="ED35" s="87"/>
      <c r="EE35" s="87"/>
      <c r="EF35" s="87"/>
      <c r="EG35" s="87"/>
      <c r="EH35" s="87"/>
      <c r="EI35" s="87"/>
      <c r="EJ35" s="87"/>
      <c r="EK35" s="87"/>
      <c r="EL35" s="87"/>
      <c r="EM35" s="87"/>
      <c r="EN35" s="87"/>
      <c r="EO35" s="87"/>
      <c r="EP35" s="87"/>
      <c r="EQ35" s="87"/>
      <c r="ER35" s="87"/>
      <c r="ES35" s="87"/>
      <c r="ET35" s="87"/>
      <c r="EU35" s="87"/>
      <c r="EV35" s="87"/>
      <c r="EW35" s="87"/>
      <c r="EX35" s="87"/>
      <c r="EY35" s="87"/>
      <c r="EZ35" s="87"/>
      <c r="FA35" s="87"/>
      <c r="FB35" s="87"/>
      <c r="FC35" s="87"/>
      <c r="FD35" s="87"/>
      <c r="FE35" s="87"/>
      <c r="FF35" s="87"/>
      <c r="FG35" s="87"/>
      <c r="FH35" s="87"/>
      <c r="FI35" s="87"/>
      <c r="FJ35" s="87"/>
      <c r="FK35" s="87"/>
      <c r="FL35" s="87"/>
      <c r="FM35" s="87"/>
      <c r="FN35" s="87"/>
      <c r="FO35" s="87"/>
      <c r="FP35" s="87"/>
      <c r="FQ35" s="87"/>
      <c r="FR35" s="87"/>
      <c r="FS35" s="87"/>
      <c r="FT35" s="87"/>
      <c r="FU35" s="87"/>
      <c r="FV35" s="87"/>
      <c r="FW35" s="87"/>
    </row>
    <row r="36" spans="1:179" s="10" customFormat="1" ht="15" customHeight="1">
      <c r="A36" s="4"/>
      <c r="B36" s="25"/>
      <c r="C36" s="16"/>
      <c r="D36" s="16"/>
      <c r="E36" s="16"/>
      <c r="F36" s="16"/>
      <c r="G36" s="16"/>
      <c r="H36" s="16"/>
      <c r="I36" s="16"/>
      <c r="J36" s="16"/>
      <c r="K36" s="16"/>
      <c r="L36" s="17"/>
      <c r="M36" s="144" t="str">
        <f t="shared" si="0"/>
        <v>Réel</v>
      </c>
      <c r="N36" s="145"/>
      <c r="O36" s="203"/>
      <c r="P36" s="204"/>
      <c r="Q36" s="205"/>
      <c r="R36" s="205"/>
      <c r="S36" s="205"/>
      <c r="T36" s="205"/>
      <c r="U36" s="205"/>
      <c r="V36" s="206"/>
      <c r="W36" s="142"/>
      <c r="X36" s="143"/>
      <c r="Y36" s="141" t="str">
        <f t="shared" si="1"/>
        <v/>
      </c>
      <c r="Z36" s="141"/>
      <c r="AA36" s="134" t="str">
        <f t="shared" si="2"/>
        <v/>
      </c>
      <c r="AB36" s="135"/>
      <c r="AC36" s="90"/>
      <c r="AD36" s="90"/>
      <c r="AE36" s="90"/>
      <c r="AF36" s="62" t="str">
        <f t="shared" si="3"/>
        <v>R</v>
      </c>
      <c r="AG36" s="87"/>
      <c r="AH36" s="87"/>
      <c r="AI36" s="87"/>
      <c r="AJ36" s="87"/>
      <c r="AK36" s="87"/>
      <c r="AL36" s="87"/>
      <c r="AM36" s="87"/>
      <c r="AN36" s="87"/>
      <c r="AO36" s="87"/>
      <c r="AP36" s="87"/>
      <c r="AQ36" s="87"/>
      <c r="AR36" s="87"/>
      <c r="AS36" s="87"/>
      <c r="AT36" s="87"/>
      <c r="AU36" s="87"/>
      <c r="AV36" s="87"/>
      <c r="AW36" s="87"/>
      <c r="AX36" s="87"/>
      <c r="AY36" s="87"/>
      <c r="AZ36" s="87"/>
      <c r="BA36" s="87"/>
      <c r="BB36" s="87"/>
      <c r="BC36" s="87"/>
      <c r="BD36" s="87"/>
      <c r="BE36" s="87"/>
      <c r="BF36" s="87"/>
      <c r="BG36" s="87"/>
      <c r="BH36" s="87"/>
      <c r="BI36" s="87"/>
      <c r="BJ36" s="87"/>
      <c r="BK36" s="87"/>
      <c r="BL36" s="87"/>
      <c r="BM36" s="87"/>
      <c r="BN36" s="87"/>
      <c r="BO36" s="87"/>
      <c r="BP36" s="87"/>
      <c r="BQ36" s="87"/>
      <c r="BR36" s="87"/>
      <c r="BS36" s="87"/>
      <c r="BT36" s="87"/>
      <c r="BU36" s="87"/>
      <c r="BV36" s="87"/>
      <c r="BW36" s="87"/>
      <c r="BX36" s="87"/>
      <c r="BY36" s="87"/>
      <c r="BZ36" s="87"/>
      <c r="CA36" s="87"/>
      <c r="CB36" s="87"/>
      <c r="CC36" s="87"/>
      <c r="CD36" s="87"/>
      <c r="CE36" s="87"/>
      <c r="CF36" s="87"/>
      <c r="CG36" s="87"/>
      <c r="CH36" s="87"/>
      <c r="CI36" s="87"/>
      <c r="CJ36" s="87"/>
      <c r="CK36" s="87"/>
      <c r="CL36" s="87"/>
      <c r="CM36" s="87"/>
      <c r="CN36" s="87"/>
      <c r="CO36" s="87"/>
      <c r="CP36" s="87"/>
      <c r="CQ36" s="87"/>
      <c r="CR36" s="87"/>
      <c r="CS36" s="87"/>
      <c r="CT36" s="87"/>
      <c r="CU36" s="87"/>
      <c r="CV36" s="87"/>
      <c r="CW36" s="87"/>
      <c r="CX36" s="87"/>
      <c r="CY36" s="87"/>
      <c r="CZ36" s="87"/>
      <c r="DA36" s="87"/>
      <c r="DB36" s="87"/>
      <c r="DC36" s="87"/>
      <c r="DD36" s="87"/>
      <c r="DE36" s="87"/>
      <c r="DF36" s="87"/>
      <c r="DG36" s="87"/>
      <c r="DH36" s="87"/>
      <c r="DI36" s="87"/>
      <c r="DJ36" s="87"/>
      <c r="DK36" s="87"/>
      <c r="DL36" s="87"/>
      <c r="DM36" s="87"/>
      <c r="DN36" s="87"/>
      <c r="DO36" s="87"/>
      <c r="DP36" s="87"/>
      <c r="DQ36" s="87"/>
      <c r="DR36" s="87"/>
      <c r="DS36" s="87"/>
      <c r="DT36" s="87"/>
      <c r="DU36" s="87"/>
      <c r="DV36" s="87"/>
      <c r="DW36" s="87"/>
      <c r="DX36" s="87"/>
      <c r="DY36" s="87"/>
      <c r="DZ36" s="87"/>
      <c r="EA36" s="87"/>
      <c r="EB36" s="87"/>
      <c r="EC36" s="87"/>
      <c r="ED36" s="87"/>
      <c r="EE36" s="87"/>
      <c r="EF36" s="87"/>
      <c r="EG36" s="87"/>
      <c r="EH36" s="87"/>
      <c r="EI36" s="87"/>
      <c r="EJ36" s="87"/>
      <c r="EK36" s="87"/>
      <c r="EL36" s="87"/>
      <c r="EM36" s="87"/>
      <c r="EN36" s="87"/>
      <c r="EO36" s="87"/>
      <c r="EP36" s="87"/>
      <c r="EQ36" s="87"/>
      <c r="ER36" s="87"/>
      <c r="ES36" s="87"/>
      <c r="ET36" s="87"/>
      <c r="EU36" s="87"/>
      <c r="EV36" s="87"/>
      <c r="EW36" s="87"/>
      <c r="EX36" s="87"/>
      <c r="EY36" s="87"/>
      <c r="EZ36" s="87"/>
      <c r="FA36" s="87"/>
      <c r="FB36" s="87"/>
      <c r="FC36" s="87"/>
      <c r="FD36" s="87"/>
      <c r="FE36" s="87"/>
      <c r="FF36" s="87"/>
      <c r="FG36" s="87"/>
      <c r="FH36" s="87"/>
      <c r="FI36" s="87"/>
      <c r="FJ36" s="87"/>
      <c r="FK36" s="87"/>
      <c r="FL36" s="87"/>
      <c r="FM36" s="87"/>
      <c r="FN36" s="87"/>
      <c r="FO36" s="87"/>
      <c r="FP36" s="87"/>
      <c r="FQ36" s="87"/>
      <c r="FR36" s="87"/>
      <c r="FS36" s="87"/>
      <c r="FT36" s="87"/>
      <c r="FU36" s="87"/>
      <c r="FV36" s="87"/>
      <c r="FW36" s="87"/>
    </row>
    <row r="37" spans="1:179" s="10" customFormat="1" ht="15" customHeight="1">
      <c r="A37" s="4"/>
      <c r="B37" s="25"/>
      <c r="C37" s="16"/>
      <c r="D37" s="16"/>
      <c r="E37" s="16" t="s">
        <v>11</v>
      </c>
      <c r="F37" s="16"/>
      <c r="G37" s="16"/>
      <c r="H37" s="16"/>
      <c r="I37" s="16"/>
      <c r="J37" s="16"/>
      <c r="K37" s="16"/>
      <c r="L37" s="17"/>
      <c r="M37" s="144" t="str">
        <f t="shared" si="0"/>
        <v>Prévisionnel</v>
      </c>
      <c r="N37" s="145"/>
      <c r="O37" s="142"/>
      <c r="P37" s="143"/>
      <c r="Q37" s="166"/>
      <c r="R37" s="166"/>
      <c r="S37" s="166"/>
      <c r="T37" s="166"/>
      <c r="U37" s="166"/>
      <c r="V37" s="166"/>
      <c r="W37" s="142"/>
      <c r="X37" s="143"/>
      <c r="Y37" s="141" t="str">
        <f t="shared" si="1"/>
        <v/>
      </c>
      <c r="Z37" s="141"/>
      <c r="AA37" s="134" t="str">
        <f t="shared" si="2"/>
        <v/>
      </c>
      <c r="AB37" s="135"/>
      <c r="AC37" s="90"/>
      <c r="AD37" s="90"/>
      <c r="AE37" s="90"/>
      <c r="AF37" s="62" t="str">
        <f t="shared" si="3"/>
        <v>P</v>
      </c>
      <c r="AG37" s="87"/>
      <c r="AH37" s="87"/>
      <c r="AI37" s="87"/>
      <c r="AJ37" s="87"/>
      <c r="AK37" s="87"/>
      <c r="AL37" s="87"/>
      <c r="AM37" s="87"/>
      <c r="AN37" s="87"/>
      <c r="AO37" s="87"/>
      <c r="AP37" s="87"/>
      <c r="AQ37" s="87"/>
      <c r="AR37" s="87"/>
      <c r="AS37" s="87"/>
      <c r="AT37" s="87"/>
      <c r="AU37" s="87"/>
      <c r="AV37" s="87"/>
      <c r="AW37" s="87"/>
      <c r="AX37" s="87"/>
      <c r="AY37" s="87"/>
      <c r="AZ37" s="87"/>
      <c r="BA37" s="87"/>
      <c r="BB37" s="87"/>
      <c r="BC37" s="87"/>
      <c r="BD37" s="87"/>
      <c r="BE37" s="87"/>
      <c r="BF37" s="87"/>
      <c r="BG37" s="87"/>
      <c r="BH37" s="87"/>
      <c r="BI37" s="87"/>
      <c r="BJ37" s="87"/>
      <c r="BK37" s="87"/>
      <c r="BL37" s="87"/>
      <c r="BM37" s="87"/>
      <c r="BN37" s="87"/>
      <c r="BO37" s="87"/>
      <c r="BP37" s="87"/>
      <c r="BQ37" s="87"/>
      <c r="BR37" s="87"/>
      <c r="BS37" s="87"/>
      <c r="BT37" s="87"/>
      <c r="BU37" s="87"/>
      <c r="BV37" s="87"/>
      <c r="BW37" s="87"/>
      <c r="BX37" s="87"/>
      <c r="BY37" s="87"/>
      <c r="BZ37" s="87"/>
      <c r="CA37" s="87"/>
      <c r="CB37" s="87"/>
      <c r="CC37" s="87"/>
      <c r="CD37" s="87"/>
      <c r="CE37" s="87"/>
      <c r="CF37" s="87"/>
      <c r="CG37" s="87"/>
      <c r="CH37" s="87"/>
      <c r="CI37" s="87"/>
      <c r="CJ37" s="87"/>
      <c r="CK37" s="87"/>
      <c r="CL37" s="87"/>
      <c r="CM37" s="87"/>
      <c r="CN37" s="87"/>
      <c r="CO37" s="87"/>
      <c r="CP37" s="87"/>
      <c r="CQ37" s="87"/>
      <c r="CR37" s="87"/>
      <c r="CS37" s="87"/>
      <c r="CT37" s="87"/>
      <c r="CU37" s="87"/>
      <c r="CV37" s="87"/>
      <c r="CW37" s="87"/>
      <c r="CX37" s="87"/>
      <c r="CY37" s="87"/>
      <c r="CZ37" s="87"/>
      <c r="DA37" s="87"/>
      <c r="DB37" s="87"/>
      <c r="DC37" s="87"/>
      <c r="DD37" s="87"/>
      <c r="DE37" s="87"/>
      <c r="DF37" s="87"/>
      <c r="DG37" s="87"/>
      <c r="DH37" s="87"/>
      <c r="DI37" s="87"/>
      <c r="DJ37" s="87"/>
      <c r="DK37" s="87"/>
      <c r="DL37" s="87"/>
      <c r="DM37" s="87"/>
      <c r="DN37" s="87"/>
      <c r="DO37" s="87"/>
      <c r="DP37" s="87"/>
      <c r="DQ37" s="87"/>
      <c r="DR37" s="87"/>
      <c r="DS37" s="87"/>
      <c r="DT37" s="87"/>
      <c r="DU37" s="87"/>
      <c r="DV37" s="87"/>
      <c r="DW37" s="87"/>
      <c r="DX37" s="87"/>
      <c r="DY37" s="87"/>
      <c r="DZ37" s="87"/>
      <c r="EA37" s="87"/>
      <c r="EB37" s="87"/>
      <c r="EC37" s="87"/>
      <c r="ED37" s="87"/>
      <c r="EE37" s="87"/>
      <c r="EF37" s="87"/>
      <c r="EG37" s="87"/>
      <c r="EH37" s="87"/>
      <c r="EI37" s="87"/>
      <c r="EJ37" s="87"/>
      <c r="EK37" s="87"/>
      <c r="EL37" s="87"/>
      <c r="EM37" s="87"/>
      <c r="EN37" s="87"/>
      <c r="EO37" s="87"/>
      <c r="EP37" s="87"/>
      <c r="EQ37" s="87"/>
      <c r="ER37" s="87"/>
      <c r="ES37" s="87"/>
      <c r="ET37" s="87"/>
      <c r="EU37" s="87"/>
      <c r="EV37" s="87"/>
      <c r="EW37" s="87"/>
      <c r="EX37" s="87"/>
      <c r="EY37" s="87"/>
      <c r="EZ37" s="87"/>
      <c r="FA37" s="87"/>
      <c r="FB37" s="87"/>
      <c r="FC37" s="87"/>
      <c r="FD37" s="87"/>
      <c r="FE37" s="87"/>
      <c r="FF37" s="87"/>
      <c r="FG37" s="87"/>
      <c r="FH37" s="87"/>
      <c r="FI37" s="87"/>
      <c r="FJ37" s="87"/>
      <c r="FK37" s="87"/>
      <c r="FL37" s="87"/>
      <c r="FM37" s="87"/>
      <c r="FN37" s="87"/>
      <c r="FO37" s="87"/>
      <c r="FP37" s="87"/>
      <c r="FQ37" s="87"/>
      <c r="FR37" s="87"/>
      <c r="FS37" s="87"/>
      <c r="FT37" s="87"/>
      <c r="FU37" s="87"/>
      <c r="FV37" s="87"/>
      <c r="FW37" s="87"/>
    </row>
    <row r="38" spans="1:179" s="10" customFormat="1" ht="15" customHeight="1">
      <c r="A38" s="4"/>
      <c r="B38" s="25"/>
      <c r="C38" s="16"/>
      <c r="D38" s="16"/>
      <c r="E38" s="16"/>
      <c r="F38" s="16"/>
      <c r="G38" s="16"/>
      <c r="H38" s="16"/>
      <c r="I38" s="16"/>
      <c r="J38" s="16"/>
      <c r="K38" s="16"/>
      <c r="L38" s="17"/>
      <c r="M38" s="144" t="str">
        <f t="shared" si="0"/>
        <v>Réel</v>
      </c>
      <c r="N38" s="145"/>
      <c r="O38" s="203"/>
      <c r="P38" s="204"/>
      <c r="Q38" s="205"/>
      <c r="R38" s="205"/>
      <c r="S38" s="205"/>
      <c r="T38" s="205"/>
      <c r="U38" s="205"/>
      <c r="V38" s="206"/>
      <c r="W38" s="142"/>
      <c r="X38" s="143"/>
      <c r="Y38" s="141" t="str">
        <f t="shared" si="1"/>
        <v/>
      </c>
      <c r="Z38" s="141"/>
      <c r="AA38" s="134" t="str">
        <f t="shared" si="2"/>
        <v/>
      </c>
      <c r="AB38" s="135"/>
      <c r="AC38" s="90"/>
      <c r="AD38" s="90"/>
      <c r="AE38" s="90"/>
      <c r="AF38" s="62" t="str">
        <f t="shared" si="3"/>
        <v>R</v>
      </c>
      <c r="AG38" s="87"/>
      <c r="AH38" s="87"/>
      <c r="AI38" s="87"/>
      <c r="AJ38" s="87"/>
      <c r="AK38" s="87"/>
      <c r="AL38" s="87"/>
      <c r="AM38" s="87"/>
      <c r="AN38" s="87"/>
      <c r="AO38" s="87"/>
      <c r="AP38" s="87"/>
      <c r="AQ38" s="87"/>
      <c r="AR38" s="87"/>
      <c r="AS38" s="87"/>
      <c r="AT38" s="87"/>
      <c r="AU38" s="87"/>
      <c r="AV38" s="87"/>
      <c r="AW38" s="87"/>
      <c r="AX38" s="87"/>
      <c r="AY38" s="87"/>
      <c r="AZ38" s="87"/>
      <c r="BA38" s="87"/>
      <c r="BB38" s="87"/>
      <c r="BC38" s="87"/>
      <c r="BD38" s="87"/>
      <c r="BE38" s="87"/>
      <c r="BF38" s="87"/>
      <c r="BG38" s="87"/>
      <c r="BH38" s="87"/>
      <c r="BI38" s="87"/>
      <c r="BJ38" s="87"/>
      <c r="BK38" s="87"/>
      <c r="BL38" s="87"/>
      <c r="BM38" s="87"/>
      <c r="BN38" s="87"/>
      <c r="BO38" s="87"/>
      <c r="BP38" s="87"/>
      <c r="BQ38" s="87"/>
      <c r="BR38" s="87"/>
      <c r="BS38" s="87"/>
      <c r="BT38" s="87"/>
      <c r="BU38" s="87"/>
      <c r="BV38" s="87"/>
      <c r="BW38" s="87"/>
      <c r="BX38" s="87"/>
      <c r="BY38" s="87"/>
      <c r="BZ38" s="87"/>
      <c r="CA38" s="87"/>
      <c r="CB38" s="87"/>
      <c r="CC38" s="87"/>
      <c r="CD38" s="87"/>
      <c r="CE38" s="87"/>
      <c r="CF38" s="87"/>
      <c r="CG38" s="87"/>
      <c r="CH38" s="87"/>
      <c r="CI38" s="87"/>
      <c r="CJ38" s="87"/>
      <c r="CK38" s="87"/>
      <c r="CL38" s="87"/>
      <c r="CM38" s="87"/>
      <c r="CN38" s="87"/>
      <c r="CO38" s="87"/>
      <c r="CP38" s="87"/>
      <c r="CQ38" s="87"/>
      <c r="CR38" s="87"/>
      <c r="CS38" s="87"/>
      <c r="CT38" s="87"/>
      <c r="CU38" s="87"/>
      <c r="CV38" s="87"/>
      <c r="CW38" s="87"/>
      <c r="CX38" s="87"/>
      <c r="CY38" s="87"/>
      <c r="CZ38" s="87"/>
      <c r="DA38" s="87"/>
      <c r="DB38" s="87"/>
      <c r="DC38" s="87"/>
      <c r="DD38" s="87"/>
      <c r="DE38" s="87"/>
      <c r="DF38" s="87"/>
      <c r="DG38" s="87"/>
      <c r="DH38" s="87"/>
      <c r="DI38" s="87"/>
      <c r="DJ38" s="87"/>
      <c r="DK38" s="87"/>
      <c r="DL38" s="87"/>
      <c r="DM38" s="87"/>
      <c r="DN38" s="87"/>
      <c r="DO38" s="87"/>
      <c r="DP38" s="87"/>
      <c r="DQ38" s="87"/>
      <c r="DR38" s="87"/>
      <c r="DS38" s="87"/>
      <c r="DT38" s="87"/>
      <c r="DU38" s="87"/>
      <c r="DV38" s="87"/>
      <c r="DW38" s="87"/>
      <c r="DX38" s="87"/>
      <c r="DY38" s="87"/>
      <c r="DZ38" s="87"/>
      <c r="EA38" s="87"/>
      <c r="EB38" s="87"/>
      <c r="EC38" s="87"/>
      <c r="ED38" s="87"/>
      <c r="EE38" s="87"/>
      <c r="EF38" s="87"/>
      <c r="EG38" s="87"/>
      <c r="EH38" s="87"/>
      <c r="EI38" s="87"/>
      <c r="EJ38" s="87"/>
      <c r="EK38" s="87"/>
      <c r="EL38" s="87"/>
      <c r="EM38" s="87"/>
      <c r="EN38" s="87"/>
      <c r="EO38" s="87"/>
      <c r="EP38" s="87"/>
      <c r="EQ38" s="87"/>
      <c r="ER38" s="87"/>
      <c r="ES38" s="87"/>
      <c r="ET38" s="87"/>
      <c r="EU38" s="87"/>
      <c r="EV38" s="87"/>
      <c r="EW38" s="87"/>
      <c r="EX38" s="87"/>
      <c r="EY38" s="87"/>
      <c r="EZ38" s="87"/>
      <c r="FA38" s="87"/>
      <c r="FB38" s="87"/>
      <c r="FC38" s="87"/>
      <c r="FD38" s="87"/>
      <c r="FE38" s="87"/>
      <c r="FF38" s="87"/>
      <c r="FG38" s="87"/>
      <c r="FH38" s="87"/>
      <c r="FI38" s="87"/>
      <c r="FJ38" s="87"/>
      <c r="FK38" s="87"/>
      <c r="FL38" s="87"/>
      <c r="FM38" s="87"/>
      <c r="FN38" s="87"/>
      <c r="FO38" s="87"/>
      <c r="FP38" s="87"/>
      <c r="FQ38" s="87"/>
      <c r="FR38" s="87"/>
      <c r="FS38" s="87"/>
      <c r="FT38" s="87"/>
      <c r="FU38" s="87"/>
      <c r="FV38" s="87"/>
      <c r="FW38" s="87"/>
    </row>
    <row r="39" spans="1:179" s="10" customFormat="1" ht="15" customHeight="1">
      <c r="A39" s="4"/>
      <c r="B39" s="25"/>
      <c r="C39" s="16"/>
      <c r="D39" s="16"/>
      <c r="E39" s="16" t="s">
        <v>12</v>
      </c>
      <c r="F39" s="16"/>
      <c r="G39" s="16"/>
      <c r="H39" s="16"/>
      <c r="I39" s="16"/>
      <c r="J39" s="16"/>
      <c r="K39" s="16"/>
      <c r="L39" s="17"/>
      <c r="M39" s="144" t="str">
        <f t="shared" si="0"/>
        <v>Prévisionnel</v>
      </c>
      <c r="N39" s="145"/>
      <c r="O39" s="142"/>
      <c r="P39" s="143"/>
      <c r="Q39" s="166"/>
      <c r="R39" s="166"/>
      <c r="S39" s="166"/>
      <c r="T39" s="166"/>
      <c r="U39" s="166"/>
      <c r="V39" s="166"/>
      <c r="W39" s="142"/>
      <c r="X39" s="143"/>
      <c r="Y39" s="141" t="str">
        <f t="shared" si="1"/>
        <v/>
      </c>
      <c r="Z39" s="141"/>
      <c r="AA39" s="134" t="str">
        <f t="shared" si="2"/>
        <v/>
      </c>
      <c r="AB39" s="135"/>
      <c r="AC39" s="90"/>
      <c r="AD39" s="90"/>
      <c r="AE39" s="90"/>
      <c r="AF39" s="62" t="str">
        <f t="shared" si="3"/>
        <v>P</v>
      </c>
      <c r="AG39" s="87"/>
      <c r="AH39" s="87"/>
      <c r="AI39" s="87"/>
      <c r="AJ39" s="87"/>
      <c r="AK39" s="87"/>
      <c r="AL39" s="87"/>
      <c r="AM39" s="87"/>
      <c r="AN39" s="87"/>
      <c r="AO39" s="87"/>
      <c r="AP39" s="87"/>
      <c r="AQ39" s="87"/>
      <c r="AR39" s="87"/>
      <c r="AS39" s="87"/>
      <c r="AT39" s="87"/>
      <c r="AU39" s="87"/>
      <c r="AV39" s="87"/>
      <c r="AW39" s="87"/>
      <c r="AX39" s="87"/>
      <c r="AY39" s="87"/>
      <c r="AZ39" s="87"/>
      <c r="BA39" s="87"/>
      <c r="BB39" s="87"/>
      <c r="BC39" s="87"/>
      <c r="BD39" s="87"/>
      <c r="BE39" s="87"/>
      <c r="BF39" s="87"/>
      <c r="BG39" s="87"/>
      <c r="BH39" s="87"/>
      <c r="BI39" s="87"/>
      <c r="BJ39" s="87"/>
      <c r="BK39" s="87"/>
      <c r="BL39" s="87"/>
      <c r="BM39" s="87"/>
      <c r="BN39" s="87"/>
      <c r="BO39" s="87"/>
      <c r="BP39" s="87"/>
      <c r="BQ39" s="87"/>
      <c r="BR39" s="87"/>
      <c r="BS39" s="87"/>
      <c r="BT39" s="87"/>
      <c r="BU39" s="87"/>
      <c r="BV39" s="87"/>
      <c r="BW39" s="87"/>
      <c r="BX39" s="87"/>
      <c r="BY39" s="87"/>
      <c r="BZ39" s="87"/>
      <c r="CA39" s="87"/>
      <c r="CB39" s="87"/>
      <c r="CC39" s="87"/>
      <c r="CD39" s="87"/>
      <c r="CE39" s="87"/>
      <c r="CF39" s="87"/>
      <c r="CG39" s="87"/>
      <c r="CH39" s="87"/>
      <c r="CI39" s="87"/>
      <c r="CJ39" s="87"/>
      <c r="CK39" s="87"/>
      <c r="CL39" s="87"/>
      <c r="CM39" s="87"/>
      <c r="CN39" s="87"/>
      <c r="CO39" s="87"/>
      <c r="CP39" s="87"/>
      <c r="CQ39" s="87"/>
      <c r="CR39" s="87"/>
      <c r="CS39" s="87"/>
      <c r="CT39" s="87"/>
      <c r="CU39" s="87"/>
      <c r="CV39" s="87"/>
      <c r="CW39" s="87"/>
      <c r="CX39" s="87"/>
      <c r="CY39" s="87"/>
      <c r="CZ39" s="87"/>
      <c r="DA39" s="87"/>
      <c r="DB39" s="87"/>
      <c r="DC39" s="87"/>
      <c r="DD39" s="87"/>
      <c r="DE39" s="87"/>
      <c r="DF39" s="87"/>
      <c r="DG39" s="87"/>
      <c r="DH39" s="87"/>
      <c r="DI39" s="87"/>
      <c r="DJ39" s="87"/>
      <c r="DK39" s="87"/>
      <c r="DL39" s="87"/>
      <c r="DM39" s="87"/>
      <c r="DN39" s="87"/>
      <c r="DO39" s="87"/>
      <c r="DP39" s="87"/>
      <c r="DQ39" s="87"/>
      <c r="DR39" s="87"/>
      <c r="DS39" s="87"/>
      <c r="DT39" s="87"/>
      <c r="DU39" s="87"/>
      <c r="DV39" s="87"/>
      <c r="DW39" s="87"/>
      <c r="DX39" s="87"/>
      <c r="DY39" s="87"/>
      <c r="DZ39" s="87"/>
      <c r="EA39" s="87"/>
      <c r="EB39" s="87"/>
      <c r="EC39" s="87"/>
      <c r="ED39" s="87"/>
      <c r="EE39" s="87"/>
      <c r="EF39" s="87"/>
      <c r="EG39" s="87"/>
      <c r="EH39" s="87"/>
      <c r="EI39" s="87"/>
      <c r="EJ39" s="87"/>
      <c r="EK39" s="87"/>
      <c r="EL39" s="87"/>
      <c r="EM39" s="87"/>
      <c r="EN39" s="87"/>
      <c r="EO39" s="87"/>
      <c r="EP39" s="87"/>
      <c r="EQ39" s="87"/>
      <c r="ER39" s="87"/>
      <c r="ES39" s="87"/>
      <c r="ET39" s="87"/>
      <c r="EU39" s="87"/>
      <c r="EV39" s="87"/>
      <c r="EW39" s="87"/>
      <c r="EX39" s="87"/>
      <c r="EY39" s="87"/>
      <c r="EZ39" s="87"/>
      <c r="FA39" s="87"/>
      <c r="FB39" s="87"/>
      <c r="FC39" s="87"/>
      <c r="FD39" s="87"/>
      <c r="FE39" s="87"/>
      <c r="FF39" s="87"/>
      <c r="FG39" s="87"/>
      <c r="FH39" s="87"/>
      <c r="FI39" s="87"/>
      <c r="FJ39" s="87"/>
      <c r="FK39" s="87"/>
      <c r="FL39" s="87"/>
      <c r="FM39" s="87"/>
      <c r="FN39" s="87"/>
      <c r="FO39" s="87"/>
      <c r="FP39" s="87"/>
      <c r="FQ39" s="87"/>
      <c r="FR39" s="87"/>
      <c r="FS39" s="87"/>
      <c r="FT39" s="87"/>
      <c r="FU39" s="87"/>
      <c r="FV39" s="87"/>
      <c r="FW39" s="87"/>
    </row>
    <row r="40" spans="1:179" s="10" customFormat="1" ht="15" customHeight="1">
      <c r="A40" s="4"/>
      <c r="B40" s="25"/>
      <c r="C40" s="16"/>
      <c r="D40" s="16"/>
      <c r="E40" s="16"/>
      <c r="F40" s="16"/>
      <c r="G40" s="16"/>
      <c r="H40" s="16"/>
      <c r="I40" s="16"/>
      <c r="J40" s="16"/>
      <c r="K40" s="16"/>
      <c r="L40" s="17"/>
      <c r="M40" s="144" t="str">
        <f t="shared" si="0"/>
        <v>Réel</v>
      </c>
      <c r="N40" s="145"/>
      <c r="O40" s="203"/>
      <c r="P40" s="204"/>
      <c r="Q40" s="205"/>
      <c r="R40" s="205"/>
      <c r="S40" s="205"/>
      <c r="T40" s="205"/>
      <c r="U40" s="205"/>
      <c r="V40" s="206"/>
      <c r="W40" s="142"/>
      <c r="X40" s="143"/>
      <c r="Y40" s="141" t="str">
        <f t="shared" si="1"/>
        <v/>
      </c>
      <c r="Z40" s="141"/>
      <c r="AA40" s="134" t="str">
        <f t="shared" si="2"/>
        <v/>
      </c>
      <c r="AB40" s="135"/>
      <c r="AC40" s="90"/>
      <c r="AD40" s="90"/>
      <c r="AE40" s="90"/>
      <c r="AF40" s="62" t="str">
        <f t="shared" si="3"/>
        <v>R</v>
      </c>
      <c r="AG40" s="87"/>
      <c r="AH40" s="87"/>
      <c r="AI40" s="87"/>
      <c r="AJ40" s="87"/>
      <c r="AK40" s="87"/>
      <c r="AL40" s="87"/>
      <c r="AM40" s="87"/>
      <c r="AN40" s="87"/>
      <c r="AO40" s="87"/>
      <c r="AP40" s="87"/>
      <c r="AQ40" s="87"/>
      <c r="AR40" s="87"/>
      <c r="AS40" s="87"/>
      <c r="AT40" s="87"/>
      <c r="AU40" s="87"/>
      <c r="AV40" s="87"/>
      <c r="AW40" s="87"/>
      <c r="AX40" s="87"/>
      <c r="AY40" s="87"/>
      <c r="AZ40" s="87"/>
      <c r="BA40" s="87"/>
      <c r="BB40" s="87"/>
      <c r="BC40" s="87"/>
      <c r="BD40" s="87"/>
      <c r="BE40" s="87"/>
      <c r="BF40" s="87"/>
      <c r="BG40" s="87"/>
      <c r="BH40" s="87"/>
      <c r="BI40" s="87"/>
      <c r="BJ40" s="87"/>
      <c r="BK40" s="87"/>
      <c r="BL40" s="87"/>
      <c r="BM40" s="87"/>
      <c r="BN40" s="87"/>
      <c r="BO40" s="87"/>
      <c r="BP40" s="87"/>
      <c r="BQ40" s="87"/>
      <c r="BR40" s="87"/>
      <c r="BS40" s="87"/>
      <c r="BT40" s="87"/>
      <c r="BU40" s="87"/>
      <c r="BV40" s="87"/>
      <c r="BW40" s="87"/>
      <c r="BX40" s="87"/>
      <c r="BY40" s="87"/>
      <c r="BZ40" s="87"/>
      <c r="CA40" s="87"/>
      <c r="CB40" s="87"/>
      <c r="CC40" s="87"/>
      <c r="CD40" s="87"/>
      <c r="CE40" s="87"/>
      <c r="CF40" s="87"/>
      <c r="CG40" s="87"/>
      <c r="CH40" s="87"/>
      <c r="CI40" s="87"/>
      <c r="CJ40" s="87"/>
      <c r="CK40" s="87"/>
      <c r="CL40" s="87"/>
      <c r="CM40" s="87"/>
      <c r="CN40" s="87"/>
      <c r="CO40" s="87"/>
      <c r="CP40" s="87"/>
      <c r="CQ40" s="87"/>
      <c r="CR40" s="87"/>
      <c r="CS40" s="87"/>
      <c r="CT40" s="87"/>
      <c r="CU40" s="87"/>
      <c r="CV40" s="87"/>
      <c r="CW40" s="87"/>
      <c r="CX40" s="87"/>
      <c r="CY40" s="87"/>
      <c r="CZ40" s="87"/>
      <c r="DA40" s="87"/>
      <c r="DB40" s="87"/>
      <c r="DC40" s="87"/>
      <c r="DD40" s="87"/>
      <c r="DE40" s="87"/>
      <c r="DF40" s="87"/>
      <c r="DG40" s="87"/>
      <c r="DH40" s="87"/>
      <c r="DI40" s="87"/>
      <c r="DJ40" s="87"/>
      <c r="DK40" s="87"/>
      <c r="DL40" s="87"/>
      <c r="DM40" s="87"/>
      <c r="DN40" s="87"/>
      <c r="DO40" s="87"/>
      <c r="DP40" s="87"/>
      <c r="DQ40" s="87"/>
      <c r="DR40" s="87"/>
      <c r="DS40" s="87"/>
      <c r="DT40" s="87"/>
      <c r="DU40" s="87"/>
      <c r="DV40" s="87"/>
      <c r="DW40" s="87"/>
      <c r="DX40" s="87"/>
      <c r="DY40" s="87"/>
      <c r="DZ40" s="87"/>
      <c r="EA40" s="87"/>
      <c r="EB40" s="87"/>
      <c r="EC40" s="87"/>
      <c r="ED40" s="87"/>
      <c r="EE40" s="87"/>
      <c r="EF40" s="87"/>
      <c r="EG40" s="87"/>
      <c r="EH40" s="87"/>
      <c r="EI40" s="87"/>
      <c r="EJ40" s="87"/>
      <c r="EK40" s="87"/>
      <c r="EL40" s="87"/>
      <c r="EM40" s="87"/>
      <c r="EN40" s="87"/>
      <c r="EO40" s="87"/>
      <c r="EP40" s="87"/>
      <c r="EQ40" s="87"/>
      <c r="ER40" s="87"/>
      <c r="ES40" s="87"/>
      <c r="ET40" s="87"/>
      <c r="EU40" s="87"/>
      <c r="EV40" s="87"/>
      <c r="EW40" s="87"/>
      <c r="EX40" s="87"/>
      <c r="EY40" s="87"/>
      <c r="EZ40" s="87"/>
      <c r="FA40" s="87"/>
      <c r="FB40" s="87"/>
      <c r="FC40" s="87"/>
      <c r="FD40" s="87"/>
      <c r="FE40" s="87"/>
      <c r="FF40" s="87"/>
      <c r="FG40" s="87"/>
      <c r="FH40" s="87"/>
      <c r="FI40" s="87"/>
      <c r="FJ40" s="87"/>
      <c r="FK40" s="87"/>
      <c r="FL40" s="87"/>
      <c r="FM40" s="87"/>
      <c r="FN40" s="87"/>
      <c r="FO40" s="87"/>
      <c r="FP40" s="87"/>
      <c r="FQ40" s="87"/>
      <c r="FR40" s="87"/>
      <c r="FS40" s="87"/>
      <c r="FT40" s="87"/>
      <c r="FU40" s="87"/>
      <c r="FV40" s="87"/>
      <c r="FW40" s="87"/>
    </row>
    <row r="41" spans="1:179" s="10" customFormat="1" ht="15" customHeight="1">
      <c r="A41" s="4"/>
      <c r="B41" s="25"/>
      <c r="C41" s="16"/>
      <c r="D41" s="16"/>
      <c r="E41" s="16" t="s">
        <v>13</v>
      </c>
      <c r="F41" s="16"/>
      <c r="G41" s="16"/>
      <c r="H41" s="16"/>
      <c r="I41" s="16"/>
      <c r="J41" s="16"/>
      <c r="K41" s="16"/>
      <c r="L41" s="17"/>
      <c r="M41" s="144" t="str">
        <f t="shared" si="0"/>
        <v>Prévisionnel</v>
      </c>
      <c r="N41" s="145"/>
      <c r="O41" s="142"/>
      <c r="P41" s="143"/>
      <c r="Q41" s="166"/>
      <c r="R41" s="166"/>
      <c r="S41" s="166"/>
      <c r="T41" s="166"/>
      <c r="U41" s="166"/>
      <c r="V41" s="166"/>
      <c r="W41" s="142"/>
      <c r="X41" s="143"/>
      <c r="Y41" s="141" t="str">
        <f t="shared" si="1"/>
        <v/>
      </c>
      <c r="Z41" s="141"/>
      <c r="AA41" s="134" t="str">
        <f t="shared" si="2"/>
        <v/>
      </c>
      <c r="AB41" s="135"/>
      <c r="AC41" s="90"/>
      <c r="AD41" s="90"/>
      <c r="AE41" s="90"/>
      <c r="AF41" s="62" t="str">
        <f t="shared" si="3"/>
        <v>P</v>
      </c>
      <c r="AG41" s="87"/>
      <c r="AH41" s="87"/>
      <c r="AI41" s="87"/>
      <c r="AJ41" s="87"/>
      <c r="AK41" s="87"/>
      <c r="AL41" s="87"/>
      <c r="AM41" s="87"/>
      <c r="AN41" s="87"/>
      <c r="AO41" s="87"/>
      <c r="AP41" s="87"/>
      <c r="AQ41" s="87"/>
      <c r="AR41" s="87"/>
      <c r="AS41" s="87"/>
      <c r="AT41" s="87"/>
      <c r="AU41" s="87"/>
      <c r="AV41" s="87"/>
      <c r="AW41" s="87"/>
      <c r="AX41" s="87"/>
      <c r="AY41" s="87"/>
      <c r="AZ41" s="87"/>
      <c r="BA41" s="87"/>
      <c r="BB41" s="87"/>
      <c r="BC41" s="87"/>
      <c r="BD41" s="87"/>
      <c r="BE41" s="87"/>
      <c r="BF41" s="87"/>
      <c r="BG41" s="87"/>
      <c r="BH41" s="87"/>
      <c r="BI41" s="87"/>
      <c r="BJ41" s="87"/>
      <c r="BK41" s="87"/>
      <c r="BL41" s="87"/>
      <c r="BM41" s="87"/>
      <c r="BN41" s="87"/>
      <c r="BO41" s="87"/>
      <c r="BP41" s="87"/>
      <c r="BQ41" s="87"/>
      <c r="BR41" s="87"/>
      <c r="BS41" s="87"/>
      <c r="BT41" s="87"/>
      <c r="BU41" s="87"/>
      <c r="BV41" s="87"/>
      <c r="BW41" s="87"/>
      <c r="BX41" s="87"/>
      <c r="BY41" s="87"/>
      <c r="BZ41" s="87"/>
      <c r="CA41" s="87"/>
      <c r="CB41" s="87"/>
      <c r="CC41" s="87"/>
      <c r="CD41" s="87"/>
      <c r="CE41" s="87"/>
      <c r="CF41" s="87"/>
      <c r="CG41" s="87"/>
      <c r="CH41" s="87"/>
      <c r="CI41" s="87"/>
      <c r="CJ41" s="87"/>
      <c r="CK41" s="87"/>
      <c r="CL41" s="87"/>
      <c r="CM41" s="87"/>
      <c r="CN41" s="87"/>
      <c r="CO41" s="87"/>
      <c r="CP41" s="87"/>
      <c r="CQ41" s="87"/>
      <c r="CR41" s="87"/>
      <c r="CS41" s="87"/>
      <c r="CT41" s="87"/>
      <c r="CU41" s="87"/>
      <c r="CV41" s="87"/>
      <c r="CW41" s="87"/>
      <c r="CX41" s="87"/>
      <c r="CY41" s="87"/>
      <c r="CZ41" s="87"/>
      <c r="DA41" s="87"/>
      <c r="DB41" s="87"/>
      <c r="DC41" s="87"/>
      <c r="DD41" s="87"/>
      <c r="DE41" s="87"/>
      <c r="DF41" s="87"/>
      <c r="DG41" s="87"/>
      <c r="DH41" s="87"/>
      <c r="DI41" s="87"/>
      <c r="DJ41" s="87"/>
      <c r="DK41" s="87"/>
      <c r="DL41" s="87"/>
      <c r="DM41" s="87"/>
      <c r="DN41" s="87"/>
      <c r="DO41" s="87"/>
      <c r="DP41" s="87"/>
      <c r="DQ41" s="87"/>
      <c r="DR41" s="87"/>
      <c r="DS41" s="87"/>
      <c r="DT41" s="87"/>
      <c r="DU41" s="87"/>
      <c r="DV41" s="87"/>
      <c r="DW41" s="87"/>
      <c r="DX41" s="87"/>
      <c r="DY41" s="87"/>
      <c r="DZ41" s="87"/>
      <c r="EA41" s="87"/>
      <c r="EB41" s="87"/>
      <c r="EC41" s="87"/>
      <c r="ED41" s="87"/>
      <c r="EE41" s="87"/>
      <c r="EF41" s="87"/>
      <c r="EG41" s="87"/>
      <c r="EH41" s="87"/>
      <c r="EI41" s="87"/>
      <c r="EJ41" s="87"/>
      <c r="EK41" s="87"/>
      <c r="EL41" s="87"/>
      <c r="EM41" s="87"/>
      <c r="EN41" s="87"/>
      <c r="EO41" s="87"/>
      <c r="EP41" s="87"/>
      <c r="EQ41" s="87"/>
      <c r="ER41" s="87"/>
      <c r="ES41" s="87"/>
      <c r="ET41" s="87"/>
      <c r="EU41" s="87"/>
      <c r="EV41" s="87"/>
      <c r="EW41" s="87"/>
      <c r="EX41" s="87"/>
      <c r="EY41" s="87"/>
      <c r="EZ41" s="87"/>
      <c r="FA41" s="87"/>
      <c r="FB41" s="87"/>
      <c r="FC41" s="87"/>
      <c r="FD41" s="87"/>
      <c r="FE41" s="87"/>
      <c r="FF41" s="87"/>
      <c r="FG41" s="87"/>
      <c r="FH41" s="87"/>
      <c r="FI41" s="87"/>
      <c r="FJ41" s="87"/>
      <c r="FK41" s="87"/>
      <c r="FL41" s="87"/>
      <c r="FM41" s="87"/>
      <c r="FN41" s="87"/>
      <c r="FO41" s="87"/>
      <c r="FP41" s="87"/>
      <c r="FQ41" s="87"/>
      <c r="FR41" s="87"/>
      <c r="FS41" s="87"/>
      <c r="FT41" s="87"/>
      <c r="FU41" s="87"/>
      <c r="FV41" s="87"/>
      <c r="FW41" s="87"/>
    </row>
    <row r="42" spans="1:179" s="10" customFormat="1" ht="15" customHeight="1">
      <c r="A42" s="4"/>
      <c r="B42" s="25"/>
      <c r="C42" s="16"/>
      <c r="D42" s="16"/>
      <c r="E42" s="16"/>
      <c r="F42" s="16"/>
      <c r="G42" s="16"/>
      <c r="H42" s="16"/>
      <c r="I42" s="16"/>
      <c r="J42" s="16"/>
      <c r="K42" s="16"/>
      <c r="L42" s="17"/>
      <c r="M42" s="144" t="str">
        <f t="shared" si="0"/>
        <v>Réel</v>
      </c>
      <c r="N42" s="145"/>
      <c r="O42" s="203"/>
      <c r="P42" s="204"/>
      <c r="Q42" s="205"/>
      <c r="R42" s="205"/>
      <c r="S42" s="205"/>
      <c r="T42" s="205"/>
      <c r="U42" s="205"/>
      <c r="V42" s="206"/>
      <c r="W42" s="142"/>
      <c r="X42" s="143"/>
      <c r="Y42" s="141" t="str">
        <f t="shared" si="1"/>
        <v/>
      </c>
      <c r="Z42" s="141"/>
      <c r="AA42" s="134" t="str">
        <f t="shared" si="2"/>
        <v/>
      </c>
      <c r="AB42" s="135"/>
      <c r="AC42" s="90"/>
      <c r="AD42" s="90"/>
      <c r="AE42" s="90"/>
      <c r="AF42" s="62" t="str">
        <f t="shared" si="3"/>
        <v>R</v>
      </c>
      <c r="AG42" s="87"/>
      <c r="AH42" s="87"/>
      <c r="AI42" s="87"/>
      <c r="AJ42" s="87"/>
      <c r="AK42" s="87"/>
      <c r="AL42" s="87"/>
      <c r="AM42" s="87"/>
      <c r="AN42" s="87"/>
      <c r="AO42" s="87"/>
      <c r="AP42" s="87"/>
      <c r="AQ42" s="87"/>
      <c r="AR42" s="87"/>
      <c r="AS42" s="87"/>
      <c r="AT42" s="87"/>
      <c r="AU42" s="87"/>
      <c r="AV42" s="87"/>
      <c r="AW42" s="87"/>
      <c r="AX42" s="87"/>
      <c r="AY42" s="87"/>
      <c r="AZ42" s="87"/>
      <c r="BA42" s="87"/>
      <c r="BB42" s="87"/>
      <c r="BC42" s="87"/>
      <c r="BD42" s="87"/>
      <c r="BE42" s="87"/>
      <c r="BF42" s="87"/>
      <c r="BG42" s="87"/>
      <c r="BH42" s="87"/>
      <c r="BI42" s="87"/>
      <c r="BJ42" s="87"/>
      <c r="BK42" s="87"/>
      <c r="BL42" s="87"/>
      <c r="BM42" s="87"/>
      <c r="BN42" s="87"/>
      <c r="BO42" s="87"/>
      <c r="BP42" s="87"/>
      <c r="BQ42" s="87"/>
      <c r="BR42" s="87"/>
      <c r="BS42" s="87"/>
      <c r="BT42" s="87"/>
      <c r="BU42" s="87"/>
      <c r="BV42" s="87"/>
      <c r="BW42" s="87"/>
      <c r="BX42" s="87"/>
      <c r="BY42" s="87"/>
      <c r="BZ42" s="87"/>
      <c r="CA42" s="87"/>
      <c r="CB42" s="87"/>
      <c r="CC42" s="87"/>
      <c r="CD42" s="87"/>
      <c r="CE42" s="87"/>
      <c r="CF42" s="87"/>
      <c r="CG42" s="87"/>
      <c r="CH42" s="87"/>
      <c r="CI42" s="87"/>
      <c r="CJ42" s="87"/>
      <c r="CK42" s="87"/>
      <c r="CL42" s="87"/>
      <c r="CM42" s="87"/>
      <c r="CN42" s="87"/>
      <c r="CO42" s="87"/>
      <c r="CP42" s="87"/>
      <c r="CQ42" s="87"/>
      <c r="CR42" s="87"/>
      <c r="CS42" s="87"/>
      <c r="CT42" s="87"/>
      <c r="CU42" s="87"/>
      <c r="CV42" s="87"/>
      <c r="CW42" s="87"/>
      <c r="CX42" s="87"/>
      <c r="CY42" s="87"/>
      <c r="CZ42" s="87"/>
      <c r="DA42" s="87"/>
      <c r="DB42" s="87"/>
      <c r="DC42" s="87"/>
      <c r="DD42" s="87"/>
      <c r="DE42" s="87"/>
      <c r="DF42" s="87"/>
      <c r="DG42" s="87"/>
      <c r="DH42" s="87"/>
      <c r="DI42" s="87"/>
      <c r="DJ42" s="87"/>
      <c r="DK42" s="87"/>
      <c r="DL42" s="87"/>
      <c r="DM42" s="87"/>
      <c r="DN42" s="87"/>
      <c r="DO42" s="87"/>
      <c r="DP42" s="87"/>
      <c r="DQ42" s="87"/>
      <c r="DR42" s="87"/>
      <c r="DS42" s="87"/>
      <c r="DT42" s="87"/>
      <c r="DU42" s="87"/>
      <c r="DV42" s="87"/>
      <c r="DW42" s="87"/>
      <c r="DX42" s="87"/>
      <c r="DY42" s="87"/>
      <c r="DZ42" s="87"/>
      <c r="EA42" s="87"/>
      <c r="EB42" s="87"/>
      <c r="EC42" s="87"/>
      <c r="ED42" s="87"/>
      <c r="EE42" s="87"/>
      <c r="EF42" s="87"/>
      <c r="EG42" s="87"/>
      <c r="EH42" s="87"/>
      <c r="EI42" s="87"/>
      <c r="EJ42" s="87"/>
      <c r="EK42" s="87"/>
      <c r="EL42" s="87"/>
      <c r="EM42" s="87"/>
      <c r="EN42" s="87"/>
      <c r="EO42" s="87"/>
      <c r="EP42" s="87"/>
      <c r="EQ42" s="87"/>
      <c r="ER42" s="87"/>
      <c r="ES42" s="87"/>
      <c r="ET42" s="87"/>
      <c r="EU42" s="87"/>
      <c r="EV42" s="87"/>
      <c r="EW42" s="87"/>
      <c r="EX42" s="87"/>
      <c r="EY42" s="87"/>
      <c r="EZ42" s="87"/>
      <c r="FA42" s="87"/>
      <c r="FB42" s="87"/>
      <c r="FC42" s="87"/>
      <c r="FD42" s="87"/>
      <c r="FE42" s="87"/>
      <c r="FF42" s="87"/>
      <c r="FG42" s="87"/>
      <c r="FH42" s="87"/>
      <c r="FI42" s="87"/>
      <c r="FJ42" s="87"/>
      <c r="FK42" s="87"/>
      <c r="FL42" s="87"/>
      <c r="FM42" s="87"/>
      <c r="FN42" s="87"/>
      <c r="FO42" s="87"/>
      <c r="FP42" s="87"/>
      <c r="FQ42" s="87"/>
      <c r="FR42" s="87"/>
      <c r="FS42" s="87"/>
      <c r="FT42" s="87"/>
      <c r="FU42" s="87"/>
      <c r="FV42" s="87"/>
      <c r="FW42" s="87"/>
    </row>
    <row r="43" spans="1:179" s="10" customFormat="1" ht="15" customHeight="1">
      <c r="A43" s="4"/>
      <c r="B43" s="25"/>
      <c r="C43" s="16"/>
      <c r="D43" s="16"/>
      <c r="E43" s="16" t="s">
        <v>14</v>
      </c>
      <c r="F43" s="16"/>
      <c r="G43" s="16"/>
      <c r="H43" s="16"/>
      <c r="I43" s="16"/>
      <c r="J43" s="16"/>
      <c r="K43" s="16"/>
      <c r="L43" s="17"/>
      <c r="M43" s="144" t="str">
        <f t="shared" si="0"/>
        <v>Prévisionnel</v>
      </c>
      <c r="N43" s="145"/>
      <c r="O43" s="142"/>
      <c r="P43" s="143"/>
      <c r="Q43" s="166"/>
      <c r="R43" s="166"/>
      <c r="S43" s="166"/>
      <c r="T43" s="166"/>
      <c r="U43" s="166"/>
      <c r="V43" s="166"/>
      <c r="W43" s="142"/>
      <c r="X43" s="143"/>
      <c r="Y43" s="141" t="str">
        <f t="shared" si="1"/>
        <v/>
      </c>
      <c r="Z43" s="141"/>
      <c r="AA43" s="134" t="str">
        <f t="shared" si="2"/>
        <v/>
      </c>
      <c r="AB43" s="135"/>
      <c r="AC43" s="90"/>
      <c r="AD43" s="90"/>
      <c r="AE43" s="90"/>
      <c r="AF43" s="62" t="str">
        <f t="shared" si="3"/>
        <v>P</v>
      </c>
      <c r="AG43" s="87"/>
      <c r="AH43" s="87"/>
      <c r="AI43" s="87"/>
      <c r="AJ43" s="87"/>
      <c r="AK43" s="87"/>
      <c r="AL43" s="87"/>
      <c r="AM43" s="87"/>
      <c r="AN43" s="87"/>
      <c r="AO43" s="87"/>
      <c r="AP43" s="87"/>
      <c r="AQ43" s="87"/>
      <c r="AR43" s="87"/>
      <c r="AS43" s="87"/>
      <c r="AT43" s="87"/>
      <c r="AU43" s="87"/>
      <c r="AV43" s="87"/>
      <c r="AW43" s="87"/>
      <c r="AX43" s="87"/>
      <c r="AY43" s="87"/>
      <c r="AZ43" s="87"/>
      <c r="BA43" s="87"/>
      <c r="BB43" s="87"/>
      <c r="BC43" s="87"/>
      <c r="BD43" s="87"/>
      <c r="BE43" s="87"/>
      <c r="BF43" s="87"/>
      <c r="BG43" s="87"/>
      <c r="BH43" s="87"/>
      <c r="BI43" s="87"/>
      <c r="BJ43" s="87"/>
      <c r="BK43" s="87"/>
      <c r="BL43" s="87"/>
      <c r="BM43" s="87"/>
      <c r="BN43" s="87"/>
      <c r="BO43" s="87"/>
      <c r="BP43" s="87"/>
      <c r="BQ43" s="87"/>
      <c r="BR43" s="87"/>
      <c r="BS43" s="87"/>
      <c r="BT43" s="87"/>
      <c r="BU43" s="87"/>
      <c r="BV43" s="87"/>
      <c r="BW43" s="87"/>
      <c r="BX43" s="87"/>
      <c r="BY43" s="87"/>
      <c r="BZ43" s="87"/>
      <c r="CA43" s="87"/>
      <c r="CB43" s="87"/>
      <c r="CC43" s="87"/>
      <c r="CD43" s="87"/>
      <c r="CE43" s="87"/>
      <c r="CF43" s="87"/>
      <c r="CG43" s="87"/>
      <c r="CH43" s="87"/>
      <c r="CI43" s="87"/>
      <c r="CJ43" s="87"/>
      <c r="CK43" s="87"/>
      <c r="CL43" s="87"/>
      <c r="CM43" s="87"/>
      <c r="CN43" s="87"/>
      <c r="CO43" s="87"/>
      <c r="CP43" s="87"/>
      <c r="CQ43" s="87"/>
      <c r="CR43" s="87"/>
      <c r="CS43" s="87"/>
      <c r="CT43" s="87"/>
      <c r="CU43" s="87"/>
      <c r="CV43" s="87"/>
      <c r="CW43" s="87"/>
      <c r="CX43" s="87"/>
      <c r="CY43" s="87"/>
      <c r="CZ43" s="87"/>
      <c r="DA43" s="87"/>
      <c r="DB43" s="87"/>
      <c r="DC43" s="87"/>
      <c r="DD43" s="87"/>
      <c r="DE43" s="87"/>
      <c r="DF43" s="87"/>
      <c r="DG43" s="87"/>
      <c r="DH43" s="87"/>
      <c r="DI43" s="87"/>
      <c r="DJ43" s="87"/>
      <c r="DK43" s="87"/>
      <c r="DL43" s="87"/>
      <c r="DM43" s="87"/>
      <c r="DN43" s="87"/>
      <c r="DO43" s="87"/>
      <c r="DP43" s="87"/>
      <c r="DQ43" s="87"/>
      <c r="DR43" s="87"/>
      <c r="DS43" s="87"/>
      <c r="DT43" s="87"/>
      <c r="DU43" s="87"/>
      <c r="DV43" s="87"/>
      <c r="DW43" s="87"/>
      <c r="DX43" s="87"/>
      <c r="DY43" s="87"/>
      <c r="DZ43" s="87"/>
      <c r="EA43" s="87"/>
      <c r="EB43" s="87"/>
      <c r="EC43" s="87"/>
      <c r="ED43" s="87"/>
      <c r="EE43" s="87"/>
      <c r="EF43" s="87"/>
      <c r="EG43" s="87"/>
      <c r="EH43" s="87"/>
      <c r="EI43" s="87"/>
      <c r="EJ43" s="87"/>
      <c r="EK43" s="87"/>
      <c r="EL43" s="87"/>
      <c r="EM43" s="87"/>
      <c r="EN43" s="87"/>
      <c r="EO43" s="87"/>
      <c r="EP43" s="87"/>
      <c r="EQ43" s="87"/>
      <c r="ER43" s="87"/>
      <c r="ES43" s="87"/>
      <c r="ET43" s="87"/>
      <c r="EU43" s="87"/>
      <c r="EV43" s="87"/>
      <c r="EW43" s="87"/>
      <c r="EX43" s="87"/>
      <c r="EY43" s="87"/>
      <c r="EZ43" s="87"/>
      <c r="FA43" s="87"/>
      <c r="FB43" s="87"/>
      <c r="FC43" s="87"/>
      <c r="FD43" s="87"/>
      <c r="FE43" s="87"/>
      <c r="FF43" s="87"/>
      <c r="FG43" s="87"/>
      <c r="FH43" s="87"/>
      <c r="FI43" s="87"/>
      <c r="FJ43" s="87"/>
      <c r="FK43" s="87"/>
      <c r="FL43" s="87"/>
      <c r="FM43" s="87"/>
      <c r="FN43" s="87"/>
      <c r="FO43" s="87"/>
      <c r="FP43" s="87"/>
      <c r="FQ43" s="87"/>
      <c r="FR43" s="87"/>
      <c r="FS43" s="87"/>
      <c r="FT43" s="87"/>
      <c r="FU43" s="87"/>
      <c r="FV43" s="87"/>
      <c r="FW43" s="87"/>
    </row>
    <row r="44" spans="1:179" s="10" customFormat="1" ht="15" customHeight="1">
      <c r="A44" s="4"/>
      <c r="B44" s="25"/>
      <c r="C44" s="16"/>
      <c r="D44" s="16"/>
      <c r="E44" s="16"/>
      <c r="F44" s="16"/>
      <c r="G44" s="16"/>
      <c r="H44" s="16"/>
      <c r="I44" s="16"/>
      <c r="J44" s="16"/>
      <c r="K44" s="16"/>
      <c r="L44" s="17"/>
      <c r="M44" s="144" t="str">
        <f t="shared" si="0"/>
        <v>Réel</v>
      </c>
      <c r="N44" s="145"/>
      <c r="O44" s="203"/>
      <c r="P44" s="204"/>
      <c r="Q44" s="205"/>
      <c r="R44" s="205"/>
      <c r="S44" s="205"/>
      <c r="T44" s="205"/>
      <c r="U44" s="205"/>
      <c r="V44" s="205"/>
      <c r="W44" s="142"/>
      <c r="X44" s="143"/>
      <c r="Y44" s="141" t="str">
        <f t="shared" si="1"/>
        <v/>
      </c>
      <c r="Z44" s="141"/>
      <c r="AA44" s="134" t="str">
        <f t="shared" si="2"/>
        <v/>
      </c>
      <c r="AB44" s="135"/>
      <c r="AC44" s="90"/>
      <c r="AD44" s="90"/>
      <c r="AE44" s="90"/>
      <c r="AF44" s="62" t="str">
        <f t="shared" si="3"/>
        <v>R</v>
      </c>
      <c r="AG44" s="87"/>
      <c r="AH44" s="87"/>
      <c r="AI44" s="87"/>
      <c r="AJ44" s="87"/>
      <c r="AK44" s="87"/>
      <c r="AL44" s="87"/>
      <c r="AM44" s="87"/>
      <c r="AN44" s="87"/>
      <c r="AO44" s="87"/>
      <c r="AP44" s="87"/>
      <c r="AQ44" s="87"/>
      <c r="AR44" s="87"/>
      <c r="AS44" s="87"/>
      <c r="AT44" s="87"/>
      <c r="AU44" s="87"/>
      <c r="AV44" s="87"/>
      <c r="AW44" s="87"/>
      <c r="AX44" s="87"/>
      <c r="AY44" s="87"/>
      <c r="AZ44" s="87"/>
      <c r="BA44" s="87"/>
      <c r="BB44" s="87"/>
      <c r="BC44" s="87"/>
      <c r="BD44" s="87"/>
      <c r="BE44" s="87"/>
      <c r="BF44" s="87"/>
      <c r="BG44" s="87"/>
      <c r="BH44" s="87"/>
      <c r="BI44" s="87"/>
      <c r="BJ44" s="87"/>
      <c r="BK44" s="87"/>
      <c r="BL44" s="87"/>
      <c r="BM44" s="87"/>
      <c r="BN44" s="87"/>
      <c r="BO44" s="87"/>
      <c r="BP44" s="87"/>
      <c r="BQ44" s="87"/>
      <c r="BR44" s="87"/>
      <c r="BS44" s="87"/>
      <c r="BT44" s="87"/>
      <c r="BU44" s="87"/>
      <c r="BV44" s="87"/>
      <c r="BW44" s="87"/>
      <c r="BX44" s="87"/>
      <c r="BY44" s="87"/>
      <c r="BZ44" s="87"/>
      <c r="CA44" s="87"/>
      <c r="CB44" s="87"/>
      <c r="CC44" s="87"/>
      <c r="CD44" s="87"/>
      <c r="CE44" s="87"/>
      <c r="CF44" s="87"/>
      <c r="CG44" s="87"/>
      <c r="CH44" s="87"/>
      <c r="CI44" s="87"/>
      <c r="CJ44" s="87"/>
      <c r="CK44" s="87"/>
      <c r="CL44" s="87"/>
      <c r="CM44" s="87"/>
      <c r="CN44" s="87"/>
      <c r="CO44" s="87"/>
      <c r="CP44" s="87"/>
      <c r="CQ44" s="87"/>
      <c r="CR44" s="87"/>
      <c r="CS44" s="87"/>
      <c r="CT44" s="87"/>
      <c r="CU44" s="87"/>
      <c r="CV44" s="87"/>
      <c r="CW44" s="87"/>
      <c r="CX44" s="87"/>
      <c r="CY44" s="87"/>
      <c r="CZ44" s="87"/>
      <c r="DA44" s="87"/>
      <c r="DB44" s="87"/>
      <c r="DC44" s="87"/>
      <c r="DD44" s="87"/>
      <c r="DE44" s="87"/>
      <c r="DF44" s="87"/>
      <c r="DG44" s="87"/>
      <c r="DH44" s="87"/>
      <c r="DI44" s="87"/>
      <c r="DJ44" s="87"/>
      <c r="DK44" s="87"/>
      <c r="DL44" s="87"/>
      <c r="DM44" s="87"/>
      <c r="DN44" s="87"/>
      <c r="DO44" s="87"/>
      <c r="DP44" s="87"/>
      <c r="DQ44" s="87"/>
      <c r="DR44" s="87"/>
      <c r="DS44" s="87"/>
      <c r="DT44" s="87"/>
      <c r="DU44" s="87"/>
      <c r="DV44" s="87"/>
      <c r="DW44" s="87"/>
      <c r="DX44" s="87"/>
      <c r="DY44" s="87"/>
      <c r="DZ44" s="87"/>
      <c r="EA44" s="87"/>
      <c r="EB44" s="87"/>
      <c r="EC44" s="87"/>
      <c r="ED44" s="87"/>
      <c r="EE44" s="87"/>
      <c r="EF44" s="87"/>
      <c r="EG44" s="87"/>
      <c r="EH44" s="87"/>
      <c r="EI44" s="87"/>
      <c r="EJ44" s="87"/>
      <c r="EK44" s="87"/>
      <c r="EL44" s="87"/>
      <c r="EM44" s="87"/>
      <c r="EN44" s="87"/>
      <c r="EO44" s="87"/>
      <c r="EP44" s="87"/>
      <c r="EQ44" s="87"/>
      <c r="ER44" s="87"/>
      <c r="ES44" s="87"/>
      <c r="ET44" s="87"/>
      <c r="EU44" s="87"/>
      <c r="EV44" s="87"/>
      <c r="EW44" s="87"/>
      <c r="EX44" s="87"/>
      <c r="EY44" s="87"/>
      <c r="EZ44" s="87"/>
      <c r="FA44" s="87"/>
      <c r="FB44" s="87"/>
      <c r="FC44" s="87"/>
      <c r="FD44" s="87"/>
      <c r="FE44" s="87"/>
      <c r="FF44" s="87"/>
      <c r="FG44" s="87"/>
      <c r="FH44" s="87"/>
      <c r="FI44" s="87"/>
      <c r="FJ44" s="87"/>
      <c r="FK44" s="87"/>
      <c r="FL44" s="87"/>
      <c r="FM44" s="87"/>
      <c r="FN44" s="87"/>
      <c r="FO44" s="87"/>
      <c r="FP44" s="87"/>
      <c r="FQ44" s="87"/>
      <c r="FR44" s="87"/>
      <c r="FS44" s="87"/>
      <c r="FT44" s="87"/>
      <c r="FU44" s="87"/>
      <c r="FV44" s="87"/>
      <c r="FW44" s="87"/>
    </row>
    <row r="45" spans="1:179" s="10" customFormat="1" ht="15" customHeight="1">
      <c r="A45" s="4"/>
      <c r="B45" s="25" t="s">
        <v>25</v>
      </c>
      <c r="C45" s="16"/>
      <c r="D45" s="16"/>
      <c r="E45" s="16"/>
      <c r="F45" s="16"/>
      <c r="G45" s="16"/>
      <c r="H45" s="16"/>
      <c r="I45" s="16"/>
      <c r="J45" s="16"/>
      <c r="K45" s="16"/>
      <c r="L45" s="17"/>
      <c r="M45" s="144" t="str">
        <f t="shared" si="0"/>
        <v/>
      </c>
      <c r="N45" s="145"/>
      <c r="O45" s="142"/>
      <c r="P45" s="143"/>
      <c r="Q45" s="166"/>
      <c r="R45" s="166"/>
      <c r="S45" s="166"/>
      <c r="T45" s="166"/>
      <c r="U45" s="166"/>
      <c r="V45" s="166"/>
      <c r="W45" s="142"/>
      <c r="X45" s="143"/>
      <c r="Y45" s="141" t="str">
        <f t="shared" si="1"/>
        <v/>
      </c>
      <c r="Z45" s="141"/>
      <c r="AA45" s="134" t="str">
        <f t="shared" si="2"/>
        <v/>
      </c>
      <c r="AB45" s="135"/>
      <c r="AC45" s="90"/>
      <c r="AD45" s="90"/>
      <c r="AE45" s="90"/>
      <c r="AF45" s="62" t="str">
        <f t="shared" si="3"/>
        <v/>
      </c>
      <c r="AG45" s="87"/>
      <c r="AH45" s="87"/>
      <c r="AI45" s="87"/>
      <c r="AJ45" s="87"/>
      <c r="AK45" s="87"/>
      <c r="AL45" s="87"/>
      <c r="AM45" s="87"/>
      <c r="AN45" s="87"/>
      <c r="AO45" s="87"/>
      <c r="AP45" s="87"/>
      <c r="AQ45" s="87"/>
      <c r="AR45" s="87"/>
      <c r="AS45" s="87"/>
      <c r="AT45" s="87"/>
      <c r="AU45" s="87"/>
      <c r="AV45" s="87"/>
      <c r="AW45" s="87"/>
      <c r="AX45" s="87"/>
      <c r="AY45" s="87"/>
      <c r="AZ45" s="87"/>
      <c r="BA45" s="87"/>
      <c r="BB45" s="87"/>
      <c r="BC45" s="87"/>
      <c r="BD45" s="87"/>
      <c r="BE45" s="87"/>
      <c r="BF45" s="87"/>
      <c r="BG45" s="87"/>
      <c r="BH45" s="87"/>
      <c r="BI45" s="87"/>
      <c r="BJ45" s="87"/>
      <c r="BK45" s="87"/>
      <c r="BL45" s="87"/>
      <c r="BM45" s="87"/>
      <c r="BN45" s="87"/>
      <c r="BO45" s="87"/>
      <c r="BP45" s="87"/>
      <c r="BQ45" s="87"/>
      <c r="BR45" s="87"/>
      <c r="BS45" s="87"/>
      <c r="BT45" s="87"/>
      <c r="BU45" s="87"/>
      <c r="BV45" s="87"/>
      <c r="BW45" s="87"/>
      <c r="BX45" s="87"/>
      <c r="BY45" s="87"/>
      <c r="BZ45" s="87"/>
      <c r="CA45" s="87"/>
      <c r="CB45" s="87"/>
      <c r="CC45" s="87"/>
      <c r="CD45" s="87"/>
      <c r="CE45" s="87"/>
      <c r="CF45" s="87"/>
      <c r="CG45" s="87"/>
      <c r="CH45" s="87"/>
      <c r="CI45" s="87"/>
      <c r="CJ45" s="87"/>
      <c r="CK45" s="87"/>
      <c r="CL45" s="87"/>
      <c r="CM45" s="87"/>
      <c r="CN45" s="87"/>
      <c r="CO45" s="87"/>
      <c r="CP45" s="87"/>
      <c r="CQ45" s="87"/>
      <c r="CR45" s="87"/>
      <c r="CS45" s="87"/>
      <c r="CT45" s="87"/>
      <c r="CU45" s="87"/>
      <c r="CV45" s="87"/>
      <c r="CW45" s="87"/>
      <c r="CX45" s="87"/>
      <c r="CY45" s="87"/>
      <c r="CZ45" s="87"/>
      <c r="DA45" s="87"/>
      <c r="DB45" s="87"/>
      <c r="DC45" s="87"/>
      <c r="DD45" s="87"/>
      <c r="DE45" s="87"/>
      <c r="DF45" s="87"/>
      <c r="DG45" s="87"/>
      <c r="DH45" s="87"/>
      <c r="DI45" s="87"/>
      <c r="DJ45" s="87"/>
      <c r="DK45" s="87"/>
      <c r="DL45" s="87"/>
      <c r="DM45" s="87"/>
      <c r="DN45" s="87"/>
      <c r="DO45" s="87"/>
      <c r="DP45" s="87"/>
      <c r="DQ45" s="87"/>
      <c r="DR45" s="87"/>
      <c r="DS45" s="87"/>
      <c r="DT45" s="87"/>
      <c r="DU45" s="87"/>
      <c r="DV45" s="87"/>
      <c r="DW45" s="87"/>
      <c r="DX45" s="87"/>
      <c r="DY45" s="87"/>
      <c r="DZ45" s="87"/>
      <c r="EA45" s="87"/>
      <c r="EB45" s="87"/>
      <c r="EC45" s="87"/>
      <c r="ED45" s="87"/>
      <c r="EE45" s="87"/>
      <c r="EF45" s="87"/>
      <c r="EG45" s="87"/>
      <c r="EH45" s="87"/>
      <c r="EI45" s="87"/>
      <c r="EJ45" s="87"/>
      <c r="EK45" s="87"/>
      <c r="EL45" s="87"/>
      <c r="EM45" s="87"/>
      <c r="EN45" s="87"/>
      <c r="EO45" s="87"/>
      <c r="EP45" s="87"/>
      <c r="EQ45" s="87"/>
      <c r="ER45" s="87"/>
      <c r="ES45" s="87"/>
      <c r="ET45" s="87"/>
      <c r="EU45" s="87"/>
      <c r="EV45" s="87"/>
      <c r="EW45" s="87"/>
      <c r="EX45" s="87"/>
      <c r="EY45" s="87"/>
      <c r="EZ45" s="87"/>
      <c r="FA45" s="87"/>
      <c r="FB45" s="87"/>
      <c r="FC45" s="87"/>
      <c r="FD45" s="87"/>
      <c r="FE45" s="87"/>
      <c r="FF45" s="87"/>
      <c r="FG45" s="87"/>
      <c r="FH45" s="87"/>
      <c r="FI45" s="87"/>
      <c r="FJ45" s="87"/>
      <c r="FK45" s="87"/>
      <c r="FL45" s="87"/>
      <c r="FM45" s="87"/>
      <c r="FN45" s="87"/>
      <c r="FO45" s="87"/>
      <c r="FP45" s="87"/>
      <c r="FQ45" s="87"/>
      <c r="FR45" s="87"/>
      <c r="FS45" s="87"/>
      <c r="FT45" s="87"/>
      <c r="FU45" s="87"/>
      <c r="FV45" s="87"/>
      <c r="FW45" s="87"/>
    </row>
    <row r="46" spans="1:179" s="10" customFormat="1" ht="15" customHeight="1">
      <c r="A46" s="4"/>
      <c r="B46" s="25"/>
      <c r="C46" s="16"/>
      <c r="D46" s="16"/>
      <c r="E46" s="16" t="s">
        <v>27</v>
      </c>
      <c r="F46" s="16"/>
      <c r="G46" s="16"/>
      <c r="H46" s="16"/>
      <c r="I46" s="16"/>
      <c r="J46" s="16"/>
      <c r="K46" s="16"/>
      <c r="L46" s="17"/>
      <c r="M46" s="144" t="str">
        <f t="shared" si="0"/>
        <v>Prévisionnel</v>
      </c>
      <c r="N46" s="145"/>
      <c r="O46" s="142"/>
      <c r="P46" s="143"/>
      <c r="Q46" s="166"/>
      <c r="R46" s="166"/>
      <c r="S46" s="166"/>
      <c r="T46" s="166"/>
      <c r="U46" s="166"/>
      <c r="V46" s="166"/>
      <c r="W46" s="142"/>
      <c r="X46" s="143"/>
      <c r="Y46" s="141" t="str">
        <f t="shared" si="1"/>
        <v/>
      </c>
      <c r="Z46" s="141"/>
      <c r="AA46" s="134" t="str">
        <f t="shared" si="2"/>
        <v/>
      </c>
      <c r="AB46" s="135"/>
      <c r="AC46" s="90"/>
      <c r="AD46" s="90"/>
      <c r="AE46" s="90"/>
      <c r="AF46" s="62" t="str">
        <f t="shared" si="3"/>
        <v>P</v>
      </c>
      <c r="AG46" s="87"/>
      <c r="AH46" s="87"/>
      <c r="AI46" s="87"/>
      <c r="AJ46" s="87"/>
      <c r="AK46" s="87"/>
      <c r="AL46" s="87"/>
      <c r="AM46" s="87"/>
      <c r="AN46" s="87"/>
      <c r="AO46" s="87"/>
      <c r="AP46" s="87"/>
      <c r="AQ46" s="87"/>
      <c r="AR46" s="87"/>
      <c r="AS46" s="87"/>
      <c r="AT46" s="87"/>
      <c r="AU46" s="87"/>
      <c r="AV46" s="87"/>
      <c r="AW46" s="87"/>
      <c r="AX46" s="87"/>
      <c r="AY46" s="87"/>
      <c r="AZ46" s="87"/>
      <c r="BA46" s="87"/>
      <c r="BB46" s="87"/>
      <c r="BC46" s="87"/>
      <c r="BD46" s="87"/>
      <c r="BE46" s="87"/>
      <c r="BF46" s="87"/>
      <c r="BG46" s="87"/>
      <c r="BH46" s="87"/>
      <c r="BI46" s="87"/>
      <c r="BJ46" s="87"/>
      <c r="BK46" s="87"/>
      <c r="BL46" s="87"/>
      <c r="BM46" s="87"/>
      <c r="BN46" s="87"/>
      <c r="BO46" s="87"/>
      <c r="BP46" s="87"/>
      <c r="BQ46" s="87"/>
      <c r="BR46" s="87"/>
      <c r="BS46" s="87"/>
      <c r="BT46" s="87"/>
      <c r="BU46" s="87"/>
      <c r="BV46" s="87"/>
      <c r="BW46" s="87"/>
      <c r="BX46" s="87"/>
      <c r="BY46" s="87"/>
      <c r="BZ46" s="87"/>
      <c r="CA46" s="87"/>
      <c r="CB46" s="87"/>
      <c r="CC46" s="87"/>
      <c r="CD46" s="87"/>
      <c r="CE46" s="87"/>
      <c r="CF46" s="87"/>
      <c r="CG46" s="87"/>
      <c r="CH46" s="87"/>
      <c r="CI46" s="87"/>
      <c r="CJ46" s="87"/>
      <c r="CK46" s="87"/>
      <c r="CL46" s="87"/>
      <c r="CM46" s="87"/>
      <c r="CN46" s="87"/>
      <c r="CO46" s="87"/>
      <c r="CP46" s="87"/>
      <c r="CQ46" s="87"/>
      <c r="CR46" s="87"/>
      <c r="CS46" s="87"/>
      <c r="CT46" s="87"/>
      <c r="CU46" s="87"/>
      <c r="CV46" s="87"/>
      <c r="CW46" s="87"/>
      <c r="CX46" s="87"/>
      <c r="CY46" s="87"/>
      <c r="CZ46" s="87"/>
      <c r="DA46" s="87"/>
      <c r="DB46" s="87"/>
      <c r="DC46" s="87"/>
      <c r="DD46" s="87"/>
      <c r="DE46" s="87"/>
      <c r="DF46" s="87"/>
      <c r="DG46" s="87"/>
      <c r="DH46" s="87"/>
      <c r="DI46" s="87"/>
      <c r="DJ46" s="87"/>
      <c r="DK46" s="87"/>
      <c r="DL46" s="87"/>
      <c r="DM46" s="87"/>
      <c r="DN46" s="87"/>
      <c r="DO46" s="87"/>
      <c r="DP46" s="87"/>
      <c r="DQ46" s="87"/>
      <c r="DR46" s="87"/>
      <c r="DS46" s="87"/>
      <c r="DT46" s="87"/>
      <c r="DU46" s="87"/>
      <c r="DV46" s="87"/>
      <c r="DW46" s="87"/>
      <c r="DX46" s="87"/>
      <c r="DY46" s="87"/>
      <c r="DZ46" s="87"/>
      <c r="EA46" s="87"/>
      <c r="EB46" s="87"/>
      <c r="EC46" s="87"/>
      <c r="ED46" s="87"/>
      <c r="EE46" s="87"/>
      <c r="EF46" s="87"/>
      <c r="EG46" s="87"/>
      <c r="EH46" s="87"/>
      <c r="EI46" s="87"/>
      <c r="EJ46" s="87"/>
      <c r="EK46" s="87"/>
      <c r="EL46" s="87"/>
      <c r="EM46" s="87"/>
      <c r="EN46" s="87"/>
      <c r="EO46" s="87"/>
      <c r="EP46" s="87"/>
      <c r="EQ46" s="87"/>
      <c r="ER46" s="87"/>
      <c r="ES46" s="87"/>
      <c r="ET46" s="87"/>
      <c r="EU46" s="87"/>
      <c r="EV46" s="87"/>
      <c r="EW46" s="87"/>
      <c r="EX46" s="87"/>
      <c r="EY46" s="87"/>
      <c r="EZ46" s="87"/>
      <c r="FA46" s="87"/>
      <c r="FB46" s="87"/>
      <c r="FC46" s="87"/>
      <c r="FD46" s="87"/>
      <c r="FE46" s="87"/>
      <c r="FF46" s="87"/>
      <c r="FG46" s="87"/>
      <c r="FH46" s="87"/>
      <c r="FI46" s="87"/>
      <c r="FJ46" s="87"/>
      <c r="FK46" s="87"/>
      <c r="FL46" s="87"/>
      <c r="FM46" s="87"/>
      <c r="FN46" s="87"/>
      <c r="FO46" s="87"/>
      <c r="FP46" s="87"/>
      <c r="FQ46" s="87"/>
      <c r="FR46" s="87"/>
      <c r="FS46" s="87"/>
      <c r="FT46" s="87"/>
      <c r="FU46" s="87"/>
      <c r="FV46" s="87"/>
      <c r="FW46" s="87"/>
    </row>
    <row r="47" spans="1:179" s="10" customFormat="1" ht="15" customHeight="1">
      <c r="A47" s="4"/>
      <c r="B47" s="25"/>
      <c r="C47" s="16"/>
      <c r="D47" s="16"/>
      <c r="E47" s="16"/>
      <c r="F47" s="16"/>
      <c r="G47" s="16"/>
      <c r="H47" s="16"/>
      <c r="I47" s="16"/>
      <c r="J47" s="16"/>
      <c r="K47" s="16"/>
      <c r="L47" s="17"/>
      <c r="M47" s="144" t="str">
        <f t="shared" si="0"/>
        <v>Réel</v>
      </c>
      <c r="N47" s="145"/>
      <c r="O47" s="203"/>
      <c r="P47" s="204"/>
      <c r="Q47" s="205"/>
      <c r="R47" s="205"/>
      <c r="S47" s="205"/>
      <c r="T47" s="205"/>
      <c r="U47" s="205"/>
      <c r="V47" s="205"/>
      <c r="W47" s="142"/>
      <c r="X47" s="143"/>
      <c r="Y47" s="141" t="str">
        <f t="shared" si="1"/>
        <v/>
      </c>
      <c r="Z47" s="141"/>
      <c r="AA47" s="134" t="str">
        <f t="shared" si="2"/>
        <v/>
      </c>
      <c r="AB47" s="135"/>
      <c r="AC47" s="90"/>
      <c r="AD47" s="90"/>
      <c r="AE47" s="90"/>
      <c r="AF47" s="62" t="str">
        <f t="shared" si="3"/>
        <v>R</v>
      </c>
      <c r="AG47" s="87"/>
      <c r="AH47" s="87"/>
      <c r="AI47" s="87"/>
      <c r="AJ47" s="87"/>
      <c r="AK47" s="87"/>
      <c r="AL47" s="87"/>
      <c r="AM47" s="87"/>
      <c r="AN47" s="87"/>
      <c r="AO47" s="87"/>
      <c r="AP47" s="87"/>
      <c r="AQ47" s="87"/>
      <c r="AR47" s="87"/>
      <c r="AS47" s="87"/>
      <c r="AT47" s="87"/>
      <c r="AU47" s="87"/>
      <c r="AV47" s="87"/>
      <c r="AW47" s="87"/>
      <c r="AX47" s="87"/>
      <c r="AY47" s="87"/>
      <c r="AZ47" s="87"/>
      <c r="BA47" s="87"/>
      <c r="BB47" s="87"/>
      <c r="BC47" s="87"/>
      <c r="BD47" s="87"/>
      <c r="BE47" s="87"/>
      <c r="BF47" s="87"/>
      <c r="BG47" s="87"/>
      <c r="BH47" s="87"/>
      <c r="BI47" s="87"/>
      <c r="BJ47" s="87"/>
      <c r="BK47" s="87"/>
      <c r="BL47" s="87"/>
      <c r="BM47" s="87"/>
      <c r="BN47" s="87"/>
      <c r="BO47" s="87"/>
      <c r="BP47" s="87"/>
      <c r="BQ47" s="87"/>
      <c r="BR47" s="87"/>
      <c r="BS47" s="87"/>
      <c r="BT47" s="87"/>
      <c r="BU47" s="87"/>
      <c r="BV47" s="87"/>
      <c r="BW47" s="87"/>
      <c r="BX47" s="87"/>
      <c r="BY47" s="87"/>
      <c r="BZ47" s="87"/>
      <c r="CA47" s="87"/>
      <c r="CB47" s="87"/>
      <c r="CC47" s="87"/>
      <c r="CD47" s="87"/>
      <c r="CE47" s="87"/>
      <c r="CF47" s="87"/>
      <c r="CG47" s="87"/>
      <c r="CH47" s="87"/>
      <c r="CI47" s="87"/>
      <c r="CJ47" s="87"/>
      <c r="CK47" s="87"/>
      <c r="CL47" s="87"/>
      <c r="CM47" s="87"/>
      <c r="CN47" s="87"/>
      <c r="CO47" s="87"/>
      <c r="CP47" s="87"/>
      <c r="CQ47" s="87"/>
      <c r="CR47" s="87"/>
      <c r="CS47" s="87"/>
      <c r="CT47" s="87"/>
      <c r="CU47" s="87"/>
      <c r="CV47" s="87"/>
      <c r="CW47" s="87"/>
      <c r="CX47" s="87"/>
      <c r="CY47" s="87"/>
      <c r="CZ47" s="87"/>
      <c r="DA47" s="87"/>
      <c r="DB47" s="87"/>
      <c r="DC47" s="87"/>
      <c r="DD47" s="87"/>
      <c r="DE47" s="87"/>
      <c r="DF47" s="87"/>
      <c r="DG47" s="87"/>
      <c r="DH47" s="87"/>
      <c r="DI47" s="87"/>
      <c r="DJ47" s="87"/>
      <c r="DK47" s="87"/>
      <c r="DL47" s="87"/>
      <c r="DM47" s="87"/>
      <c r="DN47" s="87"/>
      <c r="DO47" s="87"/>
      <c r="DP47" s="87"/>
      <c r="DQ47" s="87"/>
      <c r="DR47" s="87"/>
      <c r="DS47" s="87"/>
      <c r="DT47" s="87"/>
      <c r="DU47" s="87"/>
      <c r="DV47" s="87"/>
      <c r="DW47" s="87"/>
      <c r="DX47" s="87"/>
      <c r="DY47" s="87"/>
      <c r="DZ47" s="87"/>
      <c r="EA47" s="87"/>
      <c r="EB47" s="87"/>
      <c r="EC47" s="87"/>
      <c r="ED47" s="87"/>
      <c r="EE47" s="87"/>
      <c r="EF47" s="87"/>
      <c r="EG47" s="87"/>
      <c r="EH47" s="87"/>
      <c r="EI47" s="87"/>
      <c r="EJ47" s="87"/>
      <c r="EK47" s="87"/>
      <c r="EL47" s="87"/>
      <c r="EM47" s="87"/>
      <c r="EN47" s="87"/>
      <c r="EO47" s="87"/>
      <c r="EP47" s="87"/>
      <c r="EQ47" s="87"/>
      <c r="ER47" s="87"/>
      <c r="ES47" s="87"/>
      <c r="ET47" s="87"/>
      <c r="EU47" s="87"/>
      <c r="EV47" s="87"/>
      <c r="EW47" s="87"/>
      <c r="EX47" s="87"/>
      <c r="EY47" s="87"/>
      <c r="EZ47" s="87"/>
      <c r="FA47" s="87"/>
      <c r="FB47" s="87"/>
      <c r="FC47" s="87"/>
      <c r="FD47" s="87"/>
      <c r="FE47" s="87"/>
      <c r="FF47" s="87"/>
      <c r="FG47" s="87"/>
      <c r="FH47" s="87"/>
      <c r="FI47" s="87"/>
      <c r="FJ47" s="87"/>
      <c r="FK47" s="87"/>
      <c r="FL47" s="87"/>
      <c r="FM47" s="87"/>
      <c r="FN47" s="87"/>
      <c r="FO47" s="87"/>
      <c r="FP47" s="87"/>
      <c r="FQ47" s="87"/>
      <c r="FR47" s="87"/>
      <c r="FS47" s="87"/>
      <c r="FT47" s="87"/>
      <c r="FU47" s="87"/>
      <c r="FV47" s="87"/>
      <c r="FW47" s="87"/>
    </row>
    <row r="48" spans="1:179" s="10" customFormat="1" ht="15" customHeight="1">
      <c r="A48" s="4"/>
      <c r="B48" s="25"/>
      <c r="C48" s="16"/>
      <c r="D48" s="16"/>
      <c r="E48" s="16" t="s">
        <v>26</v>
      </c>
      <c r="F48" s="16"/>
      <c r="G48" s="16"/>
      <c r="H48" s="16"/>
      <c r="I48" s="16"/>
      <c r="J48" s="16"/>
      <c r="K48" s="16"/>
      <c r="L48" s="17"/>
      <c r="M48" s="144" t="str">
        <f t="shared" si="0"/>
        <v>Prévisionnel</v>
      </c>
      <c r="N48" s="145"/>
      <c r="O48" s="142"/>
      <c r="P48" s="143"/>
      <c r="Q48" s="166"/>
      <c r="R48" s="166"/>
      <c r="S48" s="166"/>
      <c r="T48" s="166"/>
      <c r="U48" s="166"/>
      <c r="V48" s="166"/>
      <c r="W48" s="142"/>
      <c r="X48" s="143"/>
      <c r="Y48" s="141" t="str">
        <f t="shared" si="1"/>
        <v/>
      </c>
      <c r="Z48" s="141"/>
      <c r="AA48" s="134" t="str">
        <f t="shared" si="2"/>
        <v/>
      </c>
      <c r="AB48" s="135"/>
      <c r="AC48" s="90"/>
      <c r="AD48" s="90"/>
      <c r="AE48" s="90"/>
      <c r="AF48" s="62" t="str">
        <f t="shared" si="3"/>
        <v>P</v>
      </c>
      <c r="AG48" s="87"/>
      <c r="AH48" s="87"/>
      <c r="AI48" s="87"/>
      <c r="AJ48" s="87"/>
      <c r="AK48" s="87"/>
      <c r="AL48" s="87"/>
      <c r="AM48" s="87"/>
      <c r="AN48" s="87"/>
      <c r="AO48" s="87"/>
      <c r="AP48" s="87"/>
      <c r="AQ48" s="87"/>
      <c r="AR48" s="87"/>
      <c r="AS48" s="87"/>
      <c r="AT48" s="87"/>
      <c r="AU48" s="87"/>
      <c r="AV48" s="87"/>
      <c r="AW48" s="87"/>
      <c r="AX48" s="87"/>
      <c r="AY48" s="87"/>
      <c r="AZ48" s="87"/>
      <c r="BA48" s="87"/>
      <c r="BB48" s="87"/>
      <c r="BC48" s="87"/>
      <c r="BD48" s="87"/>
      <c r="BE48" s="87"/>
      <c r="BF48" s="87"/>
      <c r="BG48" s="87"/>
      <c r="BH48" s="87"/>
      <c r="BI48" s="87"/>
      <c r="BJ48" s="87"/>
      <c r="BK48" s="87"/>
      <c r="BL48" s="87"/>
      <c r="BM48" s="87"/>
      <c r="BN48" s="87"/>
      <c r="BO48" s="87"/>
      <c r="BP48" s="87"/>
      <c r="BQ48" s="87"/>
      <c r="BR48" s="87"/>
      <c r="BS48" s="87"/>
      <c r="BT48" s="87"/>
      <c r="BU48" s="87"/>
      <c r="BV48" s="87"/>
      <c r="BW48" s="87"/>
      <c r="BX48" s="87"/>
      <c r="BY48" s="87"/>
      <c r="BZ48" s="87"/>
      <c r="CA48" s="87"/>
      <c r="CB48" s="87"/>
      <c r="CC48" s="87"/>
      <c r="CD48" s="87"/>
      <c r="CE48" s="87"/>
      <c r="CF48" s="87"/>
      <c r="CG48" s="87"/>
      <c r="CH48" s="87"/>
      <c r="CI48" s="87"/>
      <c r="CJ48" s="87"/>
      <c r="CK48" s="87"/>
      <c r="CL48" s="87"/>
      <c r="CM48" s="87"/>
      <c r="CN48" s="87"/>
      <c r="CO48" s="87"/>
      <c r="CP48" s="87"/>
      <c r="CQ48" s="87"/>
      <c r="CR48" s="87"/>
      <c r="CS48" s="87"/>
      <c r="CT48" s="87"/>
      <c r="CU48" s="87"/>
      <c r="CV48" s="87"/>
      <c r="CW48" s="87"/>
      <c r="CX48" s="87"/>
      <c r="CY48" s="87"/>
      <c r="CZ48" s="87"/>
      <c r="DA48" s="87"/>
      <c r="DB48" s="87"/>
      <c r="DC48" s="87"/>
      <c r="DD48" s="87"/>
      <c r="DE48" s="87"/>
      <c r="DF48" s="87"/>
      <c r="DG48" s="87"/>
      <c r="DH48" s="87"/>
      <c r="DI48" s="87"/>
      <c r="DJ48" s="87"/>
      <c r="DK48" s="87"/>
      <c r="DL48" s="87"/>
      <c r="DM48" s="87"/>
      <c r="DN48" s="87"/>
      <c r="DO48" s="87"/>
      <c r="DP48" s="87"/>
      <c r="DQ48" s="87"/>
      <c r="DR48" s="87"/>
      <c r="DS48" s="87"/>
      <c r="DT48" s="87"/>
      <c r="DU48" s="87"/>
      <c r="DV48" s="87"/>
      <c r="DW48" s="87"/>
      <c r="DX48" s="87"/>
      <c r="DY48" s="87"/>
      <c r="DZ48" s="87"/>
      <c r="EA48" s="87"/>
      <c r="EB48" s="87"/>
      <c r="EC48" s="87"/>
      <c r="ED48" s="87"/>
      <c r="EE48" s="87"/>
      <c r="EF48" s="87"/>
      <c r="EG48" s="87"/>
      <c r="EH48" s="87"/>
      <c r="EI48" s="87"/>
      <c r="EJ48" s="87"/>
      <c r="EK48" s="87"/>
      <c r="EL48" s="87"/>
      <c r="EM48" s="87"/>
      <c r="EN48" s="87"/>
      <c r="EO48" s="87"/>
      <c r="EP48" s="87"/>
      <c r="EQ48" s="87"/>
      <c r="ER48" s="87"/>
      <c r="ES48" s="87"/>
      <c r="ET48" s="87"/>
      <c r="EU48" s="87"/>
      <c r="EV48" s="87"/>
      <c r="EW48" s="87"/>
      <c r="EX48" s="87"/>
      <c r="EY48" s="87"/>
      <c r="EZ48" s="87"/>
      <c r="FA48" s="87"/>
      <c r="FB48" s="87"/>
      <c r="FC48" s="87"/>
      <c r="FD48" s="87"/>
      <c r="FE48" s="87"/>
      <c r="FF48" s="87"/>
      <c r="FG48" s="87"/>
      <c r="FH48" s="87"/>
      <c r="FI48" s="87"/>
      <c r="FJ48" s="87"/>
      <c r="FK48" s="87"/>
      <c r="FL48" s="87"/>
      <c r="FM48" s="87"/>
      <c r="FN48" s="87"/>
      <c r="FO48" s="87"/>
      <c r="FP48" s="87"/>
      <c r="FQ48" s="87"/>
      <c r="FR48" s="87"/>
      <c r="FS48" s="87"/>
      <c r="FT48" s="87"/>
      <c r="FU48" s="87"/>
      <c r="FV48" s="87"/>
      <c r="FW48" s="87"/>
    </row>
    <row r="49" spans="1:179" s="10" customFormat="1" ht="15" customHeight="1">
      <c r="A49" s="4"/>
      <c r="B49" s="25"/>
      <c r="C49" s="16"/>
      <c r="D49" s="16"/>
      <c r="E49" s="16"/>
      <c r="F49" s="16"/>
      <c r="G49" s="16"/>
      <c r="H49" s="16"/>
      <c r="I49" s="16"/>
      <c r="J49" s="16"/>
      <c r="K49" s="16"/>
      <c r="L49" s="17"/>
      <c r="M49" s="144" t="str">
        <f t="shared" si="0"/>
        <v>Réel</v>
      </c>
      <c r="N49" s="145"/>
      <c r="O49" s="203"/>
      <c r="P49" s="204"/>
      <c r="Q49" s="205"/>
      <c r="R49" s="205"/>
      <c r="S49" s="205"/>
      <c r="T49" s="205"/>
      <c r="U49" s="205"/>
      <c r="V49" s="205"/>
      <c r="W49" s="142"/>
      <c r="X49" s="143"/>
      <c r="Y49" s="141" t="str">
        <f t="shared" si="1"/>
        <v/>
      </c>
      <c r="Z49" s="141"/>
      <c r="AA49" s="134" t="str">
        <f t="shared" si="2"/>
        <v/>
      </c>
      <c r="AB49" s="135"/>
      <c r="AC49" s="90"/>
      <c r="AD49" s="90"/>
      <c r="AE49" s="90"/>
      <c r="AF49" s="62" t="str">
        <f t="shared" si="3"/>
        <v>R</v>
      </c>
      <c r="AG49" s="87"/>
      <c r="AH49" s="87"/>
      <c r="AI49" s="87"/>
      <c r="AJ49" s="87"/>
      <c r="AK49" s="87"/>
      <c r="AL49" s="87"/>
      <c r="AM49" s="87"/>
      <c r="AN49" s="87"/>
      <c r="AO49" s="87"/>
      <c r="AP49" s="87"/>
      <c r="AQ49" s="87"/>
      <c r="AR49" s="87"/>
      <c r="AS49" s="87"/>
      <c r="AT49" s="87"/>
      <c r="AU49" s="87"/>
      <c r="AV49" s="87"/>
      <c r="AW49" s="87"/>
      <c r="AX49" s="87"/>
      <c r="AY49" s="87"/>
      <c r="AZ49" s="87"/>
      <c r="BA49" s="87"/>
      <c r="BB49" s="87"/>
      <c r="BC49" s="87"/>
      <c r="BD49" s="87"/>
      <c r="BE49" s="87"/>
      <c r="BF49" s="87"/>
      <c r="BG49" s="87"/>
      <c r="BH49" s="87"/>
      <c r="BI49" s="87"/>
      <c r="BJ49" s="87"/>
      <c r="BK49" s="87"/>
      <c r="BL49" s="87"/>
      <c r="BM49" s="87"/>
      <c r="BN49" s="87"/>
      <c r="BO49" s="87"/>
      <c r="BP49" s="87"/>
      <c r="BQ49" s="87"/>
      <c r="BR49" s="87"/>
      <c r="BS49" s="87"/>
      <c r="BT49" s="87"/>
      <c r="BU49" s="87"/>
      <c r="BV49" s="87"/>
      <c r="BW49" s="87"/>
      <c r="BX49" s="87"/>
      <c r="BY49" s="87"/>
      <c r="BZ49" s="87"/>
      <c r="CA49" s="87"/>
      <c r="CB49" s="87"/>
      <c r="CC49" s="87"/>
      <c r="CD49" s="87"/>
      <c r="CE49" s="87"/>
      <c r="CF49" s="87"/>
      <c r="CG49" s="87"/>
      <c r="CH49" s="87"/>
      <c r="CI49" s="87"/>
      <c r="CJ49" s="87"/>
      <c r="CK49" s="87"/>
      <c r="CL49" s="87"/>
      <c r="CM49" s="87"/>
      <c r="CN49" s="87"/>
      <c r="CO49" s="87"/>
      <c r="CP49" s="87"/>
      <c r="CQ49" s="87"/>
      <c r="CR49" s="87"/>
      <c r="CS49" s="87"/>
      <c r="CT49" s="87"/>
      <c r="CU49" s="87"/>
      <c r="CV49" s="87"/>
      <c r="CW49" s="87"/>
      <c r="CX49" s="87"/>
      <c r="CY49" s="87"/>
      <c r="CZ49" s="87"/>
      <c r="DA49" s="87"/>
      <c r="DB49" s="87"/>
      <c r="DC49" s="87"/>
      <c r="DD49" s="87"/>
      <c r="DE49" s="87"/>
      <c r="DF49" s="87"/>
      <c r="DG49" s="87"/>
      <c r="DH49" s="87"/>
      <c r="DI49" s="87"/>
      <c r="DJ49" s="87"/>
      <c r="DK49" s="87"/>
      <c r="DL49" s="87"/>
      <c r="DM49" s="87"/>
      <c r="DN49" s="87"/>
      <c r="DO49" s="87"/>
      <c r="DP49" s="87"/>
      <c r="DQ49" s="87"/>
      <c r="DR49" s="87"/>
      <c r="DS49" s="87"/>
      <c r="DT49" s="87"/>
      <c r="DU49" s="87"/>
      <c r="DV49" s="87"/>
      <c r="DW49" s="87"/>
      <c r="DX49" s="87"/>
      <c r="DY49" s="87"/>
      <c r="DZ49" s="87"/>
      <c r="EA49" s="87"/>
      <c r="EB49" s="87"/>
      <c r="EC49" s="87"/>
      <c r="ED49" s="87"/>
      <c r="EE49" s="87"/>
      <c r="EF49" s="87"/>
      <c r="EG49" s="87"/>
      <c r="EH49" s="87"/>
      <c r="EI49" s="87"/>
      <c r="EJ49" s="87"/>
      <c r="EK49" s="87"/>
      <c r="EL49" s="87"/>
      <c r="EM49" s="87"/>
      <c r="EN49" s="87"/>
      <c r="EO49" s="87"/>
      <c r="EP49" s="87"/>
      <c r="EQ49" s="87"/>
      <c r="ER49" s="87"/>
      <c r="ES49" s="87"/>
      <c r="ET49" s="87"/>
      <c r="EU49" s="87"/>
      <c r="EV49" s="87"/>
      <c r="EW49" s="87"/>
      <c r="EX49" s="87"/>
      <c r="EY49" s="87"/>
      <c r="EZ49" s="87"/>
      <c r="FA49" s="87"/>
      <c r="FB49" s="87"/>
      <c r="FC49" s="87"/>
      <c r="FD49" s="87"/>
      <c r="FE49" s="87"/>
      <c r="FF49" s="87"/>
      <c r="FG49" s="87"/>
      <c r="FH49" s="87"/>
      <c r="FI49" s="87"/>
      <c r="FJ49" s="87"/>
      <c r="FK49" s="87"/>
      <c r="FL49" s="87"/>
      <c r="FM49" s="87"/>
      <c r="FN49" s="87"/>
      <c r="FO49" s="87"/>
      <c r="FP49" s="87"/>
      <c r="FQ49" s="87"/>
      <c r="FR49" s="87"/>
      <c r="FS49" s="87"/>
      <c r="FT49" s="87"/>
      <c r="FU49" s="87"/>
      <c r="FV49" s="87"/>
      <c r="FW49" s="87"/>
    </row>
    <row r="50" spans="1:179" s="10" customFormat="1" ht="15" customHeight="1">
      <c r="A50" s="4"/>
      <c r="B50" s="25" t="s">
        <v>19</v>
      </c>
      <c r="C50" s="16"/>
      <c r="D50" s="16"/>
      <c r="E50" s="16"/>
      <c r="F50" s="16"/>
      <c r="G50" s="16"/>
      <c r="H50" s="16"/>
      <c r="I50" s="16"/>
      <c r="J50" s="16"/>
      <c r="K50" s="16"/>
      <c r="L50" s="17"/>
      <c r="M50" s="144" t="str">
        <f t="shared" si="0"/>
        <v/>
      </c>
      <c r="N50" s="145"/>
      <c r="O50" s="142"/>
      <c r="P50" s="143"/>
      <c r="Q50" s="166"/>
      <c r="R50" s="166"/>
      <c r="S50" s="166"/>
      <c r="T50" s="166"/>
      <c r="U50" s="166"/>
      <c r="V50" s="166"/>
      <c r="W50" s="142"/>
      <c r="X50" s="143"/>
      <c r="Y50" s="141" t="str">
        <f t="shared" si="1"/>
        <v/>
      </c>
      <c r="Z50" s="141"/>
      <c r="AA50" s="134" t="str">
        <f t="shared" si="2"/>
        <v/>
      </c>
      <c r="AB50" s="135"/>
      <c r="AC50" s="90"/>
      <c r="AD50" s="90"/>
      <c r="AE50" s="90"/>
      <c r="AF50" s="62" t="str">
        <f t="shared" si="3"/>
        <v/>
      </c>
      <c r="AG50" s="87"/>
      <c r="AH50" s="87"/>
      <c r="AI50" s="87"/>
      <c r="AJ50" s="87"/>
      <c r="AK50" s="87"/>
      <c r="AL50" s="87"/>
      <c r="AM50" s="87"/>
      <c r="AN50" s="87"/>
      <c r="AO50" s="87"/>
      <c r="AP50" s="87"/>
      <c r="AQ50" s="87"/>
      <c r="AR50" s="87"/>
      <c r="AS50" s="87"/>
      <c r="AT50" s="87"/>
      <c r="AU50" s="87"/>
      <c r="AV50" s="87"/>
      <c r="AW50" s="87"/>
      <c r="AX50" s="87"/>
      <c r="AY50" s="87"/>
      <c r="AZ50" s="87"/>
      <c r="BA50" s="87"/>
      <c r="BB50" s="87"/>
      <c r="BC50" s="87"/>
      <c r="BD50" s="87"/>
      <c r="BE50" s="87"/>
      <c r="BF50" s="87"/>
      <c r="BG50" s="87"/>
      <c r="BH50" s="87"/>
      <c r="BI50" s="87"/>
      <c r="BJ50" s="87"/>
      <c r="BK50" s="87"/>
      <c r="BL50" s="87"/>
      <c r="BM50" s="87"/>
      <c r="BN50" s="87"/>
      <c r="BO50" s="87"/>
      <c r="BP50" s="87"/>
      <c r="BQ50" s="87"/>
      <c r="BR50" s="87"/>
      <c r="BS50" s="87"/>
      <c r="BT50" s="87"/>
      <c r="BU50" s="87"/>
      <c r="BV50" s="87"/>
      <c r="BW50" s="87"/>
      <c r="BX50" s="87"/>
      <c r="BY50" s="87"/>
      <c r="BZ50" s="87"/>
      <c r="CA50" s="87"/>
      <c r="CB50" s="87"/>
      <c r="CC50" s="87"/>
      <c r="CD50" s="87"/>
      <c r="CE50" s="87"/>
      <c r="CF50" s="87"/>
      <c r="CG50" s="87"/>
      <c r="CH50" s="87"/>
      <c r="CI50" s="87"/>
      <c r="CJ50" s="87"/>
      <c r="CK50" s="87"/>
      <c r="CL50" s="87"/>
      <c r="CM50" s="87"/>
      <c r="CN50" s="87"/>
      <c r="CO50" s="87"/>
      <c r="CP50" s="87"/>
      <c r="CQ50" s="87"/>
      <c r="CR50" s="87"/>
      <c r="CS50" s="87"/>
      <c r="CT50" s="87"/>
      <c r="CU50" s="87"/>
      <c r="CV50" s="87"/>
      <c r="CW50" s="87"/>
      <c r="CX50" s="87"/>
      <c r="CY50" s="87"/>
      <c r="CZ50" s="87"/>
      <c r="DA50" s="87"/>
      <c r="DB50" s="87"/>
      <c r="DC50" s="87"/>
      <c r="DD50" s="87"/>
      <c r="DE50" s="87"/>
      <c r="DF50" s="87"/>
      <c r="DG50" s="87"/>
      <c r="DH50" s="87"/>
      <c r="DI50" s="87"/>
      <c r="DJ50" s="87"/>
      <c r="DK50" s="87"/>
      <c r="DL50" s="87"/>
      <c r="DM50" s="87"/>
      <c r="DN50" s="87"/>
      <c r="DO50" s="87"/>
      <c r="DP50" s="87"/>
      <c r="DQ50" s="87"/>
      <c r="DR50" s="87"/>
      <c r="DS50" s="87"/>
      <c r="DT50" s="87"/>
      <c r="DU50" s="87"/>
      <c r="DV50" s="87"/>
      <c r="DW50" s="87"/>
      <c r="DX50" s="87"/>
      <c r="DY50" s="87"/>
      <c r="DZ50" s="87"/>
      <c r="EA50" s="87"/>
      <c r="EB50" s="87"/>
      <c r="EC50" s="87"/>
      <c r="ED50" s="87"/>
      <c r="EE50" s="87"/>
      <c r="EF50" s="87"/>
      <c r="EG50" s="87"/>
      <c r="EH50" s="87"/>
      <c r="EI50" s="87"/>
      <c r="EJ50" s="87"/>
      <c r="EK50" s="87"/>
      <c r="EL50" s="87"/>
      <c r="EM50" s="87"/>
      <c r="EN50" s="87"/>
      <c r="EO50" s="87"/>
      <c r="EP50" s="87"/>
      <c r="EQ50" s="87"/>
      <c r="ER50" s="87"/>
      <c r="ES50" s="87"/>
      <c r="ET50" s="87"/>
      <c r="EU50" s="87"/>
      <c r="EV50" s="87"/>
      <c r="EW50" s="87"/>
      <c r="EX50" s="87"/>
      <c r="EY50" s="87"/>
      <c r="EZ50" s="87"/>
      <c r="FA50" s="87"/>
      <c r="FB50" s="87"/>
      <c r="FC50" s="87"/>
      <c r="FD50" s="87"/>
      <c r="FE50" s="87"/>
      <c r="FF50" s="87"/>
      <c r="FG50" s="87"/>
      <c r="FH50" s="87"/>
      <c r="FI50" s="87"/>
      <c r="FJ50" s="87"/>
      <c r="FK50" s="87"/>
      <c r="FL50" s="87"/>
      <c r="FM50" s="87"/>
      <c r="FN50" s="87"/>
      <c r="FO50" s="87"/>
      <c r="FP50" s="87"/>
      <c r="FQ50" s="87"/>
      <c r="FR50" s="87"/>
      <c r="FS50" s="87"/>
      <c r="FT50" s="87"/>
      <c r="FU50" s="87"/>
      <c r="FV50" s="87"/>
      <c r="FW50" s="87"/>
    </row>
    <row r="51" spans="1:179" s="10" customFormat="1" ht="15" customHeight="1">
      <c r="A51" s="4"/>
      <c r="B51" s="25"/>
      <c r="C51" s="16"/>
      <c r="D51" s="16"/>
      <c r="E51" s="16" t="s">
        <v>15</v>
      </c>
      <c r="F51" s="16"/>
      <c r="G51" s="16"/>
      <c r="H51" s="16"/>
      <c r="I51" s="16"/>
      <c r="J51" s="16"/>
      <c r="K51" s="16"/>
      <c r="L51" s="17"/>
      <c r="M51" s="144" t="str">
        <f t="shared" si="0"/>
        <v>Prévisionnel</v>
      </c>
      <c r="N51" s="145"/>
      <c r="O51" s="142"/>
      <c r="P51" s="143"/>
      <c r="Q51" s="166"/>
      <c r="R51" s="166"/>
      <c r="S51" s="166"/>
      <c r="T51" s="166"/>
      <c r="U51" s="166"/>
      <c r="V51" s="166"/>
      <c r="W51" s="142"/>
      <c r="X51" s="143"/>
      <c r="Y51" s="141" t="str">
        <f t="shared" si="1"/>
        <v/>
      </c>
      <c r="Z51" s="141"/>
      <c r="AA51" s="134" t="str">
        <f t="shared" si="2"/>
        <v/>
      </c>
      <c r="AB51" s="135"/>
      <c r="AC51" s="90"/>
      <c r="AD51" s="90"/>
      <c r="AE51" s="90"/>
      <c r="AF51" s="62" t="str">
        <f t="shared" si="3"/>
        <v>P</v>
      </c>
      <c r="AG51" s="87"/>
      <c r="AH51" s="87"/>
      <c r="AI51" s="87"/>
      <c r="AJ51" s="87"/>
      <c r="AK51" s="87"/>
      <c r="AL51" s="87"/>
      <c r="AM51" s="87"/>
      <c r="AN51" s="87"/>
      <c r="AO51" s="87"/>
      <c r="AP51" s="87"/>
      <c r="AQ51" s="87"/>
      <c r="AR51" s="87"/>
      <c r="AS51" s="87"/>
      <c r="AT51" s="87"/>
      <c r="AU51" s="87"/>
      <c r="AV51" s="87"/>
      <c r="AW51" s="87"/>
      <c r="AX51" s="87"/>
      <c r="AY51" s="87"/>
      <c r="AZ51" s="87"/>
      <c r="BA51" s="87"/>
      <c r="BB51" s="87"/>
      <c r="BC51" s="87"/>
      <c r="BD51" s="87"/>
      <c r="BE51" s="87"/>
      <c r="BF51" s="87"/>
      <c r="BG51" s="87"/>
      <c r="BH51" s="87"/>
      <c r="BI51" s="87"/>
      <c r="BJ51" s="87"/>
      <c r="BK51" s="87"/>
      <c r="BL51" s="87"/>
      <c r="BM51" s="87"/>
      <c r="BN51" s="87"/>
      <c r="BO51" s="87"/>
      <c r="BP51" s="87"/>
      <c r="BQ51" s="87"/>
      <c r="BR51" s="87"/>
      <c r="BS51" s="87"/>
      <c r="BT51" s="87"/>
      <c r="BU51" s="87"/>
      <c r="BV51" s="87"/>
      <c r="BW51" s="87"/>
      <c r="BX51" s="87"/>
      <c r="BY51" s="87"/>
      <c r="BZ51" s="87"/>
      <c r="CA51" s="87"/>
      <c r="CB51" s="87"/>
      <c r="CC51" s="87"/>
      <c r="CD51" s="87"/>
      <c r="CE51" s="87"/>
      <c r="CF51" s="87"/>
      <c r="CG51" s="87"/>
      <c r="CH51" s="87"/>
      <c r="CI51" s="87"/>
      <c r="CJ51" s="87"/>
      <c r="CK51" s="87"/>
      <c r="CL51" s="87"/>
      <c r="CM51" s="87"/>
      <c r="CN51" s="87"/>
      <c r="CO51" s="87"/>
      <c r="CP51" s="87"/>
      <c r="CQ51" s="87"/>
      <c r="CR51" s="87"/>
      <c r="CS51" s="87"/>
      <c r="CT51" s="87"/>
      <c r="CU51" s="87"/>
      <c r="CV51" s="87"/>
      <c r="CW51" s="87"/>
      <c r="CX51" s="87"/>
      <c r="CY51" s="87"/>
      <c r="CZ51" s="87"/>
      <c r="DA51" s="87"/>
      <c r="DB51" s="87"/>
      <c r="DC51" s="87"/>
      <c r="DD51" s="87"/>
      <c r="DE51" s="87"/>
      <c r="DF51" s="87"/>
      <c r="DG51" s="87"/>
      <c r="DH51" s="87"/>
      <c r="DI51" s="87"/>
      <c r="DJ51" s="87"/>
      <c r="DK51" s="87"/>
      <c r="DL51" s="87"/>
      <c r="DM51" s="87"/>
      <c r="DN51" s="87"/>
      <c r="DO51" s="87"/>
      <c r="DP51" s="87"/>
      <c r="DQ51" s="87"/>
      <c r="DR51" s="87"/>
      <c r="DS51" s="87"/>
      <c r="DT51" s="87"/>
      <c r="DU51" s="87"/>
      <c r="DV51" s="87"/>
      <c r="DW51" s="87"/>
      <c r="DX51" s="87"/>
      <c r="DY51" s="87"/>
      <c r="DZ51" s="87"/>
      <c r="EA51" s="87"/>
      <c r="EB51" s="87"/>
      <c r="EC51" s="87"/>
      <c r="ED51" s="87"/>
      <c r="EE51" s="87"/>
      <c r="EF51" s="87"/>
      <c r="EG51" s="87"/>
      <c r="EH51" s="87"/>
      <c r="EI51" s="87"/>
      <c r="EJ51" s="87"/>
      <c r="EK51" s="87"/>
      <c r="EL51" s="87"/>
      <c r="EM51" s="87"/>
      <c r="EN51" s="87"/>
      <c r="EO51" s="87"/>
      <c r="EP51" s="87"/>
      <c r="EQ51" s="87"/>
      <c r="ER51" s="87"/>
      <c r="ES51" s="87"/>
      <c r="ET51" s="87"/>
      <c r="EU51" s="87"/>
      <c r="EV51" s="87"/>
      <c r="EW51" s="87"/>
      <c r="EX51" s="87"/>
      <c r="EY51" s="87"/>
      <c r="EZ51" s="87"/>
      <c r="FA51" s="87"/>
      <c r="FB51" s="87"/>
      <c r="FC51" s="87"/>
      <c r="FD51" s="87"/>
      <c r="FE51" s="87"/>
      <c r="FF51" s="87"/>
      <c r="FG51" s="87"/>
      <c r="FH51" s="87"/>
      <c r="FI51" s="87"/>
      <c r="FJ51" s="87"/>
      <c r="FK51" s="87"/>
      <c r="FL51" s="87"/>
      <c r="FM51" s="87"/>
      <c r="FN51" s="87"/>
      <c r="FO51" s="87"/>
      <c r="FP51" s="87"/>
      <c r="FQ51" s="87"/>
      <c r="FR51" s="87"/>
      <c r="FS51" s="87"/>
      <c r="FT51" s="87"/>
      <c r="FU51" s="87"/>
      <c r="FV51" s="87"/>
      <c r="FW51" s="87"/>
    </row>
    <row r="52" spans="1:179" s="10" customFormat="1" ht="15" customHeight="1">
      <c r="A52" s="4"/>
      <c r="B52" s="25"/>
      <c r="C52" s="16"/>
      <c r="D52" s="16"/>
      <c r="E52" s="16"/>
      <c r="F52" s="16"/>
      <c r="G52" s="16"/>
      <c r="H52" s="16"/>
      <c r="I52" s="16"/>
      <c r="J52" s="16"/>
      <c r="K52" s="16"/>
      <c r="L52" s="17"/>
      <c r="M52" s="144" t="str">
        <f t="shared" si="0"/>
        <v>Réel</v>
      </c>
      <c r="N52" s="145"/>
      <c r="O52" s="203"/>
      <c r="P52" s="204"/>
      <c r="Q52" s="205"/>
      <c r="R52" s="205"/>
      <c r="S52" s="205"/>
      <c r="T52" s="205"/>
      <c r="U52" s="205"/>
      <c r="V52" s="205"/>
      <c r="W52" s="142"/>
      <c r="X52" s="143"/>
      <c r="Y52" s="141" t="str">
        <f t="shared" si="1"/>
        <v/>
      </c>
      <c r="Z52" s="141"/>
      <c r="AA52" s="134" t="str">
        <f t="shared" si="2"/>
        <v/>
      </c>
      <c r="AB52" s="135"/>
      <c r="AC52" s="90"/>
      <c r="AD52" s="90"/>
      <c r="AE52" s="90"/>
      <c r="AF52" s="62" t="str">
        <f t="shared" si="3"/>
        <v>R</v>
      </c>
      <c r="AG52" s="87"/>
      <c r="AH52" s="87"/>
      <c r="AI52" s="87"/>
      <c r="AJ52" s="87"/>
      <c r="AK52" s="87"/>
      <c r="AL52" s="87"/>
      <c r="AM52" s="87"/>
      <c r="AN52" s="87"/>
      <c r="AO52" s="87"/>
      <c r="AP52" s="87"/>
      <c r="AQ52" s="87"/>
      <c r="AR52" s="87"/>
      <c r="AS52" s="87"/>
      <c r="AT52" s="87"/>
      <c r="AU52" s="87"/>
      <c r="AV52" s="87"/>
      <c r="AW52" s="87"/>
      <c r="AX52" s="87"/>
      <c r="AY52" s="87"/>
      <c r="AZ52" s="87"/>
      <c r="BA52" s="87"/>
      <c r="BB52" s="87"/>
      <c r="BC52" s="87"/>
      <c r="BD52" s="87"/>
      <c r="BE52" s="87"/>
      <c r="BF52" s="87"/>
      <c r="BG52" s="87"/>
      <c r="BH52" s="87"/>
      <c r="BI52" s="87"/>
      <c r="BJ52" s="87"/>
      <c r="BK52" s="87"/>
      <c r="BL52" s="87"/>
      <c r="BM52" s="87"/>
      <c r="BN52" s="87"/>
      <c r="BO52" s="87"/>
      <c r="BP52" s="87"/>
      <c r="BQ52" s="87"/>
      <c r="BR52" s="87"/>
      <c r="BS52" s="87"/>
      <c r="BT52" s="87"/>
      <c r="BU52" s="87"/>
      <c r="BV52" s="87"/>
      <c r="BW52" s="87"/>
      <c r="BX52" s="87"/>
      <c r="BY52" s="87"/>
      <c r="BZ52" s="87"/>
      <c r="CA52" s="87"/>
      <c r="CB52" s="87"/>
      <c r="CC52" s="87"/>
      <c r="CD52" s="87"/>
      <c r="CE52" s="87"/>
      <c r="CF52" s="87"/>
      <c r="CG52" s="87"/>
      <c r="CH52" s="87"/>
      <c r="CI52" s="87"/>
      <c r="CJ52" s="87"/>
      <c r="CK52" s="87"/>
      <c r="CL52" s="87"/>
      <c r="CM52" s="87"/>
      <c r="CN52" s="87"/>
      <c r="CO52" s="87"/>
      <c r="CP52" s="87"/>
      <c r="CQ52" s="87"/>
      <c r="CR52" s="87"/>
      <c r="CS52" s="87"/>
      <c r="CT52" s="87"/>
      <c r="CU52" s="87"/>
      <c r="CV52" s="87"/>
      <c r="CW52" s="87"/>
      <c r="CX52" s="87"/>
      <c r="CY52" s="87"/>
      <c r="CZ52" s="87"/>
      <c r="DA52" s="87"/>
      <c r="DB52" s="87"/>
      <c r="DC52" s="87"/>
      <c r="DD52" s="87"/>
      <c r="DE52" s="87"/>
      <c r="DF52" s="87"/>
      <c r="DG52" s="87"/>
      <c r="DH52" s="87"/>
      <c r="DI52" s="87"/>
      <c r="DJ52" s="87"/>
      <c r="DK52" s="87"/>
      <c r="DL52" s="87"/>
      <c r="DM52" s="87"/>
      <c r="DN52" s="87"/>
      <c r="DO52" s="87"/>
      <c r="DP52" s="87"/>
      <c r="DQ52" s="87"/>
      <c r="DR52" s="87"/>
      <c r="DS52" s="87"/>
      <c r="DT52" s="87"/>
      <c r="DU52" s="87"/>
      <c r="DV52" s="87"/>
      <c r="DW52" s="87"/>
      <c r="DX52" s="87"/>
      <c r="DY52" s="87"/>
      <c r="DZ52" s="87"/>
      <c r="EA52" s="87"/>
      <c r="EB52" s="87"/>
      <c r="EC52" s="87"/>
      <c r="ED52" s="87"/>
      <c r="EE52" s="87"/>
      <c r="EF52" s="87"/>
      <c r="EG52" s="87"/>
      <c r="EH52" s="87"/>
      <c r="EI52" s="87"/>
      <c r="EJ52" s="87"/>
      <c r="EK52" s="87"/>
      <c r="EL52" s="87"/>
      <c r="EM52" s="87"/>
      <c r="EN52" s="87"/>
      <c r="EO52" s="87"/>
      <c r="EP52" s="87"/>
      <c r="EQ52" s="87"/>
      <c r="ER52" s="87"/>
      <c r="ES52" s="87"/>
      <c r="ET52" s="87"/>
      <c r="EU52" s="87"/>
      <c r="EV52" s="87"/>
      <c r="EW52" s="87"/>
      <c r="EX52" s="87"/>
      <c r="EY52" s="87"/>
      <c r="EZ52" s="87"/>
      <c r="FA52" s="87"/>
      <c r="FB52" s="87"/>
      <c r="FC52" s="87"/>
      <c r="FD52" s="87"/>
      <c r="FE52" s="87"/>
      <c r="FF52" s="87"/>
      <c r="FG52" s="87"/>
      <c r="FH52" s="87"/>
      <c r="FI52" s="87"/>
      <c r="FJ52" s="87"/>
      <c r="FK52" s="87"/>
      <c r="FL52" s="87"/>
      <c r="FM52" s="87"/>
      <c r="FN52" s="87"/>
      <c r="FO52" s="87"/>
      <c r="FP52" s="87"/>
      <c r="FQ52" s="87"/>
      <c r="FR52" s="87"/>
      <c r="FS52" s="87"/>
      <c r="FT52" s="87"/>
      <c r="FU52" s="87"/>
      <c r="FV52" s="87"/>
      <c r="FW52" s="87"/>
    </row>
    <row r="53" spans="1:179" s="10" customFormat="1" ht="15" customHeight="1">
      <c r="A53" s="4"/>
      <c r="B53" s="25"/>
      <c r="C53" s="16"/>
      <c r="D53" s="16"/>
      <c r="E53" s="16" t="s">
        <v>17</v>
      </c>
      <c r="F53" s="16"/>
      <c r="G53" s="16"/>
      <c r="H53" s="16"/>
      <c r="I53" s="16"/>
      <c r="J53" s="16"/>
      <c r="K53" s="16"/>
      <c r="L53" s="17"/>
      <c r="M53" s="144" t="str">
        <f t="shared" si="0"/>
        <v>Prévisionnel</v>
      </c>
      <c r="N53" s="145"/>
      <c r="O53" s="142"/>
      <c r="P53" s="143"/>
      <c r="Q53" s="166"/>
      <c r="R53" s="166"/>
      <c r="S53" s="166"/>
      <c r="T53" s="166"/>
      <c r="U53" s="166"/>
      <c r="V53" s="166"/>
      <c r="W53" s="142"/>
      <c r="X53" s="143"/>
      <c r="Y53" s="141" t="str">
        <f t="shared" si="1"/>
        <v/>
      </c>
      <c r="Z53" s="141"/>
      <c r="AA53" s="134" t="str">
        <f t="shared" si="2"/>
        <v/>
      </c>
      <c r="AB53" s="135"/>
      <c r="AC53" s="90"/>
      <c r="AD53" s="90"/>
      <c r="AE53" s="90"/>
      <c r="AF53" s="62" t="str">
        <f t="shared" si="3"/>
        <v>P</v>
      </c>
      <c r="AG53" s="87"/>
      <c r="AH53" s="87"/>
      <c r="AI53" s="87"/>
      <c r="AJ53" s="87"/>
      <c r="AK53" s="87"/>
      <c r="AL53" s="87"/>
      <c r="AM53" s="87"/>
      <c r="AN53" s="87"/>
      <c r="AO53" s="87"/>
      <c r="AP53" s="87"/>
      <c r="AQ53" s="87"/>
      <c r="AR53" s="87"/>
      <c r="AS53" s="87"/>
      <c r="AT53" s="87"/>
      <c r="AU53" s="87"/>
      <c r="AV53" s="87"/>
      <c r="AW53" s="87"/>
      <c r="AX53" s="87"/>
      <c r="AY53" s="87"/>
      <c r="AZ53" s="87"/>
      <c r="BA53" s="87"/>
      <c r="BB53" s="87"/>
      <c r="BC53" s="87"/>
      <c r="BD53" s="87"/>
      <c r="BE53" s="87"/>
      <c r="BF53" s="87"/>
      <c r="BG53" s="87"/>
      <c r="BH53" s="87"/>
      <c r="BI53" s="87"/>
      <c r="BJ53" s="87"/>
      <c r="BK53" s="87"/>
      <c r="BL53" s="87"/>
      <c r="BM53" s="87"/>
      <c r="BN53" s="87"/>
      <c r="BO53" s="87"/>
      <c r="BP53" s="87"/>
      <c r="BQ53" s="87"/>
      <c r="BR53" s="87"/>
      <c r="BS53" s="87"/>
      <c r="BT53" s="87"/>
      <c r="BU53" s="87"/>
      <c r="BV53" s="87"/>
      <c r="BW53" s="87"/>
      <c r="BX53" s="87"/>
      <c r="BY53" s="87"/>
      <c r="BZ53" s="87"/>
      <c r="CA53" s="87"/>
      <c r="CB53" s="87"/>
      <c r="CC53" s="87"/>
      <c r="CD53" s="87"/>
      <c r="CE53" s="87"/>
      <c r="CF53" s="87"/>
      <c r="CG53" s="87"/>
      <c r="CH53" s="87"/>
      <c r="CI53" s="87"/>
      <c r="CJ53" s="87"/>
      <c r="CK53" s="87"/>
      <c r="CL53" s="87"/>
      <c r="CM53" s="87"/>
      <c r="CN53" s="87"/>
      <c r="CO53" s="87"/>
      <c r="CP53" s="87"/>
      <c r="CQ53" s="87"/>
      <c r="CR53" s="87"/>
      <c r="CS53" s="87"/>
      <c r="CT53" s="87"/>
      <c r="CU53" s="87"/>
      <c r="CV53" s="87"/>
      <c r="CW53" s="87"/>
      <c r="CX53" s="87"/>
      <c r="CY53" s="87"/>
      <c r="CZ53" s="87"/>
      <c r="DA53" s="87"/>
      <c r="DB53" s="87"/>
      <c r="DC53" s="87"/>
      <c r="DD53" s="87"/>
      <c r="DE53" s="87"/>
      <c r="DF53" s="87"/>
      <c r="DG53" s="87"/>
      <c r="DH53" s="87"/>
      <c r="DI53" s="87"/>
      <c r="DJ53" s="87"/>
      <c r="DK53" s="87"/>
      <c r="DL53" s="87"/>
      <c r="DM53" s="87"/>
      <c r="DN53" s="87"/>
      <c r="DO53" s="87"/>
      <c r="DP53" s="87"/>
      <c r="DQ53" s="87"/>
      <c r="DR53" s="87"/>
      <c r="DS53" s="87"/>
      <c r="DT53" s="87"/>
      <c r="DU53" s="87"/>
      <c r="DV53" s="87"/>
      <c r="DW53" s="87"/>
      <c r="DX53" s="87"/>
      <c r="DY53" s="87"/>
      <c r="DZ53" s="87"/>
      <c r="EA53" s="87"/>
      <c r="EB53" s="87"/>
      <c r="EC53" s="87"/>
      <c r="ED53" s="87"/>
      <c r="EE53" s="87"/>
      <c r="EF53" s="87"/>
      <c r="EG53" s="87"/>
      <c r="EH53" s="87"/>
      <c r="EI53" s="87"/>
      <c r="EJ53" s="87"/>
      <c r="EK53" s="87"/>
      <c r="EL53" s="87"/>
      <c r="EM53" s="87"/>
      <c r="EN53" s="87"/>
      <c r="EO53" s="87"/>
      <c r="EP53" s="87"/>
      <c r="EQ53" s="87"/>
      <c r="ER53" s="87"/>
      <c r="ES53" s="87"/>
      <c r="ET53" s="87"/>
      <c r="EU53" s="87"/>
      <c r="EV53" s="87"/>
      <c r="EW53" s="87"/>
      <c r="EX53" s="87"/>
      <c r="EY53" s="87"/>
      <c r="EZ53" s="87"/>
      <c r="FA53" s="87"/>
      <c r="FB53" s="87"/>
      <c r="FC53" s="87"/>
      <c r="FD53" s="87"/>
      <c r="FE53" s="87"/>
      <c r="FF53" s="87"/>
      <c r="FG53" s="87"/>
      <c r="FH53" s="87"/>
      <c r="FI53" s="87"/>
      <c r="FJ53" s="87"/>
      <c r="FK53" s="87"/>
      <c r="FL53" s="87"/>
      <c r="FM53" s="87"/>
      <c r="FN53" s="87"/>
      <c r="FO53" s="87"/>
      <c r="FP53" s="87"/>
      <c r="FQ53" s="87"/>
      <c r="FR53" s="87"/>
      <c r="FS53" s="87"/>
      <c r="FT53" s="87"/>
      <c r="FU53" s="87"/>
      <c r="FV53" s="87"/>
      <c r="FW53" s="87"/>
    </row>
    <row r="54" spans="1:179" s="10" customFormat="1" ht="15" customHeight="1">
      <c r="A54" s="4"/>
      <c r="B54" s="25"/>
      <c r="C54" s="16"/>
      <c r="D54" s="16"/>
      <c r="E54" s="16"/>
      <c r="F54" s="16"/>
      <c r="G54" s="16"/>
      <c r="H54" s="16"/>
      <c r="I54" s="16"/>
      <c r="J54" s="16"/>
      <c r="K54" s="16"/>
      <c r="L54" s="17"/>
      <c r="M54" s="144" t="str">
        <f t="shared" si="0"/>
        <v>Réel</v>
      </c>
      <c r="N54" s="145"/>
      <c r="O54" s="203"/>
      <c r="P54" s="204"/>
      <c r="Q54" s="205"/>
      <c r="R54" s="205"/>
      <c r="S54" s="205"/>
      <c r="T54" s="205"/>
      <c r="U54" s="205"/>
      <c r="V54" s="205"/>
      <c r="W54" s="142"/>
      <c r="X54" s="143"/>
      <c r="Y54" s="141" t="str">
        <f t="shared" si="1"/>
        <v/>
      </c>
      <c r="Z54" s="141"/>
      <c r="AA54" s="134" t="str">
        <f t="shared" si="2"/>
        <v/>
      </c>
      <c r="AB54" s="135"/>
      <c r="AC54" s="90"/>
      <c r="AD54" s="90"/>
      <c r="AE54" s="90"/>
      <c r="AF54" s="62" t="str">
        <f t="shared" si="3"/>
        <v>R</v>
      </c>
      <c r="AG54" s="87"/>
      <c r="AH54" s="87"/>
      <c r="AI54" s="87"/>
      <c r="AJ54" s="87"/>
      <c r="AK54" s="87"/>
      <c r="AL54" s="87"/>
      <c r="AM54" s="87"/>
      <c r="AN54" s="87"/>
      <c r="AO54" s="87"/>
      <c r="AP54" s="87"/>
      <c r="AQ54" s="87"/>
      <c r="AR54" s="87"/>
      <c r="AS54" s="87"/>
      <c r="AT54" s="87"/>
      <c r="AU54" s="87"/>
      <c r="AV54" s="87"/>
      <c r="AW54" s="87"/>
      <c r="AX54" s="87"/>
      <c r="AY54" s="87"/>
      <c r="AZ54" s="87"/>
      <c r="BA54" s="87"/>
      <c r="BB54" s="87"/>
      <c r="BC54" s="87"/>
      <c r="BD54" s="87"/>
      <c r="BE54" s="87"/>
      <c r="BF54" s="87"/>
      <c r="BG54" s="87"/>
      <c r="BH54" s="87"/>
      <c r="BI54" s="87"/>
      <c r="BJ54" s="87"/>
      <c r="BK54" s="87"/>
      <c r="BL54" s="87"/>
      <c r="BM54" s="87"/>
      <c r="BN54" s="87"/>
      <c r="BO54" s="87"/>
      <c r="BP54" s="87"/>
      <c r="BQ54" s="87"/>
      <c r="BR54" s="87"/>
      <c r="BS54" s="87"/>
      <c r="BT54" s="87"/>
      <c r="BU54" s="87"/>
      <c r="BV54" s="87"/>
      <c r="BW54" s="87"/>
      <c r="BX54" s="87"/>
      <c r="BY54" s="87"/>
      <c r="BZ54" s="87"/>
      <c r="CA54" s="87"/>
      <c r="CB54" s="87"/>
      <c r="CC54" s="87"/>
      <c r="CD54" s="87"/>
      <c r="CE54" s="87"/>
      <c r="CF54" s="87"/>
      <c r="CG54" s="87"/>
      <c r="CH54" s="87"/>
      <c r="CI54" s="87"/>
      <c r="CJ54" s="87"/>
      <c r="CK54" s="87"/>
      <c r="CL54" s="87"/>
      <c r="CM54" s="87"/>
      <c r="CN54" s="87"/>
      <c r="CO54" s="87"/>
      <c r="CP54" s="87"/>
      <c r="CQ54" s="87"/>
      <c r="CR54" s="87"/>
      <c r="CS54" s="87"/>
      <c r="CT54" s="87"/>
      <c r="CU54" s="87"/>
      <c r="CV54" s="87"/>
      <c r="CW54" s="87"/>
      <c r="CX54" s="87"/>
      <c r="CY54" s="87"/>
      <c r="CZ54" s="87"/>
      <c r="DA54" s="87"/>
      <c r="DB54" s="87"/>
      <c r="DC54" s="87"/>
      <c r="DD54" s="87"/>
      <c r="DE54" s="87"/>
      <c r="DF54" s="87"/>
      <c r="DG54" s="87"/>
      <c r="DH54" s="87"/>
      <c r="DI54" s="87"/>
      <c r="DJ54" s="87"/>
      <c r="DK54" s="87"/>
      <c r="DL54" s="87"/>
      <c r="DM54" s="87"/>
      <c r="DN54" s="87"/>
      <c r="DO54" s="87"/>
      <c r="DP54" s="87"/>
      <c r="DQ54" s="87"/>
      <c r="DR54" s="87"/>
      <c r="DS54" s="87"/>
      <c r="DT54" s="87"/>
      <c r="DU54" s="87"/>
      <c r="DV54" s="87"/>
      <c r="DW54" s="87"/>
      <c r="DX54" s="87"/>
      <c r="DY54" s="87"/>
      <c r="DZ54" s="87"/>
      <c r="EA54" s="87"/>
      <c r="EB54" s="87"/>
      <c r="EC54" s="87"/>
      <c r="ED54" s="87"/>
      <c r="EE54" s="87"/>
      <c r="EF54" s="87"/>
      <c r="EG54" s="87"/>
      <c r="EH54" s="87"/>
      <c r="EI54" s="87"/>
      <c r="EJ54" s="87"/>
      <c r="EK54" s="87"/>
      <c r="EL54" s="87"/>
      <c r="EM54" s="87"/>
      <c r="EN54" s="87"/>
      <c r="EO54" s="87"/>
      <c r="EP54" s="87"/>
      <c r="EQ54" s="87"/>
      <c r="ER54" s="87"/>
      <c r="ES54" s="87"/>
      <c r="ET54" s="87"/>
      <c r="EU54" s="87"/>
      <c r="EV54" s="87"/>
      <c r="EW54" s="87"/>
      <c r="EX54" s="87"/>
      <c r="EY54" s="87"/>
      <c r="EZ54" s="87"/>
      <c r="FA54" s="87"/>
      <c r="FB54" s="87"/>
      <c r="FC54" s="87"/>
      <c r="FD54" s="87"/>
      <c r="FE54" s="87"/>
      <c r="FF54" s="87"/>
      <c r="FG54" s="87"/>
      <c r="FH54" s="87"/>
      <c r="FI54" s="87"/>
      <c r="FJ54" s="87"/>
      <c r="FK54" s="87"/>
      <c r="FL54" s="87"/>
      <c r="FM54" s="87"/>
      <c r="FN54" s="87"/>
      <c r="FO54" s="87"/>
      <c r="FP54" s="87"/>
      <c r="FQ54" s="87"/>
      <c r="FR54" s="87"/>
      <c r="FS54" s="87"/>
      <c r="FT54" s="87"/>
      <c r="FU54" s="87"/>
      <c r="FV54" s="87"/>
      <c r="FW54" s="87"/>
    </row>
    <row r="55" spans="1:179" s="10" customFormat="1" ht="15" customHeight="1">
      <c r="A55" s="4"/>
      <c r="B55" s="25"/>
      <c r="C55" s="16"/>
      <c r="D55" s="16"/>
      <c r="E55" s="16" t="s">
        <v>20</v>
      </c>
      <c r="F55" s="16"/>
      <c r="G55" s="16"/>
      <c r="H55" s="16"/>
      <c r="I55" s="16"/>
      <c r="J55" s="16"/>
      <c r="K55" s="16"/>
      <c r="L55" s="17"/>
      <c r="M55" s="144" t="str">
        <f t="shared" si="0"/>
        <v>Prévisionnel</v>
      </c>
      <c r="N55" s="145"/>
      <c r="O55" s="142"/>
      <c r="P55" s="143"/>
      <c r="Q55" s="166"/>
      <c r="R55" s="166"/>
      <c r="S55" s="166"/>
      <c r="T55" s="166"/>
      <c r="U55" s="166"/>
      <c r="V55" s="166"/>
      <c r="W55" s="75"/>
      <c r="X55" s="76"/>
      <c r="Y55" s="141" t="str">
        <f t="shared" si="1"/>
        <v/>
      </c>
      <c r="Z55" s="141"/>
      <c r="AA55" s="134" t="str">
        <f t="shared" si="2"/>
        <v/>
      </c>
      <c r="AB55" s="135"/>
      <c r="AC55" s="90"/>
      <c r="AD55" s="90"/>
      <c r="AE55" s="90"/>
      <c r="AF55" s="62" t="str">
        <f t="shared" si="3"/>
        <v>P</v>
      </c>
      <c r="AG55" s="87"/>
      <c r="AH55" s="87"/>
      <c r="AI55" s="87"/>
      <c r="AJ55" s="87"/>
      <c r="AK55" s="87"/>
      <c r="AL55" s="87"/>
      <c r="AM55" s="87"/>
      <c r="AN55" s="87"/>
      <c r="AO55" s="87"/>
      <c r="AP55" s="87"/>
      <c r="AQ55" s="87"/>
      <c r="AR55" s="87"/>
      <c r="AS55" s="87"/>
      <c r="AT55" s="87"/>
      <c r="AU55" s="87"/>
      <c r="AV55" s="87"/>
      <c r="AW55" s="87"/>
      <c r="AX55" s="87"/>
      <c r="AY55" s="87"/>
      <c r="AZ55" s="87"/>
      <c r="BA55" s="87"/>
      <c r="BB55" s="87"/>
      <c r="BC55" s="87"/>
      <c r="BD55" s="87"/>
      <c r="BE55" s="87"/>
      <c r="BF55" s="87"/>
      <c r="BG55" s="87"/>
      <c r="BH55" s="87"/>
      <c r="BI55" s="87"/>
      <c r="BJ55" s="87"/>
      <c r="BK55" s="87"/>
      <c r="BL55" s="87"/>
      <c r="BM55" s="87"/>
      <c r="BN55" s="87"/>
      <c r="BO55" s="87"/>
      <c r="BP55" s="87"/>
      <c r="BQ55" s="87"/>
      <c r="BR55" s="87"/>
      <c r="BS55" s="87"/>
      <c r="BT55" s="87"/>
      <c r="BU55" s="87"/>
      <c r="BV55" s="87"/>
      <c r="BW55" s="87"/>
      <c r="BX55" s="87"/>
      <c r="BY55" s="87"/>
      <c r="BZ55" s="87"/>
      <c r="CA55" s="87"/>
      <c r="CB55" s="87"/>
      <c r="CC55" s="87"/>
      <c r="CD55" s="87"/>
      <c r="CE55" s="87"/>
      <c r="CF55" s="87"/>
      <c r="CG55" s="87"/>
      <c r="CH55" s="87"/>
      <c r="CI55" s="87"/>
      <c r="CJ55" s="87"/>
      <c r="CK55" s="87"/>
      <c r="CL55" s="87"/>
      <c r="CM55" s="87"/>
      <c r="CN55" s="87"/>
      <c r="CO55" s="87"/>
      <c r="CP55" s="87"/>
      <c r="CQ55" s="87"/>
      <c r="CR55" s="87"/>
      <c r="CS55" s="87"/>
      <c r="CT55" s="87"/>
      <c r="CU55" s="87"/>
      <c r="CV55" s="87"/>
      <c r="CW55" s="87"/>
      <c r="CX55" s="87"/>
      <c r="CY55" s="87"/>
      <c r="CZ55" s="87"/>
      <c r="DA55" s="87"/>
      <c r="DB55" s="87"/>
      <c r="DC55" s="87"/>
      <c r="DD55" s="87"/>
      <c r="DE55" s="87"/>
      <c r="DF55" s="87"/>
      <c r="DG55" s="87"/>
      <c r="DH55" s="87"/>
      <c r="DI55" s="87"/>
      <c r="DJ55" s="87"/>
      <c r="DK55" s="87"/>
      <c r="DL55" s="87"/>
      <c r="DM55" s="87"/>
      <c r="DN55" s="87"/>
      <c r="DO55" s="87"/>
      <c r="DP55" s="87"/>
      <c r="DQ55" s="87"/>
      <c r="DR55" s="87"/>
      <c r="DS55" s="87"/>
      <c r="DT55" s="87"/>
      <c r="DU55" s="87"/>
      <c r="DV55" s="87"/>
      <c r="DW55" s="87"/>
      <c r="DX55" s="87"/>
      <c r="DY55" s="87"/>
      <c r="DZ55" s="87"/>
      <c r="EA55" s="87"/>
      <c r="EB55" s="87"/>
      <c r="EC55" s="87"/>
      <c r="ED55" s="87"/>
      <c r="EE55" s="87"/>
      <c r="EF55" s="87"/>
      <c r="EG55" s="87"/>
      <c r="EH55" s="87"/>
      <c r="EI55" s="87"/>
      <c r="EJ55" s="87"/>
      <c r="EK55" s="87"/>
      <c r="EL55" s="87"/>
      <c r="EM55" s="87"/>
      <c r="EN55" s="87"/>
      <c r="EO55" s="87"/>
      <c r="EP55" s="87"/>
      <c r="EQ55" s="87"/>
      <c r="ER55" s="87"/>
      <c r="ES55" s="87"/>
      <c r="ET55" s="87"/>
      <c r="EU55" s="87"/>
      <c r="EV55" s="87"/>
      <c r="EW55" s="87"/>
      <c r="EX55" s="87"/>
      <c r="EY55" s="87"/>
      <c r="EZ55" s="87"/>
      <c r="FA55" s="87"/>
      <c r="FB55" s="87"/>
      <c r="FC55" s="87"/>
      <c r="FD55" s="87"/>
      <c r="FE55" s="87"/>
      <c r="FF55" s="87"/>
      <c r="FG55" s="87"/>
      <c r="FH55" s="87"/>
      <c r="FI55" s="87"/>
      <c r="FJ55" s="87"/>
      <c r="FK55" s="87"/>
      <c r="FL55" s="87"/>
      <c r="FM55" s="87"/>
      <c r="FN55" s="87"/>
      <c r="FO55" s="87"/>
      <c r="FP55" s="87"/>
      <c r="FQ55" s="87"/>
      <c r="FR55" s="87"/>
      <c r="FS55" s="87"/>
      <c r="FT55" s="87"/>
      <c r="FU55" s="87"/>
      <c r="FV55" s="87"/>
      <c r="FW55" s="87"/>
    </row>
    <row r="56" spans="1:179" s="10" customFormat="1" ht="15" customHeight="1">
      <c r="A56" s="4"/>
      <c r="B56" s="25"/>
      <c r="C56" s="16"/>
      <c r="D56" s="16"/>
      <c r="E56" s="16"/>
      <c r="F56" s="16"/>
      <c r="G56" s="16"/>
      <c r="H56" s="16"/>
      <c r="I56" s="16"/>
      <c r="J56" s="16"/>
      <c r="K56" s="16"/>
      <c r="L56" s="17"/>
      <c r="M56" s="144" t="str">
        <f t="shared" si="0"/>
        <v>Réel</v>
      </c>
      <c r="N56" s="145"/>
      <c r="O56" s="203"/>
      <c r="P56" s="204"/>
      <c r="Q56" s="205"/>
      <c r="R56" s="205"/>
      <c r="S56" s="205"/>
      <c r="T56" s="205"/>
      <c r="U56" s="205"/>
      <c r="V56" s="205"/>
      <c r="W56" s="75"/>
      <c r="X56" s="76"/>
      <c r="Y56" s="141" t="str">
        <f t="shared" si="1"/>
        <v/>
      </c>
      <c r="Z56" s="141"/>
      <c r="AA56" s="134" t="str">
        <f t="shared" si="2"/>
        <v/>
      </c>
      <c r="AB56" s="135"/>
      <c r="AC56" s="90"/>
      <c r="AD56" s="90"/>
      <c r="AE56" s="90"/>
      <c r="AF56" s="62" t="str">
        <f t="shared" si="3"/>
        <v>R</v>
      </c>
      <c r="AG56" s="87"/>
      <c r="AH56" s="87"/>
      <c r="AI56" s="87"/>
      <c r="AJ56" s="87"/>
      <c r="AK56" s="87"/>
      <c r="AL56" s="87"/>
      <c r="AM56" s="87"/>
      <c r="AN56" s="87"/>
      <c r="AO56" s="87"/>
      <c r="AP56" s="87"/>
      <c r="AQ56" s="87"/>
      <c r="AR56" s="87"/>
      <c r="AS56" s="87"/>
      <c r="AT56" s="87"/>
      <c r="AU56" s="87"/>
      <c r="AV56" s="87"/>
      <c r="AW56" s="87"/>
      <c r="AX56" s="87"/>
      <c r="AY56" s="87"/>
      <c r="AZ56" s="87"/>
      <c r="BA56" s="87"/>
      <c r="BB56" s="87"/>
      <c r="BC56" s="87"/>
      <c r="BD56" s="87"/>
      <c r="BE56" s="87"/>
      <c r="BF56" s="87"/>
      <c r="BG56" s="87"/>
      <c r="BH56" s="87"/>
      <c r="BI56" s="87"/>
      <c r="BJ56" s="87"/>
      <c r="BK56" s="87"/>
      <c r="BL56" s="87"/>
      <c r="BM56" s="87"/>
      <c r="BN56" s="87"/>
      <c r="BO56" s="87"/>
      <c r="BP56" s="87"/>
      <c r="BQ56" s="87"/>
      <c r="BR56" s="87"/>
      <c r="BS56" s="87"/>
      <c r="BT56" s="87"/>
      <c r="BU56" s="87"/>
      <c r="BV56" s="87"/>
      <c r="BW56" s="87"/>
      <c r="BX56" s="87"/>
      <c r="BY56" s="87"/>
      <c r="BZ56" s="87"/>
      <c r="CA56" s="87"/>
      <c r="CB56" s="87"/>
      <c r="CC56" s="87"/>
      <c r="CD56" s="87"/>
      <c r="CE56" s="87"/>
      <c r="CF56" s="87"/>
      <c r="CG56" s="87"/>
      <c r="CH56" s="87"/>
      <c r="CI56" s="87"/>
      <c r="CJ56" s="87"/>
      <c r="CK56" s="87"/>
      <c r="CL56" s="87"/>
      <c r="CM56" s="87"/>
      <c r="CN56" s="87"/>
      <c r="CO56" s="87"/>
      <c r="CP56" s="87"/>
      <c r="CQ56" s="87"/>
      <c r="CR56" s="87"/>
      <c r="CS56" s="87"/>
      <c r="CT56" s="87"/>
      <c r="CU56" s="87"/>
      <c r="CV56" s="87"/>
      <c r="CW56" s="87"/>
      <c r="CX56" s="87"/>
      <c r="CY56" s="87"/>
      <c r="CZ56" s="87"/>
      <c r="DA56" s="87"/>
      <c r="DB56" s="87"/>
      <c r="DC56" s="87"/>
      <c r="DD56" s="87"/>
      <c r="DE56" s="87"/>
      <c r="DF56" s="87"/>
      <c r="DG56" s="87"/>
      <c r="DH56" s="87"/>
      <c r="DI56" s="87"/>
      <c r="DJ56" s="87"/>
      <c r="DK56" s="87"/>
      <c r="DL56" s="87"/>
      <c r="DM56" s="87"/>
      <c r="DN56" s="87"/>
      <c r="DO56" s="87"/>
      <c r="DP56" s="87"/>
      <c r="DQ56" s="87"/>
      <c r="DR56" s="87"/>
      <c r="DS56" s="87"/>
      <c r="DT56" s="87"/>
      <c r="DU56" s="87"/>
      <c r="DV56" s="87"/>
      <c r="DW56" s="87"/>
      <c r="DX56" s="87"/>
      <c r="DY56" s="87"/>
      <c r="DZ56" s="87"/>
      <c r="EA56" s="87"/>
      <c r="EB56" s="87"/>
      <c r="EC56" s="87"/>
      <c r="ED56" s="87"/>
      <c r="EE56" s="87"/>
      <c r="EF56" s="87"/>
      <c r="EG56" s="87"/>
      <c r="EH56" s="87"/>
      <c r="EI56" s="87"/>
      <c r="EJ56" s="87"/>
      <c r="EK56" s="87"/>
      <c r="EL56" s="87"/>
      <c r="EM56" s="87"/>
      <c r="EN56" s="87"/>
      <c r="EO56" s="87"/>
      <c r="EP56" s="87"/>
      <c r="EQ56" s="87"/>
      <c r="ER56" s="87"/>
      <c r="ES56" s="87"/>
      <c r="ET56" s="87"/>
      <c r="EU56" s="87"/>
      <c r="EV56" s="87"/>
      <c r="EW56" s="87"/>
      <c r="EX56" s="87"/>
      <c r="EY56" s="87"/>
      <c r="EZ56" s="87"/>
      <c r="FA56" s="87"/>
      <c r="FB56" s="87"/>
      <c r="FC56" s="87"/>
      <c r="FD56" s="87"/>
      <c r="FE56" s="87"/>
      <c r="FF56" s="87"/>
      <c r="FG56" s="87"/>
      <c r="FH56" s="87"/>
      <c r="FI56" s="87"/>
      <c r="FJ56" s="87"/>
      <c r="FK56" s="87"/>
      <c r="FL56" s="87"/>
      <c r="FM56" s="87"/>
      <c r="FN56" s="87"/>
      <c r="FO56" s="87"/>
      <c r="FP56" s="87"/>
      <c r="FQ56" s="87"/>
      <c r="FR56" s="87"/>
      <c r="FS56" s="87"/>
      <c r="FT56" s="87"/>
      <c r="FU56" s="87"/>
      <c r="FV56" s="87"/>
      <c r="FW56" s="87"/>
    </row>
    <row r="57" spans="1:179" s="10" customFormat="1" ht="15" customHeight="1">
      <c r="A57" s="4"/>
      <c r="B57" s="25"/>
      <c r="C57" s="16"/>
      <c r="D57" s="16"/>
      <c r="E57" s="16" t="s">
        <v>21</v>
      </c>
      <c r="F57" s="16"/>
      <c r="G57" s="16"/>
      <c r="H57" s="16"/>
      <c r="I57" s="16"/>
      <c r="J57" s="16"/>
      <c r="K57" s="16"/>
      <c r="L57" s="17"/>
      <c r="M57" s="144" t="str">
        <f t="shared" si="0"/>
        <v>Prévisionnel</v>
      </c>
      <c r="N57" s="145"/>
      <c r="O57" s="142"/>
      <c r="P57" s="143"/>
      <c r="Q57" s="166"/>
      <c r="R57" s="166"/>
      <c r="S57" s="166"/>
      <c r="T57" s="166"/>
      <c r="U57" s="166"/>
      <c r="V57" s="166"/>
      <c r="W57" s="75"/>
      <c r="X57" s="76"/>
      <c r="Y57" s="141" t="str">
        <f t="shared" si="1"/>
        <v/>
      </c>
      <c r="Z57" s="141"/>
      <c r="AA57" s="134" t="str">
        <f t="shared" si="2"/>
        <v/>
      </c>
      <c r="AB57" s="135"/>
      <c r="AC57" s="90"/>
      <c r="AD57" s="90"/>
      <c r="AE57" s="90"/>
      <c r="AF57" s="62" t="str">
        <f t="shared" si="3"/>
        <v>P</v>
      </c>
      <c r="AG57" s="87"/>
      <c r="AH57" s="87"/>
      <c r="AI57" s="87"/>
      <c r="AJ57" s="87"/>
      <c r="AK57" s="87"/>
      <c r="AL57" s="87"/>
      <c r="AM57" s="87"/>
      <c r="AN57" s="87"/>
      <c r="AO57" s="87"/>
      <c r="AP57" s="87"/>
      <c r="AQ57" s="87"/>
      <c r="AR57" s="87"/>
      <c r="AS57" s="87"/>
      <c r="AT57" s="87"/>
      <c r="AU57" s="87"/>
      <c r="AV57" s="87"/>
      <c r="AW57" s="87"/>
      <c r="AX57" s="87"/>
      <c r="AY57" s="87"/>
      <c r="AZ57" s="87"/>
      <c r="BA57" s="87"/>
      <c r="BB57" s="87"/>
      <c r="BC57" s="87"/>
      <c r="BD57" s="87"/>
      <c r="BE57" s="87"/>
      <c r="BF57" s="87"/>
      <c r="BG57" s="87"/>
      <c r="BH57" s="87"/>
      <c r="BI57" s="87"/>
      <c r="BJ57" s="87"/>
      <c r="BK57" s="87"/>
      <c r="BL57" s="87"/>
      <c r="BM57" s="87"/>
      <c r="BN57" s="87"/>
      <c r="BO57" s="87"/>
      <c r="BP57" s="87"/>
      <c r="BQ57" s="87"/>
      <c r="BR57" s="87"/>
      <c r="BS57" s="87"/>
      <c r="BT57" s="87"/>
      <c r="BU57" s="87"/>
      <c r="BV57" s="87"/>
      <c r="BW57" s="87"/>
      <c r="BX57" s="87"/>
      <c r="BY57" s="87"/>
      <c r="BZ57" s="87"/>
      <c r="CA57" s="87"/>
      <c r="CB57" s="87"/>
      <c r="CC57" s="87"/>
      <c r="CD57" s="87"/>
      <c r="CE57" s="87"/>
      <c r="CF57" s="87"/>
      <c r="CG57" s="87"/>
      <c r="CH57" s="87"/>
      <c r="CI57" s="87"/>
      <c r="CJ57" s="87"/>
      <c r="CK57" s="87"/>
      <c r="CL57" s="87"/>
      <c r="CM57" s="87"/>
      <c r="CN57" s="87"/>
      <c r="CO57" s="87"/>
      <c r="CP57" s="87"/>
      <c r="CQ57" s="87"/>
      <c r="CR57" s="87"/>
      <c r="CS57" s="87"/>
      <c r="CT57" s="87"/>
      <c r="CU57" s="87"/>
      <c r="CV57" s="87"/>
      <c r="CW57" s="87"/>
      <c r="CX57" s="87"/>
      <c r="CY57" s="87"/>
      <c r="CZ57" s="87"/>
      <c r="DA57" s="87"/>
      <c r="DB57" s="87"/>
      <c r="DC57" s="87"/>
      <c r="DD57" s="87"/>
      <c r="DE57" s="87"/>
      <c r="DF57" s="87"/>
      <c r="DG57" s="87"/>
      <c r="DH57" s="87"/>
      <c r="DI57" s="87"/>
      <c r="DJ57" s="87"/>
      <c r="DK57" s="87"/>
      <c r="DL57" s="87"/>
      <c r="DM57" s="87"/>
      <c r="DN57" s="87"/>
      <c r="DO57" s="87"/>
      <c r="DP57" s="87"/>
      <c r="DQ57" s="87"/>
      <c r="DR57" s="87"/>
      <c r="DS57" s="87"/>
      <c r="DT57" s="87"/>
      <c r="DU57" s="87"/>
      <c r="DV57" s="87"/>
      <c r="DW57" s="87"/>
      <c r="DX57" s="87"/>
      <c r="DY57" s="87"/>
      <c r="DZ57" s="87"/>
      <c r="EA57" s="87"/>
      <c r="EB57" s="87"/>
      <c r="EC57" s="87"/>
      <c r="ED57" s="87"/>
      <c r="EE57" s="87"/>
      <c r="EF57" s="87"/>
      <c r="EG57" s="87"/>
      <c r="EH57" s="87"/>
      <c r="EI57" s="87"/>
      <c r="EJ57" s="87"/>
      <c r="EK57" s="87"/>
      <c r="EL57" s="87"/>
      <c r="EM57" s="87"/>
      <c r="EN57" s="87"/>
      <c r="EO57" s="87"/>
      <c r="EP57" s="87"/>
      <c r="EQ57" s="87"/>
      <c r="ER57" s="87"/>
      <c r="ES57" s="87"/>
      <c r="ET57" s="87"/>
      <c r="EU57" s="87"/>
      <c r="EV57" s="87"/>
      <c r="EW57" s="87"/>
      <c r="EX57" s="87"/>
      <c r="EY57" s="87"/>
      <c r="EZ57" s="87"/>
      <c r="FA57" s="87"/>
      <c r="FB57" s="87"/>
      <c r="FC57" s="87"/>
      <c r="FD57" s="87"/>
      <c r="FE57" s="87"/>
      <c r="FF57" s="87"/>
      <c r="FG57" s="87"/>
      <c r="FH57" s="87"/>
      <c r="FI57" s="87"/>
      <c r="FJ57" s="87"/>
      <c r="FK57" s="87"/>
      <c r="FL57" s="87"/>
      <c r="FM57" s="87"/>
      <c r="FN57" s="87"/>
      <c r="FO57" s="87"/>
      <c r="FP57" s="87"/>
      <c r="FQ57" s="87"/>
      <c r="FR57" s="87"/>
      <c r="FS57" s="87"/>
      <c r="FT57" s="87"/>
      <c r="FU57" s="87"/>
      <c r="FV57" s="87"/>
      <c r="FW57" s="87"/>
    </row>
    <row r="58" spans="1:179" s="10" customFormat="1" ht="15" customHeight="1">
      <c r="A58" s="4"/>
      <c r="B58" s="25"/>
      <c r="C58" s="16"/>
      <c r="D58" s="16"/>
      <c r="E58" s="16"/>
      <c r="F58" s="16"/>
      <c r="G58" s="16"/>
      <c r="H58" s="16"/>
      <c r="I58" s="16"/>
      <c r="J58" s="16"/>
      <c r="K58" s="16"/>
      <c r="L58" s="17"/>
      <c r="M58" s="144" t="str">
        <f t="shared" si="0"/>
        <v>Réel</v>
      </c>
      <c r="N58" s="145"/>
      <c r="O58" s="203"/>
      <c r="P58" s="204"/>
      <c r="Q58" s="205"/>
      <c r="R58" s="205"/>
      <c r="S58" s="205"/>
      <c r="T58" s="205"/>
      <c r="U58" s="205"/>
      <c r="V58" s="205"/>
      <c r="W58" s="75"/>
      <c r="X58" s="76"/>
      <c r="Y58" s="141" t="str">
        <f t="shared" si="1"/>
        <v/>
      </c>
      <c r="Z58" s="141"/>
      <c r="AA58" s="134" t="str">
        <f t="shared" si="2"/>
        <v/>
      </c>
      <c r="AB58" s="135"/>
      <c r="AC58" s="90"/>
      <c r="AD58" s="90"/>
      <c r="AE58" s="90"/>
      <c r="AF58" s="62" t="str">
        <f t="shared" si="3"/>
        <v>R</v>
      </c>
      <c r="AG58" s="87"/>
      <c r="AH58" s="87"/>
      <c r="AI58" s="87"/>
      <c r="AJ58" s="87"/>
      <c r="AK58" s="87"/>
      <c r="AL58" s="87"/>
      <c r="AM58" s="87"/>
      <c r="AN58" s="87"/>
      <c r="AO58" s="87"/>
      <c r="AP58" s="87"/>
      <c r="AQ58" s="87"/>
      <c r="AR58" s="87"/>
      <c r="AS58" s="87"/>
      <c r="AT58" s="87"/>
      <c r="AU58" s="87"/>
      <c r="AV58" s="87"/>
      <c r="AW58" s="87"/>
      <c r="AX58" s="87"/>
      <c r="AY58" s="87"/>
      <c r="AZ58" s="87"/>
      <c r="BA58" s="87"/>
      <c r="BB58" s="87"/>
      <c r="BC58" s="87"/>
      <c r="BD58" s="87"/>
      <c r="BE58" s="87"/>
      <c r="BF58" s="87"/>
      <c r="BG58" s="87"/>
      <c r="BH58" s="87"/>
      <c r="BI58" s="87"/>
      <c r="BJ58" s="87"/>
      <c r="BK58" s="87"/>
      <c r="BL58" s="87"/>
      <c r="BM58" s="87"/>
      <c r="BN58" s="87"/>
      <c r="BO58" s="87"/>
      <c r="BP58" s="87"/>
      <c r="BQ58" s="87"/>
      <c r="BR58" s="87"/>
      <c r="BS58" s="87"/>
      <c r="BT58" s="87"/>
      <c r="BU58" s="87"/>
      <c r="BV58" s="87"/>
      <c r="BW58" s="87"/>
      <c r="BX58" s="87"/>
      <c r="BY58" s="87"/>
      <c r="BZ58" s="87"/>
      <c r="CA58" s="87"/>
      <c r="CB58" s="87"/>
      <c r="CC58" s="87"/>
      <c r="CD58" s="87"/>
      <c r="CE58" s="87"/>
      <c r="CF58" s="87"/>
      <c r="CG58" s="87"/>
      <c r="CH58" s="87"/>
      <c r="CI58" s="87"/>
      <c r="CJ58" s="87"/>
      <c r="CK58" s="87"/>
      <c r="CL58" s="87"/>
      <c r="CM58" s="87"/>
      <c r="CN58" s="87"/>
      <c r="CO58" s="87"/>
      <c r="CP58" s="87"/>
      <c r="CQ58" s="87"/>
      <c r="CR58" s="87"/>
      <c r="CS58" s="87"/>
      <c r="CT58" s="87"/>
      <c r="CU58" s="87"/>
      <c r="CV58" s="87"/>
      <c r="CW58" s="87"/>
      <c r="CX58" s="87"/>
      <c r="CY58" s="87"/>
      <c r="CZ58" s="87"/>
      <c r="DA58" s="87"/>
      <c r="DB58" s="87"/>
      <c r="DC58" s="87"/>
      <c r="DD58" s="87"/>
      <c r="DE58" s="87"/>
      <c r="DF58" s="87"/>
      <c r="DG58" s="87"/>
      <c r="DH58" s="87"/>
      <c r="DI58" s="87"/>
      <c r="DJ58" s="87"/>
      <c r="DK58" s="87"/>
      <c r="DL58" s="87"/>
      <c r="DM58" s="87"/>
      <c r="DN58" s="87"/>
      <c r="DO58" s="87"/>
      <c r="DP58" s="87"/>
      <c r="DQ58" s="87"/>
      <c r="DR58" s="87"/>
      <c r="DS58" s="87"/>
      <c r="DT58" s="87"/>
      <c r="DU58" s="87"/>
      <c r="DV58" s="87"/>
      <c r="DW58" s="87"/>
      <c r="DX58" s="87"/>
      <c r="DY58" s="87"/>
      <c r="DZ58" s="87"/>
      <c r="EA58" s="87"/>
      <c r="EB58" s="87"/>
      <c r="EC58" s="87"/>
      <c r="ED58" s="87"/>
      <c r="EE58" s="87"/>
      <c r="EF58" s="87"/>
      <c r="EG58" s="87"/>
      <c r="EH58" s="87"/>
      <c r="EI58" s="87"/>
      <c r="EJ58" s="87"/>
      <c r="EK58" s="87"/>
      <c r="EL58" s="87"/>
      <c r="EM58" s="87"/>
      <c r="EN58" s="87"/>
      <c r="EO58" s="87"/>
      <c r="EP58" s="87"/>
      <c r="EQ58" s="87"/>
      <c r="ER58" s="87"/>
      <c r="ES58" s="87"/>
      <c r="ET58" s="87"/>
      <c r="EU58" s="87"/>
      <c r="EV58" s="87"/>
      <c r="EW58" s="87"/>
      <c r="EX58" s="87"/>
      <c r="EY58" s="87"/>
      <c r="EZ58" s="87"/>
      <c r="FA58" s="87"/>
      <c r="FB58" s="87"/>
      <c r="FC58" s="87"/>
      <c r="FD58" s="87"/>
      <c r="FE58" s="87"/>
      <c r="FF58" s="87"/>
      <c r="FG58" s="87"/>
      <c r="FH58" s="87"/>
      <c r="FI58" s="87"/>
      <c r="FJ58" s="87"/>
      <c r="FK58" s="87"/>
      <c r="FL58" s="87"/>
      <c r="FM58" s="87"/>
      <c r="FN58" s="87"/>
      <c r="FO58" s="87"/>
      <c r="FP58" s="87"/>
      <c r="FQ58" s="87"/>
      <c r="FR58" s="87"/>
      <c r="FS58" s="87"/>
      <c r="FT58" s="87"/>
      <c r="FU58" s="87"/>
      <c r="FV58" s="87"/>
      <c r="FW58" s="87"/>
    </row>
    <row r="59" spans="1:179" s="10" customFormat="1" ht="15" customHeight="1">
      <c r="A59" s="4"/>
      <c r="B59" s="25"/>
      <c r="C59" s="16"/>
      <c r="D59" s="16"/>
      <c r="E59" s="16" t="s">
        <v>22</v>
      </c>
      <c r="F59" s="16"/>
      <c r="G59" s="16"/>
      <c r="H59" s="16"/>
      <c r="I59" s="16"/>
      <c r="J59" s="16"/>
      <c r="K59" s="16"/>
      <c r="L59" s="17"/>
      <c r="M59" s="144" t="str">
        <f t="shared" si="0"/>
        <v>Prévisionnel</v>
      </c>
      <c r="N59" s="145"/>
      <c r="O59" s="142"/>
      <c r="P59" s="143"/>
      <c r="Q59" s="166"/>
      <c r="R59" s="166"/>
      <c r="S59" s="166"/>
      <c r="T59" s="166"/>
      <c r="U59" s="166"/>
      <c r="V59" s="166"/>
      <c r="W59" s="75"/>
      <c r="X59" s="76"/>
      <c r="Y59" s="141" t="str">
        <f t="shared" si="1"/>
        <v/>
      </c>
      <c r="Z59" s="141"/>
      <c r="AA59" s="134" t="str">
        <f t="shared" si="2"/>
        <v/>
      </c>
      <c r="AB59" s="135"/>
      <c r="AC59" s="90"/>
      <c r="AD59" s="90"/>
      <c r="AE59" s="90"/>
      <c r="AF59" s="62" t="str">
        <f t="shared" si="3"/>
        <v>P</v>
      </c>
      <c r="AG59" s="87"/>
      <c r="AH59" s="87"/>
      <c r="AI59" s="87"/>
      <c r="AJ59" s="87"/>
      <c r="AK59" s="87"/>
      <c r="AL59" s="87"/>
      <c r="AM59" s="87"/>
      <c r="AN59" s="87"/>
      <c r="AO59" s="87"/>
      <c r="AP59" s="87"/>
      <c r="AQ59" s="87"/>
      <c r="AR59" s="87"/>
      <c r="AS59" s="87"/>
      <c r="AT59" s="87"/>
      <c r="AU59" s="87"/>
      <c r="AV59" s="87"/>
      <c r="AW59" s="87"/>
      <c r="AX59" s="87"/>
      <c r="AY59" s="87"/>
      <c r="AZ59" s="87"/>
      <c r="BA59" s="87"/>
      <c r="BB59" s="87"/>
      <c r="BC59" s="87"/>
      <c r="BD59" s="87"/>
      <c r="BE59" s="87"/>
      <c r="BF59" s="87"/>
      <c r="BG59" s="87"/>
      <c r="BH59" s="87"/>
      <c r="BI59" s="87"/>
      <c r="BJ59" s="87"/>
      <c r="BK59" s="87"/>
      <c r="BL59" s="87"/>
      <c r="BM59" s="87"/>
      <c r="BN59" s="87"/>
      <c r="BO59" s="87"/>
      <c r="BP59" s="87"/>
      <c r="BQ59" s="87"/>
      <c r="BR59" s="87"/>
      <c r="BS59" s="87"/>
      <c r="BT59" s="87"/>
      <c r="BU59" s="87"/>
      <c r="BV59" s="87"/>
      <c r="BW59" s="87"/>
      <c r="BX59" s="87"/>
      <c r="BY59" s="87"/>
      <c r="BZ59" s="87"/>
      <c r="CA59" s="87"/>
      <c r="CB59" s="87"/>
      <c r="CC59" s="87"/>
      <c r="CD59" s="87"/>
      <c r="CE59" s="87"/>
      <c r="CF59" s="87"/>
      <c r="CG59" s="87"/>
      <c r="CH59" s="87"/>
      <c r="CI59" s="87"/>
      <c r="CJ59" s="87"/>
      <c r="CK59" s="87"/>
      <c r="CL59" s="87"/>
      <c r="CM59" s="87"/>
      <c r="CN59" s="87"/>
      <c r="CO59" s="87"/>
      <c r="CP59" s="87"/>
      <c r="CQ59" s="87"/>
      <c r="CR59" s="87"/>
      <c r="CS59" s="87"/>
      <c r="CT59" s="87"/>
      <c r="CU59" s="87"/>
      <c r="CV59" s="87"/>
      <c r="CW59" s="87"/>
      <c r="CX59" s="87"/>
      <c r="CY59" s="87"/>
      <c r="CZ59" s="87"/>
      <c r="DA59" s="87"/>
      <c r="DB59" s="87"/>
      <c r="DC59" s="87"/>
      <c r="DD59" s="87"/>
      <c r="DE59" s="87"/>
      <c r="DF59" s="87"/>
      <c r="DG59" s="87"/>
      <c r="DH59" s="87"/>
      <c r="DI59" s="87"/>
      <c r="DJ59" s="87"/>
      <c r="DK59" s="87"/>
      <c r="DL59" s="87"/>
      <c r="DM59" s="87"/>
      <c r="DN59" s="87"/>
      <c r="DO59" s="87"/>
      <c r="DP59" s="87"/>
      <c r="DQ59" s="87"/>
      <c r="DR59" s="87"/>
      <c r="DS59" s="87"/>
      <c r="DT59" s="87"/>
      <c r="DU59" s="87"/>
      <c r="DV59" s="87"/>
      <c r="DW59" s="87"/>
      <c r="DX59" s="87"/>
      <c r="DY59" s="87"/>
      <c r="DZ59" s="87"/>
      <c r="EA59" s="87"/>
      <c r="EB59" s="87"/>
      <c r="EC59" s="87"/>
      <c r="ED59" s="87"/>
      <c r="EE59" s="87"/>
      <c r="EF59" s="87"/>
      <c r="EG59" s="87"/>
      <c r="EH59" s="87"/>
      <c r="EI59" s="87"/>
      <c r="EJ59" s="87"/>
      <c r="EK59" s="87"/>
      <c r="EL59" s="87"/>
      <c r="EM59" s="87"/>
      <c r="EN59" s="87"/>
      <c r="EO59" s="87"/>
      <c r="EP59" s="87"/>
      <c r="EQ59" s="87"/>
      <c r="ER59" s="87"/>
      <c r="ES59" s="87"/>
      <c r="ET59" s="87"/>
      <c r="EU59" s="87"/>
      <c r="EV59" s="87"/>
      <c r="EW59" s="87"/>
      <c r="EX59" s="87"/>
      <c r="EY59" s="87"/>
      <c r="EZ59" s="87"/>
      <c r="FA59" s="87"/>
      <c r="FB59" s="87"/>
      <c r="FC59" s="87"/>
      <c r="FD59" s="87"/>
      <c r="FE59" s="87"/>
      <c r="FF59" s="87"/>
      <c r="FG59" s="87"/>
      <c r="FH59" s="87"/>
      <c r="FI59" s="87"/>
      <c r="FJ59" s="87"/>
      <c r="FK59" s="87"/>
      <c r="FL59" s="87"/>
      <c r="FM59" s="87"/>
      <c r="FN59" s="87"/>
      <c r="FO59" s="87"/>
      <c r="FP59" s="87"/>
      <c r="FQ59" s="87"/>
      <c r="FR59" s="87"/>
      <c r="FS59" s="87"/>
      <c r="FT59" s="87"/>
      <c r="FU59" s="87"/>
      <c r="FV59" s="87"/>
      <c r="FW59" s="87"/>
    </row>
    <row r="60" spans="1:179" s="10" customFormat="1" ht="15" customHeight="1">
      <c r="A60" s="4"/>
      <c r="B60" s="25"/>
      <c r="C60" s="16"/>
      <c r="D60" s="16"/>
      <c r="E60" s="16"/>
      <c r="F60" s="16"/>
      <c r="G60" s="16"/>
      <c r="H60" s="16"/>
      <c r="I60" s="16"/>
      <c r="J60" s="16"/>
      <c r="K60" s="16"/>
      <c r="L60" s="17"/>
      <c r="M60" s="144" t="str">
        <f t="shared" si="0"/>
        <v>Réel</v>
      </c>
      <c r="N60" s="145"/>
      <c r="O60" s="203"/>
      <c r="P60" s="204"/>
      <c r="Q60" s="205"/>
      <c r="R60" s="205"/>
      <c r="S60" s="205"/>
      <c r="T60" s="205"/>
      <c r="U60" s="205"/>
      <c r="V60" s="205"/>
      <c r="W60" s="75"/>
      <c r="X60" s="76"/>
      <c r="Y60" s="141" t="str">
        <f t="shared" si="1"/>
        <v/>
      </c>
      <c r="Z60" s="141"/>
      <c r="AA60" s="134" t="str">
        <f t="shared" si="2"/>
        <v/>
      </c>
      <c r="AB60" s="135"/>
      <c r="AC60" s="90"/>
      <c r="AD60" s="90"/>
      <c r="AE60" s="90"/>
      <c r="AF60" s="62" t="str">
        <f t="shared" si="3"/>
        <v>R</v>
      </c>
      <c r="AG60" s="87"/>
      <c r="AH60" s="87"/>
      <c r="AI60" s="87"/>
      <c r="AJ60" s="87"/>
      <c r="AK60" s="87"/>
      <c r="AL60" s="87"/>
      <c r="AM60" s="87"/>
      <c r="AN60" s="87"/>
      <c r="AO60" s="87"/>
      <c r="AP60" s="87"/>
      <c r="AQ60" s="87"/>
      <c r="AR60" s="87"/>
      <c r="AS60" s="87"/>
      <c r="AT60" s="87"/>
      <c r="AU60" s="87"/>
      <c r="AV60" s="87"/>
      <c r="AW60" s="87"/>
      <c r="AX60" s="87"/>
      <c r="AY60" s="87"/>
      <c r="AZ60" s="87"/>
      <c r="BA60" s="87"/>
      <c r="BB60" s="87"/>
      <c r="BC60" s="87"/>
      <c r="BD60" s="87"/>
      <c r="BE60" s="87"/>
      <c r="BF60" s="87"/>
      <c r="BG60" s="87"/>
      <c r="BH60" s="87"/>
      <c r="BI60" s="87"/>
      <c r="BJ60" s="87"/>
      <c r="BK60" s="87"/>
      <c r="BL60" s="87"/>
      <c r="BM60" s="87"/>
      <c r="BN60" s="87"/>
      <c r="BO60" s="87"/>
      <c r="BP60" s="87"/>
      <c r="BQ60" s="87"/>
      <c r="BR60" s="87"/>
      <c r="BS60" s="87"/>
      <c r="BT60" s="87"/>
      <c r="BU60" s="87"/>
      <c r="BV60" s="87"/>
      <c r="BW60" s="87"/>
      <c r="BX60" s="87"/>
      <c r="BY60" s="87"/>
      <c r="BZ60" s="87"/>
      <c r="CA60" s="87"/>
      <c r="CB60" s="87"/>
      <c r="CC60" s="87"/>
      <c r="CD60" s="87"/>
      <c r="CE60" s="87"/>
      <c r="CF60" s="87"/>
      <c r="CG60" s="87"/>
      <c r="CH60" s="87"/>
      <c r="CI60" s="87"/>
      <c r="CJ60" s="87"/>
      <c r="CK60" s="87"/>
      <c r="CL60" s="87"/>
      <c r="CM60" s="87"/>
      <c r="CN60" s="87"/>
      <c r="CO60" s="87"/>
      <c r="CP60" s="87"/>
      <c r="CQ60" s="87"/>
      <c r="CR60" s="87"/>
      <c r="CS60" s="87"/>
      <c r="CT60" s="87"/>
      <c r="CU60" s="87"/>
      <c r="CV60" s="87"/>
      <c r="CW60" s="87"/>
      <c r="CX60" s="87"/>
      <c r="CY60" s="87"/>
      <c r="CZ60" s="87"/>
      <c r="DA60" s="87"/>
      <c r="DB60" s="87"/>
      <c r="DC60" s="87"/>
      <c r="DD60" s="87"/>
      <c r="DE60" s="87"/>
      <c r="DF60" s="87"/>
      <c r="DG60" s="87"/>
      <c r="DH60" s="87"/>
      <c r="DI60" s="87"/>
      <c r="DJ60" s="87"/>
      <c r="DK60" s="87"/>
      <c r="DL60" s="87"/>
      <c r="DM60" s="87"/>
      <c r="DN60" s="87"/>
      <c r="DO60" s="87"/>
      <c r="DP60" s="87"/>
      <c r="DQ60" s="87"/>
      <c r="DR60" s="87"/>
      <c r="DS60" s="87"/>
      <c r="DT60" s="87"/>
      <c r="DU60" s="87"/>
      <c r="DV60" s="87"/>
      <c r="DW60" s="87"/>
      <c r="DX60" s="87"/>
      <c r="DY60" s="87"/>
      <c r="DZ60" s="87"/>
      <c r="EA60" s="87"/>
      <c r="EB60" s="87"/>
      <c r="EC60" s="87"/>
      <c r="ED60" s="87"/>
      <c r="EE60" s="87"/>
      <c r="EF60" s="87"/>
      <c r="EG60" s="87"/>
      <c r="EH60" s="87"/>
      <c r="EI60" s="87"/>
      <c r="EJ60" s="87"/>
      <c r="EK60" s="87"/>
      <c r="EL60" s="87"/>
      <c r="EM60" s="87"/>
      <c r="EN60" s="87"/>
      <c r="EO60" s="87"/>
      <c r="EP60" s="87"/>
      <c r="EQ60" s="87"/>
      <c r="ER60" s="87"/>
      <c r="ES60" s="87"/>
      <c r="ET60" s="87"/>
      <c r="EU60" s="87"/>
      <c r="EV60" s="87"/>
      <c r="EW60" s="87"/>
      <c r="EX60" s="87"/>
      <c r="EY60" s="87"/>
      <c r="EZ60" s="87"/>
      <c r="FA60" s="87"/>
      <c r="FB60" s="87"/>
      <c r="FC60" s="87"/>
      <c r="FD60" s="87"/>
      <c r="FE60" s="87"/>
      <c r="FF60" s="87"/>
      <c r="FG60" s="87"/>
      <c r="FH60" s="87"/>
      <c r="FI60" s="87"/>
      <c r="FJ60" s="87"/>
      <c r="FK60" s="87"/>
      <c r="FL60" s="87"/>
      <c r="FM60" s="87"/>
      <c r="FN60" s="87"/>
      <c r="FO60" s="87"/>
      <c r="FP60" s="87"/>
      <c r="FQ60" s="87"/>
      <c r="FR60" s="87"/>
      <c r="FS60" s="87"/>
      <c r="FT60" s="87"/>
      <c r="FU60" s="87"/>
      <c r="FV60" s="87"/>
      <c r="FW60" s="87"/>
    </row>
    <row r="61" spans="1:179" s="10" customFormat="1" ht="15" customHeight="1">
      <c r="A61" s="4"/>
      <c r="B61" s="25"/>
      <c r="C61" s="16"/>
      <c r="D61" s="16"/>
      <c r="E61" s="16" t="s">
        <v>18</v>
      </c>
      <c r="F61" s="16"/>
      <c r="G61" s="16"/>
      <c r="H61" s="16"/>
      <c r="I61" s="16"/>
      <c r="J61" s="16"/>
      <c r="K61" s="16"/>
      <c r="L61" s="17"/>
      <c r="M61" s="144" t="str">
        <f t="shared" si="0"/>
        <v>Prévisionnel</v>
      </c>
      <c r="N61" s="145"/>
      <c r="O61" s="142"/>
      <c r="P61" s="143"/>
      <c r="Q61" s="166"/>
      <c r="R61" s="166"/>
      <c r="S61" s="166"/>
      <c r="T61" s="166"/>
      <c r="U61" s="166"/>
      <c r="V61" s="166"/>
      <c r="W61" s="75"/>
      <c r="X61" s="76"/>
      <c r="Y61" s="141" t="str">
        <f t="shared" si="1"/>
        <v/>
      </c>
      <c r="Z61" s="141"/>
      <c r="AA61" s="134" t="str">
        <f t="shared" si="2"/>
        <v/>
      </c>
      <c r="AB61" s="135"/>
      <c r="AC61" s="90"/>
      <c r="AD61" s="90"/>
      <c r="AE61" s="90"/>
      <c r="AF61" s="62" t="str">
        <f t="shared" si="3"/>
        <v>P</v>
      </c>
      <c r="AG61" s="87"/>
      <c r="AH61" s="87"/>
      <c r="AI61" s="87"/>
      <c r="AJ61" s="87"/>
      <c r="AK61" s="87"/>
      <c r="AL61" s="87"/>
      <c r="AM61" s="87"/>
      <c r="AN61" s="87"/>
      <c r="AO61" s="87"/>
      <c r="AP61" s="87"/>
      <c r="AQ61" s="87"/>
      <c r="AR61" s="87"/>
      <c r="AS61" s="87"/>
      <c r="AT61" s="87"/>
      <c r="AU61" s="87"/>
      <c r="AV61" s="87"/>
      <c r="AW61" s="87"/>
      <c r="AX61" s="87"/>
      <c r="AY61" s="87"/>
      <c r="AZ61" s="87"/>
      <c r="BA61" s="87"/>
      <c r="BB61" s="87"/>
      <c r="BC61" s="87"/>
      <c r="BD61" s="87"/>
      <c r="BE61" s="87"/>
      <c r="BF61" s="87"/>
      <c r="BG61" s="87"/>
      <c r="BH61" s="87"/>
      <c r="BI61" s="87"/>
      <c r="BJ61" s="87"/>
      <c r="BK61" s="87"/>
      <c r="BL61" s="87"/>
      <c r="BM61" s="87"/>
      <c r="BN61" s="87"/>
      <c r="BO61" s="87"/>
      <c r="BP61" s="87"/>
      <c r="BQ61" s="87"/>
      <c r="BR61" s="87"/>
      <c r="BS61" s="87"/>
      <c r="BT61" s="87"/>
      <c r="BU61" s="87"/>
      <c r="BV61" s="87"/>
      <c r="BW61" s="87"/>
      <c r="BX61" s="87"/>
      <c r="BY61" s="87"/>
      <c r="BZ61" s="87"/>
      <c r="CA61" s="87"/>
      <c r="CB61" s="87"/>
      <c r="CC61" s="87"/>
      <c r="CD61" s="87"/>
      <c r="CE61" s="87"/>
      <c r="CF61" s="87"/>
      <c r="CG61" s="87"/>
      <c r="CH61" s="87"/>
      <c r="CI61" s="87"/>
      <c r="CJ61" s="87"/>
      <c r="CK61" s="87"/>
      <c r="CL61" s="87"/>
      <c r="CM61" s="87"/>
      <c r="CN61" s="87"/>
      <c r="CO61" s="87"/>
      <c r="CP61" s="87"/>
      <c r="CQ61" s="87"/>
      <c r="CR61" s="87"/>
      <c r="CS61" s="87"/>
      <c r="CT61" s="87"/>
      <c r="CU61" s="87"/>
      <c r="CV61" s="87"/>
      <c r="CW61" s="87"/>
      <c r="CX61" s="87"/>
      <c r="CY61" s="87"/>
      <c r="CZ61" s="87"/>
      <c r="DA61" s="87"/>
      <c r="DB61" s="87"/>
      <c r="DC61" s="87"/>
      <c r="DD61" s="87"/>
      <c r="DE61" s="87"/>
      <c r="DF61" s="87"/>
      <c r="DG61" s="87"/>
      <c r="DH61" s="87"/>
      <c r="DI61" s="87"/>
      <c r="DJ61" s="87"/>
      <c r="DK61" s="87"/>
      <c r="DL61" s="87"/>
      <c r="DM61" s="87"/>
      <c r="DN61" s="87"/>
      <c r="DO61" s="87"/>
      <c r="DP61" s="87"/>
      <c r="DQ61" s="87"/>
      <c r="DR61" s="87"/>
      <c r="DS61" s="87"/>
      <c r="DT61" s="87"/>
      <c r="DU61" s="87"/>
      <c r="DV61" s="87"/>
      <c r="DW61" s="87"/>
      <c r="DX61" s="87"/>
      <c r="DY61" s="87"/>
      <c r="DZ61" s="87"/>
      <c r="EA61" s="87"/>
      <c r="EB61" s="87"/>
      <c r="EC61" s="87"/>
      <c r="ED61" s="87"/>
      <c r="EE61" s="87"/>
      <c r="EF61" s="87"/>
      <c r="EG61" s="87"/>
      <c r="EH61" s="87"/>
      <c r="EI61" s="87"/>
      <c r="EJ61" s="87"/>
      <c r="EK61" s="87"/>
      <c r="EL61" s="87"/>
      <c r="EM61" s="87"/>
      <c r="EN61" s="87"/>
      <c r="EO61" s="87"/>
      <c r="EP61" s="87"/>
      <c r="EQ61" s="87"/>
      <c r="ER61" s="87"/>
      <c r="ES61" s="87"/>
      <c r="ET61" s="87"/>
      <c r="EU61" s="87"/>
      <c r="EV61" s="87"/>
      <c r="EW61" s="87"/>
      <c r="EX61" s="87"/>
      <c r="EY61" s="87"/>
      <c r="EZ61" s="87"/>
      <c r="FA61" s="87"/>
      <c r="FB61" s="87"/>
      <c r="FC61" s="87"/>
      <c r="FD61" s="87"/>
      <c r="FE61" s="87"/>
      <c r="FF61" s="87"/>
      <c r="FG61" s="87"/>
      <c r="FH61" s="87"/>
      <c r="FI61" s="87"/>
      <c r="FJ61" s="87"/>
      <c r="FK61" s="87"/>
      <c r="FL61" s="87"/>
      <c r="FM61" s="87"/>
      <c r="FN61" s="87"/>
      <c r="FO61" s="87"/>
      <c r="FP61" s="87"/>
      <c r="FQ61" s="87"/>
      <c r="FR61" s="87"/>
      <c r="FS61" s="87"/>
      <c r="FT61" s="87"/>
      <c r="FU61" s="87"/>
      <c r="FV61" s="87"/>
      <c r="FW61" s="87"/>
    </row>
    <row r="62" spans="1:179" s="10" customFormat="1" ht="15" customHeight="1">
      <c r="A62" s="4"/>
      <c r="B62" s="25"/>
      <c r="C62" s="16"/>
      <c r="D62" s="16"/>
      <c r="E62" s="16"/>
      <c r="F62" s="16"/>
      <c r="G62" s="16"/>
      <c r="H62" s="16"/>
      <c r="I62" s="16"/>
      <c r="J62" s="16"/>
      <c r="K62" s="16"/>
      <c r="L62" s="17"/>
      <c r="M62" s="144" t="str">
        <f t="shared" si="0"/>
        <v>Réel</v>
      </c>
      <c r="N62" s="145"/>
      <c r="O62" s="203"/>
      <c r="P62" s="204"/>
      <c r="Q62" s="205"/>
      <c r="R62" s="205"/>
      <c r="S62" s="205"/>
      <c r="T62" s="205"/>
      <c r="U62" s="205"/>
      <c r="V62" s="205"/>
      <c r="W62" s="75"/>
      <c r="X62" s="76"/>
      <c r="Y62" s="141" t="str">
        <f t="shared" si="1"/>
        <v/>
      </c>
      <c r="Z62" s="141"/>
      <c r="AA62" s="134" t="str">
        <f t="shared" si="2"/>
        <v/>
      </c>
      <c r="AB62" s="135"/>
      <c r="AC62" s="90"/>
      <c r="AD62" s="90"/>
      <c r="AE62" s="90"/>
      <c r="AF62" s="62" t="str">
        <f t="shared" si="3"/>
        <v>R</v>
      </c>
      <c r="AG62" s="87"/>
      <c r="AH62" s="87"/>
      <c r="AI62" s="87"/>
      <c r="AJ62" s="87"/>
      <c r="AK62" s="87"/>
      <c r="AL62" s="87"/>
      <c r="AM62" s="87"/>
      <c r="AN62" s="87"/>
      <c r="AO62" s="87"/>
      <c r="AP62" s="87"/>
      <c r="AQ62" s="87"/>
      <c r="AR62" s="87"/>
      <c r="AS62" s="87"/>
      <c r="AT62" s="87"/>
      <c r="AU62" s="87"/>
      <c r="AV62" s="87"/>
      <c r="AW62" s="87"/>
      <c r="AX62" s="87"/>
      <c r="AY62" s="87"/>
      <c r="AZ62" s="87"/>
      <c r="BA62" s="87"/>
      <c r="BB62" s="87"/>
      <c r="BC62" s="87"/>
      <c r="BD62" s="87"/>
      <c r="BE62" s="87"/>
      <c r="BF62" s="87"/>
      <c r="BG62" s="87"/>
      <c r="BH62" s="87"/>
      <c r="BI62" s="87"/>
      <c r="BJ62" s="87"/>
      <c r="BK62" s="87"/>
      <c r="BL62" s="87"/>
      <c r="BM62" s="87"/>
      <c r="BN62" s="87"/>
      <c r="BO62" s="87"/>
      <c r="BP62" s="87"/>
      <c r="BQ62" s="87"/>
      <c r="BR62" s="87"/>
      <c r="BS62" s="87"/>
      <c r="BT62" s="87"/>
      <c r="BU62" s="87"/>
      <c r="BV62" s="87"/>
      <c r="BW62" s="87"/>
      <c r="BX62" s="87"/>
      <c r="BY62" s="87"/>
      <c r="BZ62" s="87"/>
      <c r="CA62" s="87"/>
      <c r="CB62" s="87"/>
      <c r="CC62" s="87"/>
      <c r="CD62" s="87"/>
      <c r="CE62" s="87"/>
      <c r="CF62" s="87"/>
      <c r="CG62" s="87"/>
      <c r="CH62" s="87"/>
      <c r="CI62" s="87"/>
      <c r="CJ62" s="87"/>
      <c r="CK62" s="87"/>
      <c r="CL62" s="87"/>
      <c r="CM62" s="87"/>
      <c r="CN62" s="87"/>
      <c r="CO62" s="87"/>
      <c r="CP62" s="87"/>
      <c r="CQ62" s="87"/>
      <c r="CR62" s="87"/>
      <c r="CS62" s="87"/>
      <c r="CT62" s="87"/>
      <c r="CU62" s="87"/>
      <c r="CV62" s="87"/>
      <c r="CW62" s="87"/>
      <c r="CX62" s="87"/>
      <c r="CY62" s="87"/>
      <c r="CZ62" s="87"/>
      <c r="DA62" s="87"/>
      <c r="DB62" s="87"/>
      <c r="DC62" s="87"/>
      <c r="DD62" s="87"/>
      <c r="DE62" s="87"/>
      <c r="DF62" s="87"/>
      <c r="DG62" s="87"/>
      <c r="DH62" s="87"/>
      <c r="DI62" s="87"/>
      <c r="DJ62" s="87"/>
      <c r="DK62" s="87"/>
      <c r="DL62" s="87"/>
      <c r="DM62" s="87"/>
      <c r="DN62" s="87"/>
      <c r="DO62" s="87"/>
      <c r="DP62" s="87"/>
      <c r="DQ62" s="87"/>
      <c r="DR62" s="87"/>
      <c r="DS62" s="87"/>
      <c r="DT62" s="87"/>
      <c r="DU62" s="87"/>
      <c r="DV62" s="87"/>
      <c r="DW62" s="87"/>
      <c r="DX62" s="87"/>
      <c r="DY62" s="87"/>
      <c r="DZ62" s="87"/>
      <c r="EA62" s="87"/>
      <c r="EB62" s="87"/>
      <c r="EC62" s="87"/>
      <c r="ED62" s="87"/>
      <c r="EE62" s="87"/>
      <c r="EF62" s="87"/>
      <c r="EG62" s="87"/>
      <c r="EH62" s="87"/>
      <c r="EI62" s="87"/>
      <c r="EJ62" s="87"/>
      <c r="EK62" s="87"/>
      <c r="EL62" s="87"/>
      <c r="EM62" s="87"/>
      <c r="EN62" s="87"/>
      <c r="EO62" s="87"/>
      <c r="EP62" s="87"/>
      <c r="EQ62" s="87"/>
      <c r="ER62" s="87"/>
      <c r="ES62" s="87"/>
      <c r="ET62" s="87"/>
      <c r="EU62" s="87"/>
      <c r="EV62" s="87"/>
      <c r="EW62" s="87"/>
      <c r="EX62" s="87"/>
      <c r="EY62" s="87"/>
      <c r="EZ62" s="87"/>
      <c r="FA62" s="87"/>
      <c r="FB62" s="87"/>
      <c r="FC62" s="87"/>
      <c r="FD62" s="87"/>
      <c r="FE62" s="87"/>
      <c r="FF62" s="87"/>
      <c r="FG62" s="87"/>
      <c r="FH62" s="87"/>
      <c r="FI62" s="87"/>
      <c r="FJ62" s="87"/>
      <c r="FK62" s="87"/>
      <c r="FL62" s="87"/>
      <c r="FM62" s="87"/>
      <c r="FN62" s="87"/>
      <c r="FO62" s="87"/>
      <c r="FP62" s="87"/>
      <c r="FQ62" s="87"/>
      <c r="FR62" s="87"/>
      <c r="FS62" s="87"/>
      <c r="FT62" s="87"/>
      <c r="FU62" s="87"/>
      <c r="FV62" s="87"/>
      <c r="FW62" s="87"/>
    </row>
    <row r="63" spans="1:179" s="10" customFormat="1" ht="15" customHeight="1">
      <c r="A63" s="4"/>
      <c r="B63" s="25"/>
      <c r="C63" s="16"/>
      <c r="D63" s="16"/>
      <c r="E63" s="16" t="s">
        <v>23</v>
      </c>
      <c r="F63" s="16"/>
      <c r="G63" s="16"/>
      <c r="H63" s="16"/>
      <c r="I63" s="16"/>
      <c r="J63" s="16"/>
      <c r="K63" s="16"/>
      <c r="L63" s="17"/>
      <c r="M63" s="144" t="str">
        <f t="shared" si="0"/>
        <v>Prévisionnel</v>
      </c>
      <c r="N63" s="145"/>
      <c r="O63" s="142"/>
      <c r="P63" s="143"/>
      <c r="Q63" s="166"/>
      <c r="R63" s="166"/>
      <c r="S63" s="166"/>
      <c r="T63" s="166"/>
      <c r="U63" s="166"/>
      <c r="V63" s="166"/>
      <c r="W63" s="75"/>
      <c r="X63" s="76"/>
      <c r="Y63" s="141" t="str">
        <f t="shared" si="1"/>
        <v/>
      </c>
      <c r="Z63" s="141"/>
      <c r="AA63" s="134" t="str">
        <f t="shared" si="2"/>
        <v/>
      </c>
      <c r="AB63" s="135"/>
      <c r="AC63" s="90"/>
      <c r="AD63" s="90"/>
      <c r="AE63" s="90"/>
      <c r="AF63" s="62" t="str">
        <f t="shared" si="3"/>
        <v>P</v>
      </c>
      <c r="AG63" s="87"/>
      <c r="AH63" s="87"/>
      <c r="AI63" s="87"/>
      <c r="AJ63" s="87"/>
      <c r="AK63" s="87"/>
      <c r="AL63" s="87"/>
      <c r="AM63" s="87"/>
      <c r="AN63" s="87"/>
      <c r="AO63" s="87"/>
      <c r="AP63" s="87"/>
      <c r="AQ63" s="87"/>
      <c r="AR63" s="87"/>
      <c r="AS63" s="87"/>
      <c r="AT63" s="87"/>
      <c r="AU63" s="87"/>
      <c r="AV63" s="87"/>
      <c r="AW63" s="87"/>
      <c r="AX63" s="87"/>
      <c r="AY63" s="87"/>
      <c r="AZ63" s="87"/>
      <c r="BA63" s="87"/>
      <c r="BB63" s="87"/>
      <c r="BC63" s="87"/>
      <c r="BD63" s="87"/>
      <c r="BE63" s="87"/>
      <c r="BF63" s="87"/>
      <c r="BG63" s="87"/>
      <c r="BH63" s="87"/>
      <c r="BI63" s="87"/>
      <c r="BJ63" s="87"/>
      <c r="BK63" s="87"/>
      <c r="BL63" s="87"/>
      <c r="BM63" s="87"/>
      <c r="BN63" s="87"/>
      <c r="BO63" s="87"/>
      <c r="BP63" s="87"/>
      <c r="BQ63" s="87"/>
      <c r="BR63" s="87"/>
      <c r="BS63" s="87"/>
      <c r="BT63" s="87"/>
      <c r="BU63" s="87"/>
      <c r="BV63" s="87"/>
      <c r="BW63" s="87"/>
      <c r="BX63" s="87"/>
      <c r="BY63" s="87"/>
      <c r="BZ63" s="87"/>
      <c r="CA63" s="87"/>
      <c r="CB63" s="87"/>
      <c r="CC63" s="87"/>
      <c r="CD63" s="87"/>
      <c r="CE63" s="87"/>
      <c r="CF63" s="87"/>
      <c r="CG63" s="87"/>
      <c r="CH63" s="87"/>
      <c r="CI63" s="87"/>
      <c r="CJ63" s="87"/>
      <c r="CK63" s="87"/>
      <c r="CL63" s="87"/>
      <c r="CM63" s="87"/>
      <c r="CN63" s="87"/>
      <c r="CO63" s="87"/>
      <c r="CP63" s="87"/>
      <c r="CQ63" s="87"/>
      <c r="CR63" s="87"/>
      <c r="CS63" s="87"/>
      <c r="CT63" s="87"/>
      <c r="CU63" s="87"/>
      <c r="CV63" s="87"/>
      <c r="CW63" s="87"/>
      <c r="CX63" s="87"/>
      <c r="CY63" s="87"/>
      <c r="CZ63" s="87"/>
      <c r="DA63" s="87"/>
      <c r="DB63" s="87"/>
      <c r="DC63" s="87"/>
      <c r="DD63" s="87"/>
      <c r="DE63" s="87"/>
      <c r="DF63" s="87"/>
      <c r="DG63" s="87"/>
      <c r="DH63" s="87"/>
      <c r="DI63" s="87"/>
      <c r="DJ63" s="87"/>
      <c r="DK63" s="87"/>
      <c r="DL63" s="87"/>
      <c r="DM63" s="87"/>
      <c r="DN63" s="87"/>
      <c r="DO63" s="87"/>
      <c r="DP63" s="87"/>
      <c r="DQ63" s="87"/>
      <c r="DR63" s="87"/>
      <c r="DS63" s="87"/>
      <c r="DT63" s="87"/>
      <c r="DU63" s="87"/>
      <c r="DV63" s="87"/>
      <c r="DW63" s="87"/>
      <c r="DX63" s="87"/>
      <c r="DY63" s="87"/>
      <c r="DZ63" s="87"/>
      <c r="EA63" s="87"/>
      <c r="EB63" s="87"/>
      <c r="EC63" s="87"/>
      <c r="ED63" s="87"/>
      <c r="EE63" s="87"/>
      <c r="EF63" s="87"/>
      <c r="EG63" s="87"/>
      <c r="EH63" s="87"/>
      <c r="EI63" s="87"/>
      <c r="EJ63" s="87"/>
      <c r="EK63" s="87"/>
      <c r="EL63" s="87"/>
      <c r="EM63" s="87"/>
      <c r="EN63" s="87"/>
      <c r="EO63" s="87"/>
      <c r="EP63" s="87"/>
      <c r="EQ63" s="87"/>
      <c r="ER63" s="87"/>
      <c r="ES63" s="87"/>
      <c r="ET63" s="87"/>
      <c r="EU63" s="87"/>
      <c r="EV63" s="87"/>
      <c r="EW63" s="87"/>
      <c r="EX63" s="87"/>
      <c r="EY63" s="87"/>
      <c r="EZ63" s="87"/>
      <c r="FA63" s="87"/>
      <c r="FB63" s="87"/>
      <c r="FC63" s="87"/>
      <c r="FD63" s="87"/>
      <c r="FE63" s="87"/>
      <c r="FF63" s="87"/>
      <c r="FG63" s="87"/>
      <c r="FH63" s="87"/>
      <c r="FI63" s="87"/>
      <c r="FJ63" s="87"/>
      <c r="FK63" s="87"/>
      <c r="FL63" s="87"/>
      <c r="FM63" s="87"/>
      <c r="FN63" s="87"/>
      <c r="FO63" s="87"/>
      <c r="FP63" s="87"/>
      <c r="FQ63" s="87"/>
      <c r="FR63" s="87"/>
      <c r="FS63" s="87"/>
      <c r="FT63" s="87"/>
      <c r="FU63" s="87"/>
      <c r="FV63" s="87"/>
      <c r="FW63" s="87"/>
    </row>
    <row r="64" spans="1:179" s="10" customFormat="1" ht="15" customHeight="1">
      <c r="A64" s="4"/>
      <c r="B64" s="25"/>
      <c r="C64" s="16"/>
      <c r="D64" s="16"/>
      <c r="E64" s="16"/>
      <c r="F64" s="16"/>
      <c r="G64" s="16"/>
      <c r="H64" s="16"/>
      <c r="I64" s="16"/>
      <c r="J64" s="16"/>
      <c r="K64" s="16"/>
      <c r="L64" s="17"/>
      <c r="M64" s="144" t="str">
        <f t="shared" si="0"/>
        <v>Réel</v>
      </c>
      <c r="N64" s="145"/>
      <c r="O64" s="203"/>
      <c r="P64" s="204"/>
      <c r="Q64" s="205"/>
      <c r="R64" s="205"/>
      <c r="S64" s="205"/>
      <c r="T64" s="205"/>
      <c r="U64" s="205"/>
      <c r="V64" s="205"/>
      <c r="W64" s="75"/>
      <c r="X64" s="76"/>
      <c r="Y64" s="141" t="str">
        <f t="shared" si="1"/>
        <v/>
      </c>
      <c r="Z64" s="141"/>
      <c r="AA64" s="134" t="str">
        <f t="shared" si="2"/>
        <v/>
      </c>
      <c r="AB64" s="135"/>
      <c r="AC64" s="90"/>
      <c r="AD64" s="90"/>
      <c r="AE64" s="90"/>
      <c r="AF64" s="62" t="str">
        <f t="shared" si="3"/>
        <v>R</v>
      </c>
      <c r="AG64" s="87"/>
      <c r="AH64" s="87"/>
      <c r="AI64" s="87"/>
      <c r="AJ64" s="87"/>
      <c r="AK64" s="87"/>
      <c r="AL64" s="87"/>
      <c r="AM64" s="87"/>
      <c r="AN64" s="87"/>
      <c r="AO64" s="87"/>
      <c r="AP64" s="87"/>
      <c r="AQ64" s="87"/>
      <c r="AR64" s="87"/>
      <c r="AS64" s="87"/>
      <c r="AT64" s="87"/>
      <c r="AU64" s="87"/>
      <c r="AV64" s="87"/>
      <c r="AW64" s="87"/>
      <c r="AX64" s="87"/>
      <c r="AY64" s="87"/>
      <c r="AZ64" s="87"/>
      <c r="BA64" s="87"/>
      <c r="BB64" s="87"/>
      <c r="BC64" s="87"/>
      <c r="BD64" s="87"/>
      <c r="BE64" s="87"/>
      <c r="BF64" s="87"/>
      <c r="BG64" s="87"/>
      <c r="BH64" s="87"/>
      <c r="BI64" s="87"/>
      <c r="BJ64" s="87"/>
      <c r="BK64" s="87"/>
      <c r="BL64" s="87"/>
      <c r="BM64" s="87"/>
      <c r="BN64" s="87"/>
      <c r="BO64" s="87"/>
      <c r="BP64" s="87"/>
      <c r="BQ64" s="87"/>
      <c r="BR64" s="87"/>
      <c r="BS64" s="87"/>
      <c r="BT64" s="87"/>
      <c r="BU64" s="87"/>
      <c r="BV64" s="87"/>
      <c r="BW64" s="87"/>
      <c r="BX64" s="87"/>
      <c r="BY64" s="87"/>
      <c r="BZ64" s="87"/>
      <c r="CA64" s="87"/>
      <c r="CB64" s="87"/>
      <c r="CC64" s="87"/>
      <c r="CD64" s="87"/>
      <c r="CE64" s="87"/>
      <c r="CF64" s="87"/>
      <c r="CG64" s="87"/>
      <c r="CH64" s="87"/>
      <c r="CI64" s="87"/>
      <c r="CJ64" s="87"/>
      <c r="CK64" s="87"/>
      <c r="CL64" s="87"/>
      <c r="CM64" s="87"/>
      <c r="CN64" s="87"/>
      <c r="CO64" s="87"/>
      <c r="CP64" s="87"/>
      <c r="CQ64" s="87"/>
      <c r="CR64" s="87"/>
      <c r="CS64" s="87"/>
      <c r="CT64" s="87"/>
      <c r="CU64" s="87"/>
      <c r="CV64" s="87"/>
      <c r="CW64" s="87"/>
      <c r="CX64" s="87"/>
      <c r="CY64" s="87"/>
      <c r="CZ64" s="87"/>
      <c r="DA64" s="87"/>
      <c r="DB64" s="87"/>
      <c r="DC64" s="87"/>
      <c r="DD64" s="87"/>
      <c r="DE64" s="87"/>
      <c r="DF64" s="87"/>
      <c r="DG64" s="87"/>
      <c r="DH64" s="87"/>
      <c r="DI64" s="87"/>
      <c r="DJ64" s="87"/>
      <c r="DK64" s="87"/>
      <c r="DL64" s="87"/>
      <c r="DM64" s="87"/>
      <c r="DN64" s="87"/>
      <c r="DO64" s="87"/>
      <c r="DP64" s="87"/>
      <c r="DQ64" s="87"/>
      <c r="DR64" s="87"/>
      <c r="DS64" s="87"/>
      <c r="DT64" s="87"/>
      <c r="DU64" s="87"/>
      <c r="DV64" s="87"/>
      <c r="DW64" s="87"/>
      <c r="DX64" s="87"/>
      <c r="DY64" s="87"/>
      <c r="DZ64" s="87"/>
      <c r="EA64" s="87"/>
      <c r="EB64" s="87"/>
      <c r="EC64" s="87"/>
      <c r="ED64" s="87"/>
      <c r="EE64" s="87"/>
      <c r="EF64" s="87"/>
      <c r="EG64" s="87"/>
      <c r="EH64" s="87"/>
      <c r="EI64" s="87"/>
      <c r="EJ64" s="87"/>
      <c r="EK64" s="87"/>
      <c r="EL64" s="87"/>
      <c r="EM64" s="87"/>
      <c r="EN64" s="87"/>
      <c r="EO64" s="87"/>
      <c r="EP64" s="87"/>
      <c r="EQ64" s="87"/>
      <c r="ER64" s="87"/>
      <c r="ES64" s="87"/>
      <c r="ET64" s="87"/>
      <c r="EU64" s="87"/>
      <c r="EV64" s="87"/>
      <c r="EW64" s="87"/>
      <c r="EX64" s="87"/>
      <c r="EY64" s="87"/>
      <c r="EZ64" s="87"/>
      <c r="FA64" s="87"/>
      <c r="FB64" s="87"/>
      <c r="FC64" s="87"/>
      <c r="FD64" s="87"/>
      <c r="FE64" s="87"/>
      <c r="FF64" s="87"/>
      <c r="FG64" s="87"/>
      <c r="FH64" s="87"/>
      <c r="FI64" s="87"/>
      <c r="FJ64" s="87"/>
      <c r="FK64" s="87"/>
      <c r="FL64" s="87"/>
      <c r="FM64" s="87"/>
      <c r="FN64" s="87"/>
      <c r="FO64" s="87"/>
      <c r="FP64" s="87"/>
      <c r="FQ64" s="87"/>
      <c r="FR64" s="87"/>
      <c r="FS64" s="87"/>
      <c r="FT64" s="87"/>
      <c r="FU64" s="87"/>
      <c r="FV64" s="87"/>
      <c r="FW64" s="87"/>
    </row>
    <row r="65" spans="1:179" s="10" customFormat="1" ht="15" customHeight="1">
      <c r="A65" s="4"/>
      <c r="B65" s="25"/>
      <c r="C65" s="16"/>
      <c r="D65" s="16"/>
      <c r="E65" s="16" t="s">
        <v>24</v>
      </c>
      <c r="F65" s="16"/>
      <c r="G65" s="16"/>
      <c r="H65" s="16"/>
      <c r="I65" s="16"/>
      <c r="J65" s="16"/>
      <c r="K65" s="16"/>
      <c r="L65" s="17"/>
      <c r="M65" s="144" t="str">
        <f t="shared" si="0"/>
        <v>Prévisionnel</v>
      </c>
      <c r="N65" s="145"/>
      <c r="O65" s="142"/>
      <c r="P65" s="143"/>
      <c r="Q65" s="166"/>
      <c r="R65" s="166"/>
      <c r="S65" s="166"/>
      <c r="T65" s="166"/>
      <c r="U65" s="166"/>
      <c r="V65" s="166"/>
      <c r="W65" s="142"/>
      <c r="X65" s="143"/>
      <c r="Y65" s="141" t="str">
        <f t="shared" si="1"/>
        <v/>
      </c>
      <c r="Z65" s="141"/>
      <c r="AA65" s="134" t="str">
        <f t="shared" si="2"/>
        <v/>
      </c>
      <c r="AB65" s="135"/>
      <c r="AC65" s="90"/>
      <c r="AD65" s="90"/>
      <c r="AE65" s="90"/>
      <c r="AF65" s="62" t="str">
        <f t="shared" si="3"/>
        <v>P</v>
      </c>
      <c r="AG65" s="87"/>
      <c r="AH65" s="87"/>
      <c r="AI65" s="87"/>
      <c r="AJ65" s="87"/>
      <c r="AK65" s="87"/>
      <c r="AL65" s="87"/>
      <c r="AM65" s="87"/>
      <c r="AN65" s="87"/>
      <c r="AO65" s="87"/>
      <c r="AP65" s="87"/>
      <c r="AQ65" s="87"/>
      <c r="AR65" s="87"/>
      <c r="AS65" s="87"/>
      <c r="AT65" s="87"/>
      <c r="AU65" s="87"/>
      <c r="AV65" s="87"/>
      <c r="AW65" s="87"/>
      <c r="AX65" s="87"/>
      <c r="AY65" s="87"/>
      <c r="AZ65" s="87"/>
      <c r="BA65" s="87"/>
      <c r="BB65" s="87"/>
      <c r="BC65" s="87"/>
      <c r="BD65" s="87"/>
      <c r="BE65" s="87"/>
      <c r="BF65" s="87"/>
      <c r="BG65" s="87"/>
      <c r="BH65" s="87"/>
      <c r="BI65" s="87"/>
      <c r="BJ65" s="87"/>
      <c r="BK65" s="87"/>
      <c r="BL65" s="87"/>
      <c r="BM65" s="87"/>
      <c r="BN65" s="87"/>
      <c r="BO65" s="87"/>
      <c r="BP65" s="87"/>
      <c r="BQ65" s="87"/>
      <c r="BR65" s="87"/>
      <c r="BS65" s="87"/>
      <c r="BT65" s="87"/>
      <c r="BU65" s="87"/>
      <c r="BV65" s="87"/>
      <c r="BW65" s="87"/>
      <c r="BX65" s="87"/>
      <c r="BY65" s="87"/>
      <c r="BZ65" s="87"/>
      <c r="CA65" s="87"/>
      <c r="CB65" s="87"/>
      <c r="CC65" s="87"/>
      <c r="CD65" s="87"/>
      <c r="CE65" s="87"/>
      <c r="CF65" s="87"/>
      <c r="CG65" s="87"/>
      <c r="CH65" s="87"/>
      <c r="CI65" s="87"/>
      <c r="CJ65" s="87"/>
      <c r="CK65" s="87"/>
      <c r="CL65" s="87"/>
      <c r="CM65" s="87"/>
      <c r="CN65" s="87"/>
      <c r="CO65" s="87"/>
      <c r="CP65" s="87"/>
      <c r="CQ65" s="87"/>
      <c r="CR65" s="87"/>
      <c r="CS65" s="87"/>
      <c r="CT65" s="87"/>
      <c r="CU65" s="87"/>
      <c r="CV65" s="87"/>
      <c r="CW65" s="87"/>
      <c r="CX65" s="87"/>
      <c r="CY65" s="87"/>
      <c r="CZ65" s="87"/>
      <c r="DA65" s="87"/>
      <c r="DB65" s="87"/>
      <c r="DC65" s="87"/>
      <c r="DD65" s="87"/>
      <c r="DE65" s="87"/>
      <c r="DF65" s="87"/>
      <c r="DG65" s="87"/>
      <c r="DH65" s="87"/>
      <c r="DI65" s="87"/>
      <c r="DJ65" s="87"/>
      <c r="DK65" s="87"/>
      <c r="DL65" s="87"/>
      <c r="DM65" s="87"/>
      <c r="DN65" s="87"/>
      <c r="DO65" s="87"/>
      <c r="DP65" s="87"/>
      <c r="DQ65" s="87"/>
      <c r="DR65" s="87"/>
      <c r="DS65" s="87"/>
      <c r="DT65" s="87"/>
      <c r="DU65" s="87"/>
      <c r="DV65" s="87"/>
      <c r="DW65" s="87"/>
      <c r="DX65" s="87"/>
      <c r="DY65" s="87"/>
      <c r="DZ65" s="87"/>
      <c r="EA65" s="87"/>
      <c r="EB65" s="87"/>
      <c r="EC65" s="87"/>
      <c r="ED65" s="87"/>
      <c r="EE65" s="87"/>
      <c r="EF65" s="87"/>
      <c r="EG65" s="87"/>
      <c r="EH65" s="87"/>
      <c r="EI65" s="87"/>
      <c r="EJ65" s="87"/>
      <c r="EK65" s="87"/>
      <c r="EL65" s="87"/>
      <c r="EM65" s="87"/>
      <c r="EN65" s="87"/>
      <c r="EO65" s="87"/>
      <c r="EP65" s="87"/>
      <c r="EQ65" s="87"/>
      <c r="ER65" s="87"/>
      <c r="ES65" s="87"/>
      <c r="ET65" s="87"/>
      <c r="EU65" s="87"/>
      <c r="EV65" s="87"/>
      <c r="EW65" s="87"/>
      <c r="EX65" s="87"/>
      <c r="EY65" s="87"/>
      <c r="EZ65" s="87"/>
      <c r="FA65" s="87"/>
      <c r="FB65" s="87"/>
      <c r="FC65" s="87"/>
      <c r="FD65" s="87"/>
      <c r="FE65" s="87"/>
      <c r="FF65" s="87"/>
      <c r="FG65" s="87"/>
      <c r="FH65" s="87"/>
      <c r="FI65" s="87"/>
      <c r="FJ65" s="87"/>
      <c r="FK65" s="87"/>
      <c r="FL65" s="87"/>
      <c r="FM65" s="87"/>
      <c r="FN65" s="87"/>
      <c r="FO65" s="87"/>
      <c r="FP65" s="87"/>
      <c r="FQ65" s="87"/>
      <c r="FR65" s="87"/>
      <c r="FS65" s="87"/>
      <c r="FT65" s="87"/>
      <c r="FU65" s="87"/>
      <c r="FV65" s="87"/>
      <c r="FW65" s="87"/>
    </row>
    <row r="66" spans="1:179" s="10" customFormat="1" ht="15" customHeight="1">
      <c r="A66" s="4"/>
      <c r="B66" s="25"/>
      <c r="C66" s="16"/>
      <c r="D66" s="16"/>
      <c r="E66" s="16"/>
      <c r="F66" s="16"/>
      <c r="G66" s="16"/>
      <c r="H66" s="16"/>
      <c r="I66" s="16"/>
      <c r="J66" s="16"/>
      <c r="K66" s="16"/>
      <c r="L66" s="17"/>
      <c r="M66" s="144" t="str">
        <f t="shared" si="0"/>
        <v>Réel</v>
      </c>
      <c r="N66" s="145"/>
      <c r="O66" s="203"/>
      <c r="P66" s="204"/>
      <c r="Q66" s="205"/>
      <c r="R66" s="205"/>
      <c r="S66" s="205"/>
      <c r="T66" s="205"/>
      <c r="U66" s="205"/>
      <c r="V66" s="205"/>
      <c r="W66" s="142"/>
      <c r="X66" s="143"/>
      <c r="Y66" s="141" t="str">
        <f t="shared" si="1"/>
        <v/>
      </c>
      <c r="Z66" s="141"/>
      <c r="AA66" s="134" t="str">
        <f t="shared" si="2"/>
        <v/>
      </c>
      <c r="AB66" s="135"/>
      <c r="AC66" s="90"/>
      <c r="AD66" s="90"/>
      <c r="AE66" s="90"/>
      <c r="AF66" s="62" t="str">
        <f t="shared" si="3"/>
        <v>R</v>
      </c>
      <c r="AG66" s="87"/>
      <c r="AH66" s="87"/>
      <c r="AI66" s="87"/>
      <c r="AJ66" s="87"/>
      <c r="AK66" s="87"/>
      <c r="AL66" s="87"/>
      <c r="AM66" s="87"/>
      <c r="AN66" s="87"/>
      <c r="AO66" s="87"/>
      <c r="AP66" s="87"/>
      <c r="AQ66" s="87"/>
      <c r="AR66" s="87"/>
      <c r="AS66" s="87"/>
      <c r="AT66" s="87"/>
      <c r="AU66" s="87"/>
      <c r="AV66" s="87"/>
      <c r="AW66" s="87"/>
      <c r="AX66" s="87"/>
      <c r="AY66" s="87"/>
      <c r="AZ66" s="87"/>
      <c r="BA66" s="87"/>
      <c r="BB66" s="87"/>
      <c r="BC66" s="87"/>
      <c r="BD66" s="87"/>
      <c r="BE66" s="87"/>
      <c r="BF66" s="87"/>
      <c r="BG66" s="87"/>
      <c r="BH66" s="87"/>
      <c r="BI66" s="87"/>
      <c r="BJ66" s="87"/>
      <c r="BK66" s="87"/>
      <c r="BL66" s="87"/>
      <c r="BM66" s="87"/>
      <c r="BN66" s="87"/>
      <c r="BO66" s="87"/>
      <c r="BP66" s="87"/>
      <c r="BQ66" s="87"/>
      <c r="BR66" s="87"/>
      <c r="BS66" s="87"/>
      <c r="BT66" s="87"/>
      <c r="BU66" s="87"/>
      <c r="BV66" s="87"/>
      <c r="BW66" s="87"/>
      <c r="BX66" s="87"/>
      <c r="BY66" s="87"/>
      <c r="BZ66" s="87"/>
      <c r="CA66" s="87"/>
      <c r="CB66" s="87"/>
      <c r="CC66" s="87"/>
      <c r="CD66" s="87"/>
      <c r="CE66" s="87"/>
      <c r="CF66" s="87"/>
      <c r="CG66" s="87"/>
      <c r="CH66" s="87"/>
      <c r="CI66" s="87"/>
      <c r="CJ66" s="87"/>
      <c r="CK66" s="87"/>
      <c r="CL66" s="87"/>
      <c r="CM66" s="87"/>
      <c r="CN66" s="87"/>
      <c r="CO66" s="87"/>
      <c r="CP66" s="87"/>
      <c r="CQ66" s="87"/>
      <c r="CR66" s="87"/>
      <c r="CS66" s="87"/>
      <c r="CT66" s="87"/>
      <c r="CU66" s="87"/>
      <c r="CV66" s="87"/>
      <c r="CW66" s="87"/>
      <c r="CX66" s="87"/>
      <c r="CY66" s="87"/>
      <c r="CZ66" s="87"/>
      <c r="DA66" s="87"/>
      <c r="DB66" s="87"/>
      <c r="DC66" s="87"/>
      <c r="DD66" s="87"/>
      <c r="DE66" s="87"/>
      <c r="DF66" s="87"/>
      <c r="DG66" s="87"/>
      <c r="DH66" s="87"/>
      <c r="DI66" s="87"/>
      <c r="DJ66" s="87"/>
      <c r="DK66" s="87"/>
      <c r="DL66" s="87"/>
      <c r="DM66" s="87"/>
      <c r="DN66" s="87"/>
      <c r="DO66" s="87"/>
      <c r="DP66" s="87"/>
      <c r="DQ66" s="87"/>
      <c r="DR66" s="87"/>
      <c r="DS66" s="87"/>
      <c r="DT66" s="87"/>
      <c r="DU66" s="87"/>
      <c r="DV66" s="87"/>
      <c r="DW66" s="87"/>
      <c r="DX66" s="87"/>
      <c r="DY66" s="87"/>
      <c r="DZ66" s="87"/>
      <c r="EA66" s="87"/>
      <c r="EB66" s="87"/>
      <c r="EC66" s="87"/>
      <c r="ED66" s="87"/>
      <c r="EE66" s="87"/>
      <c r="EF66" s="87"/>
      <c r="EG66" s="87"/>
      <c r="EH66" s="87"/>
      <c r="EI66" s="87"/>
      <c r="EJ66" s="87"/>
      <c r="EK66" s="87"/>
      <c r="EL66" s="87"/>
      <c r="EM66" s="87"/>
      <c r="EN66" s="87"/>
      <c r="EO66" s="87"/>
      <c r="EP66" s="87"/>
      <c r="EQ66" s="87"/>
      <c r="ER66" s="87"/>
      <c r="ES66" s="87"/>
      <c r="ET66" s="87"/>
      <c r="EU66" s="87"/>
      <c r="EV66" s="87"/>
      <c r="EW66" s="87"/>
      <c r="EX66" s="87"/>
      <c r="EY66" s="87"/>
      <c r="EZ66" s="87"/>
      <c r="FA66" s="87"/>
      <c r="FB66" s="87"/>
      <c r="FC66" s="87"/>
      <c r="FD66" s="87"/>
      <c r="FE66" s="87"/>
      <c r="FF66" s="87"/>
      <c r="FG66" s="87"/>
      <c r="FH66" s="87"/>
      <c r="FI66" s="87"/>
      <c r="FJ66" s="87"/>
      <c r="FK66" s="87"/>
      <c r="FL66" s="87"/>
      <c r="FM66" s="87"/>
      <c r="FN66" s="87"/>
      <c r="FO66" s="87"/>
      <c r="FP66" s="87"/>
      <c r="FQ66" s="87"/>
      <c r="FR66" s="87"/>
      <c r="FS66" s="87"/>
      <c r="FT66" s="87"/>
      <c r="FU66" s="87"/>
      <c r="FV66" s="87"/>
      <c r="FW66" s="87"/>
    </row>
    <row r="67" spans="1:179" s="10" customFormat="1" ht="15" customHeight="1">
      <c r="A67" s="4"/>
      <c r="B67" s="25"/>
      <c r="C67" s="16"/>
      <c r="D67" s="16"/>
      <c r="E67" s="16" t="s">
        <v>52</v>
      </c>
      <c r="F67" s="16"/>
      <c r="G67" s="16"/>
      <c r="H67" s="16"/>
      <c r="I67" s="16"/>
      <c r="J67" s="16"/>
      <c r="K67" s="16"/>
      <c r="L67" s="17"/>
      <c r="M67" s="144" t="str">
        <f t="shared" si="0"/>
        <v>Prévisionnel</v>
      </c>
      <c r="N67" s="145"/>
      <c r="O67" s="142"/>
      <c r="P67" s="143"/>
      <c r="Q67" s="166"/>
      <c r="R67" s="166"/>
      <c r="S67" s="166"/>
      <c r="T67" s="166"/>
      <c r="U67" s="166"/>
      <c r="V67" s="166"/>
      <c r="W67" s="142"/>
      <c r="X67" s="143"/>
      <c r="Y67" s="141" t="str">
        <f t="shared" si="1"/>
        <v/>
      </c>
      <c r="Z67" s="141"/>
      <c r="AA67" s="134" t="str">
        <f t="shared" si="2"/>
        <v/>
      </c>
      <c r="AB67" s="135"/>
      <c r="AC67" s="90"/>
      <c r="AD67" s="90"/>
      <c r="AE67" s="90"/>
      <c r="AF67" s="62" t="str">
        <f t="shared" si="3"/>
        <v>P</v>
      </c>
      <c r="AG67" s="87"/>
      <c r="AH67" s="87"/>
      <c r="AI67" s="87"/>
      <c r="AJ67" s="87"/>
      <c r="AK67" s="87"/>
      <c r="AL67" s="87"/>
      <c r="AM67" s="87"/>
      <c r="AN67" s="87"/>
      <c r="AO67" s="87"/>
      <c r="AP67" s="87"/>
      <c r="AQ67" s="87"/>
      <c r="AR67" s="87"/>
      <c r="AS67" s="87"/>
      <c r="AT67" s="87"/>
      <c r="AU67" s="87"/>
      <c r="AV67" s="87"/>
      <c r="AW67" s="87"/>
      <c r="AX67" s="87"/>
      <c r="AY67" s="87"/>
      <c r="AZ67" s="87"/>
      <c r="BA67" s="87"/>
      <c r="BB67" s="87"/>
      <c r="BC67" s="87"/>
      <c r="BD67" s="87"/>
      <c r="BE67" s="87"/>
      <c r="BF67" s="87"/>
      <c r="BG67" s="87"/>
      <c r="BH67" s="87"/>
      <c r="BI67" s="87"/>
      <c r="BJ67" s="87"/>
      <c r="BK67" s="87"/>
      <c r="BL67" s="87"/>
      <c r="BM67" s="87"/>
      <c r="BN67" s="87"/>
      <c r="BO67" s="87"/>
      <c r="BP67" s="87"/>
      <c r="BQ67" s="87"/>
      <c r="BR67" s="87"/>
      <c r="BS67" s="87"/>
      <c r="BT67" s="87"/>
      <c r="BU67" s="87"/>
      <c r="BV67" s="87"/>
      <c r="BW67" s="87"/>
      <c r="BX67" s="87"/>
      <c r="BY67" s="87"/>
      <c r="BZ67" s="87"/>
      <c r="CA67" s="87"/>
      <c r="CB67" s="87"/>
      <c r="CC67" s="87"/>
      <c r="CD67" s="87"/>
      <c r="CE67" s="87"/>
      <c r="CF67" s="87"/>
      <c r="CG67" s="87"/>
      <c r="CH67" s="87"/>
      <c r="CI67" s="87"/>
      <c r="CJ67" s="87"/>
      <c r="CK67" s="87"/>
      <c r="CL67" s="87"/>
      <c r="CM67" s="87"/>
      <c r="CN67" s="87"/>
      <c r="CO67" s="87"/>
      <c r="CP67" s="87"/>
      <c r="CQ67" s="87"/>
      <c r="CR67" s="87"/>
      <c r="CS67" s="87"/>
      <c r="CT67" s="87"/>
      <c r="CU67" s="87"/>
      <c r="CV67" s="87"/>
      <c r="CW67" s="87"/>
      <c r="CX67" s="87"/>
      <c r="CY67" s="87"/>
      <c r="CZ67" s="87"/>
      <c r="DA67" s="87"/>
      <c r="DB67" s="87"/>
      <c r="DC67" s="87"/>
      <c r="DD67" s="87"/>
      <c r="DE67" s="87"/>
      <c r="DF67" s="87"/>
      <c r="DG67" s="87"/>
      <c r="DH67" s="87"/>
      <c r="DI67" s="87"/>
      <c r="DJ67" s="87"/>
      <c r="DK67" s="87"/>
      <c r="DL67" s="87"/>
      <c r="DM67" s="87"/>
      <c r="DN67" s="87"/>
      <c r="DO67" s="87"/>
      <c r="DP67" s="87"/>
      <c r="DQ67" s="87"/>
      <c r="DR67" s="87"/>
      <c r="DS67" s="87"/>
      <c r="DT67" s="87"/>
      <c r="DU67" s="87"/>
      <c r="DV67" s="87"/>
      <c r="DW67" s="87"/>
      <c r="DX67" s="87"/>
      <c r="DY67" s="87"/>
      <c r="DZ67" s="87"/>
      <c r="EA67" s="87"/>
      <c r="EB67" s="87"/>
      <c r="EC67" s="87"/>
      <c r="ED67" s="87"/>
      <c r="EE67" s="87"/>
      <c r="EF67" s="87"/>
      <c r="EG67" s="87"/>
      <c r="EH67" s="87"/>
      <c r="EI67" s="87"/>
      <c r="EJ67" s="87"/>
      <c r="EK67" s="87"/>
      <c r="EL67" s="87"/>
      <c r="EM67" s="87"/>
      <c r="EN67" s="87"/>
      <c r="EO67" s="87"/>
      <c r="EP67" s="87"/>
      <c r="EQ67" s="87"/>
      <c r="ER67" s="87"/>
      <c r="ES67" s="87"/>
      <c r="ET67" s="87"/>
      <c r="EU67" s="87"/>
      <c r="EV67" s="87"/>
      <c r="EW67" s="87"/>
      <c r="EX67" s="87"/>
      <c r="EY67" s="87"/>
      <c r="EZ67" s="87"/>
      <c r="FA67" s="87"/>
      <c r="FB67" s="87"/>
      <c r="FC67" s="87"/>
      <c r="FD67" s="87"/>
      <c r="FE67" s="87"/>
      <c r="FF67" s="87"/>
      <c r="FG67" s="87"/>
      <c r="FH67" s="87"/>
      <c r="FI67" s="87"/>
      <c r="FJ67" s="87"/>
      <c r="FK67" s="87"/>
      <c r="FL67" s="87"/>
      <c r="FM67" s="87"/>
      <c r="FN67" s="87"/>
      <c r="FO67" s="87"/>
      <c r="FP67" s="87"/>
      <c r="FQ67" s="87"/>
      <c r="FR67" s="87"/>
      <c r="FS67" s="87"/>
      <c r="FT67" s="87"/>
      <c r="FU67" s="87"/>
      <c r="FV67" s="87"/>
      <c r="FW67" s="87"/>
    </row>
    <row r="68" spans="1:179" s="10" customFormat="1" ht="15" customHeight="1">
      <c r="A68" s="4"/>
      <c r="B68" s="25"/>
      <c r="C68" s="16"/>
      <c r="D68" s="16"/>
      <c r="E68" s="16"/>
      <c r="F68" s="16"/>
      <c r="G68" s="16"/>
      <c r="H68" s="16"/>
      <c r="I68" s="16"/>
      <c r="J68" s="16"/>
      <c r="K68" s="16"/>
      <c r="L68" s="17"/>
      <c r="M68" s="144" t="str">
        <f t="shared" si="0"/>
        <v>Réel</v>
      </c>
      <c r="N68" s="145"/>
      <c r="O68" s="203"/>
      <c r="P68" s="204"/>
      <c r="Q68" s="205"/>
      <c r="R68" s="205"/>
      <c r="S68" s="205"/>
      <c r="T68" s="205"/>
      <c r="U68" s="205"/>
      <c r="V68" s="205"/>
      <c r="W68" s="142"/>
      <c r="X68" s="143"/>
      <c r="Y68" s="141" t="str">
        <f t="shared" si="1"/>
        <v/>
      </c>
      <c r="Z68" s="141"/>
      <c r="AA68" s="134" t="str">
        <f t="shared" si="2"/>
        <v/>
      </c>
      <c r="AB68" s="135"/>
      <c r="AC68" s="90"/>
      <c r="AD68" s="90"/>
      <c r="AE68" s="90"/>
      <c r="AF68" s="62" t="str">
        <f t="shared" si="3"/>
        <v>R</v>
      </c>
      <c r="AG68" s="87"/>
      <c r="AH68" s="87"/>
      <c r="AI68" s="87"/>
      <c r="AJ68" s="87"/>
      <c r="AK68" s="87"/>
      <c r="AL68" s="87"/>
      <c r="AM68" s="87"/>
      <c r="AN68" s="87"/>
      <c r="AO68" s="87"/>
      <c r="AP68" s="87"/>
      <c r="AQ68" s="87"/>
      <c r="AR68" s="87"/>
      <c r="AS68" s="87"/>
      <c r="AT68" s="87"/>
      <c r="AU68" s="87"/>
      <c r="AV68" s="87"/>
      <c r="AW68" s="87"/>
      <c r="AX68" s="87"/>
      <c r="AY68" s="87"/>
      <c r="AZ68" s="87"/>
      <c r="BA68" s="87"/>
      <c r="BB68" s="87"/>
      <c r="BC68" s="87"/>
      <c r="BD68" s="87"/>
      <c r="BE68" s="87"/>
      <c r="BF68" s="87"/>
      <c r="BG68" s="87"/>
      <c r="BH68" s="87"/>
      <c r="BI68" s="87"/>
      <c r="BJ68" s="87"/>
      <c r="BK68" s="87"/>
      <c r="BL68" s="87"/>
      <c r="BM68" s="87"/>
      <c r="BN68" s="87"/>
      <c r="BO68" s="87"/>
      <c r="BP68" s="87"/>
      <c r="BQ68" s="87"/>
      <c r="BR68" s="87"/>
      <c r="BS68" s="87"/>
      <c r="BT68" s="87"/>
      <c r="BU68" s="87"/>
      <c r="BV68" s="87"/>
      <c r="BW68" s="87"/>
      <c r="BX68" s="87"/>
      <c r="BY68" s="87"/>
      <c r="BZ68" s="87"/>
      <c r="CA68" s="87"/>
      <c r="CB68" s="87"/>
      <c r="CC68" s="87"/>
      <c r="CD68" s="87"/>
      <c r="CE68" s="87"/>
      <c r="CF68" s="87"/>
      <c r="CG68" s="87"/>
      <c r="CH68" s="87"/>
      <c r="CI68" s="87"/>
      <c r="CJ68" s="87"/>
      <c r="CK68" s="87"/>
      <c r="CL68" s="87"/>
      <c r="CM68" s="87"/>
      <c r="CN68" s="87"/>
      <c r="CO68" s="87"/>
      <c r="CP68" s="87"/>
      <c r="CQ68" s="87"/>
      <c r="CR68" s="87"/>
      <c r="CS68" s="87"/>
      <c r="CT68" s="87"/>
      <c r="CU68" s="87"/>
      <c r="CV68" s="87"/>
      <c r="CW68" s="87"/>
      <c r="CX68" s="87"/>
      <c r="CY68" s="87"/>
      <c r="CZ68" s="87"/>
      <c r="DA68" s="87"/>
      <c r="DB68" s="87"/>
      <c r="DC68" s="87"/>
      <c r="DD68" s="87"/>
      <c r="DE68" s="87"/>
      <c r="DF68" s="87"/>
      <c r="DG68" s="87"/>
      <c r="DH68" s="87"/>
      <c r="DI68" s="87"/>
      <c r="DJ68" s="87"/>
      <c r="DK68" s="87"/>
      <c r="DL68" s="87"/>
      <c r="DM68" s="87"/>
      <c r="DN68" s="87"/>
      <c r="DO68" s="87"/>
      <c r="DP68" s="87"/>
      <c r="DQ68" s="87"/>
      <c r="DR68" s="87"/>
      <c r="DS68" s="87"/>
      <c r="DT68" s="87"/>
      <c r="DU68" s="87"/>
      <c r="DV68" s="87"/>
      <c r="DW68" s="87"/>
      <c r="DX68" s="87"/>
      <c r="DY68" s="87"/>
      <c r="DZ68" s="87"/>
      <c r="EA68" s="87"/>
      <c r="EB68" s="87"/>
      <c r="EC68" s="87"/>
      <c r="ED68" s="87"/>
      <c r="EE68" s="87"/>
      <c r="EF68" s="87"/>
      <c r="EG68" s="87"/>
      <c r="EH68" s="87"/>
      <c r="EI68" s="87"/>
      <c r="EJ68" s="87"/>
      <c r="EK68" s="87"/>
      <c r="EL68" s="87"/>
      <c r="EM68" s="87"/>
      <c r="EN68" s="87"/>
      <c r="EO68" s="87"/>
      <c r="EP68" s="87"/>
      <c r="EQ68" s="87"/>
      <c r="ER68" s="87"/>
      <c r="ES68" s="87"/>
      <c r="ET68" s="87"/>
      <c r="EU68" s="87"/>
      <c r="EV68" s="87"/>
      <c r="EW68" s="87"/>
      <c r="EX68" s="87"/>
      <c r="EY68" s="87"/>
      <c r="EZ68" s="87"/>
      <c r="FA68" s="87"/>
      <c r="FB68" s="87"/>
      <c r="FC68" s="87"/>
      <c r="FD68" s="87"/>
      <c r="FE68" s="87"/>
      <c r="FF68" s="87"/>
      <c r="FG68" s="87"/>
      <c r="FH68" s="87"/>
      <c r="FI68" s="87"/>
      <c r="FJ68" s="87"/>
      <c r="FK68" s="87"/>
      <c r="FL68" s="87"/>
      <c r="FM68" s="87"/>
      <c r="FN68" s="87"/>
      <c r="FO68" s="87"/>
      <c r="FP68" s="87"/>
      <c r="FQ68" s="87"/>
      <c r="FR68" s="87"/>
      <c r="FS68" s="87"/>
      <c r="FT68" s="87"/>
      <c r="FU68" s="87"/>
      <c r="FV68" s="87"/>
      <c r="FW68" s="87"/>
    </row>
    <row r="69" spans="1:179" s="10" customFormat="1" ht="15" customHeight="1">
      <c r="A69" s="4"/>
      <c r="B69" s="25"/>
      <c r="C69" s="16"/>
      <c r="D69" s="16"/>
      <c r="E69" s="16"/>
      <c r="F69" s="16"/>
      <c r="G69" s="16"/>
      <c r="H69" s="16"/>
      <c r="I69" s="16"/>
      <c r="J69" s="16"/>
      <c r="K69" s="16"/>
      <c r="L69" s="17"/>
      <c r="M69" s="144" t="str">
        <f t="shared" si="0"/>
        <v/>
      </c>
      <c r="N69" s="145"/>
      <c r="O69" s="142"/>
      <c r="P69" s="143"/>
      <c r="Q69" s="166"/>
      <c r="R69" s="166"/>
      <c r="S69" s="166"/>
      <c r="T69" s="166"/>
      <c r="U69" s="166"/>
      <c r="V69" s="166"/>
      <c r="W69" s="142"/>
      <c r="X69" s="143"/>
      <c r="Y69" s="141" t="str">
        <f t="shared" si="1"/>
        <v/>
      </c>
      <c r="Z69" s="141"/>
      <c r="AA69" s="134" t="str">
        <f t="shared" si="2"/>
        <v/>
      </c>
      <c r="AB69" s="135"/>
      <c r="AC69" s="90"/>
      <c r="AD69" s="90"/>
      <c r="AE69" s="90"/>
      <c r="AF69" s="62" t="str">
        <f t="shared" si="3"/>
        <v/>
      </c>
      <c r="AG69" s="87"/>
      <c r="AH69" s="87"/>
      <c r="AI69" s="87"/>
      <c r="AJ69" s="87"/>
      <c r="AK69" s="87"/>
      <c r="AL69" s="87"/>
      <c r="AM69" s="87"/>
      <c r="AN69" s="87"/>
      <c r="AO69" s="87"/>
      <c r="AP69" s="87"/>
      <c r="AQ69" s="87"/>
      <c r="AR69" s="87"/>
      <c r="AS69" s="87"/>
      <c r="AT69" s="87"/>
      <c r="AU69" s="87"/>
      <c r="AV69" s="87"/>
      <c r="AW69" s="87"/>
      <c r="AX69" s="87"/>
      <c r="AY69" s="87"/>
      <c r="AZ69" s="87"/>
      <c r="BA69" s="87"/>
      <c r="BB69" s="87"/>
      <c r="BC69" s="87"/>
      <c r="BD69" s="87"/>
      <c r="BE69" s="87"/>
      <c r="BF69" s="87"/>
      <c r="BG69" s="87"/>
      <c r="BH69" s="87"/>
      <c r="BI69" s="87"/>
      <c r="BJ69" s="87"/>
      <c r="BK69" s="87"/>
      <c r="BL69" s="87"/>
      <c r="BM69" s="87"/>
      <c r="BN69" s="87"/>
      <c r="BO69" s="87"/>
      <c r="BP69" s="87"/>
      <c r="BQ69" s="87"/>
      <c r="BR69" s="87"/>
      <c r="BS69" s="87"/>
      <c r="BT69" s="87"/>
      <c r="BU69" s="87"/>
      <c r="BV69" s="87"/>
      <c r="BW69" s="87"/>
      <c r="BX69" s="87"/>
      <c r="BY69" s="87"/>
      <c r="BZ69" s="87"/>
      <c r="CA69" s="87"/>
      <c r="CB69" s="87"/>
      <c r="CC69" s="87"/>
      <c r="CD69" s="87"/>
      <c r="CE69" s="87"/>
      <c r="CF69" s="87"/>
      <c r="CG69" s="87"/>
      <c r="CH69" s="87"/>
      <c r="CI69" s="87"/>
      <c r="CJ69" s="87"/>
      <c r="CK69" s="87"/>
      <c r="CL69" s="87"/>
      <c r="CM69" s="87"/>
      <c r="CN69" s="87"/>
      <c r="CO69" s="87"/>
      <c r="CP69" s="87"/>
      <c r="CQ69" s="87"/>
      <c r="CR69" s="87"/>
      <c r="CS69" s="87"/>
      <c r="CT69" s="87"/>
      <c r="CU69" s="87"/>
      <c r="CV69" s="87"/>
      <c r="CW69" s="87"/>
      <c r="CX69" s="87"/>
      <c r="CY69" s="87"/>
      <c r="CZ69" s="87"/>
      <c r="DA69" s="87"/>
      <c r="DB69" s="87"/>
      <c r="DC69" s="87"/>
      <c r="DD69" s="87"/>
      <c r="DE69" s="87"/>
      <c r="DF69" s="87"/>
      <c r="DG69" s="87"/>
      <c r="DH69" s="87"/>
      <c r="DI69" s="87"/>
      <c r="DJ69" s="87"/>
      <c r="DK69" s="87"/>
      <c r="DL69" s="87"/>
      <c r="DM69" s="87"/>
      <c r="DN69" s="87"/>
      <c r="DO69" s="87"/>
      <c r="DP69" s="87"/>
      <c r="DQ69" s="87"/>
      <c r="DR69" s="87"/>
      <c r="DS69" s="87"/>
      <c r="DT69" s="87"/>
      <c r="DU69" s="87"/>
      <c r="DV69" s="87"/>
      <c r="DW69" s="87"/>
      <c r="DX69" s="87"/>
      <c r="DY69" s="87"/>
      <c r="DZ69" s="87"/>
      <c r="EA69" s="87"/>
      <c r="EB69" s="87"/>
      <c r="EC69" s="87"/>
      <c r="ED69" s="87"/>
      <c r="EE69" s="87"/>
      <c r="EF69" s="87"/>
      <c r="EG69" s="87"/>
      <c r="EH69" s="87"/>
      <c r="EI69" s="87"/>
      <c r="EJ69" s="87"/>
      <c r="EK69" s="87"/>
      <c r="EL69" s="87"/>
      <c r="EM69" s="87"/>
      <c r="EN69" s="87"/>
      <c r="EO69" s="87"/>
      <c r="EP69" s="87"/>
      <c r="EQ69" s="87"/>
      <c r="ER69" s="87"/>
      <c r="ES69" s="87"/>
      <c r="ET69" s="87"/>
      <c r="EU69" s="87"/>
      <c r="EV69" s="87"/>
      <c r="EW69" s="87"/>
      <c r="EX69" s="87"/>
      <c r="EY69" s="87"/>
      <c r="EZ69" s="87"/>
      <c r="FA69" s="87"/>
      <c r="FB69" s="87"/>
      <c r="FC69" s="87"/>
      <c r="FD69" s="87"/>
      <c r="FE69" s="87"/>
      <c r="FF69" s="87"/>
      <c r="FG69" s="87"/>
      <c r="FH69" s="87"/>
      <c r="FI69" s="87"/>
      <c r="FJ69" s="87"/>
      <c r="FK69" s="87"/>
      <c r="FL69" s="87"/>
      <c r="FM69" s="87"/>
      <c r="FN69" s="87"/>
      <c r="FO69" s="87"/>
      <c r="FP69" s="87"/>
      <c r="FQ69" s="87"/>
      <c r="FR69" s="87"/>
      <c r="FS69" s="87"/>
      <c r="FT69" s="87"/>
      <c r="FU69" s="87"/>
      <c r="FV69" s="87"/>
      <c r="FW69" s="87"/>
    </row>
    <row r="70" spans="1:179" s="10" customFormat="1" ht="15" customHeight="1">
      <c r="A70" s="4"/>
      <c r="B70" s="25"/>
      <c r="C70" s="16"/>
      <c r="D70" s="16"/>
      <c r="E70" s="16"/>
      <c r="F70" s="16"/>
      <c r="G70" s="16"/>
      <c r="H70" s="16"/>
      <c r="I70" s="16"/>
      <c r="J70" s="16"/>
      <c r="K70" s="16"/>
      <c r="L70" s="17"/>
      <c r="M70" s="144" t="str">
        <f t="shared" si="0"/>
        <v/>
      </c>
      <c r="N70" s="145"/>
      <c r="O70" s="203"/>
      <c r="P70" s="204"/>
      <c r="Q70" s="205"/>
      <c r="R70" s="205"/>
      <c r="S70" s="205"/>
      <c r="T70" s="205"/>
      <c r="U70" s="205"/>
      <c r="V70" s="205"/>
      <c r="W70" s="142"/>
      <c r="X70" s="143"/>
      <c r="Y70" s="141" t="str">
        <f t="shared" si="1"/>
        <v/>
      </c>
      <c r="Z70" s="141"/>
      <c r="AA70" s="134" t="str">
        <f t="shared" si="2"/>
        <v/>
      </c>
      <c r="AB70" s="135"/>
      <c r="AC70" s="90"/>
      <c r="AD70" s="90"/>
      <c r="AE70" s="90"/>
      <c r="AF70" s="62" t="str">
        <f t="shared" si="3"/>
        <v/>
      </c>
      <c r="AG70" s="87"/>
      <c r="AH70" s="87"/>
      <c r="AI70" s="87"/>
      <c r="AJ70" s="87"/>
      <c r="AK70" s="87"/>
      <c r="AL70" s="87"/>
      <c r="AM70" s="87"/>
      <c r="AN70" s="87"/>
      <c r="AO70" s="87"/>
      <c r="AP70" s="87"/>
      <c r="AQ70" s="87"/>
      <c r="AR70" s="87"/>
      <c r="AS70" s="87"/>
      <c r="AT70" s="87"/>
      <c r="AU70" s="87"/>
      <c r="AV70" s="87"/>
      <c r="AW70" s="87"/>
      <c r="AX70" s="87"/>
      <c r="AY70" s="87"/>
      <c r="AZ70" s="87"/>
      <c r="BA70" s="87"/>
      <c r="BB70" s="87"/>
      <c r="BC70" s="87"/>
      <c r="BD70" s="87"/>
      <c r="BE70" s="87"/>
      <c r="BF70" s="87"/>
      <c r="BG70" s="87"/>
      <c r="BH70" s="87"/>
      <c r="BI70" s="87"/>
      <c r="BJ70" s="87"/>
      <c r="BK70" s="87"/>
      <c r="BL70" s="87"/>
      <c r="BM70" s="87"/>
      <c r="BN70" s="87"/>
      <c r="BO70" s="87"/>
      <c r="BP70" s="87"/>
      <c r="BQ70" s="87"/>
      <c r="BR70" s="87"/>
      <c r="BS70" s="87"/>
      <c r="BT70" s="87"/>
      <c r="BU70" s="87"/>
      <c r="BV70" s="87"/>
      <c r="BW70" s="87"/>
      <c r="BX70" s="87"/>
      <c r="BY70" s="87"/>
      <c r="BZ70" s="87"/>
      <c r="CA70" s="87"/>
      <c r="CB70" s="87"/>
      <c r="CC70" s="87"/>
      <c r="CD70" s="87"/>
      <c r="CE70" s="87"/>
      <c r="CF70" s="87"/>
      <c r="CG70" s="87"/>
      <c r="CH70" s="87"/>
      <c r="CI70" s="87"/>
      <c r="CJ70" s="87"/>
      <c r="CK70" s="87"/>
      <c r="CL70" s="87"/>
      <c r="CM70" s="87"/>
      <c r="CN70" s="87"/>
      <c r="CO70" s="87"/>
      <c r="CP70" s="87"/>
      <c r="CQ70" s="87"/>
      <c r="CR70" s="87"/>
      <c r="CS70" s="87"/>
      <c r="CT70" s="87"/>
      <c r="CU70" s="87"/>
      <c r="CV70" s="87"/>
      <c r="CW70" s="87"/>
      <c r="CX70" s="87"/>
      <c r="CY70" s="87"/>
      <c r="CZ70" s="87"/>
      <c r="DA70" s="87"/>
      <c r="DB70" s="87"/>
      <c r="DC70" s="87"/>
      <c r="DD70" s="87"/>
      <c r="DE70" s="87"/>
      <c r="DF70" s="87"/>
      <c r="DG70" s="87"/>
      <c r="DH70" s="87"/>
      <c r="DI70" s="87"/>
      <c r="DJ70" s="87"/>
      <c r="DK70" s="87"/>
      <c r="DL70" s="87"/>
      <c r="DM70" s="87"/>
      <c r="DN70" s="87"/>
      <c r="DO70" s="87"/>
      <c r="DP70" s="87"/>
      <c r="DQ70" s="87"/>
      <c r="DR70" s="87"/>
      <c r="DS70" s="87"/>
      <c r="DT70" s="87"/>
      <c r="DU70" s="87"/>
      <c r="DV70" s="87"/>
      <c r="DW70" s="87"/>
      <c r="DX70" s="87"/>
      <c r="DY70" s="87"/>
      <c r="DZ70" s="87"/>
      <c r="EA70" s="87"/>
      <c r="EB70" s="87"/>
      <c r="EC70" s="87"/>
      <c r="ED70" s="87"/>
      <c r="EE70" s="87"/>
      <c r="EF70" s="87"/>
      <c r="EG70" s="87"/>
      <c r="EH70" s="87"/>
      <c r="EI70" s="87"/>
      <c r="EJ70" s="87"/>
      <c r="EK70" s="87"/>
      <c r="EL70" s="87"/>
      <c r="EM70" s="87"/>
      <c r="EN70" s="87"/>
      <c r="EO70" s="87"/>
      <c r="EP70" s="87"/>
      <c r="EQ70" s="87"/>
      <c r="ER70" s="87"/>
      <c r="ES70" s="87"/>
      <c r="ET70" s="87"/>
      <c r="EU70" s="87"/>
      <c r="EV70" s="87"/>
      <c r="EW70" s="87"/>
      <c r="EX70" s="87"/>
      <c r="EY70" s="87"/>
      <c r="EZ70" s="87"/>
      <c r="FA70" s="87"/>
      <c r="FB70" s="87"/>
      <c r="FC70" s="87"/>
      <c r="FD70" s="87"/>
      <c r="FE70" s="87"/>
      <c r="FF70" s="87"/>
      <c r="FG70" s="87"/>
      <c r="FH70" s="87"/>
      <c r="FI70" s="87"/>
      <c r="FJ70" s="87"/>
      <c r="FK70" s="87"/>
      <c r="FL70" s="87"/>
      <c r="FM70" s="87"/>
      <c r="FN70" s="87"/>
      <c r="FO70" s="87"/>
      <c r="FP70" s="87"/>
      <c r="FQ70" s="87"/>
      <c r="FR70" s="87"/>
      <c r="FS70" s="87"/>
      <c r="FT70" s="87"/>
      <c r="FU70" s="87"/>
      <c r="FV70" s="87"/>
      <c r="FW70" s="87"/>
    </row>
    <row r="71" spans="1:179" s="10" customFormat="1" ht="15" customHeight="1">
      <c r="A71" s="4"/>
      <c r="B71" s="25"/>
      <c r="C71" s="16"/>
      <c r="D71" s="16"/>
      <c r="E71" s="16"/>
      <c r="F71" s="16"/>
      <c r="G71" s="16"/>
      <c r="H71" s="16"/>
      <c r="I71" s="16"/>
      <c r="J71" s="16"/>
      <c r="K71" s="16"/>
      <c r="L71" s="17"/>
      <c r="M71" s="144" t="str">
        <f t="shared" si="0"/>
        <v/>
      </c>
      <c r="N71" s="145"/>
      <c r="O71" s="142"/>
      <c r="P71" s="143"/>
      <c r="Q71" s="166"/>
      <c r="R71" s="166"/>
      <c r="S71" s="166"/>
      <c r="T71" s="166"/>
      <c r="U71" s="166"/>
      <c r="V71" s="166"/>
      <c r="W71" s="142"/>
      <c r="X71" s="143"/>
      <c r="Y71" s="141" t="str">
        <f t="shared" si="1"/>
        <v/>
      </c>
      <c r="Z71" s="141"/>
      <c r="AA71" s="134" t="str">
        <f t="shared" si="2"/>
        <v/>
      </c>
      <c r="AB71" s="135"/>
      <c r="AC71" s="90"/>
      <c r="AD71" s="90"/>
      <c r="AE71" s="90"/>
      <c r="AF71" s="62" t="str">
        <f t="shared" si="3"/>
        <v/>
      </c>
      <c r="AG71" s="87"/>
      <c r="AH71" s="87"/>
      <c r="AI71" s="87"/>
      <c r="AJ71" s="87"/>
      <c r="AK71" s="87"/>
      <c r="AL71" s="87"/>
      <c r="AM71" s="87"/>
      <c r="AN71" s="87"/>
      <c r="AO71" s="87"/>
      <c r="AP71" s="87"/>
      <c r="AQ71" s="87"/>
      <c r="AR71" s="87"/>
      <c r="AS71" s="87"/>
      <c r="AT71" s="87"/>
      <c r="AU71" s="87"/>
      <c r="AV71" s="87"/>
      <c r="AW71" s="87"/>
      <c r="AX71" s="87"/>
      <c r="AY71" s="87"/>
      <c r="AZ71" s="87"/>
      <c r="BA71" s="87"/>
      <c r="BB71" s="87"/>
      <c r="BC71" s="87"/>
      <c r="BD71" s="87"/>
      <c r="BE71" s="87"/>
      <c r="BF71" s="87"/>
      <c r="BG71" s="87"/>
      <c r="BH71" s="87"/>
      <c r="BI71" s="87"/>
      <c r="BJ71" s="87"/>
      <c r="BK71" s="87"/>
      <c r="BL71" s="87"/>
      <c r="BM71" s="87"/>
      <c r="BN71" s="87"/>
      <c r="BO71" s="87"/>
      <c r="BP71" s="87"/>
      <c r="BQ71" s="87"/>
      <c r="BR71" s="87"/>
      <c r="BS71" s="87"/>
      <c r="BT71" s="87"/>
      <c r="BU71" s="87"/>
      <c r="BV71" s="87"/>
      <c r="BW71" s="87"/>
      <c r="BX71" s="87"/>
      <c r="BY71" s="87"/>
      <c r="BZ71" s="87"/>
      <c r="CA71" s="87"/>
      <c r="CB71" s="87"/>
      <c r="CC71" s="87"/>
      <c r="CD71" s="87"/>
      <c r="CE71" s="87"/>
      <c r="CF71" s="87"/>
      <c r="CG71" s="87"/>
      <c r="CH71" s="87"/>
      <c r="CI71" s="87"/>
      <c r="CJ71" s="87"/>
      <c r="CK71" s="87"/>
      <c r="CL71" s="87"/>
      <c r="CM71" s="87"/>
      <c r="CN71" s="87"/>
      <c r="CO71" s="87"/>
      <c r="CP71" s="87"/>
      <c r="CQ71" s="87"/>
      <c r="CR71" s="87"/>
      <c r="CS71" s="87"/>
      <c r="CT71" s="87"/>
      <c r="CU71" s="87"/>
      <c r="CV71" s="87"/>
      <c r="CW71" s="87"/>
      <c r="CX71" s="87"/>
      <c r="CY71" s="87"/>
      <c r="CZ71" s="87"/>
      <c r="DA71" s="87"/>
      <c r="DB71" s="87"/>
      <c r="DC71" s="87"/>
      <c r="DD71" s="87"/>
      <c r="DE71" s="87"/>
      <c r="DF71" s="87"/>
      <c r="DG71" s="87"/>
      <c r="DH71" s="87"/>
      <c r="DI71" s="87"/>
      <c r="DJ71" s="87"/>
      <c r="DK71" s="87"/>
      <c r="DL71" s="87"/>
      <c r="DM71" s="87"/>
      <c r="DN71" s="87"/>
      <c r="DO71" s="87"/>
      <c r="DP71" s="87"/>
      <c r="DQ71" s="87"/>
      <c r="DR71" s="87"/>
      <c r="DS71" s="87"/>
      <c r="DT71" s="87"/>
      <c r="DU71" s="87"/>
      <c r="DV71" s="87"/>
      <c r="DW71" s="87"/>
      <c r="DX71" s="87"/>
      <c r="DY71" s="87"/>
      <c r="DZ71" s="87"/>
      <c r="EA71" s="87"/>
      <c r="EB71" s="87"/>
      <c r="EC71" s="87"/>
      <c r="ED71" s="87"/>
      <c r="EE71" s="87"/>
      <c r="EF71" s="87"/>
      <c r="EG71" s="87"/>
      <c r="EH71" s="87"/>
      <c r="EI71" s="87"/>
      <c r="EJ71" s="87"/>
      <c r="EK71" s="87"/>
      <c r="EL71" s="87"/>
      <c r="EM71" s="87"/>
      <c r="EN71" s="87"/>
      <c r="EO71" s="87"/>
      <c r="EP71" s="87"/>
      <c r="EQ71" s="87"/>
      <c r="ER71" s="87"/>
      <c r="ES71" s="87"/>
      <c r="ET71" s="87"/>
      <c r="EU71" s="87"/>
      <c r="EV71" s="87"/>
      <c r="EW71" s="87"/>
      <c r="EX71" s="87"/>
      <c r="EY71" s="87"/>
      <c r="EZ71" s="87"/>
      <c r="FA71" s="87"/>
      <c r="FB71" s="87"/>
      <c r="FC71" s="87"/>
      <c r="FD71" s="87"/>
      <c r="FE71" s="87"/>
      <c r="FF71" s="87"/>
      <c r="FG71" s="87"/>
      <c r="FH71" s="87"/>
      <c r="FI71" s="87"/>
      <c r="FJ71" s="87"/>
      <c r="FK71" s="87"/>
      <c r="FL71" s="87"/>
      <c r="FM71" s="87"/>
      <c r="FN71" s="87"/>
      <c r="FO71" s="87"/>
      <c r="FP71" s="87"/>
      <c r="FQ71" s="87"/>
      <c r="FR71" s="87"/>
      <c r="FS71" s="87"/>
      <c r="FT71" s="87"/>
      <c r="FU71" s="87"/>
      <c r="FV71" s="87"/>
      <c r="FW71" s="87"/>
    </row>
    <row r="72" spans="1:179" s="10" customFormat="1" ht="15" customHeight="1">
      <c r="A72" s="4"/>
      <c r="B72" s="25"/>
      <c r="C72" s="16"/>
      <c r="D72" s="16"/>
      <c r="E72" s="16"/>
      <c r="F72" s="16"/>
      <c r="G72" s="16"/>
      <c r="H72" s="16"/>
      <c r="I72" s="16"/>
      <c r="J72" s="16"/>
      <c r="K72" s="16"/>
      <c r="L72" s="17"/>
      <c r="M72" s="144" t="str">
        <f t="shared" si="0"/>
        <v/>
      </c>
      <c r="N72" s="145"/>
      <c r="O72" s="203"/>
      <c r="P72" s="204"/>
      <c r="Q72" s="205"/>
      <c r="R72" s="205"/>
      <c r="S72" s="205"/>
      <c r="T72" s="205"/>
      <c r="U72" s="205"/>
      <c r="V72" s="205"/>
      <c r="W72" s="142"/>
      <c r="X72" s="143"/>
      <c r="Y72" s="141" t="str">
        <f t="shared" si="1"/>
        <v/>
      </c>
      <c r="Z72" s="141"/>
      <c r="AA72" s="134" t="str">
        <f t="shared" si="2"/>
        <v/>
      </c>
      <c r="AB72" s="135"/>
      <c r="AC72" s="90"/>
      <c r="AD72" s="90"/>
      <c r="AE72" s="90"/>
      <c r="AF72" s="62" t="str">
        <f t="shared" si="3"/>
        <v/>
      </c>
      <c r="AG72" s="87"/>
      <c r="AH72" s="87"/>
      <c r="AI72" s="87"/>
      <c r="AJ72" s="87"/>
      <c r="AK72" s="87"/>
      <c r="AL72" s="87"/>
      <c r="AM72" s="87"/>
      <c r="AN72" s="87"/>
      <c r="AO72" s="87"/>
      <c r="AP72" s="87"/>
      <c r="AQ72" s="87"/>
      <c r="AR72" s="87"/>
      <c r="AS72" s="87"/>
      <c r="AT72" s="87"/>
      <c r="AU72" s="87"/>
      <c r="AV72" s="87"/>
      <c r="AW72" s="87"/>
      <c r="AX72" s="87"/>
      <c r="AY72" s="87"/>
      <c r="AZ72" s="87"/>
      <c r="BA72" s="87"/>
      <c r="BB72" s="87"/>
      <c r="BC72" s="87"/>
      <c r="BD72" s="87"/>
      <c r="BE72" s="87"/>
      <c r="BF72" s="87"/>
      <c r="BG72" s="87"/>
      <c r="BH72" s="87"/>
      <c r="BI72" s="87"/>
      <c r="BJ72" s="87"/>
      <c r="BK72" s="87"/>
      <c r="BL72" s="87"/>
      <c r="BM72" s="87"/>
      <c r="BN72" s="87"/>
      <c r="BO72" s="87"/>
      <c r="BP72" s="87"/>
      <c r="BQ72" s="87"/>
      <c r="BR72" s="87"/>
      <c r="BS72" s="87"/>
      <c r="BT72" s="87"/>
      <c r="BU72" s="87"/>
      <c r="BV72" s="87"/>
      <c r="BW72" s="87"/>
      <c r="BX72" s="87"/>
      <c r="BY72" s="87"/>
      <c r="BZ72" s="87"/>
      <c r="CA72" s="87"/>
      <c r="CB72" s="87"/>
      <c r="CC72" s="87"/>
      <c r="CD72" s="87"/>
      <c r="CE72" s="87"/>
      <c r="CF72" s="87"/>
      <c r="CG72" s="87"/>
      <c r="CH72" s="87"/>
      <c r="CI72" s="87"/>
      <c r="CJ72" s="87"/>
      <c r="CK72" s="87"/>
      <c r="CL72" s="87"/>
      <c r="CM72" s="87"/>
      <c r="CN72" s="87"/>
      <c r="CO72" s="87"/>
      <c r="CP72" s="87"/>
      <c r="CQ72" s="87"/>
      <c r="CR72" s="87"/>
      <c r="CS72" s="87"/>
      <c r="CT72" s="87"/>
      <c r="CU72" s="87"/>
      <c r="CV72" s="87"/>
      <c r="CW72" s="87"/>
      <c r="CX72" s="87"/>
      <c r="CY72" s="87"/>
      <c r="CZ72" s="87"/>
      <c r="DA72" s="87"/>
      <c r="DB72" s="87"/>
      <c r="DC72" s="87"/>
      <c r="DD72" s="87"/>
      <c r="DE72" s="87"/>
      <c r="DF72" s="87"/>
      <c r="DG72" s="87"/>
      <c r="DH72" s="87"/>
      <c r="DI72" s="87"/>
      <c r="DJ72" s="87"/>
      <c r="DK72" s="87"/>
      <c r="DL72" s="87"/>
      <c r="DM72" s="87"/>
      <c r="DN72" s="87"/>
      <c r="DO72" s="87"/>
      <c r="DP72" s="87"/>
      <c r="DQ72" s="87"/>
      <c r="DR72" s="87"/>
      <c r="DS72" s="87"/>
      <c r="DT72" s="87"/>
      <c r="DU72" s="87"/>
      <c r="DV72" s="87"/>
      <c r="DW72" s="87"/>
      <c r="DX72" s="87"/>
      <c r="DY72" s="87"/>
      <c r="DZ72" s="87"/>
      <c r="EA72" s="87"/>
      <c r="EB72" s="87"/>
      <c r="EC72" s="87"/>
      <c r="ED72" s="87"/>
      <c r="EE72" s="87"/>
      <c r="EF72" s="87"/>
      <c r="EG72" s="87"/>
      <c r="EH72" s="87"/>
      <c r="EI72" s="87"/>
      <c r="EJ72" s="87"/>
      <c r="EK72" s="87"/>
      <c r="EL72" s="87"/>
      <c r="EM72" s="87"/>
      <c r="EN72" s="87"/>
      <c r="EO72" s="87"/>
      <c r="EP72" s="87"/>
      <c r="EQ72" s="87"/>
      <c r="ER72" s="87"/>
      <c r="ES72" s="87"/>
      <c r="ET72" s="87"/>
      <c r="EU72" s="87"/>
      <c r="EV72" s="87"/>
      <c r="EW72" s="87"/>
      <c r="EX72" s="87"/>
      <c r="EY72" s="87"/>
      <c r="EZ72" s="87"/>
      <c r="FA72" s="87"/>
      <c r="FB72" s="87"/>
      <c r="FC72" s="87"/>
      <c r="FD72" s="87"/>
      <c r="FE72" s="87"/>
      <c r="FF72" s="87"/>
      <c r="FG72" s="87"/>
      <c r="FH72" s="87"/>
      <c r="FI72" s="87"/>
      <c r="FJ72" s="87"/>
      <c r="FK72" s="87"/>
      <c r="FL72" s="87"/>
      <c r="FM72" s="87"/>
      <c r="FN72" s="87"/>
      <c r="FO72" s="87"/>
      <c r="FP72" s="87"/>
      <c r="FQ72" s="87"/>
      <c r="FR72" s="87"/>
      <c r="FS72" s="87"/>
      <c r="FT72" s="87"/>
      <c r="FU72" s="87"/>
      <c r="FV72" s="87"/>
      <c r="FW72" s="87"/>
    </row>
    <row r="73" spans="1:179" s="10" customFormat="1" ht="15" customHeight="1">
      <c r="A73" s="4"/>
      <c r="B73" s="25"/>
      <c r="C73" s="16"/>
      <c r="D73" s="16"/>
      <c r="E73" s="16"/>
      <c r="F73" s="16"/>
      <c r="G73" s="16"/>
      <c r="H73" s="16"/>
      <c r="I73" s="16"/>
      <c r="J73" s="16"/>
      <c r="K73" s="16"/>
      <c r="L73" s="17"/>
      <c r="M73" s="144" t="str">
        <f t="shared" si="0"/>
        <v/>
      </c>
      <c r="N73" s="145"/>
      <c r="O73" s="142"/>
      <c r="P73" s="143"/>
      <c r="Q73" s="166"/>
      <c r="R73" s="166"/>
      <c r="S73" s="166"/>
      <c r="T73" s="166"/>
      <c r="U73" s="166"/>
      <c r="V73" s="166"/>
      <c r="W73" s="142"/>
      <c r="X73" s="143"/>
      <c r="Y73" s="141" t="str">
        <f t="shared" si="1"/>
        <v/>
      </c>
      <c r="Z73" s="141"/>
      <c r="AA73" s="134" t="str">
        <f t="shared" si="2"/>
        <v/>
      </c>
      <c r="AB73" s="135"/>
      <c r="AC73" s="90"/>
      <c r="AD73" s="90"/>
      <c r="AE73" s="90"/>
      <c r="AF73" s="62" t="str">
        <f t="shared" si="3"/>
        <v/>
      </c>
      <c r="AG73" s="87"/>
      <c r="AH73" s="87"/>
      <c r="AI73" s="87"/>
      <c r="AJ73" s="87"/>
      <c r="AK73" s="87"/>
      <c r="AL73" s="87"/>
      <c r="AM73" s="87"/>
      <c r="AN73" s="87"/>
      <c r="AO73" s="87"/>
      <c r="AP73" s="87"/>
      <c r="AQ73" s="87"/>
      <c r="AR73" s="87"/>
      <c r="AS73" s="87"/>
      <c r="AT73" s="87"/>
      <c r="AU73" s="87"/>
      <c r="AV73" s="87"/>
      <c r="AW73" s="87"/>
      <c r="AX73" s="87"/>
      <c r="AY73" s="87"/>
      <c r="AZ73" s="87"/>
      <c r="BA73" s="87"/>
      <c r="BB73" s="87"/>
      <c r="BC73" s="87"/>
      <c r="BD73" s="87"/>
      <c r="BE73" s="87"/>
      <c r="BF73" s="87"/>
      <c r="BG73" s="87"/>
      <c r="BH73" s="87"/>
      <c r="BI73" s="87"/>
      <c r="BJ73" s="87"/>
      <c r="BK73" s="87"/>
      <c r="BL73" s="87"/>
      <c r="BM73" s="87"/>
      <c r="BN73" s="87"/>
      <c r="BO73" s="87"/>
      <c r="BP73" s="87"/>
      <c r="BQ73" s="87"/>
      <c r="BR73" s="87"/>
      <c r="BS73" s="87"/>
      <c r="BT73" s="87"/>
      <c r="BU73" s="87"/>
      <c r="BV73" s="87"/>
      <c r="BW73" s="87"/>
      <c r="BX73" s="87"/>
      <c r="BY73" s="87"/>
      <c r="BZ73" s="87"/>
      <c r="CA73" s="87"/>
      <c r="CB73" s="87"/>
      <c r="CC73" s="87"/>
      <c r="CD73" s="87"/>
      <c r="CE73" s="87"/>
      <c r="CF73" s="87"/>
      <c r="CG73" s="87"/>
      <c r="CH73" s="87"/>
      <c r="CI73" s="87"/>
      <c r="CJ73" s="87"/>
      <c r="CK73" s="87"/>
      <c r="CL73" s="87"/>
      <c r="CM73" s="87"/>
      <c r="CN73" s="87"/>
      <c r="CO73" s="87"/>
      <c r="CP73" s="87"/>
      <c r="CQ73" s="87"/>
      <c r="CR73" s="87"/>
      <c r="CS73" s="87"/>
      <c r="CT73" s="87"/>
      <c r="CU73" s="87"/>
      <c r="CV73" s="87"/>
      <c r="CW73" s="87"/>
      <c r="CX73" s="87"/>
      <c r="CY73" s="87"/>
      <c r="CZ73" s="87"/>
      <c r="DA73" s="87"/>
      <c r="DB73" s="87"/>
      <c r="DC73" s="87"/>
      <c r="DD73" s="87"/>
      <c r="DE73" s="87"/>
      <c r="DF73" s="87"/>
      <c r="DG73" s="87"/>
      <c r="DH73" s="87"/>
      <c r="DI73" s="87"/>
      <c r="DJ73" s="87"/>
      <c r="DK73" s="87"/>
      <c r="DL73" s="87"/>
      <c r="DM73" s="87"/>
      <c r="DN73" s="87"/>
      <c r="DO73" s="87"/>
      <c r="DP73" s="87"/>
      <c r="DQ73" s="87"/>
      <c r="DR73" s="87"/>
      <c r="DS73" s="87"/>
      <c r="DT73" s="87"/>
      <c r="DU73" s="87"/>
      <c r="DV73" s="87"/>
      <c r="DW73" s="87"/>
      <c r="DX73" s="87"/>
      <c r="DY73" s="87"/>
      <c r="DZ73" s="87"/>
      <c r="EA73" s="87"/>
      <c r="EB73" s="87"/>
      <c r="EC73" s="87"/>
      <c r="ED73" s="87"/>
      <c r="EE73" s="87"/>
      <c r="EF73" s="87"/>
      <c r="EG73" s="87"/>
      <c r="EH73" s="87"/>
      <c r="EI73" s="87"/>
      <c r="EJ73" s="87"/>
      <c r="EK73" s="87"/>
      <c r="EL73" s="87"/>
      <c r="EM73" s="87"/>
      <c r="EN73" s="87"/>
      <c r="EO73" s="87"/>
      <c r="EP73" s="87"/>
      <c r="EQ73" s="87"/>
      <c r="ER73" s="87"/>
      <c r="ES73" s="87"/>
      <c r="ET73" s="87"/>
      <c r="EU73" s="87"/>
      <c r="EV73" s="87"/>
      <c r="EW73" s="87"/>
      <c r="EX73" s="87"/>
      <c r="EY73" s="87"/>
      <c r="EZ73" s="87"/>
      <c r="FA73" s="87"/>
      <c r="FB73" s="87"/>
      <c r="FC73" s="87"/>
      <c r="FD73" s="87"/>
      <c r="FE73" s="87"/>
      <c r="FF73" s="87"/>
      <c r="FG73" s="87"/>
      <c r="FH73" s="87"/>
      <c r="FI73" s="87"/>
      <c r="FJ73" s="87"/>
      <c r="FK73" s="87"/>
      <c r="FL73" s="87"/>
      <c r="FM73" s="87"/>
      <c r="FN73" s="87"/>
      <c r="FO73" s="87"/>
      <c r="FP73" s="87"/>
      <c r="FQ73" s="87"/>
      <c r="FR73" s="87"/>
      <c r="FS73" s="87"/>
      <c r="FT73" s="87"/>
      <c r="FU73" s="87"/>
      <c r="FV73" s="87"/>
      <c r="FW73" s="87"/>
    </row>
    <row r="74" spans="1:179" s="10" customFormat="1" ht="15" customHeight="1">
      <c r="A74" s="4"/>
      <c r="B74" s="25"/>
      <c r="C74" s="16"/>
      <c r="D74" s="16"/>
      <c r="E74" s="16"/>
      <c r="F74" s="16"/>
      <c r="G74" s="16"/>
      <c r="H74" s="16"/>
      <c r="I74" s="16"/>
      <c r="J74" s="16"/>
      <c r="K74" s="16"/>
      <c r="L74" s="17"/>
      <c r="M74" s="144" t="str">
        <f t="shared" si="0"/>
        <v/>
      </c>
      <c r="N74" s="145"/>
      <c r="O74" s="203"/>
      <c r="P74" s="204"/>
      <c r="Q74" s="205"/>
      <c r="R74" s="205"/>
      <c r="S74" s="205"/>
      <c r="T74" s="205"/>
      <c r="U74" s="205"/>
      <c r="V74" s="205"/>
      <c r="W74" s="142"/>
      <c r="X74" s="143"/>
      <c r="Y74" s="141" t="str">
        <f t="shared" si="1"/>
        <v/>
      </c>
      <c r="Z74" s="141"/>
      <c r="AA74" s="134" t="str">
        <f t="shared" si="2"/>
        <v/>
      </c>
      <c r="AB74" s="135"/>
      <c r="AC74" s="90"/>
      <c r="AD74" s="90"/>
      <c r="AE74" s="90"/>
      <c r="AF74" s="62" t="str">
        <f t="shared" si="3"/>
        <v/>
      </c>
      <c r="AG74" s="87"/>
      <c r="AH74" s="87"/>
      <c r="AI74" s="87"/>
      <c r="AJ74" s="87"/>
      <c r="AK74" s="87"/>
      <c r="AL74" s="87"/>
      <c r="AM74" s="87"/>
      <c r="AN74" s="87"/>
      <c r="AO74" s="87"/>
      <c r="AP74" s="87"/>
      <c r="AQ74" s="87"/>
      <c r="AR74" s="87"/>
      <c r="AS74" s="87"/>
      <c r="AT74" s="87"/>
      <c r="AU74" s="87"/>
      <c r="AV74" s="87"/>
      <c r="AW74" s="87"/>
      <c r="AX74" s="87"/>
      <c r="AY74" s="87"/>
      <c r="AZ74" s="87"/>
      <c r="BA74" s="87"/>
      <c r="BB74" s="87"/>
      <c r="BC74" s="87"/>
      <c r="BD74" s="87"/>
      <c r="BE74" s="87"/>
      <c r="BF74" s="87"/>
      <c r="BG74" s="87"/>
      <c r="BH74" s="87"/>
      <c r="BI74" s="87"/>
      <c r="BJ74" s="87"/>
      <c r="BK74" s="87"/>
      <c r="BL74" s="87"/>
      <c r="BM74" s="87"/>
      <c r="BN74" s="87"/>
      <c r="BO74" s="87"/>
      <c r="BP74" s="87"/>
      <c r="BQ74" s="87"/>
      <c r="BR74" s="87"/>
      <c r="BS74" s="87"/>
      <c r="BT74" s="87"/>
      <c r="BU74" s="87"/>
      <c r="BV74" s="87"/>
      <c r="BW74" s="87"/>
      <c r="BX74" s="87"/>
      <c r="BY74" s="87"/>
      <c r="BZ74" s="87"/>
      <c r="CA74" s="87"/>
      <c r="CB74" s="87"/>
      <c r="CC74" s="87"/>
      <c r="CD74" s="87"/>
      <c r="CE74" s="87"/>
      <c r="CF74" s="87"/>
      <c r="CG74" s="87"/>
      <c r="CH74" s="87"/>
      <c r="CI74" s="87"/>
      <c r="CJ74" s="87"/>
      <c r="CK74" s="87"/>
      <c r="CL74" s="87"/>
      <c r="CM74" s="87"/>
      <c r="CN74" s="87"/>
      <c r="CO74" s="87"/>
      <c r="CP74" s="87"/>
      <c r="CQ74" s="87"/>
      <c r="CR74" s="87"/>
      <c r="CS74" s="87"/>
      <c r="CT74" s="87"/>
      <c r="CU74" s="87"/>
      <c r="CV74" s="87"/>
      <c r="CW74" s="87"/>
      <c r="CX74" s="87"/>
      <c r="CY74" s="87"/>
      <c r="CZ74" s="87"/>
      <c r="DA74" s="87"/>
      <c r="DB74" s="87"/>
      <c r="DC74" s="87"/>
      <c r="DD74" s="87"/>
      <c r="DE74" s="87"/>
      <c r="DF74" s="87"/>
      <c r="DG74" s="87"/>
      <c r="DH74" s="87"/>
      <c r="DI74" s="87"/>
      <c r="DJ74" s="87"/>
      <c r="DK74" s="87"/>
      <c r="DL74" s="87"/>
      <c r="DM74" s="87"/>
      <c r="DN74" s="87"/>
      <c r="DO74" s="87"/>
      <c r="DP74" s="87"/>
      <c r="DQ74" s="87"/>
      <c r="DR74" s="87"/>
      <c r="DS74" s="87"/>
      <c r="DT74" s="87"/>
      <c r="DU74" s="87"/>
      <c r="DV74" s="87"/>
      <c r="DW74" s="87"/>
      <c r="DX74" s="87"/>
      <c r="DY74" s="87"/>
      <c r="DZ74" s="87"/>
      <c r="EA74" s="87"/>
      <c r="EB74" s="87"/>
      <c r="EC74" s="87"/>
      <c r="ED74" s="87"/>
      <c r="EE74" s="87"/>
      <c r="EF74" s="87"/>
      <c r="EG74" s="87"/>
      <c r="EH74" s="87"/>
      <c r="EI74" s="87"/>
      <c r="EJ74" s="87"/>
      <c r="EK74" s="87"/>
      <c r="EL74" s="87"/>
      <c r="EM74" s="87"/>
      <c r="EN74" s="87"/>
      <c r="EO74" s="87"/>
      <c r="EP74" s="87"/>
      <c r="EQ74" s="87"/>
      <c r="ER74" s="87"/>
      <c r="ES74" s="87"/>
      <c r="ET74" s="87"/>
      <c r="EU74" s="87"/>
      <c r="EV74" s="87"/>
      <c r="EW74" s="87"/>
      <c r="EX74" s="87"/>
      <c r="EY74" s="87"/>
      <c r="EZ74" s="87"/>
      <c r="FA74" s="87"/>
      <c r="FB74" s="87"/>
      <c r="FC74" s="87"/>
      <c r="FD74" s="87"/>
      <c r="FE74" s="87"/>
      <c r="FF74" s="87"/>
      <c r="FG74" s="87"/>
      <c r="FH74" s="87"/>
      <c r="FI74" s="87"/>
      <c r="FJ74" s="87"/>
      <c r="FK74" s="87"/>
      <c r="FL74" s="87"/>
      <c r="FM74" s="87"/>
      <c r="FN74" s="87"/>
      <c r="FO74" s="87"/>
      <c r="FP74" s="87"/>
      <c r="FQ74" s="87"/>
      <c r="FR74" s="87"/>
      <c r="FS74" s="87"/>
      <c r="FT74" s="87"/>
      <c r="FU74" s="87"/>
      <c r="FV74" s="87"/>
      <c r="FW74" s="87"/>
    </row>
    <row r="75" spans="1:179" s="10" customFormat="1" ht="15" customHeight="1">
      <c r="A75" s="4"/>
      <c r="B75" s="25"/>
      <c r="C75" s="16"/>
      <c r="D75" s="16"/>
      <c r="E75" s="16"/>
      <c r="F75" s="16"/>
      <c r="G75" s="16"/>
      <c r="H75" s="16"/>
      <c r="I75" s="16"/>
      <c r="J75" s="16"/>
      <c r="K75" s="16"/>
      <c r="L75" s="17"/>
      <c r="M75" s="144" t="str">
        <f t="shared" si="0"/>
        <v/>
      </c>
      <c r="N75" s="145"/>
      <c r="O75" s="142"/>
      <c r="P75" s="143"/>
      <c r="Q75" s="166"/>
      <c r="R75" s="166"/>
      <c r="S75" s="166"/>
      <c r="T75" s="166"/>
      <c r="U75" s="166"/>
      <c r="V75" s="166"/>
      <c r="W75" s="142"/>
      <c r="X75" s="143"/>
      <c r="Y75" s="141" t="str">
        <f t="shared" si="1"/>
        <v/>
      </c>
      <c r="Z75" s="141"/>
      <c r="AA75" s="134" t="str">
        <f t="shared" si="2"/>
        <v/>
      </c>
      <c r="AB75" s="135"/>
      <c r="AC75" s="90"/>
      <c r="AD75" s="90"/>
      <c r="AE75" s="90"/>
      <c r="AF75" s="62" t="str">
        <f t="shared" si="3"/>
        <v/>
      </c>
      <c r="AG75" s="87"/>
      <c r="AH75" s="87"/>
      <c r="AI75" s="87"/>
      <c r="AJ75" s="87"/>
      <c r="AK75" s="87"/>
      <c r="AL75" s="87"/>
      <c r="AM75" s="87"/>
      <c r="AN75" s="87"/>
      <c r="AO75" s="87"/>
      <c r="AP75" s="87"/>
      <c r="AQ75" s="87"/>
      <c r="AR75" s="87"/>
      <c r="AS75" s="87"/>
      <c r="AT75" s="87"/>
      <c r="AU75" s="87"/>
      <c r="AV75" s="87"/>
      <c r="AW75" s="87"/>
      <c r="AX75" s="87"/>
      <c r="AY75" s="87"/>
      <c r="AZ75" s="87"/>
      <c r="BA75" s="87"/>
      <c r="BB75" s="87"/>
      <c r="BC75" s="87"/>
      <c r="BD75" s="87"/>
      <c r="BE75" s="87"/>
      <c r="BF75" s="87"/>
      <c r="BG75" s="87"/>
      <c r="BH75" s="87"/>
      <c r="BI75" s="87"/>
      <c r="BJ75" s="87"/>
      <c r="BK75" s="87"/>
      <c r="BL75" s="87"/>
      <c r="BM75" s="87"/>
      <c r="BN75" s="87"/>
      <c r="BO75" s="87"/>
      <c r="BP75" s="87"/>
      <c r="BQ75" s="87"/>
      <c r="BR75" s="87"/>
      <c r="BS75" s="87"/>
      <c r="BT75" s="87"/>
      <c r="BU75" s="87"/>
      <c r="BV75" s="87"/>
      <c r="BW75" s="87"/>
      <c r="BX75" s="87"/>
      <c r="BY75" s="87"/>
      <c r="BZ75" s="87"/>
      <c r="CA75" s="87"/>
      <c r="CB75" s="87"/>
      <c r="CC75" s="87"/>
      <c r="CD75" s="87"/>
      <c r="CE75" s="87"/>
      <c r="CF75" s="87"/>
      <c r="CG75" s="87"/>
      <c r="CH75" s="87"/>
      <c r="CI75" s="87"/>
      <c r="CJ75" s="87"/>
      <c r="CK75" s="87"/>
      <c r="CL75" s="87"/>
      <c r="CM75" s="87"/>
      <c r="CN75" s="87"/>
      <c r="CO75" s="87"/>
      <c r="CP75" s="87"/>
      <c r="CQ75" s="87"/>
      <c r="CR75" s="87"/>
      <c r="CS75" s="87"/>
      <c r="CT75" s="87"/>
      <c r="CU75" s="87"/>
      <c r="CV75" s="87"/>
      <c r="CW75" s="87"/>
      <c r="CX75" s="87"/>
      <c r="CY75" s="87"/>
      <c r="CZ75" s="87"/>
      <c r="DA75" s="87"/>
      <c r="DB75" s="87"/>
      <c r="DC75" s="87"/>
      <c r="DD75" s="87"/>
      <c r="DE75" s="87"/>
      <c r="DF75" s="87"/>
      <c r="DG75" s="87"/>
      <c r="DH75" s="87"/>
      <c r="DI75" s="87"/>
      <c r="DJ75" s="87"/>
      <c r="DK75" s="87"/>
      <c r="DL75" s="87"/>
      <c r="DM75" s="87"/>
      <c r="DN75" s="87"/>
      <c r="DO75" s="87"/>
      <c r="DP75" s="87"/>
      <c r="DQ75" s="87"/>
      <c r="DR75" s="87"/>
      <c r="DS75" s="87"/>
      <c r="DT75" s="87"/>
      <c r="DU75" s="87"/>
      <c r="DV75" s="87"/>
      <c r="DW75" s="87"/>
      <c r="DX75" s="87"/>
      <c r="DY75" s="87"/>
      <c r="DZ75" s="87"/>
      <c r="EA75" s="87"/>
      <c r="EB75" s="87"/>
      <c r="EC75" s="87"/>
      <c r="ED75" s="87"/>
      <c r="EE75" s="87"/>
      <c r="EF75" s="87"/>
      <c r="EG75" s="87"/>
      <c r="EH75" s="87"/>
      <c r="EI75" s="87"/>
      <c r="EJ75" s="87"/>
      <c r="EK75" s="87"/>
      <c r="EL75" s="87"/>
      <c r="EM75" s="87"/>
      <c r="EN75" s="87"/>
      <c r="EO75" s="87"/>
      <c r="EP75" s="87"/>
      <c r="EQ75" s="87"/>
      <c r="ER75" s="87"/>
      <c r="ES75" s="87"/>
      <c r="ET75" s="87"/>
      <c r="EU75" s="87"/>
      <c r="EV75" s="87"/>
      <c r="EW75" s="87"/>
      <c r="EX75" s="87"/>
      <c r="EY75" s="87"/>
      <c r="EZ75" s="87"/>
      <c r="FA75" s="87"/>
      <c r="FB75" s="87"/>
      <c r="FC75" s="87"/>
      <c r="FD75" s="87"/>
      <c r="FE75" s="87"/>
      <c r="FF75" s="87"/>
      <c r="FG75" s="87"/>
      <c r="FH75" s="87"/>
      <c r="FI75" s="87"/>
      <c r="FJ75" s="87"/>
      <c r="FK75" s="87"/>
      <c r="FL75" s="87"/>
      <c r="FM75" s="87"/>
      <c r="FN75" s="87"/>
      <c r="FO75" s="87"/>
      <c r="FP75" s="87"/>
      <c r="FQ75" s="87"/>
      <c r="FR75" s="87"/>
      <c r="FS75" s="87"/>
      <c r="FT75" s="87"/>
      <c r="FU75" s="87"/>
      <c r="FV75" s="87"/>
      <c r="FW75" s="87"/>
    </row>
    <row r="76" spans="1:179" s="10" customFormat="1" ht="15" customHeight="1">
      <c r="A76" s="4"/>
      <c r="B76" s="25"/>
      <c r="C76" s="16"/>
      <c r="D76" s="16"/>
      <c r="E76" s="16"/>
      <c r="F76" s="16"/>
      <c r="G76" s="16"/>
      <c r="H76" s="16"/>
      <c r="I76" s="16"/>
      <c r="J76" s="16"/>
      <c r="K76" s="16"/>
      <c r="L76" s="17"/>
      <c r="M76" s="144" t="str">
        <f t="shared" si="0"/>
        <v/>
      </c>
      <c r="N76" s="145"/>
      <c r="O76" s="203"/>
      <c r="P76" s="204"/>
      <c r="Q76" s="205"/>
      <c r="R76" s="205"/>
      <c r="S76" s="205"/>
      <c r="T76" s="205"/>
      <c r="U76" s="205"/>
      <c r="V76" s="205"/>
      <c r="W76" s="142"/>
      <c r="X76" s="143"/>
      <c r="Y76" s="141" t="str">
        <f t="shared" si="1"/>
        <v/>
      </c>
      <c r="Z76" s="141"/>
      <c r="AA76" s="134" t="str">
        <f t="shared" si="2"/>
        <v/>
      </c>
      <c r="AB76" s="135"/>
      <c r="AC76" s="90"/>
      <c r="AD76" s="90"/>
      <c r="AE76" s="90"/>
      <c r="AF76" s="62" t="str">
        <f t="shared" si="3"/>
        <v/>
      </c>
      <c r="AG76" s="87"/>
      <c r="AH76" s="87"/>
      <c r="AI76" s="87"/>
      <c r="AJ76" s="87"/>
      <c r="AK76" s="87"/>
      <c r="AL76" s="87"/>
      <c r="AM76" s="87"/>
      <c r="AN76" s="87"/>
      <c r="AO76" s="87"/>
      <c r="AP76" s="87"/>
      <c r="AQ76" s="87"/>
      <c r="AR76" s="87"/>
      <c r="AS76" s="87"/>
      <c r="AT76" s="87"/>
      <c r="AU76" s="87"/>
      <c r="AV76" s="87"/>
      <c r="AW76" s="87"/>
      <c r="AX76" s="87"/>
      <c r="AY76" s="87"/>
      <c r="AZ76" s="87"/>
      <c r="BA76" s="87"/>
      <c r="BB76" s="87"/>
      <c r="BC76" s="87"/>
      <c r="BD76" s="87"/>
      <c r="BE76" s="87"/>
      <c r="BF76" s="87"/>
      <c r="BG76" s="87"/>
      <c r="BH76" s="87"/>
      <c r="BI76" s="87"/>
      <c r="BJ76" s="87"/>
      <c r="BK76" s="87"/>
      <c r="BL76" s="87"/>
      <c r="BM76" s="87"/>
      <c r="BN76" s="87"/>
      <c r="BO76" s="87"/>
      <c r="BP76" s="87"/>
      <c r="BQ76" s="87"/>
      <c r="BR76" s="87"/>
      <c r="BS76" s="87"/>
      <c r="BT76" s="87"/>
      <c r="BU76" s="87"/>
      <c r="BV76" s="87"/>
      <c r="BW76" s="87"/>
      <c r="BX76" s="87"/>
      <c r="BY76" s="87"/>
      <c r="BZ76" s="87"/>
      <c r="CA76" s="87"/>
      <c r="CB76" s="87"/>
      <c r="CC76" s="87"/>
      <c r="CD76" s="87"/>
      <c r="CE76" s="87"/>
      <c r="CF76" s="87"/>
      <c r="CG76" s="87"/>
      <c r="CH76" s="87"/>
      <c r="CI76" s="87"/>
      <c r="CJ76" s="87"/>
      <c r="CK76" s="87"/>
      <c r="CL76" s="87"/>
      <c r="CM76" s="87"/>
      <c r="CN76" s="87"/>
      <c r="CO76" s="87"/>
      <c r="CP76" s="87"/>
      <c r="CQ76" s="87"/>
      <c r="CR76" s="87"/>
      <c r="CS76" s="87"/>
      <c r="CT76" s="87"/>
      <c r="CU76" s="87"/>
      <c r="CV76" s="87"/>
      <c r="CW76" s="87"/>
      <c r="CX76" s="87"/>
      <c r="CY76" s="87"/>
      <c r="CZ76" s="87"/>
      <c r="DA76" s="87"/>
      <c r="DB76" s="87"/>
      <c r="DC76" s="87"/>
      <c r="DD76" s="87"/>
      <c r="DE76" s="87"/>
      <c r="DF76" s="87"/>
      <c r="DG76" s="87"/>
      <c r="DH76" s="87"/>
      <c r="DI76" s="87"/>
      <c r="DJ76" s="87"/>
      <c r="DK76" s="87"/>
      <c r="DL76" s="87"/>
      <c r="DM76" s="87"/>
      <c r="DN76" s="87"/>
      <c r="DO76" s="87"/>
      <c r="DP76" s="87"/>
      <c r="DQ76" s="87"/>
      <c r="DR76" s="87"/>
      <c r="DS76" s="87"/>
      <c r="DT76" s="87"/>
      <c r="DU76" s="87"/>
      <c r="DV76" s="87"/>
      <c r="DW76" s="87"/>
      <c r="DX76" s="87"/>
      <c r="DY76" s="87"/>
      <c r="DZ76" s="87"/>
      <c r="EA76" s="87"/>
      <c r="EB76" s="87"/>
      <c r="EC76" s="87"/>
      <c r="ED76" s="87"/>
      <c r="EE76" s="87"/>
      <c r="EF76" s="87"/>
      <c r="EG76" s="87"/>
      <c r="EH76" s="87"/>
      <c r="EI76" s="87"/>
      <c r="EJ76" s="87"/>
      <c r="EK76" s="87"/>
      <c r="EL76" s="87"/>
      <c r="EM76" s="87"/>
      <c r="EN76" s="87"/>
      <c r="EO76" s="87"/>
      <c r="EP76" s="87"/>
      <c r="EQ76" s="87"/>
      <c r="ER76" s="87"/>
      <c r="ES76" s="87"/>
      <c r="ET76" s="87"/>
      <c r="EU76" s="87"/>
      <c r="EV76" s="87"/>
      <c r="EW76" s="87"/>
      <c r="EX76" s="87"/>
      <c r="EY76" s="87"/>
      <c r="EZ76" s="87"/>
      <c r="FA76" s="87"/>
      <c r="FB76" s="87"/>
      <c r="FC76" s="87"/>
      <c r="FD76" s="87"/>
      <c r="FE76" s="87"/>
      <c r="FF76" s="87"/>
      <c r="FG76" s="87"/>
      <c r="FH76" s="87"/>
      <c r="FI76" s="87"/>
      <c r="FJ76" s="87"/>
      <c r="FK76" s="87"/>
      <c r="FL76" s="87"/>
      <c r="FM76" s="87"/>
      <c r="FN76" s="87"/>
      <c r="FO76" s="87"/>
      <c r="FP76" s="87"/>
      <c r="FQ76" s="87"/>
      <c r="FR76" s="87"/>
      <c r="FS76" s="87"/>
      <c r="FT76" s="87"/>
      <c r="FU76" s="87"/>
      <c r="FV76" s="87"/>
      <c r="FW76" s="87"/>
    </row>
    <row r="77" spans="1:179" s="10" customFormat="1" ht="15" customHeight="1">
      <c r="A77" s="4"/>
      <c r="B77" s="25"/>
      <c r="C77" s="16"/>
      <c r="D77" s="16"/>
      <c r="E77" s="16"/>
      <c r="F77" s="16"/>
      <c r="G77" s="16"/>
      <c r="H77" s="16"/>
      <c r="I77" s="16"/>
      <c r="J77" s="16"/>
      <c r="K77" s="16"/>
      <c r="L77" s="17"/>
      <c r="M77" s="144" t="str">
        <f t="shared" si="0"/>
        <v/>
      </c>
      <c r="N77" s="145"/>
      <c r="O77" s="142"/>
      <c r="P77" s="143"/>
      <c r="Q77" s="166"/>
      <c r="R77" s="166"/>
      <c r="S77" s="166"/>
      <c r="T77" s="166"/>
      <c r="U77" s="166"/>
      <c r="V77" s="166"/>
      <c r="W77" s="142"/>
      <c r="X77" s="143"/>
      <c r="Y77" s="141" t="str">
        <f t="shared" si="1"/>
        <v/>
      </c>
      <c r="Z77" s="141"/>
      <c r="AA77" s="134" t="str">
        <f t="shared" si="2"/>
        <v/>
      </c>
      <c r="AB77" s="135"/>
      <c r="AC77" s="90"/>
      <c r="AD77" s="90"/>
      <c r="AE77" s="90"/>
      <c r="AF77" s="62" t="str">
        <f t="shared" si="3"/>
        <v/>
      </c>
      <c r="AG77" s="87"/>
      <c r="AH77" s="87"/>
      <c r="AI77" s="87"/>
      <c r="AJ77" s="87"/>
      <c r="AK77" s="87"/>
      <c r="AL77" s="87"/>
      <c r="AM77" s="87"/>
      <c r="AN77" s="87"/>
      <c r="AO77" s="87"/>
      <c r="AP77" s="87"/>
      <c r="AQ77" s="87"/>
      <c r="AR77" s="87"/>
      <c r="AS77" s="87"/>
      <c r="AT77" s="87"/>
      <c r="AU77" s="87"/>
      <c r="AV77" s="87"/>
      <c r="AW77" s="87"/>
      <c r="AX77" s="87"/>
      <c r="AY77" s="87"/>
      <c r="AZ77" s="87"/>
      <c r="BA77" s="87"/>
      <c r="BB77" s="87"/>
      <c r="BC77" s="87"/>
      <c r="BD77" s="87"/>
      <c r="BE77" s="87"/>
      <c r="BF77" s="87"/>
      <c r="BG77" s="87"/>
      <c r="BH77" s="87"/>
      <c r="BI77" s="87"/>
      <c r="BJ77" s="87"/>
      <c r="BK77" s="87"/>
      <c r="BL77" s="87"/>
      <c r="BM77" s="87"/>
      <c r="BN77" s="87"/>
      <c r="BO77" s="87"/>
      <c r="BP77" s="87"/>
      <c r="BQ77" s="87"/>
      <c r="BR77" s="87"/>
      <c r="BS77" s="87"/>
      <c r="BT77" s="87"/>
      <c r="BU77" s="87"/>
      <c r="BV77" s="87"/>
      <c r="BW77" s="87"/>
      <c r="BX77" s="87"/>
      <c r="BY77" s="87"/>
      <c r="BZ77" s="87"/>
      <c r="CA77" s="87"/>
      <c r="CB77" s="87"/>
      <c r="CC77" s="87"/>
      <c r="CD77" s="87"/>
      <c r="CE77" s="87"/>
      <c r="CF77" s="87"/>
      <c r="CG77" s="87"/>
      <c r="CH77" s="87"/>
      <c r="CI77" s="87"/>
      <c r="CJ77" s="87"/>
      <c r="CK77" s="87"/>
      <c r="CL77" s="87"/>
      <c r="CM77" s="87"/>
      <c r="CN77" s="87"/>
      <c r="CO77" s="87"/>
      <c r="CP77" s="87"/>
      <c r="CQ77" s="87"/>
      <c r="CR77" s="87"/>
      <c r="CS77" s="87"/>
      <c r="CT77" s="87"/>
      <c r="CU77" s="87"/>
      <c r="CV77" s="87"/>
      <c r="CW77" s="87"/>
      <c r="CX77" s="87"/>
      <c r="CY77" s="87"/>
      <c r="CZ77" s="87"/>
      <c r="DA77" s="87"/>
      <c r="DB77" s="87"/>
      <c r="DC77" s="87"/>
      <c r="DD77" s="87"/>
      <c r="DE77" s="87"/>
      <c r="DF77" s="87"/>
      <c r="DG77" s="87"/>
      <c r="DH77" s="87"/>
      <c r="DI77" s="87"/>
      <c r="DJ77" s="87"/>
      <c r="DK77" s="87"/>
      <c r="DL77" s="87"/>
      <c r="DM77" s="87"/>
      <c r="DN77" s="87"/>
      <c r="DO77" s="87"/>
      <c r="DP77" s="87"/>
      <c r="DQ77" s="87"/>
      <c r="DR77" s="87"/>
      <c r="DS77" s="87"/>
      <c r="DT77" s="87"/>
      <c r="DU77" s="87"/>
      <c r="DV77" s="87"/>
      <c r="DW77" s="87"/>
      <c r="DX77" s="87"/>
      <c r="DY77" s="87"/>
      <c r="DZ77" s="87"/>
      <c r="EA77" s="87"/>
      <c r="EB77" s="87"/>
      <c r="EC77" s="87"/>
      <c r="ED77" s="87"/>
      <c r="EE77" s="87"/>
      <c r="EF77" s="87"/>
      <c r="EG77" s="87"/>
      <c r="EH77" s="87"/>
      <c r="EI77" s="87"/>
      <c r="EJ77" s="87"/>
      <c r="EK77" s="87"/>
      <c r="EL77" s="87"/>
      <c r="EM77" s="87"/>
      <c r="EN77" s="87"/>
      <c r="EO77" s="87"/>
      <c r="EP77" s="87"/>
      <c r="EQ77" s="87"/>
      <c r="ER77" s="87"/>
      <c r="ES77" s="87"/>
      <c r="ET77" s="87"/>
      <c r="EU77" s="87"/>
      <c r="EV77" s="87"/>
      <c r="EW77" s="87"/>
      <c r="EX77" s="87"/>
      <c r="EY77" s="87"/>
      <c r="EZ77" s="87"/>
      <c r="FA77" s="87"/>
      <c r="FB77" s="87"/>
      <c r="FC77" s="87"/>
      <c r="FD77" s="87"/>
      <c r="FE77" s="87"/>
      <c r="FF77" s="87"/>
      <c r="FG77" s="87"/>
      <c r="FH77" s="87"/>
      <c r="FI77" s="87"/>
      <c r="FJ77" s="87"/>
      <c r="FK77" s="87"/>
      <c r="FL77" s="87"/>
      <c r="FM77" s="87"/>
      <c r="FN77" s="87"/>
      <c r="FO77" s="87"/>
      <c r="FP77" s="87"/>
      <c r="FQ77" s="87"/>
      <c r="FR77" s="87"/>
      <c r="FS77" s="87"/>
      <c r="FT77" s="87"/>
      <c r="FU77" s="87"/>
      <c r="FV77" s="87"/>
      <c r="FW77" s="87"/>
    </row>
    <row r="78" spans="1:179" s="10" customFormat="1" ht="15" customHeight="1">
      <c r="A78" s="4"/>
      <c r="B78" s="25"/>
      <c r="C78" s="16"/>
      <c r="D78" s="16"/>
      <c r="E78" s="16"/>
      <c r="F78" s="16"/>
      <c r="G78" s="16"/>
      <c r="H78" s="16"/>
      <c r="I78" s="16"/>
      <c r="J78" s="16"/>
      <c r="K78" s="16"/>
      <c r="L78" s="17"/>
      <c r="M78" s="144" t="str">
        <f t="shared" si="0"/>
        <v/>
      </c>
      <c r="N78" s="145"/>
      <c r="O78" s="203"/>
      <c r="P78" s="204"/>
      <c r="Q78" s="205"/>
      <c r="R78" s="205"/>
      <c r="S78" s="205"/>
      <c r="T78" s="205"/>
      <c r="U78" s="205"/>
      <c r="V78" s="205"/>
      <c r="W78" s="142"/>
      <c r="X78" s="143"/>
      <c r="Y78" s="141" t="str">
        <f t="shared" si="1"/>
        <v/>
      </c>
      <c r="Z78" s="141"/>
      <c r="AA78" s="134" t="str">
        <f t="shared" si="2"/>
        <v/>
      </c>
      <c r="AB78" s="135"/>
      <c r="AC78" s="90"/>
      <c r="AD78" s="90"/>
      <c r="AE78" s="90"/>
      <c r="AF78" s="62" t="str">
        <f t="shared" si="3"/>
        <v/>
      </c>
      <c r="AG78" s="87"/>
      <c r="AH78" s="87"/>
      <c r="AI78" s="87"/>
      <c r="AJ78" s="87"/>
      <c r="AK78" s="87"/>
      <c r="AL78" s="87"/>
      <c r="AM78" s="87"/>
      <c r="AN78" s="87"/>
      <c r="AO78" s="87"/>
      <c r="AP78" s="87"/>
      <c r="AQ78" s="87"/>
      <c r="AR78" s="87"/>
      <c r="AS78" s="87"/>
      <c r="AT78" s="87"/>
      <c r="AU78" s="87"/>
      <c r="AV78" s="87"/>
      <c r="AW78" s="87"/>
      <c r="AX78" s="87"/>
      <c r="AY78" s="87"/>
      <c r="AZ78" s="87"/>
      <c r="BA78" s="87"/>
      <c r="BB78" s="87"/>
      <c r="BC78" s="87"/>
      <c r="BD78" s="87"/>
      <c r="BE78" s="87"/>
      <c r="BF78" s="87"/>
      <c r="BG78" s="87"/>
      <c r="BH78" s="87"/>
      <c r="BI78" s="87"/>
      <c r="BJ78" s="87"/>
      <c r="BK78" s="87"/>
      <c r="BL78" s="87"/>
      <c r="BM78" s="87"/>
      <c r="BN78" s="87"/>
      <c r="BO78" s="87"/>
      <c r="BP78" s="87"/>
      <c r="BQ78" s="87"/>
      <c r="BR78" s="87"/>
      <c r="BS78" s="87"/>
      <c r="BT78" s="87"/>
      <c r="BU78" s="87"/>
      <c r="BV78" s="87"/>
      <c r="BW78" s="87"/>
      <c r="BX78" s="87"/>
      <c r="BY78" s="87"/>
      <c r="BZ78" s="87"/>
      <c r="CA78" s="87"/>
      <c r="CB78" s="87"/>
      <c r="CC78" s="87"/>
      <c r="CD78" s="87"/>
      <c r="CE78" s="87"/>
      <c r="CF78" s="87"/>
      <c r="CG78" s="87"/>
      <c r="CH78" s="87"/>
      <c r="CI78" s="87"/>
      <c r="CJ78" s="87"/>
      <c r="CK78" s="87"/>
      <c r="CL78" s="87"/>
      <c r="CM78" s="87"/>
      <c r="CN78" s="87"/>
      <c r="CO78" s="87"/>
      <c r="CP78" s="87"/>
      <c r="CQ78" s="87"/>
      <c r="CR78" s="87"/>
      <c r="CS78" s="87"/>
      <c r="CT78" s="87"/>
      <c r="CU78" s="87"/>
      <c r="CV78" s="87"/>
      <c r="CW78" s="87"/>
      <c r="CX78" s="87"/>
      <c r="CY78" s="87"/>
      <c r="CZ78" s="87"/>
      <c r="DA78" s="87"/>
      <c r="DB78" s="87"/>
      <c r="DC78" s="87"/>
      <c r="DD78" s="87"/>
      <c r="DE78" s="87"/>
      <c r="DF78" s="87"/>
      <c r="DG78" s="87"/>
      <c r="DH78" s="87"/>
      <c r="DI78" s="87"/>
      <c r="DJ78" s="87"/>
      <c r="DK78" s="87"/>
      <c r="DL78" s="87"/>
      <c r="DM78" s="87"/>
      <c r="DN78" s="87"/>
      <c r="DO78" s="87"/>
      <c r="DP78" s="87"/>
      <c r="DQ78" s="87"/>
      <c r="DR78" s="87"/>
      <c r="DS78" s="87"/>
      <c r="DT78" s="87"/>
      <c r="DU78" s="87"/>
      <c r="DV78" s="87"/>
      <c r="DW78" s="87"/>
      <c r="DX78" s="87"/>
      <c r="DY78" s="87"/>
      <c r="DZ78" s="87"/>
      <c r="EA78" s="87"/>
      <c r="EB78" s="87"/>
      <c r="EC78" s="87"/>
      <c r="ED78" s="87"/>
      <c r="EE78" s="87"/>
      <c r="EF78" s="87"/>
      <c r="EG78" s="87"/>
      <c r="EH78" s="87"/>
      <c r="EI78" s="87"/>
      <c r="EJ78" s="87"/>
      <c r="EK78" s="87"/>
      <c r="EL78" s="87"/>
      <c r="EM78" s="87"/>
      <c r="EN78" s="87"/>
      <c r="EO78" s="87"/>
      <c r="EP78" s="87"/>
      <c r="EQ78" s="87"/>
      <c r="ER78" s="87"/>
      <c r="ES78" s="87"/>
      <c r="ET78" s="87"/>
      <c r="EU78" s="87"/>
      <c r="EV78" s="87"/>
      <c r="EW78" s="87"/>
      <c r="EX78" s="87"/>
      <c r="EY78" s="87"/>
      <c r="EZ78" s="87"/>
      <c r="FA78" s="87"/>
      <c r="FB78" s="87"/>
      <c r="FC78" s="87"/>
      <c r="FD78" s="87"/>
      <c r="FE78" s="87"/>
      <c r="FF78" s="87"/>
      <c r="FG78" s="87"/>
      <c r="FH78" s="87"/>
      <c r="FI78" s="87"/>
      <c r="FJ78" s="87"/>
      <c r="FK78" s="87"/>
      <c r="FL78" s="87"/>
      <c r="FM78" s="87"/>
      <c r="FN78" s="87"/>
      <c r="FO78" s="87"/>
      <c r="FP78" s="87"/>
      <c r="FQ78" s="87"/>
      <c r="FR78" s="87"/>
      <c r="FS78" s="87"/>
      <c r="FT78" s="87"/>
      <c r="FU78" s="87"/>
      <c r="FV78" s="87"/>
      <c r="FW78" s="87"/>
    </row>
    <row r="79" spans="1:179" ht="15" customHeight="1" thickBot="1">
      <c r="B79" s="26"/>
      <c r="C79" s="18"/>
      <c r="D79" s="18"/>
      <c r="E79" s="18"/>
      <c r="F79" s="18"/>
      <c r="G79" s="18"/>
      <c r="H79" s="18"/>
      <c r="I79" s="18"/>
      <c r="J79" s="18"/>
      <c r="K79" s="18"/>
      <c r="L79" s="19"/>
      <c r="M79" s="170" t="str">
        <f t="shared" si="0"/>
        <v/>
      </c>
      <c r="N79" s="171"/>
      <c r="O79" s="172"/>
      <c r="P79" s="173"/>
      <c r="Q79" s="169"/>
      <c r="R79" s="169"/>
      <c r="S79" s="169"/>
      <c r="T79" s="169"/>
      <c r="U79" s="169"/>
      <c r="V79" s="169"/>
      <c r="W79" s="172"/>
      <c r="X79" s="173"/>
      <c r="Y79" s="138" t="str">
        <f t="shared" si="1"/>
        <v/>
      </c>
      <c r="Z79" s="138"/>
      <c r="AA79" s="136" t="str">
        <f t="shared" si="2"/>
        <v/>
      </c>
      <c r="AB79" s="137"/>
      <c r="AC79" s="90"/>
      <c r="AD79" s="90"/>
      <c r="AE79" s="90"/>
      <c r="AF79" s="62" t="str">
        <f t="shared" si="3"/>
        <v/>
      </c>
      <c r="AG79" s="87"/>
      <c r="AH79" s="87"/>
      <c r="AI79" s="87"/>
      <c r="AJ79" s="87"/>
      <c r="AK79" s="87"/>
      <c r="AL79" s="87"/>
      <c r="AM79" s="87"/>
      <c r="AN79" s="87"/>
      <c r="AO79" s="87"/>
      <c r="AP79" s="87"/>
      <c r="AQ79" s="87"/>
      <c r="AR79" s="87"/>
      <c r="AS79" s="87"/>
      <c r="AT79" s="87"/>
      <c r="AU79" s="87"/>
      <c r="AV79" s="87"/>
      <c r="AW79" s="87"/>
      <c r="AX79" s="87"/>
      <c r="AY79" s="87"/>
      <c r="AZ79" s="87"/>
      <c r="BA79" s="87"/>
      <c r="BB79" s="87"/>
      <c r="BC79" s="87"/>
      <c r="BD79" s="87"/>
      <c r="BE79" s="87"/>
      <c r="BF79" s="87"/>
      <c r="BG79" s="87"/>
      <c r="BH79" s="87"/>
      <c r="BI79" s="87"/>
      <c r="BJ79" s="87"/>
      <c r="BK79" s="87"/>
      <c r="BL79" s="87"/>
      <c r="BM79" s="87"/>
      <c r="BN79" s="87"/>
      <c r="BO79" s="87"/>
      <c r="BP79" s="87"/>
      <c r="BQ79" s="87"/>
      <c r="BR79" s="87"/>
      <c r="BS79" s="87"/>
      <c r="BT79" s="87"/>
      <c r="BU79" s="87"/>
      <c r="BV79" s="87"/>
      <c r="BW79" s="87"/>
      <c r="BX79" s="87"/>
      <c r="BY79" s="87"/>
      <c r="BZ79" s="87"/>
      <c r="CA79" s="87"/>
      <c r="CB79" s="87"/>
      <c r="CC79" s="87"/>
      <c r="CD79" s="87"/>
      <c r="CE79" s="87"/>
      <c r="CF79" s="87"/>
      <c r="CG79" s="87"/>
      <c r="CH79" s="87"/>
      <c r="CI79" s="87"/>
      <c r="CJ79" s="87"/>
      <c r="CK79" s="87"/>
      <c r="CL79" s="87"/>
      <c r="CM79" s="87"/>
      <c r="CN79" s="87"/>
      <c r="CO79" s="87"/>
      <c r="CP79" s="87"/>
      <c r="CQ79" s="87"/>
      <c r="CR79" s="87"/>
      <c r="CS79" s="87"/>
      <c r="CT79" s="87"/>
      <c r="CU79" s="87"/>
      <c r="CV79" s="87"/>
      <c r="CW79" s="87"/>
      <c r="CX79" s="87"/>
      <c r="CY79" s="87"/>
      <c r="CZ79" s="87"/>
      <c r="DA79" s="87"/>
      <c r="DB79" s="87"/>
      <c r="DC79" s="87"/>
      <c r="DD79" s="87"/>
      <c r="DE79" s="87"/>
      <c r="DF79" s="87"/>
      <c r="DG79" s="87"/>
      <c r="DH79" s="87"/>
      <c r="DI79" s="87"/>
      <c r="DJ79" s="87"/>
      <c r="DK79" s="87"/>
      <c r="DL79" s="87"/>
      <c r="DM79" s="87"/>
      <c r="DN79" s="87"/>
      <c r="DO79" s="87"/>
      <c r="DP79" s="87"/>
      <c r="DQ79" s="87"/>
      <c r="DR79" s="87"/>
      <c r="DS79" s="87"/>
      <c r="DT79" s="87"/>
      <c r="DU79" s="87"/>
      <c r="DV79" s="87"/>
      <c r="DW79" s="87"/>
      <c r="DX79" s="87"/>
      <c r="DY79" s="87"/>
      <c r="DZ79" s="87"/>
      <c r="EA79" s="87"/>
      <c r="EB79" s="87"/>
      <c r="EC79" s="87"/>
      <c r="ED79" s="87"/>
      <c r="EE79" s="87"/>
      <c r="EF79" s="87"/>
      <c r="EG79" s="87"/>
      <c r="EH79" s="87"/>
      <c r="EI79" s="87"/>
      <c r="EJ79" s="87"/>
      <c r="EK79" s="87"/>
      <c r="EL79" s="87"/>
      <c r="EM79" s="87"/>
      <c r="EN79" s="87"/>
      <c r="EO79" s="87"/>
      <c r="EP79" s="87"/>
      <c r="EQ79" s="87"/>
      <c r="ER79" s="87"/>
      <c r="ES79" s="87"/>
      <c r="ET79" s="87"/>
      <c r="EU79" s="87"/>
      <c r="EV79" s="87"/>
      <c r="EW79" s="87"/>
      <c r="EX79" s="87"/>
      <c r="EY79" s="87"/>
      <c r="EZ79" s="87"/>
      <c r="FA79" s="87"/>
      <c r="FB79" s="87"/>
      <c r="FC79" s="87"/>
      <c r="FD79" s="87"/>
      <c r="FE79" s="87"/>
      <c r="FF79" s="87"/>
      <c r="FG79" s="87"/>
      <c r="FH79" s="87"/>
      <c r="FI79" s="87"/>
      <c r="FJ79" s="87"/>
      <c r="FK79" s="87"/>
      <c r="FL79" s="87"/>
      <c r="FM79" s="87"/>
      <c r="FN79" s="87"/>
      <c r="FO79" s="87"/>
      <c r="FP79" s="87"/>
      <c r="FQ79" s="87"/>
      <c r="FR79" s="87"/>
      <c r="FS79" s="87"/>
      <c r="FT79" s="87"/>
      <c r="FU79" s="87"/>
      <c r="FV79" s="87"/>
      <c r="FW79" s="87"/>
    </row>
    <row r="80" spans="1:179" ht="15" customHeight="1">
      <c r="BT80" s="3"/>
    </row>
    <row r="81" spans="33:72" ht="15" customHeight="1">
      <c r="AG81" s="14"/>
      <c r="BT81" s="3"/>
    </row>
    <row r="82" spans="33:72" ht="15" customHeight="1">
      <c r="BT82" s="3"/>
    </row>
    <row r="83" spans="33:72" ht="16.5" customHeight="1">
      <c r="BT83" s="3"/>
    </row>
    <row r="84" spans="33:72" ht="16.5" customHeight="1"/>
    <row r="85" spans="33:72" ht="16.5" customHeight="1"/>
    <row r="86" spans="33:72" ht="16.5" customHeight="1"/>
    <row r="87" spans="33:72" ht="16.5" customHeight="1"/>
    <row r="88" spans="33:72" ht="16.5" customHeight="1"/>
    <row r="89" spans="33:72" ht="16.5" customHeight="1"/>
    <row r="90" spans="33:72" ht="16.5" customHeight="1"/>
    <row r="91" spans="33:72" ht="16.5" customHeight="1"/>
    <row r="92" spans="33:72" ht="16.5" customHeight="1"/>
    <row r="93" spans="33:72" ht="16.5" customHeight="1"/>
    <row r="94" spans="33:72" ht="16.5" customHeight="1"/>
    <row r="95" spans="33:72" ht="16.5" customHeight="1"/>
    <row r="96" spans="33:72" ht="16.5" customHeight="1"/>
    <row r="97" ht="16.5" customHeight="1"/>
    <row r="98" ht="16.5" customHeight="1"/>
    <row r="99" ht="16.5" customHeight="1"/>
    <row r="100" ht="16.5" customHeight="1"/>
    <row r="101" ht="16.5" customHeight="1"/>
    <row r="102" ht="16.5" customHeight="1"/>
    <row r="103" ht="16.5" customHeight="1"/>
    <row r="104" ht="16.5" customHeight="1"/>
    <row r="105" ht="16.5" customHeight="1"/>
    <row r="106" ht="16.5" customHeight="1"/>
    <row r="107" ht="16.5" customHeight="1"/>
    <row r="108" ht="16.5" customHeight="1"/>
    <row r="109" ht="16.5" customHeight="1"/>
    <row r="110" ht="16.5" customHeight="1"/>
    <row r="111" ht="16.5" customHeight="1"/>
    <row r="112" ht="16.5" customHeight="1"/>
    <row r="113" ht="16.5" customHeight="1"/>
    <row r="114" ht="16.5" customHeight="1"/>
    <row r="115" ht="16.5" customHeight="1"/>
    <row r="116" ht="16.5" customHeight="1"/>
  </sheetData>
  <sheetProtection selectLockedCells="1"/>
  <mergeCells count="368">
    <mergeCell ref="Y61:Z61"/>
    <mergeCell ref="AA61:AB61"/>
    <mergeCell ref="Y62:Z62"/>
    <mergeCell ref="AA62:AB62"/>
    <mergeCell ref="Y63:Z63"/>
    <mergeCell ref="AA63:AB63"/>
    <mergeCell ref="Y64:Z64"/>
    <mergeCell ref="AA64:AB64"/>
    <mergeCell ref="Y55:Z55"/>
    <mergeCell ref="Y60:Z60"/>
    <mergeCell ref="AA55:AB55"/>
    <mergeCell ref="Y56:Z56"/>
    <mergeCell ref="AA56:AB56"/>
    <mergeCell ref="Y57:Z57"/>
    <mergeCell ref="AA57:AB57"/>
    <mergeCell ref="Y58:Z58"/>
    <mergeCell ref="AA58:AB58"/>
    <mergeCell ref="Y59:Z59"/>
    <mergeCell ref="AA59:AB59"/>
    <mergeCell ref="AA60:AB60"/>
    <mergeCell ref="Y78:Z78"/>
    <mergeCell ref="B2:BH4"/>
    <mergeCell ref="C7:G7"/>
    <mergeCell ref="C8:G8"/>
    <mergeCell ref="M63:N63"/>
    <mergeCell ref="M64:N64"/>
    <mergeCell ref="O55:P55"/>
    <mergeCell ref="Q55:S55"/>
    <mergeCell ref="T55:V55"/>
    <mergeCell ref="O56:P56"/>
    <mergeCell ref="Q56:S56"/>
    <mergeCell ref="T56:V56"/>
    <mergeCell ref="O57:P57"/>
    <mergeCell ref="Q57:S57"/>
    <mergeCell ref="T57:V57"/>
    <mergeCell ref="O58:P58"/>
    <mergeCell ref="Q58:S58"/>
    <mergeCell ref="T58:V58"/>
    <mergeCell ref="O59:P59"/>
    <mergeCell ref="Q59:S59"/>
    <mergeCell ref="T59:V59"/>
    <mergeCell ref="O60:P60"/>
    <mergeCell ref="Q60:S60"/>
    <mergeCell ref="T60:V60"/>
    <mergeCell ref="Y74:Z74"/>
    <mergeCell ref="Y75:Z75"/>
    <mergeCell ref="AA74:AB74"/>
    <mergeCell ref="AA75:AB75"/>
    <mergeCell ref="M76:N76"/>
    <mergeCell ref="O76:P76"/>
    <mergeCell ref="Q76:S76"/>
    <mergeCell ref="T76:V76"/>
    <mergeCell ref="M79:N79"/>
    <mergeCell ref="M77:N77"/>
    <mergeCell ref="O77:P77"/>
    <mergeCell ref="Q77:S77"/>
    <mergeCell ref="T77:V77"/>
    <mergeCell ref="M78:N78"/>
    <mergeCell ref="O78:P78"/>
    <mergeCell ref="Q78:S78"/>
    <mergeCell ref="T78:V78"/>
    <mergeCell ref="O79:P79"/>
    <mergeCell ref="W76:X76"/>
    <mergeCell ref="W77:X77"/>
    <mergeCell ref="W78:X78"/>
    <mergeCell ref="W79:X79"/>
    <mergeCell ref="Y76:Z76"/>
    <mergeCell ref="Y77:Z77"/>
    <mergeCell ref="M74:N74"/>
    <mergeCell ref="O74:P74"/>
    <mergeCell ref="Q74:S74"/>
    <mergeCell ref="T74:V74"/>
    <mergeCell ref="M75:N75"/>
    <mergeCell ref="O75:P75"/>
    <mergeCell ref="Q75:S75"/>
    <mergeCell ref="T75:V75"/>
    <mergeCell ref="W74:X74"/>
    <mergeCell ref="W75:X75"/>
    <mergeCell ref="Y70:Z70"/>
    <mergeCell ref="Y71:Z71"/>
    <mergeCell ref="AA70:AB70"/>
    <mergeCell ref="AA71:AB71"/>
    <mergeCell ref="M72:N72"/>
    <mergeCell ref="O72:P72"/>
    <mergeCell ref="Q72:S72"/>
    <mergeCell ref="T72:V72"/>
    <mergeCell ref="M73:N73"/>
    <mergeCell ref="O73:P73"/>
    <mergeCell ref="Q73:S73"/>
    <mergeCell ref="T73:V73"/>
    <mergeCell ref="W72:X72"/>
    <mergeCell ref="W73:X73"/>
    <mergeCell ref="Y72:Z72"/>
    <mergeCell ref="Y73:Z73"/>
    <mergeCell ref="AA72:AB72"/>
    <mergeCell ref="AA73:AB73"/>
    <mergeCell ref="M70:N70"/>
    <mergeCell ref="O70:P70"/>
    <mergeCell ref="Q70:S70"/>
    <mergeCell ref="T70:V70"/>
    <mergeCell ref="M71:N71"/>
    <mergeCell ref="O71:P71"/>
    <mergeCell ref="Q71:S71"/>
    <mergeCell ref="T71:V71"/>
    <mergeCell ref="W70:X70"/>
    <mergeCell ref="W71:X71"/>
    <mergeCell ref="M69:N69"/>
    <mergeCell ref="O69:P69"/>
    <mergeCell ref="Q69:S69"/>
    <mergeCell ref="T69:V69"/>
    <mergeCell ref="W68:X68"/>
    <mergeCell ref="W69:X69"/>
    <mergeCell ref="Y68:Z68"/>
    <mergeCell ref="Y69:Z69"/>
    <mergeCell ref="AA68:AB68"/>
    <mergeCell ref="AA69:AB69"/>
    <mergeCell ref="W66:X66"/>
    <mergeCell ref="W67:X67"/>
    <mergeCell ref="Y66:Z66"/>
    <mergeCell ref="Y67:Z67"/>
    <mergeCell ref="AA66:AB66"/>
    <mergeCell ref="AA67:AB67"/>
    <mergeCell ref="M68:N68"/>
    <mergeCell ref="O68:P68"/>
    <mergeCell ref="Q68:S68"/>
    <mergeCell ref="T68:V68"/>
    <mergeCell ref="M61:N61"/>
    <mergeCell ref="M62:N62"/>
    <mergeCell ref="M66:N66"/>
    <mergeCell ref="O66:P66"/>
    <mergeCell ref="Q66:S66"/>
    <mergeCell ref="T66:V66"/>
    <mergeCell ref="M67:N67"/>
    <mergeCell ref="O67:P67"/>
    <mergeCell ref="Q67:S67"/>
    <mergeCell ref="T67:V67"/>
    <mergeCell ref="O61:P61"/>
    <mergeCell ref="Q61:S61"/>
    <mergeCell ref="T61:V61"/>
    <mergeCell ref="O62:P62"/>
    <mergeCell ref="Q62:S62"/>
    <mergeCell ref="T62:V62"/>
    <mergeCell ref="O63:P63"/>
    <mergeCell ref="Q63:S63"/>
    <mergeCell ref="T63:V63"/>
    <mergeCell ref="O64:P64"/>
    <mergeCell ref="Q64:S64"/>
    <mergeCell ref="T64:V64"/>
    <mergeCell ref="Y52:Z52"/>
    <mergeCell ref="Y53:Z53"/>
    <mergeCell ref="AA53:AB53"/>
    <mergeCell ref="AA52:AB52"/>
    <mergeCell ref="M54:N54"/>
    <mergeCell ref="O54:P54"/>
    <mergeCell ref="Q54:S54"/>
    <mergeCell ref="T54:V54"/>
    <mergeCell ref="M65:N65"/>
    <mergeCell ref="O65:P65"/>
    <mergeCell ref="Q65:S65"/>
    <mergeCell ref="T65:V65"/>
    <mergeCell ref="W54:X54"/>
    <mergeCell ref="W65:X65"/>
    <mergeCell ref="Y54:Z54"/>
    <mergeCell ref="Y65:Z65"/>
    <mergeCell ref="AA54:AB54"/>
    <mergeCell ref="AA65:AB65"/>
    <mergeCell ref="M55:N55"/>
    <mergeCell ref="M56:N56"/>
    <mergeCell ref="M57:N57"/>
    <mergeCell ref="M58:N58"/>
    <mergeCell ref="M59:N59"/>
    <mergeCell ref="M60:N60"/>
    <mergeCell ref="M52:N52"/>
    <mergeCell ref="O52:P52"/>
    <mergeCell ref="Q52:S52"/>
    <mergeCell ref="T52:V52"/>
    <mergeCell ref="M53:N53"/>
    <mergeCell ref="O53:P53"/>
    <mergeCell ref="Q53:S53"/>
    <mergeCell ref="T53:V53"/>
    <mergeCell ref="W52:X52"/>
    <mergeCell ref="W53:X53"/>
    <mergeCell ref="Y49:Z49"/>
    <mergeCell ref="W48:X48"/>
    <mergeCell ref="AA49:AB49"/>
    <mergeCell ref="Y48:Z48"/>
    <mergeCell ref="M50:N50"/>
    <mergeCell ref="O50:P50"/>
    <mergeCell ref="Q50:S50"/>
    <mergeCell ref="T50:V50"/>
    <mergeCell ref="M51:N51"/>
    <mergeCell ref="O51:P51"/>
    <mergeCell ref="Q51:S51"/>
    <mergeCell ref="T51:V51"/>
    <mergeCell ref="W50:X50"/>
    <mergeCell ref="W51:X51"/>
    <mergeCell ref="Y50:Z50"/>
    <mergeCell ref="Y51:Z51"/>
    <mergeCell ref="AA50:AB50"/>
    <mergeCell ref="AA51:AB51"/>
    <mergeCell ref="M48:N48"/>
    <mergeCell ref="O48:P48"/>
    <mergeCell ref="Q48:S48"/>
    <mergeCell ref="T48:V48"/>
    <mergeCell ref="M49:N49"/>
    <mergeCell ref="O49:P49"/>
    <mergeCell ref="Q49:S49"/>
    <mergeCell ref="T49:V49"/>
    <mergeCell ref="W49:X49"/>
    <mergeCell ref="M46:N46"/>
    <mergeCell ref="O46:P46"/>
    <mergeCell ref="Q46:S46"/>
    <mergeCell ref="T46:V46"/>
    <mergeCell ref="M47:N47"/>
    <mergeCell ref="O47:P47"/>
    <mergeCell ref="Q47:S47"/>
    <mergeCell ref="T47:V47"/>
    <mergeCell ref="Y47:Z47"/>
    <mergeCell ref="Q43:S43"/>
    <mergeCell ref="T43:V43"/>
    <mergeCell ref="M44:N44"/>
    <mergeCell ref="O44:P44"/>
    <mergeCell ref="Q44:S44"/>
    <mergeCell ref="T44:V44"/>
    <mergeCell ref="M45:N45"/>
    <mergeCell ref="O45:P45"/>
    <mergeCell ref="Q45:S45"/>
    <mergeCell ref="T45:V45"/>
    <mergeCell ref="Q79:S79"/>
    <mergeCell ref="T79:V79"/>
    <mergeCell ref="Q38:S38"/>
    <mergeCell ref="T38:V38"/>
    <mergeCell ref="Q33:S33"/>
    <mergeCell ref="M40:N40"/>
    <mergeCell ref="O40:P40"/>
    <mergeCell ref="Q40:S40"/>
    <mergeCell ref="T40:V40"/>
    <mergeCell ref="O37:P37"/>
    <mergeCell ref="M36:N36"/>
    <mergeCell ref="M37:N37"/>
    <mergeCell ref="O38:P38"/>
    <mergeCell ref="O33:P33"/>
    <mergeCell ref="T33:V33"/>
    <mergeCell ref="O34:P34"/>
    <mergeCell ref="Q34:S34"/>
    <mergeCell ref="T34:V34"/>
    <mergeCell ref="M42:N42"/>
    <mergeCell ref="O42:P42"/>
    <mergeCell ref="Q42:S42"/>
    <mergeCell ref="T42:V42"/>
    <mergeCell ref="M43:N43"/>
    <mergeCell ref="O43:P43"/>
    <mergeCell ref="O41:P41"/>
    <mergeCell ref="Q41:S41"/>
    <mergeCell ref="T41:V41"/>
    <mergeCell ref="M39:N39"/>
    <mergeCell ref="O35:P35"/>
    <mergeCell ref="Q35:S35"/>
    <mergeCell ref="T35:V35"/>
    <mergeCell ref="O36:P36"/>
    <mergeCell ref="Q36:S36"/>
    <mergeCell ref="T36:V36"/>
    <mergeCell ref="M38:N38"/>
    <mergeCell ref="M41:N41"/>
    <mergeCell ref="Q39:S39"/>
    <mergeCell ref="T39:V39"/>
    <mergeCell ref="Q37:S37"/>
    <mergeCell ref="T37:V37"/>
    <mergeCell ref="M30:N30"/>
    <mergeCell ref="M31:N31"/>
    <mergeCell ref="M32:N32"/>
    <mergeCell ref="O32:P32"/>
    <mergeCell ref="Q32:S32"/>
    <mergeCell ref="T32:V32"/>
    <mergeCell ref="O28:P29"/>
    <mergeCell ref="O30:P30"/>
    <mergeCell ref="B28:D29"/>
    <mergeCell ref="E28:L29"/>
    <mergeCell ref="T30:V30"/>
    <mergeCell ref="Q30:S30"/>
    <mergeCell ref="Q28:S29"/>
    <mergeCell ref="T28:V29"/>
    <mergeCell ref="O31:P31"/>
    <mergeCell ref="Q31:S31"/>
    <mergeCell ref="T31:V31"/>
    <mergeCell ref="Y43:Z43"/>
    <mergeCell ref="Y44:Z44"/>
    <mergeCell ref="Y45:Z45"/>
    <mergeCell ref="Y46:Z46"/>
    <mergeCell ref="M33:N33"/>
    <mergeCell ref="M34:N34"/>
    <mergeCell ref="M35:N35"/>
    <mergeCell ref="O39:P39"/>
    <mergeCell ref="AF28:AF29"/>
    <mergeCell ref="W28:X29"/>
    <mergeCell ref="W30:X30"/>
    <mergeCell ref="W31:X31"/>
    <mergeCell ref="W32:X32"/>
    <mergeCell ref="W33:X33"/>
    <mergeCell ref="W34:X34"/>
    <mergeCell ref="W35:X35"/>
    <mergeCell ref="W36:X36"/>
    <mergeCell ref="W37:X37"/>
    <mergeCell ref="W38:X38"/>
    <mergeCell ref="W39:X39"/>
    <mergeCell ref="Y28:Z29"/>
    <mergeCell ref="AA28:AB29"/>
    <mergeCell ref="Y30:Z30"/>
    <mergeCell ref="M28:N29"/>
    <mergeCell ref="AA45:AB45"/>
    <mergeCell ref="AA46:AB46"/>
    <mergeCell ref="AA47:AB47"/>
    <mergeCell ref="AA48:AB48"/>
    <mergeCell ref="Y31:Z31"/>
    <mergeCell ref="W40:X40"/>
    <mergeCell ref="W41:X41"/>
    <mergeCell ref="W42:X42"/>
    <mergeCell ref="W43:X43"/>
    <mergeCell ref="W44:X44"/>
    <mergeCell ref="W45:X45"/>
    <mergeCell ref="W46:X46"/>
    <mergeCell ref="W47:X47"/>
    <mergeCell ref="Y32:Z32"/>
    <mergeCell ref="Y33:Z33"/>
    <mergeCell ref="Y34:Z34"/>
    <mergeCell ref="Y35:Z35"/>
    <mergeCell ref="Y36:Z36"/>
    <mergeCell ref="Y37:Z37"/>
    <mergeCell ref="Y38:Z38"/>
    <mergeCell ref="Y39:Z39"/>
    <mergeCell ref="Y40:Z40"/>
    <mergeCell ref="Y41:Z41"/>
    <mergeCell ref="Y42:Z42"/>
    <mergeCell ref="AJ6:AO6"/>
    <mergeCell ref="AJ7:AO8"/>
    <mergeCell ref="AP6:AT6"/>
    <mergeCell ref="AP7:AT8"/>
    <mergeCell ref="AA76:AB76"/>
    <mergeCell ref="AA77:AB77"/>
    <mergeCell ref="AA78:AB78"/>
    <mergeCell ref="AA79:AB79"/>
    <mergeCell ref="Y79:Z79"/>
    <mergeCell ref="AA30:AB30"/>
    <mergeCell ref="AA31:AB31"/>
    <mergeCell ref="AA32:AB32"/>
    <mergeCell ref="AA33:AB33"/>
    <mergeCell ref="AA34:AB34"/>
    <mergeCell ref="AA35:AB35"/>
    <mergeCell ref="AA36:AB36"/>
    <mergeCell ref="AA37:AB37"/>
    <mergeCell ref="AA38:AB38"/>
    <mergeCell ref="AA39:AB39"/>
    <mergeCell ref="AA40:AB40"/>
    <mergeCell ref="AA41:AB41"/>
    <mergeCell ref="AA42:AB42"/>
    <mergeCell ref="AA43:AB43"/>
    <mergeCell ref="AA44:AB44"/>
    <mergeCell ref="AE6:AI8"/>
    <mergeCell ref="C6:L6"/>
    <mergeCell ref="H7:L7"/>
    <mergeCell ref="H8:L8"/>
    <mergeCell ref="Q6:S8"/>
    <mergeCell ref="T6:W6"/>
    <mergeCell ref="X6:Y6"/>
    <mergeCell ref="T7:W7"/>
    <mergeCell ref="T8:W8"/>
    <mergeCell ref="X7:Y7"/>
    <mergeCell ref="X8:Y8"/>
  </mergeCells>
  <conditionalFormatting sqref="B30:AB79">
    <cfRule type="expression" dxfId="8" priority="1">
      <formula>$M30="Réel"</formula>
    </cfRule>
    <cfRule type="expression" dxfId="7" priority="2">
      <formula>$B30&lt;&gt;""</formula>
    </cfRule>
  </conditionalFormatting>
  <dataValidations count="1">
    <dataValidation type="list" allowBlank="1" showInputMessage="1" showErrorMessage="1" sqref="AC30:AE79">
      <formula1>Couleurs</formula1>
    </dataValidation>
  </dataValidations>
  <pageMargins left="0.25" right="0.25" top="0.75" bottom="0.75" header="0.3" footer="0.3"/>
  <pageSetup paperSize="9" scale="50" orientation="landscape" r:id="rId1"/>
  <colBreaks count="2" manualBreakCount="2">
    <brk id="60" max="1048575" man="1"/>
    <brk id="123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>
  <dimension ref="A1:Y53"/>
  <sheetViews>
    <sheetView topLeftCell="G1" zoomScale="75" zoomScaleNormal="75" workbookViewId="0">
      <selection sqref="A1:G1"/>
    </sheetView>
  </sheetViews>
  <sheetFormatPr baseColWidth="10" defaultRowHeight="15"/>
  <cols>
    <col min="1" max="1" width="5.140625" customWidth="1"/>
    <col min="2" max="2" width="34.5703125" bestFit="1" customWidth="1"/>
    <col min="3" max="3" width="2" bestFit="1" customWidth="1"/>
    <col min="4" max="4" width="3" bestFit="1" customWidth="1"/>
    <col min="5" max="5" width="5.5703125" bestFit="1" customWidth="1"/>
    <col min="6" max="6" width="34.5703125" bestFit="1" customWidth="1"/>
    <col min="7" max="7" width="27.85546875" customWidth="1"/>
    <col min="8" max="8" width="1.85546875" customWidth="1"/>
    <col min="9" max="9" width="5.140625" customWidth="1"/>
    <col min="10" max="10" width="34.5703125" bestFit="1" customWidth="1"/>
    <col min="11" max="12" width="3.5703125" bestFit="1" customWidth="1"/>
    <col min="13" max="13" width="5.7109375" bestFit="1" customWidth="1"/>
    <col min="14" max="14" width="34.5703125" bestFit="1" customWidth="1"/>
    <col min="15" max="15" width="27.85546875" customWidth="1"/>
    <col min="16" max="16" width="9" style="45" customWidth="1"/>
    <col min="17" max="17" width="51.28515625" style="45" customWidth="1"/>
    <col min="18" max="19" width="4.5703125" style="27" customWidth="1"/>
    <col min="20" max="25" width="4.5703125" style="30" customWidth="1"/>
  </cols>
  <sheetData>
    <row r="1" spans="1:25">
      <c r="A1" s="190" t="str">
        <f>Planning!B28</f>
        <v>Activités</v>
      </c>
      <c r="B1" s="191"/>
      <c r="C1" s="191"/>
      <c r="D1" s="191"/>
      <c r="E1" s="191"/>
      <c r="F1" s="191"/>
      <c r="G1" s="192"/>
      <c r="I1" s="194" t="str">
        <f>Planning!E28</f>
        <v>Tâches</v>
      </c>
      <c r="J1" s="195"/>
      <c r="K1" s="195"/>
      <c r="L1" s="195"/>
      <c r="M1" s="195"/>
      <c r="N1" s="195"/>
      <c r="O1" s="196"/>
      <c r="P1" s="46"/>
      <c r="Q1" s="194" t="s">
        <v>35</v>
      </c>
      <c r="R1" s="195"/>
      <c r="S1" s="195"/>
      <c r="T1" s="195"/>
      <c r="U1" s="195"/>
      <c r="V1" s="195"/>
      <c r="W1" s="195"/>
      <c r="X1" s="195"/>
      <c r="Y1" s="196"/>
    </row>
    <row r="2" spans="1:25" ht="36.75" customHeight="1" thickBot="1">
      <c r="A2" s="31"/>
      <c r="B2" s="32" t="s">
        <v>28</v>
      </c>
      <c r="C2" s="32"/>
      <c r="D2" s="32"/>
      <c r="E2" s="32"/>
      <c r="F2" s="32" t="s">
        <v>29</v>
      </c>
      <c r="G2" s="33" t="s">
        <v>30</v>
      </c>
      <c r="I2" s="38"/>
      <c r="J2" s="39" t="s">
        <v>28</v>
      </c>
      <c r="K2" s="39"/>
      <c r="L2" s="39"/>
      <c r="M2" s="39"/>
      <c r="N2" s="39" t="s">
        <v>29</v>
      </c>
      <c r="O2" s="47" t="s">
        <v>30</v>
      </c>
      <c r="Q2" s="49" t="s">
        <v>36</v>
      </c>
      <c r="R2" s="193" t="s">
        <v>34</v>
      </c>
      <c r="S2" s="189"/>
      <c r="T2" s="187" t="s">
        <v>4</v>
      </c>
      <c r="U2" s="187"/>
      <c r="V2" s="187"/>
      <c r="W2" s="187" t="s">
        <v>5</v>
      </c>
      <c r="X2" s="187"/>
      <c r="Y2" s="188"/>
    </row>
    <row r="3" spans="1:25" ht="15.75" thickBot="1">
      <c r="A3" s="31"/>
      <c r="B3" s="32"/>
      <c r="C3" s="32">
        <v>0</v>
      </c>
      <c r="D3" s="32"/>
      <c r="E3" s="32"/>
      <c r="F3" s="32"/>
      <c r="G3" s="34"/>
      <c r="I3" s="38"/>
      <c r="J3" s="39"/>
      <c r="K3" s="39">
        <v>0</v>
      </c>
      <c r="L3" s="39"/>
      <c r="M3" s="39"/>
      <c r="N3" s="39"/>
      <c r="O3" s="44"/>
      <c r="Q3" s="38"/>
      <c r="R3" s="63"/>
      <c r="S3" s="63"/>
      <c r="T3" s="64"/>
      <c r="U3" s="64"/>
      <c r="V3" s="64"/>
      <c r="W3" s="64"/>
      <c r="X3" s="64"/>
      <c r="Y3" s="65"/>
    </row>
    <row r="4" spans="1:25">
      <c r="A4" s="31"/>
      <c r="B4" s="32" t="str">
        <f>IF(Planning!B30&lt;&gt;"",Planning!B30,"")</f>
        <v>Etude</v>
      </c>
      <c r="C4" s="32">
        <f>IF(B4&lt;&gt;"",C3+1,C3)</f>
        <v>1</v>
      </c>
      <c r="D4" s="32">
        <v>1</v>
      </c>
      <c r="E4" s="32">
        <f>MATCH(D4,$C$4:$C$53,0)</f>
        <v>1</v>
      </c>
      <c r="F4" s="32" t="str">
        <f ca="1">IF(ISERROR(E4),"",OFFSET($A$3,E4,1))</f>
        <v>Etude</v>
      </c>
      <c r="G4" s="33"/>
      <c r="I4" s="38"/>
      <c r="J4" s="39" t="str">
        <f>IF(Planning!E30&lt;&gt;"",Planning!E30,"")</f>
        <v/>
      </c>
      <c r="K4" s="39">
        <f>IF(J4&lt;&gt;"",K3+1,K3)</f>
        <v>0</v>
      </c>
      <c r="L4" s="39">
        <v>1</v>
      </c>
      <c r="M4" s="39">
        <f>MATCH(L4,$K$4:$K$53,0)</f>
        <v>2</v>
      </c>
      <c r="N4" s="39" t="str">
        <f ca="1">IF(ISERROR(M4),"",OFFSET($I$3,M4,1))</f>
        <v>Analyse Fonctionnelle</v>
      </c>
      <c r="O4" s="47"/>
      <c r="Q4" s="38" t="str">
        <f ca="1">IF(AND($R4&lt;&gt;"",$T4&lt;&gt;"",$W4&lt;&gt;""),$N4,"")</f>
        <v>Analyse Fonctionnelle</v>
      </c>
      <c r="R4" s="189">
        <f ca="1">IF($N4&lt;&gt;"",SUMIF(Suivi!$G$6:$G$298,$N4,Suivi!$E$6:$E$298),"")</f>
        <v>7</v>
      </c>
      <c r="S4" s="189"/>
      <c r="T4" s="187">
        <f t="array" aca="1" ref="T4" ca="1">IF(ISERROR(VLOOKUP($N4,Suivi!$G$6:$G$298,1,FALSE)),"",MIN(IF(Suivi!$G$6:$G$298=$N4,Suivi!$D$6:$D$298)))</f>
        <v>40429</v>
      </c>
      <c r="U4" s="187"/>
      <c r="V4" s="187"/>
      <c r="W4" s="187">
        <f t="array" aca="1" ref="W4" ca="1">IF(ISERROR(VLOOKUP($N4,Suivi!$G$6:$G$298,1,FALSE)),"",MAX(IF(Suivi!$G$6:$G$298=$N4,Suivi!$D$6:$D$298)))</f>
        <v>40454</v>
      </c>
      <c r="X4" s="187"/>
      <c r="Y4" s="188"/>
    </row>
    <row r="5" spans="1:25">
      <c r="A5" s="31"/>
      <c r="B5" s="32" t="str">
        <f>IF(Planning!B31&lt;&gt;"",Planning!B31,"")</f>
        <v/>
      </c>
      <c r="C5" s="32">
        <f t="shared" ref="C5:C7" si="0">IF(B5&lt;&gt;"",C4+1,C4)</f>
        <v>1</v>
      </c>
      <c r="D5" s="32">
        <v>2</v>
      </c>
      <c r="E5" s="32">
        <f t="shared" ref="E5:E53" si="1">MATCH(D5,$C$4:$C$53,0)</f>
        <v>16</v>
      </c>
      <c r="F5" s="32" t="str">
        <f t="shared" ref="F5:F7" ca="1" si="2">IF(ISERROR(E5),"",OFFSET($A$3,E5,1))</f>
        <v>Programmation automate de sécurité</v>
      </c>
      <c r="G5" s="33"/>
      <c r="I5" s="38"/>
      <c r="J5" s="39" t="str">
        <f>IF(Planning!E31&lt;&gt;"",Planning!E31,"")</f>
        <v>Analyse Fonctionnelle</v>
      </c>
      <c r="K5" s="39">
        <f t="shared" ref="K5:K53" si="3">IF(J5&lt;&gt;"",K4+1,K4)</f>
        <v>1</v>
      </c>
      <c r="L5" s="39">
        <v>2</v>
      </c>
      <c r="M5" s="39">
        <f t="shared" ref="M5:M53" si="4">MATCH(L5,$K$4:$K$53,0)</f>
        <v>4</v>
      </c>
      <c r="N5" s="39" t="str">
        <f t="shared" ref="N5:N53" ca="1" si="5">IF(ISERROR(M5),"",OFFSET($I$3,M5,1))</f>
        <v>Analyse Organique</v>
      </c>
      <c r="O5" s="47"/>
      <c r="Q5" s="38" t="str">
        <f t="shared" ref="Q5:Q53" ca="1" si="6">IF(AND($R5&lt;&gt;"",$T5&lt;&gt;"",$W5&lt;&gt;""),$N5,"")</f>
        <v>Analyse Organique</v>
      </c>
      <c r="R5" s="189">
        <f ca="1">IF($N5&lt;&gt;"",SUMIF(Suivi!$G$6:$G$298,$N5,Suivi!$E$6:$E$298),"")</f>
        <v>120</v>
      </c>
      <c r="S5" s="189"/>
      <c r="T5" s="187">
        <f t="array" aca="1" ref="T5" ca="1">IF(ISERROR(VLOOKUP($N5,Suivi!$G$6:$G$298,1,FALSE)),"",MIN(IF(Suivi!$G$6:$G$298=$N5,Suivi!$D$6:$D$298)))</f>
        <v>40431</v>
      </c>
      <c r="U5" s="187"/>
      <c r="V5" s="187"/>
      <c r="W5" s="187">
        <f t="array" aca="1" ref="W5" ca="1">IF(ISERROR(VLOOKUP($N5,Suivi!$G$6:$G$298,1,FALSE)),"",MAX(IF(Suivi!$G$6:$G$298=$N5,Suivi!$D$6:$D$298)))</f>
        <v>40571</v>
      </c>
      <c r="X5" s="187"/>
      <c r="Y5" s="188"/>
    </row>
    <row r="6" spans="1:25">
      <c r="A6" s="31"/>
      <c r="B6" s="32" t="str">
        <f>IF(Planning!B32&lt;&gt;"",Planning!B32,"")</f>
        <v/>
      </c>
      <c r="C6" s="32">
        <f t="shared" si="0"/>
        <v>1</v>
      </c>
      <c r="D6" s="32">
        <v>3</v>
      </c>
      <c r="E6" s="32">
        <f t="shared" si="1"/>
        <v>21</v>
      </c>
      <c r="F6" s="32" t="str">
        <f t="shared" ca="1" si="2"/>
        <v>Programmation automate</v>
      </c>
      <c r="G6" s="33"/>
      <c r="I6" s="38"/>
      <c r="J6" s="39" t="str">
        <f>IF(Planning!E32&lt;&gt;"",Planning!E32,"")</f>
        <v/>
      </c>
      <c r="K6" s="39">
        <f t="shared" si="3"/>
        <v>1</v>
      </c>
      <c r="L6" s="39">
        <v>3</v>
      </c>
      <c r="M6" s="39">
        <f t="shared" si="4"/>
        <v>6</v>
      </c>
      <c r="N6" s="39" t="str">
        <f t="shared" ca="1" si="5"/>
        <v>Elaboration de la liste d'Entrèes/Sorties</v>
      </c>
      <c r="O6" s="47"/>
      <c r="Q6" s="38" t="str">
        <f t="shared" ca="1" si="6"/>
        <v>Elaboration de la liste d'Entrèes/Sorties</v>
      </c>
      <c r="R6" s="189">
        <f ca="1">IF($N6&lt;&gt;"",SUMIF(Suivi!$G$6:$G$298,$N6,Suivi!$E$6:$E$298),"")</f>
        <v>14</v>
      </c>
      <c r="S6" s="189"/>
      <c r="T6" s="187">
        <f t="array" aca="1" ref="T6" ca="1">IF(ISERROR(VLOOKUP($N6,Suivi!$G$6:$G$298,1,FALSE)),"",MIN(IF(Suivi!$G$6:$G$298=$N6,Suivi!$D$6:$D$298)))</f>
        <v>40431</v>
      </c>
      <c r="U6" s="187"/>
      <c r="V6" s="187"/>
      <c r="W6" s="187">
        <f t="array" aca="1" ref="W6" ca="1">IF(ISERROR(VLOOKUP($N6,Suivi!$G$6:$G$298,1,FALSE)),"",MAX(IF(Suivi!$G$6:$G$298=$N6,Suivi!$D$6:$D$298)))</f>
        <v>40513</v>
      </c>
      <c r="X6" s="187"/>
      <c r="Y6" s="188"/>
    </row>
    <row r="7" spans="1:25">
      <c r="A7" s="31"/>
      <c r="B7" s="32" t="str">
        <f>IF(Planning!B33&lt;&gt;"",Planning!B33,"")</f>
        <v/>
      </c>
      <c r="C7" s="32">
        <f t="shared" si="0"/>
        <v>1</v>
      </c>
      <c r="D7" s="32">
        <v>4</v>
      </c>
      <c r="E7" s="32" t="e">
        <f t="shared" si="1"/>
        <v>#N/A</v>
      </c>
      <c r="F7" s="32" t="str">
        <f t="shared" ca="1" si="2"/>
        <v/>
      </c>
      <c r="G7" s="33"/>
      <c r="I7" s="38"/>
      <c r="J7" s="39" t="str">
        <f>IF(Planning!E33&lt;&gt;"",Planning!E33,"")</f>
        <v>Analyse Organique</v>
      </c>
      <c r="K7" s="39">
        <f t="shared" si="3"/>
        <v>2</v>
      </c>
      <c r="L7" s="39">
        <v>4</v>
      </c>
      <c r="M7" s="39">
        <f t="shared" si="4"/>
        <v>8</v>
      </c>
      <c r="N7" s="39" t="str">
        <f t="shared" ca="1" si="5"/>
        <v>Gestion des fonctions de sécurité</v>
      </c>
      <c r="O7" s="47"/>
      <c r="Q7" s="38" t="str">
        <f t="shared" ca="1" si="6"/>
        <v/>
      </c>
      <c r="R7" s="189">
        <f ca="1">IF($N7&lt;&gt;"",SUMIF(Suivi!$G$6:$G$298,$N7,Suivi!$E$6:$E$298),"")</f>
        <v>0</v>
      </c>
      <c r="S7" s="189"/>
      <c r="T7" s="187" t="str">
        <f t="array" aca="1" ref="T7" ca="1">IF(ISERROR(VLOOKUP($N7,Suivi!$G$6:$G$298,1,FALSE)),"",MIN(IF(Suivi!$G$6:$G$298=$N7,Suivi!$D$6:$D$298)))</f>
        <v/>
      </c>
      <c r="U7" s="187"/>
      <c r="V7" s="187"/>
      <c r="W7" s="187" t="str">
        <f t="array" aca="1" ref="W7" ca="1">IF(ISERROR(VLOOKUP($N7,Suivi!$G$6:$G$298,1,FALSE)),"",MAX(IF(Suivi!$G$6:$G$298=$N7,Suivi!$D$6:$D$298)))</f>
        <v/>
      </c>
      <c r="X7" s="187"/>
      <c r="Y7" s="188"/>
    </row>
    <row r="8" spans="1:25">
      <c r="A8" s="31"/>
      <c r="B8" s="32" t="str">
        <f>IF(Planning!B34&lt;&gt;"",Planning!B34,"")</f>
        <v/>
      </c>
      <c r="C8" s="32">
        <f t="shared" ref="C8:C53" si="7">IF(B8&lt;&gt;"",C7+1,C7)</f>
        <v>1</v>
      </c>
      <c r="D8" s="32">
        <v>5</v>
      </c>
      <c r="E8" s="32" t="e">
        <f t="shared" si="1"/>
        <v>#N/A</v>
      </c>
      <c r="F8" s="32" t="str">
        <f t="shared" ref="F8:F53" ca="1" si="8">IF(ISERROR(E8),"",OFFSET($A$3,E8,1))</f>
        <v/>
      </c>
      <c r="G8" s="33"/>
      <c r="I8" s="38"/>
      <c r="J8" s="39" t="str">
        <f>IF(Planning!E34&lt;&gt;"",Planning!E34,"")</f>
        <v/>
      </c>
      <c r="K8" s="39">
        <f t="shared" si="3"/>
        <v>2</v>
      </c>
      <c r="L8" s="39">
        <v>5</v>
      </c>
      <c r="M8" s="39">
        <f t="shared" si="4"/>
        <v>10</v>
      </c>
      <c r="N8" s="39" t="str">
        <f t="shared" ca="1" si="5"/>
        <v>Définition du suivi de produit</v>
      </c>
      <c r="O8" s="47"/>
      <c r="Q8" s="38" t="str">
        <f t="shared" ca="1" si="6"/>
        <v/>
      </c>
      <c r="R8" s="189">
        <f ca="1">IF($N8&lt;&gt;"",SUMIF(Suivi!$G$6:$G$298,$N8,Suivi!$E$6:$E$298),"")</f>
        <v>0</v>
      </c>
      <c r="S8" s="189"/>
      <c r="T8" s="187" t="str">
        <f t="array" aca="1" ref="T8" ca="1">IF(ISERROR(VLOOKUP($N8,Suivi!$G$6:$G$298,1,FALSE)),"",MIN(IF(Suivi!$G$6:$G$298=$N8,Suivi!$D$6:$D$298)))</f>
        <v/>
      </c>
      <c r="U8" s="187"/>
      <c r="V8" s="187"/>
      <c r="W8" s="187" t="str">
        <f t="array" aca="1" ref="W8" ca="1">IF(ISERROR(VLOOKUP($N8,Suivi!$G$6:$G$298,1,FALSE)),"",MAX(IF(Suivi!$G$6:$G$298=$N8,Suivi!$D$6:$D$298)))</f>
        <v/>
      </c>
      <c r="X8" s="187"/>
      <c r="Y8" s="188"/>
    </row>
    <row r="9" spans="1:25">
      <c r="A9" s="31"/>
      <c r="B9" s="32" t="str">
        <f>IF(Planning!B35&lt;&gt;"",Planning!B35,"")</f>
        <v/>
      </c>
      <c r="C9" s="32">
        <f t="shared" si="7"/>
        <v>1</v>
      </c>
      <c r="D9" s="32">
        <v>6</v>
      </c>
      <c r="E9" s="32" t="e">
        <f t="shared" si="1"/>
        <v>#N/A</v>
      </c>
      <c r="F9" s="32" t="str">
        <f t="shared" ca="1" si="8"/>
        <v/>
      </c>
      <c r="G9" s="33"/>
      <c r="I9" s="38"/>
      <c r="J9" s="39" t="str">
        <f>IF(Planning!E35&lt;&gt;"",Planning!E35,"")</f>
        <v>Elaboration de la liste d'Entrèes/Sorties</v>
      </c>
      <c r="K9" s="39">
        <f t="shared" si="3"/>
        <v>3</v>
      </c>
      <c r="L9" s="39">
        <v>6</v>
      </c>
      <c r="M9" s="39">
        <f t="shared" si="4"/>
        <v>12</v>
      </c>
      <c r="N9" s="39" t="str">
        <f t="shared" ca="1" si="5"/>
        <v>Elaboration des GRAFCETs</v>
      </c>
      <c r="O9" s="47"/>
      <c r="Q9" s="38" t="str">
        <f t="shared" ca="1" si="6"/>
        <v/>
      </c>
      <c r="R9" s="189">
        <f ca="1">IF($N9&lt;&gt;"",SUMIF(Suivi!$G$6:$G$298,$N9,Suivi!$E$6:$E$298),"")</f>
        <v>0</v>
      </c>
      <c r="S9" s="189"/>
      <c r="T9" s="187" t="str">
        <f t="array" aca="1" ref="T9" ca="1">IF(ISERROR(VLOOKUP($N9,Suivi!$G$6:$G$298,1,FALSE)),"",MIN(IF(Suivi!$G$6:$G$298=$N9,Suivi!$D$6:$D$298)))</f>
        <v/>
      </c>
      <c r="U9" s="187"/>
      <c r="V9" s="187"/>
      <c r="W9" s="187" t="str">
        <f t="array" aca="1" ref="W9" ca="1">IF(ISERROR(VLOOKUP($N9,Suivi!$G$6:$G$298,1,FALSE)),"",MAX(IF(Suivi!$G$6:$G$298=$N9,Suivi!$D$6:$D$298)))</f>
        <v/>
      </c>
      <c r="X9" s="187"/>
      <c r="Y9" s="188"/>
    </row>
    <row r="10" spans="1:25">
      <c r="A10" s="31"/>
      <c r="B10" s="32" t="str">
        <f>IF(Planning!B36&lt;&gt;"",Planning!B36,"")</f>
        <v/>
      </c>
      <c r="C10" s="32">
        <f t="shared" si="7"/>
        <v>1</v>
      </c>
      <c r="D10" s="32">
        <v>7</v>
      </c>
      <c r="E10" s="32" t="e">
        <f t="shared" si="1"/>
        <v>#N/A</v>
      </c>
      <c r="F10" s="32" t="str">
        <f t="shared" ca="1" si="8"/>
        <v/>
      </c>
      <c r="G10" s="33"/>
      <c r="I10" s="38"/>
      <c r="J10" s="39" t="str">
        <f>IF(Planning!E36&lt;&gt;"",Planning!E36,"")</f>
        <v/>
      </c>
      <c r="K10" s="39">
        <f t="shared" si="3"/>
        <v>3</v>
      </c>
      <c r="L10" s="39">
        <v>7</v>
      </c>
      <c r="M10" s="39">
        <f t="shared" si="4"/>
        <v>14</v>
      </c>
      <c r="N10" s="39" t="str">
        <f t="shared" ca="1" si="5"/>
        <v>Définition des interlocks mécanique</v>
      </c>
      <c r="O10" s="47"/>
      <c r="Q10" s="38" t="str">
        <f t="shared" ca="1" si="6"/>
        <v/>
      </c>
      <c r="R10" s="189">
        <f ca="1">IF($N10&lt;&gt;"",SUMIF(Suivi!$G$6:$G$298,$N10,Suivi!$E$6:$E$298),"")</f>
        <v>0</v>
      </c>
      <c r="S10" s="189"/>
      <c r="T10" s="187" t="str">
        <f t="array" aca="1" ref="T10" ca="1">IF(ISERROR(VLOOKUP($N10,Suivi!$G$6:$G$298,1,FALSE)),"",MIN(IF(Suivi!$G$6:$G$298=$N10,Suivi!$D$6:$D$298)))</f>
        <v/>
      </c>
      <c r="U10" s="187"/>
      <c r="V10" s="187"/>
      <c r="W10" s="187" t="str">
        <f t="array" aca="1" ref="W10" ca="1">IF(ISERROR(VLOOKUP($N10,Suivi!$G$6:$G$298,1,FALSE)),"",MAX(IF(Suivi!$G$6:$G$298=$N10,Suivi!$D$6:$D$298)))</f>
        <v/>
      </c>
      <c r="X10" s="187"/>
      <c r="Y10" s="188"/>
    </row>
    <row r="11" spans="1:25">
      <c r="A11" s="31"/>
      <c r="B11" s="32" t="str">
        <f>IF(Planning!B37&lt;&gt;"",Planning!B37,"")</f>
        <v/>
      </c>
      <c r="C11" s="32">
        <f t="shared" si="7"/>
        <v>1</v>
      </c>
      <c r="D11" s="32">
        <v>8</v>
      </c>
      <c r="E11" s="32" t="e">
        <f t="shared" si="1"/>
        <v>#N/A</v>
      </c>
      <c r="F11" s="32" t="str">
        <f t="shared" ca="1" si="8"/>
        <v/>
      </c>
      <c r="G11" s="33"/>
      <c r="I11" s="38"/>
      <c r="J11" s="39" t="str">
        <f>IF(Planning!E37&lt;&gt;"",Planning!E37,"")</f>
        <v>Gestion des fonctions de sécurité</v>
      </c>
      <c r="K11" s="39">
        <f t="shared" si="3"/>
        <v>4</v>
      </c>
      <c r="L11" s="39">
        <v>8</v>
      </c>
      <c r="M11" s="39">
        <f t="shared" si="4"/>
        <v>17</v>
      </c>
      <c r="N11" s="39" t="str">
        <f t="shared" ca="1" si="5"/>
        <v>Configuration du logiciel</v>
      </c>
      <c r="O11" s="47"/>
      <c r="Q11" s="38" t="str">
        <f t="shared" ca="1" si="6"/>
        <v>Configuration du logiciel</v>
      </c>
      <c r="R11" s="189">
        <f ca="1">IF($N11&lt;&gt;"",SUMIF(Suivi!$G$6:$G$298,$N11,Suivi!$E$6:$E$298),"")</f>
        <v>1</v>
      </c>
      <c r="S11" s="189"/>
      <c r="T11" s="187">
        <f t="array" aca="1" ref="T11" ca="1">IF(ISERROR(VLOOKUP($N11,Suivi!$G$6:$G$298,1,FALSE)),"",MIN(IF(Suivi!$G$6:$G$298=$N11,Suivi!$D$6:$D$298)))</f>
        <v>40430</v>
      </c>
      <c r="U11" s="187"/>
      <c r="V11" s="187"/>
      <c r="W11" s="187">
        <f t="array" aca="1" ref="W11" ca="1">IF(ISERROR(VLOOKUP($N11,Suivi!$G$6:$G$298,1,FALSE)),"",MAX(IF(Suivi!$G$6:$G$298=$N11,Suivi!$D$6:$D$298)))</f>
        <v>40430</v>
      </c>
      <c r="X11" s="187"/>
      <c r="Y11" s="188"/>
    </row>
    <row r="12" spans="1:25">
      <c r="A12" s="31"/>
      <c r="B12" s="32" t="str">
        <f>IF(Planning!B38&lt;&gt;"",Planning!B38,"")</f>
        <v/>
      </c>
      <c r="C12" s="32">
        <f t="shared" si="7"/>
        <v>1</v>
      </c>
      <c r="D12" s="32">
        <v>9</v>
      </c>
      <c r="E12" s="32" t="e">
        <f t="shared" si="1"/>
        <v>#N/A</v>
      </c>
      <c r="F12" s="32" t="str">
        <f t="shared" ca="1" si="8"/>
        <v/>
      </c>
      <c r="G12" s="33"/>
      <c r="I12" s="38"/>
      <c r="J12" s="39" t="str">
        <f>IF(Planning!E38&lt;&gt;"",Planning!E38,"")</f>
        <v/>
      </c>
      <c r="K12" s="39">
        <f t="shared" si="3"/>
        <v>4</v>
      </c>
      <c r="L12" s="39">
        <v>9</v>
      </c>
      <c r="M12" s="39">
        <f t="shared" si="4"/>
        <v>19</v>
      </c>
      <c r="N12" s="39" t="str">
        <f t="shared" ca="1" si="5"/>
        <v>Codage</v>
      </c>
      <c r="O12" s="47"/>
      <c r="Q12" s="38" t="str">
        <f t="shared" ca="1" si="6"/>
        <v>Codage</v>
      </c>
      <c r="R12" s="189">
        <f ca="1">IF($N12&lt;&gt;"",SUMIF(Suivi!$G$6:$G$298,$N12,Suivi!$E$6:$E$298),"")</f>
        <v>1</v>
      </c>
      <c r="S12" s="189"/>
      <c r="T12" s="187">
        <f t="array" aca="1" ref="T12" ca="1">IF(ISERROR(VLOOKUP($N12,Suivi!$G$6:$G$298,1,FALSE)),"",MIN(IF(Suivi!$G$6:$G$298=$N12,Suivi!$D$6:$D$298)))</f>
        <v>40430</v>
      </c>
      <c r="U12" s="187"/>
      <c r="V12" s="187"/>
      <c r="W12" s="187">
        <f t="array" aca="1" ref="W12" ca="1">IF(ISERROR(VLOOKUP($N12,Suivi!$G$6:$G$298,1,FALSE)),"",MAX(IF(Suivi!$G$6:$G$298=$N12,Suivi!$D$6:$D$298)))</f>
        <v>40430</v>
      </c>
      <c r="X12" s="187"/>
      <c r="Y12" s="188"/>
    </row>
    <row r="13" spans="1:25">
      <c r="A13" s="31"/>
      <c r="B13" s="32" t="str">
        <f>IF(Planning!B39&lt;&gt;"",Planning!B39,"")</f>
        <v/>
      </c>
      <c r="C13" s="32">
        <f t="shared" si="7"/>
        <v>1</v>
      </c>
      <c r="D13" s="32">
        <v>10</v>
      </c>
      <c r="E13" s="32" t="e">
        <f t="shared" si="1"/>
        <v>#N/A</v>
      </c>
      <c r="F13" s="32" t="str">
        <f t="shared" ca="1" si="8"/>
        <v/>
      </c>
      <c r="G13" s="33"/>
      <c r="I13" s="38"/>
      <c r="J13" s="39" t="str">
        <f>IF(Planning!E39&lt;&gt;"",Planning!E39,"")</f>
        <v>Définition du suivi de produit</v>
      </c>
      <c r="K13" s="39">
        <f t="shared" si="3"/>
        <v>5</v>
      </c>
      <c r="L13" s="39">
        <v>10</v>
      </c>
      <c r="M13" s="39">
        <f t="shared" si="4"/>
        <v>22</v>
      </c>
      <c r="N13" s="39" t="str">
        <f t="shared" ca="1" si="5"/>
        <v>Configuration matérielle</v>
      </c>
      <c r="O13" s="47"/>
      <c r="Q13" s="38" t="str">
        <f t="shared" ca="1" si="6"/>
        <v/>
      </c>
      <c r="R13" s="189">
        <f ca="1">IF($N13&lt;&gt;"",SUMIF(Suivi!$G$6:$G$298,$N13,Suivi!$E$6:$E$298),"")</f>
        <v>0</v>
      </c>
      <c r="S13" s="189"/>
      <c r="T13" s="187" t="str">
        <f t="array" aca="1" ref="T13" ca="1">IF(ISERROR(VLOOKUP($N13,Suivi!$G$6:$G$298,1,FALSE)),"",MIN(IF(Suivi!$G$6:$G$298=$N13,Suivi!$D$6:$D$298)))</f>
        <v/>
      </c>
      <c r="U13" s="187"/>
      <c r="V13" s="187"/>
      <c r="W13" s="187" t="str">
        <f t="array" aca="1" ref="W13" ca="1">IF(ISERROR(VLOOKUP($N13,Suivi!$G$6:$G$298,1,FALSE)),"",MAX(IF(Suivi!$G$6:$G$298=$N13,Suivi!$D$6:$D$298)))</f>
        <v/>
      </c>
      <c r="X13" s="187"/>
      <c r="Y13" s="188"/>
    </row>
    <row r="14" spans="1:25">
      <c r="A14" s="31"/>
      <c r="B14" s="32" t="str">
        <f>IF(Planning!B40&lt;&gt;"",Planning!B40,"")</f>
        <v/>
      </c>
      <c r="C14" s="32">
        <f t="shared" si="7"/>
        <v>1</v>
      </c>
      <c r="D14" s="32">
        <v>11</v>
      </c>
      <c r="E14" s="32" t="e">
        <f t="shared" si="1"/>
        <v>#N/A</v>
      </c>
      <c r="F14" s="32" t="str">
        <f t="shared" ca="1" si="8"/>
        <v/>
      </c>
      <c r="G14" s="33"/>
      <c r="I14" s="38"/>
      <c r="J14" s="39" t="str">
        <f>IF(Planning!E40&lt;&gt;"",Planning!E40,"")</f>
        <v/>
      </c>
      <c r="K14" s="39">
        <f t="shared" si="3"/>
        <v>5</v>
      </c>
      <c r="L14" s="39">
        <v>11</v>
      </c>
      <c r="M14" s="39">
        <f t="shared" si="4"/>
        <v>24</v>
      </c>
      <c r="N14" s="39" t="str">
        <f t="shared" ca="1" si="5"/>
        <v>Création des structures de données</v>
      </c>
      <c r="O14" s="47"/>
      <c r="Q14" s="38" t="str">
        <f t="shared" ca="1" si="6"/>
        <v/>
      </c>
      <c r="R14" s="189">
        <f ca="1">IF($N14&lt;&gt;"",SUMIF(Suivi!$G$6:$G$298,$N14,Suivi!$E$6:$E$298),"")</f>
        <v>0</v>
      </c>
      <c r="S14" s="189"/>
      <c r="T14" s="187" t="str">
        <f t="array" aca="1" ref="T14" ca="1">IF(ISERROR(VLOOKUP($N14,Suivi!$G$6:$G$298,1,FALSE)),"",MIN(IF(Suivi!$G$6:$G$298=$N14,Suivi!$D$6:$D$298)))</f>
        <v/>
      </c>
      <c r="U14" s="187"/>
      <c r="V14" s="187"/>
      <c r="W14" s="187" t="str">
        <f t="array" aca="1" ref="W14" ca="1">IF(ISERROR(VLOOKUP($N14,Suivi!$G$6:$G$298,1,FALSE)),"",MAX(IF(Suivi!$G$6:$G$298=$N14,Suivi!$D$6:$D$298)))</f>
        <v/>
      </c>
      <c r="X14" s="187"/>
      <c r="Y14" s="188"/>
    </row>
    <row r="15" spans="1:25">
      <c r="A15" s="31"/>
      <c r="B15" s="32" t="str">
        <f>IF(Planning!B41&lt;&gt;"",Planning!B41,"")</f>
        <v/>
      </c>
      <c r="C15" s="32">
        <f t="shared" si="7"/>
        <v>1</v>
      </c>
      <c r="D15" s="32">
        <v>12</v>
      </c>
      <c r="E15" s="32" t="e">
        <f t="shared" si="1"/>
        <v>#N/A</v>
      </c>
      <c r="F15" s="32" t="str">
        <f t="shared" ca="1" si="8"/>
        <v/>
      </c>
      <c r="G15" s="33"/>
      <c r="I15" s="38"/>
      <c r="J15" s="39" t="str">
        <f>IF(Planning!E41&lt;&gt;"",Planning!E41,"")</f>
        <v>Elaboration des GRAFCETs</v>
      </c>
      <c r="K15" s="39">
        <f t="shared" si="3"/>
        <v>6</v>
      </c>
      <c r="L15" s="39">
        <v>12</v>
      </c>
      <c r="M15" s="39">
        <f t="shared" si="4"/>
        <v>26</v>
      </c>
      <c r="N15" s="39" t="str">
        <f t="shared" ca="1" si="5"/>
        <v>Partie "Système"</v>
      </c>
      <c r="O15" s="47"/>
      <c r="Q15" s="38" t="str">
        <f t="shared" ca="1" si="6"/>
        <v/>
      </c>
      <c r="R15" s="189">
        <f ca="1">IF($N15&lt;&gt;"",SUMIF(Suivi!$G$6:$G$298,$N15,Suivi!$E$6:$E$298),"")</f>
        <v>0</v>
      </c>
      <c r="S15" s="189"/>
      <c r="T15" s="187" t="str">
        <f t="array" aca="1" ref="T15" ca="1">IF(ISERROR(VLOOKUP($N15,Suivi!$G$6:$G$298,1,FALSE)),"",MIN(IF(Suivi!$G$6:$G$298=$N15,Suivi!$D$6:$D$298)))</f>
        <v/>
      </c>
      <c r="U15" s="187"/>
      <c r="V15" s="187"/>
      <c r="W15" s="187" t="str">
        <f t="array" aca="1" ref="W15" ca="1">IF(ISERROR(VLOOKUP($N15,Suivi!$G$6:$G$298,1,FALSE)),"",MAX(IF(Suivi!$G$6:$G$298=$N15,Suivi!$D$6:$D$298)))</f>
        <v/>
      </c>
      <c r="X15" s="187"/>
      <c r="Y15" s="188"/>
    </row>
    <row r="16" spans="1:25">
      <c r="A16" s="31"/>
      <c r="B16" s="32" t="str">
        <f>IF(Planning!B42&lt;&gt;"",Planning!B42,"")</f>
        <v/>
      </c>
      <c r="C16" s="32">
        <f t="shared" si="7"/>
        <v>1</v>
      </c>
      <c r="D16" s="32">
        <v>13</v>
      </c>
      <c r="E16" s="32" t="e">
        <f t="shared" si="1"/>
        <v>#N/A</v>
      </c>
      <c r="F16" s="32" t="str">
        <f t="shared" ca="1" si="8"/>
        <v/>
      </c>
      <c r="G16" s="33"/>
      <c r="I16" s="38"/>
      <c r="J16" s="39" t="str">
        <f>IF(Planning!E42&lt;&gt;"",Planning!E42,"")</f>
        <v/>
      </c>
      <c r="K16" s="39">
        <f t="shared" si="3"/>
        <v>6</v>
      </c>
      <c r="L16" s="39">
        <v>13</v>
      </c>
      <c r="M16" s="39">
        <f t="shared" si="4"/>
        <v>28</v>
      </c>
      <c r="N16" s="39" t="str">
        <f t="shared" ca="1" si="5"/>
        <v>Défauts</v>
      </c>
      <c r="O16" s="47"/>
      <c r="Q16" s="38" t="str">
        <f t="shared" ca="1" si="6"/>
        <v/>
      </c>
      <c r="R16" s="189">
        <f ca="1">IF($N16&lt;&gt;"",SUMIF(Suivi!$G$6:$G$298,$N16,Suivi!$E$6:$E$298),"")</f>
        <v>0</v>
      </c>
      <c r="S16" s="189"/>
      <c r="T16" s="187" t="str">
        <f t="array" aca="1" ref="T16" ca="1">IF(ISERROR(VLOOKUP($N16,Suivi!$G$6:$G$298,1,FALSE)),"",MIN(IF(Suivi!$G$6:$G$298=$N16,Suivi!$D$6:$D$298)))</f>
        <v/>
      </c>
      <c r="U16" s="187"/>
      <c r="V16" s="187"/>
      <c r="W16" s="187" t="str">
        <f t="array" aca="1" ref="W16" ca="1">IF(ISERROR(VLOOKUP($N16,Suivi!$G$6:$G$298,1,FALSE)),"",MAX(IF(Suivi!$G$6:$G$298=$N16,Suivi!$D$6:$D$298)))</f>
        <v/>
      </c>
      <c r="X16" s="187"/>
      <c r="Y16" s="188"/>
    </row>
    <row r="17" spans="1:25">
      <c r="A17" s="31"/>
      <c r="B17" s="32" t="str">
        <f>IF(Planning!B43&lt;&gt;"",Planning!B43,"")</f>
        <v/>
      </c>
      <c r="C17" s="32">
        <f t="shared" si="7"/>
        <v>1</v>
      </c>
      <c r="D17" s="32">
        <v>14</v>
      </c>
      <c r="E17" s="32" t="e">
        <f t="shared" si="1"/>
        <v>#N/A</v>
      </c>
      <c r="F17" s="32" t="str">
        <f t="shared" ca="1" si="8"/>
        <v/>
      </c>
      <c r="G17" s="33"/>
      <c r="I17" s="38"/>
      <c r="J17" s="39" t="str">
        <f>IF(Planning!E43&lt;&gt;"",Planning!E43,"")</f>
        <v>Définition des interlocks mécanique</v>
      </c>
      <c r="K17" s="39">
        <f t="shared" si="3"/>
        <v>7</v>
      </c>
      <c r="L17" s="39">
        <v>14</v>
      </c>
      <c r="M17" s="39">
        <f t="shared" si="4"/>
        <v>30</v>
      </c>
      <c r="N17" s="39" t="str">
        <f t="shared" ca="1" si="5"/>
        <v>Echanges avec HMI/Supervision</v>
      </c>
      <c r="O17" s="47"/>
      <c r="Q17" s="38" t="str">
        <f t="shared" ca="1" si="6"/>
        <v/>
      </c>
      <c r="R17" s="189">
        <f ca="1">IF($N17&lt;&gt;"",SUMIF(Suivi!$G$6:$G$298,$N17,Suivi!$E$6:$E$298),"")</f>
        <v>0</v>
      </c>
      <c r="S17" s="189"/>
      <c r="T17" s="187" t="str">
        <f t="array" aca="1" ref="T17" ca="1">IF(ISERROR(VLOOKUP($N17,Suivi!$G$6:$G$298,1,FALSE)),"",MIN(IF(Suivi!$G$6:$G$298=$N17,Suivi!$D$6:$D$298)))</f>
        <v/>
      </c>
      <c r="U17" s="187"/>
      <c r="V17" s="187"/>
      <c r="W17" s="187" t="str">
        <f t="array" aca="1" ref="W17" ca="1">IF(ISERROR(VLOOKUP($N17,Suivi!$G$6:$G$298,1,FALSE)),"",MAX(IF(Suivi!$G$6:$G$298=$N17,Suivi!$D$6:$D$298)))</f>
        <v/>
      </c>
      <c r="X17" s="187"/>
      <c r="Y17" s="188"/>
    </row>
    <row r="18" spans="1:25">
      <c r="A18" s="31"/>
      <c r="B18" s="32" t="str">
        <f>IF(Planning!B44&lt;&gt;"",Planning!B44,"")</f>
        <v/>
      </c>
      <c r="C18" s="32">
        <f t="shared" si="7"/>
        <v>1</v>
      </c>
      <c r="D18" s="32">
        <v>15</v>
      </c>
      <c r="E18" s="32" t="e">
        <f t="shared" si="1"/>
        <v>#N/A</v>
      </c>
      <c r="F18" s="32" t="str">
        <f t="shared" ca="1" si="8"/>
        <v/>
      </c>
      <c r="G18" s="33"/>
      <c r="I18" s="38"/>
      <c r="J18" s="39" t="str">
        <f>IF(Planning!E44&lt;&gt;"",Planning!E44,"")</f>
        <v/>
      </c>
      <c r="K18" s="39">
        <f t="shared" si="3"/>
        <v>7</v>
      </c>
      <c r="L18" s="39">
        <v>15</v>
      </c>
      <c r="M18" s="39">
        <f t="shared" si="4"/>
        <v>32</v>
      </c>
      <c r="N18" s="39" t="str">
        <f t="shared" ca="1" si="5"/>
        <v>Gestion des accès</v>
      </c>
      <c r="O18" s="47"/>
      <c r="Q18" s="38" t="str">
        <f t="shared" ca="1" si="6"/>
        <v/>
      </c>
      <c r="R18" s="189">
        <f ca="1">IF($N18&lt;&gt;"",SUMIF(Suivi!$G$6:$G$298,$N18,Suivi!$E$6:$E$298),"")</f>
        <v>0</v>
      </c>
      <c r="S18" s="189"/>
      <c r="T18" s="187" t="str">
        <f t="array" aca="1" ref="T18" ca="1">IF(ISERROR(VLOOKUP($N18,Suivi!$G$6:$G$298,1,FALSE)),"",MIN(IF(Suivi!$G$6:$G$298=$N18,Suivi!$D$6:$D$298)))</f>
        <v/>
      </c>
      <c r="U18" s="187"/>
      <c r="V18" s="187"/>
      <c r="W18" s="187" t="str">
        <f t="array" aca="1" ref="W18" ca="1">IF(ISERROR(VLOOKUP($N18,Suivi!$G$6:$G$298,1,FALSE)),"",MAX(IF(Suivi!$G$6:$G$298=$N18,Suivi!$D$6:$D$298)))</f>
        <v/>
      </c>
      <c r="X18" s="187"/>
      <c r="Y18" s="188"/>
    </row>
    <row r="19" spans="1:25">
      <c r="A19" s="31"/>
      <c r="B19" s="32" t="str">
        <f>IF(Planning!B45&lt;&gt;"",Planning!B45,"")</f>
        <v>Programmation automate de sécurité</v>
      </c>
      <c r="C19" s="32">
        <f t="shared" si="7"/>
        <v>2</v>
      </c>
      <c r="D19" s="32">
        <v>16</v>
      </c>
      <c r="E19" s="32" t="e">
        <f t="shared" si="1"/>
        <v>#N/A</v>
      </c>
      <c r="F19" s="32" t="str">
        <f t="shared" ca="1" si="8"/>
        <v/>
      </c>
      <c r="G19" s="33"/>
      <c r="I19" s="38"/>
      <c r="J19" s="39" t="str">
        <f>IF(Planning!E45&lt;&gt;"",Planning!E45,"")</f>
        <v/>
      </c>
      <c r="K19" s="39">
        <f t="shared" si="3"/>
        <v>7</v>
      </c>
      <c r="L19" s="39">
        <v>16</v>
      </c>
      <c r="M19" s="39">
        <f t="shared" si="4"/>
        <v>34</v>
      </c>
      <c r="N19" s="39" t="str">
        <f t="shared" ca="1" si="5"/>
        <v>Suivi de produits</v>
      </c>
      <c r="O19" s="47"/>
      <c r="Q19" s="38" t="str">
        <f t="shared" ca="1" si="6"/>
        <v/>
      </c>
      <c r="R19" s="189">
        <f ca="1">IF($N19&lt;&gt;"",SUMIF(Suivi!$G$6:$G$298,$N19,Suivi!$E$6:$E$298),"")</f>
        <v>0</v>
      </c>
      <c r="S19" s="189"/>
      <c r="T19" s="187" t="str">
        <f t="array" aca="1" ref="T19" ca="1">IF(ISERROR(VLOOKUP($N19,Suivi!$G$6:$G$298,1,FALSE)),"",MIN(IF(Suivi!$G$6:$G$298=$N19,Suivi!$D$6:$D$298)))</f>
        <v/>
      </c>
      <c r="U19" s="187"/>
      <c r="V19" s="187"/>
      <c r="W19" s="187" t="str">
        <f t="array" aca="1" ref="W19" ca="1">IF(ISERROR(VLOOKUP($N19,Suivi!$G$6:$G$298,1,FALSE)),"",MAX(IF(Suivi!$G$6:$G$298=$N19,Suivi!$D$6:$D$298)))</f>
        <v/>
      </c>
      <c r="X19" s="187"/>
      <c r="Y19" s="188"/>
    </row>
    <row r="20" spans="1:25">
      <c r="A20" s="31"/>
      <c r="B20" s="32" t="str">
        <f>IF(Planning!B46&lt;&gt;"",Planning!B46,"")</f>
        <v/>
      </c>
      <c r="C20" s="32">
        <f t="shared" si="7"/>
        <v>2</v>
      </c>
      <c r="D20" s="32">
        <v>17</v>
      </c>
      <c r="E20" s="32" t="e">
        <f t="shared" si="1"/>
        <v>#N/A</v>
      </c>
      <c r="F20" s="32" t="str">
        <f t="shared" ca="1" si="8"/>
        <v/>
      </c>
      <c r="G20" s="33"/>
      <c r="I20" s="38"/>
      <c r="J20" s="39" t="str">
        <f>IF(Planning!E46&lt;&gt;"",Planning!E46,"")</f>
        <v>Configuration du logiciel</v>
      </c>
      <c r="K20" s="39">
        <f t="shared" si="3"/>
        <v>8</v>
      </c>
      <c r="L20" s="39">
        <v>17</v>
      </c>
      <c r="M20" s="39">
        <f t="shared" si="4"/>
        <v>36</v>
      </c>
      <c r="N20" s="39" t="str">
        <f t="shared" ca="1" si="5"/>
        <v>Actionneurs</v>
      </c>
      <c r="O20" s="47"/>
      <c r="Q20" s="38" t="str">
        <f t="shared" ca="1" si="6"/>
        <v>Actionneurs</v>
      </c>
      <c r="R20" s="189">
        <f ca="1">IF($N20&lt;&gt;"",SUMIF(Suivi!$G$6:$G$298,$N20,Suivi!$E$6:$E$298),"")</f>
        <v>3.5</v>
      </c>
      <c r="S20" s="189"/>
      <c r="T20" s="187">
        <f t="array" aca="1" ref="T20" ca="1">IF(ISERROR(VLOOKUP($N20,Suivi!$G$6:$G$298,1,FALSE)),"",MIN(IF(Suivi!$G$6:$G$298=$N20,Suivi!$D$6:$D$298)))</f>
        <v>40431</v>
      </c>
      <c r="U20" s="187"/>
      <c r="V20" s="187"/>
      <c r="W20" s="187">
        <f t="array" aca="1" ref="W20" ca="1">IF(ISERROR(VLOOKUP($N20,Suivi!$G$6:$G$298,1,FALSE)),"",MAX(IF(Suivi!$G$6:$G$298=$N20,Suivi!$D$6:$D$298)))</f>
        <v>40431</v>
      </c>
      <c r="X20" s="187"/>
      <c r="Y20" s="188"/>
    </row>
    <row r="21" spans="1:25">
      <c r="A21" s="31"/>
      <c r="B21" s="32" t="str">
        <f>IF(Planning!B47&lt;&gt;"",Planning!B47,"")</f>
        <v/>
      </c>
      <c r="C21" s="32">
        <f t="shared" si="7"/>
        <v>2</v>
      </c>
      <c r="D21" s="32">
        <v>18</v>
      </c>
      <c r="E21" s="32" t="e">
        <f t="shared" si="1"/>
        <v>#N/A</v>
      </c>
      <c r="F21" s="32" t="str">
        <f t="shared" ca="1" si="8"/>
        <v/>
      </c>
      <c r="G21" s="33"/>
      <c r="I21" s="38"/>
      <c r="J21" s="39" t="str">
        <f>IF(Planning!E47&lt;&gt;"",Planning!E47,"")</f>
        <v/>
      </c>
      <c r="K21" s="39">
        <f t="shared" si="3"/>
        <v>8</v>
      </c>
      <c r="L21" s="39">
        <v>18</v>
      </c>
      <c r="M21" s="39">
        <f t="shared" si="4"/>
        <v>38</v>
      </c>
      <c r="N21" s="39" t="str">
        <f t="shared" ca="1" si="5"/>
        <v>GRAFCET</v>
      </c>
      <c r="O21" s="47"/>
      <c r="Q21" s="38" t="str">
        <f t="shared" ca="1" si="6"/>
        <v>GRAFCET</v>
      </c>
      <c r="R21" s="189">
        <f ca="1">IF($N21&lt;&gt;"",SUMIF(Suivi!$G$6:$G$298,$N21,Suivi!$E$6:$E$298),"")</f>
        <v>4</v>
      </c>
      <c r="S21" s="189"/>
      <c r="T21" s="187">
        <f t="array" aca="1" ref="T21" ca="1">IF(ISERROR(VLOOKUP($N21,Suivi!$G$6:$G$298,1,FALSE)),"",MIN(IF(Suivi!$G$6:$G$298=$N21,Suivi!$D$6:$D$298)))</f>
        <v>40431</v>
      </c>
      <c r="U21" s="187"/>
      <c r="V21" s="187"/>
      <c r="W21" s="187">
        <f t="array" aca="1" ref="W21" ca="1">IF(ISERROR(VLOOKUP($N21,Suivi!$G$6:$G$298,1,FALSE)),"",MAX(IF(Suivi!$G$6:$G$298=$N21,Suivi!$D$6:$D$298)))</f>
        <v>40431</v>
      </c>
      <c r="X21" s="187"/>
      <c r="Y21" s="188"/>
    </row>
    <row r="22" spans="1:25">
      <c r="A22" s="31"/>
      <c r="B22" s="32" t="str">
        <f>IF(Planning!B48&lt;&gt;"",Planning!B48,"")</f>
        <v/>
      </c>
      <c r="C22" s="32">
        <f t="shared" si="7"/>
        <v>2</v>
      </c>
      <c r="D22" s="32">
        <v>19</v>
      </c>
      <c r="E22" s="32" t="e">
        <f t="shared" si="1"/>
        <v>#N/A</v>
      </c>
      <c r="F22" s="32" t="str">
        <f t="shared" ca="1" si="8"/>
        <v/>
      </c>
      <c r="G22" s="33"/>
      <c r="I22" s="38"/>
      <c r="J22" s="39" t="str">
        <f>IF(Planning!E48&lt;&gt;"",Planning!E48,"")</f>
        <v>Codage</v>
      </c>
      <c r="K22" s="39">
        <f t="shared" si="3"/>
        <v>9</v>
      </c>
      <c r="L22" s="39">
        <v>19</v>
      </c>
      <c r="M22" s="39" t="e">
        <f t="shared" si="4"/>
        <v>#N/A</v>
      </c>
      <c r="N22" s="39" t="str">
        <f t="shared" ca="1" si="5"/>
        <v/>
      </c>
      <c r="O22" s="47"/>
      <c r="Q22" s="38" t="str">
        <f t="shared" ca="1" si="6"/>
        <v/>
      </c>
      <c r="R22" s="189" t="str">
        <f ca="1">IF($N22&lt;&gt;"",SUMIF(Suivi!$G$6:$G$298,$N22,Suivi!$E$6:$E$298),"")</f>
        <v/>
      </c>
      <c r="S22" s="189"/>
      <c r="T22" s="187" t="str">
        <f t="array" aca="1" ref="T22" ca="1">IF(ISERROR(VLOOKUP($N22,Suivi!$G$6:$G$298,1,FALSE)),"",MIN(IF(Suivi!$G$6:$G$298=$N22,Suivi!$D$6:$D$298)))</f>
        <v/>
      </c>
      <c r="U22" s="187"/>
      <c r="V22" s="187"/>
      <c r="W22" s="187" t="str">
        <f t="array" aca="1" ref="W22" ca="1">IF(ISERROR(VLOOKUP($N22,Suivi!$G$6:$G$298,1,FALSE)),"",MAX(IF(Suivi!$G$6:$G$298=$N22,Suivi!$D$6:$D$298)))</f>
        <v/>
      </c>
      <c r="X22" s="187"/>
      <c r="Y22" s="188"/>
    </row>
    <row r="23" spans="1:25">
      <c r="A23" s="31"/>
      <c r="B23" s="32" t="str">
        <f>IF(Planning!B49&lt;&gt;"",Planning!B49,"")</f>
        <v/>
      </c>
      <c r="C23" s="32">
        <f t="shared" si="7"/>
        <v>2</v>
      </c>
      <c r="D23" s="32">
        <v>20</v>
      </c>
      <c r="E23" s="32" t="e">
        <f t="shared" si="1"/>
        <v>#N/A</v>
      </c>
      <c r="F23" s="32" t="str">
        <f t="shared" ca="1" si="8"/>
        <v/>
      </c>
      <c r="G23" s="33"/>
      <c r="I23" s="38"/>
      <c r="J23" s="39" t="str">
        <f>IF(Planning!E49&lt;&gt;"",Planning!E49,"")</f>
        <v/>
      </c>
      <c r="K23" s="39">
        <f t="shared" si="3"/>
        <v>9</v>
      </c>
      <c r="L23" s="39">
        <v>20</v>
      </c>
      <c r="M23" s="39" t="e">
        <f t="shared" si="4"/>
        <v>#N/A</v>
      </c>
      <c r="N23" s="39" t="str">
        <f t="shared" ca="1" si="5"/>
        <v/>
      </c>
      <c r="O23" s="47"/>
      <c r="Q23" s="38" t="str">
        <f t="shared" ca="1" si="6"/>
        <v/>
      </c>
      <c r="R23" s="189" t="str">
        <f ca="1">IF($N23&lt;&gt;"",SUMIF(Suivi!$G$6:$G$298,$N23,Suivi!$E$6:$E$298),"")</f>
        <v/>
      </c>
      <c r="S23" s="189"/>
      <c r="T23" s="187" t="str">
        <f t="array" aca="1" ref="T23" ca="1">IF(ISERROR(VLOOKUP($N23,Suivi!$G$6:$G$298,1,FALSE)),"",MIN(IF(Suivi!$G$6:$G$298=$N23,Suivi!$D$6:$D$298)))</f>
        <v/>
      </c>
      <c r="U23" s="187"/>
      <c r="V23" s="187"/>
      <c r="W23" s="187" t="str">
        <f t="array" aca="1" ref="W23" ca="1">IF(ISERROR(VLOOKUP($N23,Suivi!$G$6:$G$298,1,FALSE)),"",MAX(IF(Suivi!$G$6:$G$298=$N23,Suivi!$D$6:$D$298)))</f>
        <v/>
      </c>
      <c r="X23" s="187"/>
      <c r="Y23" s="188"/>
    </row>
    <row r="24" spans="1:25">
      <c r="A24" s="31"/>
      <c r="B24" s="32" t="str">
        <f>IF(Planning!B50&lt;&gt;"",Planning!B50,"")</f>
        <v>Programmation automate</v>
      </c>
      <c r="C24" s="32">
        <f t="shared" si="7"/>
        <v>3</v>
      </c>
      <c r="D24" s="32">
        <v>21</v>
      </c>
      <c r="E24" s="32" t="e">
        <f t="shared" si="1"/>
        <v>#N/A</v>
      </c>
      <c r="F24" s="32" t="str">
        <f t="shared" ca="1" si="8"/>
        <v/>
      </c>
      <c r="G24" s="33"/>
      <c r="I24" s="38"/>
      <c r="J24" s="39" t="str">
        <f>IF(Planning!E50&lt;&gt;"",Planning!E50,"")</f>
        <v/>
      </c>
      <c r="K24" s="39">
        <f t="shared" si="3"/>
        <v>9</v>
      </c>
      <c r="L24" s="39">
        <v>21</v>
      </c>
      <c r="M24" s="39" t="e">
        <f t="shared" si="4"/>
        <v>#N/A</v>
      </c>
      <c r="N24" s="39" t="str">
        <f t="shared" ca="1" si="5"/>
        <v/>
      </c>
      <c r="O24" s="47"/>
      <c r="Q24" s="38" t="str">
        <f t="shared" ca="1" si="6"/>
        <v/>
      </c>
      <c r="R24" s="189" t="str">
        <f ca="1">IF($N24&lt;&gt;"",SUMIF(Suivi!$G$6:$G$298,$N24,Suivi!$E$6:$E$298),"")</f>
        <v/>
      </c>
      <c r="S24" s="189"/>
      <c r="T24" s="187" t="str">
        <f t="array" aca="1" ref="T24" ca="1">IF(ISERROR(VLOOKUP($N24,Suivi!$G$6:$G$298,1,FALSE)),"",MIN(IF(Suivi!$G$6:$G$298=$N24,Suivi!$D$6:$D$298)))</f>
        <v/>
      </c>
      <c r="U24" s="187"/>
      <c r="V24" s="187"/>
      <c r="W24" s="187" t="str">
        <f t="array" aca="1" ref="W24" ca="1">IF(ISERROR(VLOOKUP($N24,Suivi!$G$6:$G$298,1,FALSE)),"",MAX(IF(Suivi!$G$6:$G$298=$N24,Suivi!$D$6:$D$298)))</f>
        <v/>
      </c>
      <c r="X24" s="187"/>
      <c r="Y24" s="188"/>
    </row>
    <row r="25" spans="1:25">
      <c r="A25" s="31"/>
      <c r="B25" s="32" t="str">
        <f>IF(Planning!B51&lt;&gt;"",Planning!B51,"")</f>
        <v/>
      </c>
      <c r="C25" s="32">
        <f t="shared" si="7"/>
        <v>3</v>
      </c>
      <c r="D25" s="32">
        <v>22</v>
      </c>
      <c r="E25" s="32" t="e">
        <f t="shared" si="1"/>
        <v>#N/A</v>
      </c>
      <c r="F25" s="32" t="str">
        <f t="shared" ca="1" si="8"/>
        <v/>
      </c>
      <c r="G25" s="33"/>
      <c r="I25" s="38"/>
      <c r="J25" s="39" t="str">
        <f>IF(Planning!E51&lt;&gt;"",Planning!E51,"")</f>
        <v>Configuration matérielle</v>
      </c>
      <c r="K25" s="39">
        <f t="shared" si="3"/>
        <v>10</v>
      </c>
      <c r="L25" s="39">
        <v>22</v>
      </c>
      <c r="M25" s="39" t="e">
        <f t="shared" si="4"/>
        <v>#N/A</v>
      </c>
      <c r="N25" s="39" t="str">
        <f t="shared" ca="1" si="5"/>
        <v/>
      </c>
      <c r="O25" s="47"/>
      <c r="Q25" s="38" t="str">
        <f t="shared" ca="1" si="6"/>
        <v/>
      </c>
      <c r="R25" s="189" t="str">
        <f ca="1">IF($N25&lt;&gt;"",SUMIF(Suivi!$G$6:$G$298,$N25,Suivi!$E$6:$E$298),"")</f>
        <v/>
      </c>
      <c r="S25" s="189"/>
      <c r="T25" s="187" t="str">
        <f t="array" aca="1" ref="T25" ca="1">IF(ISERROR(VLOOKUP($N25,Suivi!$G$6:$G$298,1,FALSE)),"",MIN(IF(Suivi!$G$6:$G$298=$N25,Suivi!$D$6:$D$298)))</f>
        <v/>
      </c>
      <c r="U25" s="187"/>
      <c r="V25" s="187"/>
      <c r="W25" s="187" t="str">
        <f t="array" aca="1" ref="W25" ca="1">IF(ISERROR(VLOOKUP($N25,Suivi!$G$6:$G$298,1,FALSE)),"",MAX(IF(Suivi!$G$6:$G$298=$N25,Suivi!$D$6:$D$298)))</f>
        <v/>
      </c>
      <c r="X25" s="187"/>
      <c r="Y25" s="188"/>
    </row>
    <row r="26" spans="1:25">
      <c r="A26" s="31"/>
      <c r="B26" s="32" t="str">
        <f>IF(Planning!B52&lt;&gt;"",Planning!B52,"")</f>
        <v/>
      </c>
      <c r="C26" s="32">
        <f t="shared" si="7"/>
        <v>3</v>
      </c>
      <c r="D26" s="32">
        <v>23</v>
      </c>
      <c r="E26" s="32" t="e">
        <f t="shared" si="1"/>
        <v>#N/A</v>
      </c>
      <c r="F26" s="32" t="str">
        <f t="shared" ca="1" si="8"/>
        <v/>
      </c>
      <c r="G26" s="33"/>
      <c r="I26" s="38"/>
      <c r="J26" s="39" t="str">
        <f>IF(Planning!E52&lt;&gt;"",Planning!E52,"")</f>
        <v/>
      </c>
      <c r="K26" s="39">
        <f t="shared" si="3"/>
        <v>10</v>
      </c>
      <c r="L26" s="39">
        <v>23</v>
      </c>
      <c r="M26" s="39" t="e">
        <f t="shared" si="4"/>
        <v>#N/A</v>
      </c>
      <c r="N26" s="39" t="str">
        <f t="shared" ca="1" si="5"/>
        <v/>
      </c>
      <c r="O26" s="47"/>
      <c r="Q26" s="38" t="str">
        <f t="shared" ca="1" si="6"/>
        <v/>
      </c>
      <c r="R26" s="189" t="str">
        <f ca="1">IF($N26&lt;&gt;"",SUMIF(Suivi!$G$6:$G$298,$N26,Suivi!$E$6:$E$298),"")</f>
        <v/>
      </c>
      <c r="S26" s="189"/>
      <c r="T26" s="187" t="str">
        <f t="array" aca="1" ref="T26" ca="1">IF(ISERROR(VLOOKUP($N26,Suivi!$G$6:$G$298,1,FALSE)),"",MIN(IF(Suivi!$G$6:$G$298=$N26,Suivi!$D$6:$D$298)))</f>
        <v/>
      </c>
      <c r="U26" s="187"/>
      <c r="V26" s="187"/>
      <c r="W26" s="187" t="str">
        <f t="array" aca="1" ref="W26" ca="1">IF(ISERROR(VLOOKUP($N26,Suivi!$G$6:$G$298,1,FALSE)),"",MAX(IF(Suivi!$G$6:$G$298=$N26,Suivi!$D$6:$D$298)))</f>
        <v/>
      </c>
      <c r="X26" s="187"/>
      <c r="Y26" s="188"/>
    </row>
    <row r="27" spans="1:25">
      <c r="A27" s="31"/>
      <c r="B27" s="32" t="str">
        <f>IF(Planning!B53&lt;&gt;"",Planning!B53,"")</f>
        <v/>
      </c>
      <c r="C27" s="32">
        <f t="shared" si="7"/>
        <v>3</v>
      </c>
      <c r="D27" s="32">
        <v>24</v>
      </c>
      <c r="E27" s="32" t="e">
        <f t="shared" si="1"/>
        <v>#N/A</v>
      </c>
      <c r="F27" s="32" t="str">
        <f t="shared" ca="1" si="8"/>
        <v/>
      </c>
      <c r="G27" s="33"/>
      <c r="I27" s="38"/>
      <c r="J27" s="39" t="str">
        <f>IF(Planning!E53&lt;&gt;"",Planning!E53,"")</f>
        <v>Création des structures de données</v>
      </c>
      <c r="K27" s="39">
        <f t="shared" si="3"/>
        <v>11</v>
      </c>
      <c r="L27" s="39">
        <v>24</v>
      </c>
      <c r="M27" s="39" t="e">
        <f t="shared" si="4"/>
        <v>#N/A</v>
      </c>
      <c r="N27" s="39" t="str">
        <f t="shared" ca="1" si="5"/>
        <v/>
      </c>
      <c r="O27" s="47"/>
      <c r="Q27" s="38" t="str">
        <f t="shared" ca="1" si="6"/>
        <v/>
      </c>
      <c r="R27" s="189" t="str">
        <f ca="1">IF($N27&lt;&gt;"",SUMIF(Suivi!$G$6:$G$298,$N27,Suivi!$E$6:$E$298),"")</f>
        <v/>
      </c>
      <c r="S27" s="189"/>
      <c r="T27" s="187" t="str">
        <f t="array" aca="1" ref="T27" ca="1">IF(ISERROR(VLOOKUP($N27,Suivi!$G$6:$G$298,1,FALSE)),"",MIN(IF(Suivi!$G$6:$G$298=$N27,Suivi!$D$6:$D$298)))</f>
        <v/>
      </c>
      <c r="U27" s="187"/>
      <c r="V27" s="187"/>
      <c r="W27" s="187" t="str">
        <f t="array" aca="1" ref="W27" ca="1">IF(ISERROR(VLOOKUP($N27,Suivi!$G$6:$G$298,1,FALSE)),"",MAX(IF(Suivi!$G$6:$G$298=$N27,Suivi!$D$6:$D$298)))</f>
        <v/>
      </c>
      <c r="X27" s="187"/>
      <c r="Y27" s="188"/>
    </row>
    <row r="28" spans="1:25">
      <c r="A28" s="31"/>
      <c r="B28" s="32" t="str">
        <f>IF(Planning!B54&lt;&gt;"",Planning!B54,"")</f>
        <v/>
      </c>
      <c r="C28" s="32">
        <f t="shared" si="7"/>
        <v>3</v>
      </c>
      <c r="D28" s="32">
        <v>25</v>
      </c>
      <c r="E28" s="32" t="e">
        <f t="shared" si="1"/>
        <v>#N/A</v>
      </c>
      <c r="F28" s="32" t="str">
        <f t="shared" ca="1" si="8"/>
        <v/>
      </c>
      <c r="G28" s="33"/>
      <c r="I28" s="38"/>
      <c r="J28" s="39" t="str">
        <f>IF(Planning!E54&lt;&gt;"",Planning!E54,"")</f>
        <v/>
      </c>
      <c r="K28" s="39">
        <f t="shared" si="3"/>
        <v>11</v>
      </c>
      <c r="L28" s="39">
        <v>25</v>
      </c>
      <c r="M28" s="39" t="e">
        <f t="shared" si="4"/>
        <v>#N/A</v>
      </c>
      <c r="N28" s="39" t="str">
        <f t="shared" ca="1" si="5"/>
        <v/>
      </c>
      <c r="O28" s="47"/>
      <c r="Q28" s="38" t="str">
        <f t="shared" ca="1" si="6"/>
        <v/>
      </c>
      <c r="R28" s="189" t="str">
        <f ca="1">IF($N28&lt;&gt;"",SUMIF(Suivi!$G$6:$G$298,$N28,Suivi!$E$6:$E$298),"")</f>
        <v/>
      </c>
      <c r="S28" s="189"/>
      <c r="T28" s="187" t="str">
        <f t="array" aca="1" ref="T28" ca="1">IF(ISERROR(VLOOKUP($N28,Suivi!$G$6:$G$298,1,FALSE)),"",MIN(IF(Suivi!$G$6:$G$298=$N28,Suivi!$D$6:$D$298)))</f>
        <v/>
      </c>
      <c r="U28" s="187"/>
      <c r="V28" s="187"/>
      <c r="W28" s="187" t="str">
        <f t="array" aca="1" ref="W28" ca="1">IF(ISERROR(VLOOKUP($N28,Suivi!$G$6:$G$298,1,FALSE)),"",MAX(IF(Suivi!$G$6:$G$298=$N28,Suivi!$D$6:$D$298)))</f>
        <v/>
      </c>
      <c r="X28" s="187"/>
      <c r="Y28" s="188"/>
    </row>
    <row r="29" spans="1:25">
      <c r="A29" s="31"/>
      <c r="B29" s="32" t="str">
        <f>IF(Planning!B55&lt;&gt;"",Planning!B55,"")</f>
        <v/>
      </c>
      <c r="C29" s="32">
        <f t="shared" si="7"/>
        <v>3</v>
      </c>
      <c r="D29" s="32">
        <v>26</v>
      </c>
      <c r="E29" s="32" t="e">
        <f t="shared" si="1"/>
        <v>#N/A</v>
      </c>
      <c r="F29" s="32" t="str">
        <f t="shared" ca="1" si="8"/>
        <v/>
      </c>
      <c r="G29" s="33"/>
      <c r="I29" s="38"/>
      <c r="J29" s="39" t="str">
        <f>IF(Planning!E55&lt;&gt;"",Planning!E55,"")</f>
        <v>Partie "Système"</v>
      </c>
      <c r="K29" s="39">
        <f t="shared" si="3"/>
        <v>12</v>
      </c>
      <c r="L29" s="39">
        <v>26</v>
      </c>
      <c r="M29" s="39" t="e">
        <f t="shared" si="4"/>
        <v>#N/A</v>
      </c>
      <c r="N29" s="39" t="str">
        <f t="shared" ca="1" si="5"/>
        <v/>
      </c>
      <c r="O29" s="47"/>
      <c r="Q29" s="38" t="str">
        <f t="shared" ca="1" si="6"/>
        <v/>
      </c>
      <c r="R29" s="189" t="str">
        <f ca="1">IF($N29&lt;&gt;"",SUMIF(Suivi!$G$6:$G$298,$N29,Suivi!$E$6:$E$298),"")</f>
        <v/>
      </c>
      <c r="S29" s="189"/>
      <c r="T29" s="187" t="str">
        <f t="array" aca="1" ref="T29" ca="1">IF(ISERROR(VLOOKUP($N29,Suivi!$G$6:$G$298,1,FALSE)),"",MIN(IF(Suivi!$G$6:$G$298=$N29,Suivi!$D$6:$D$298)))</f>
        <v/>
      </c>
      <c r="U29" s="187"/>
      <c r="V29" s="187"/>
      <c r="W29" s="187" t="str">
        <f t="array" aca="1" ref="W29" ca="1">IF(ISERROR(VLOOKUP($N29,Suivi!$G$6:$G$298,1,FALSE)),"",MAX(IF(Suivi!$G$6:$G$298=$N29,Suivi!$D$6:$D$298)))</f>
        <v/>
      </c>
      <c r="X29" s="187"/>
      <c r="Y29" s="188"/>
    </row>
    <row r="30" spans="1:25">
      <c r="A30" s="31"/>
      <c r="B30" s="32" t="str">
        <f>IF(Planning!B56&lt;&gt;"",Planning!B56,"")</f>
        <v/>
      </c>
      <c r="C30" s="32">
        <f t="shared" si="7"/>
        <v>3</v>
      </c>
      <c r="D30" s="32">
        <v>27</v>
      </c>
      <c r="E30" s="32" t="e">
        <f t="shared" si="1"/>
        <v>#N/A</v>
      </c>
      <c r="F30" s="32" t="str">
        <f t="shared" ca="1" si="8"/>
        <v/>
      </c>
      <c r="G30" s="33"/>
      <c r="I30" s="38"/>
      <c r="J30" s="39" t="str">
        <f>IF(Planning!E56&lt;&gt;"",Planning!E56,"")</f>
        <v/>
      </c>
      <c r="K30" s="39">
        <f t="shared" si="3"/>
        <v>12</v>
      </c>
      <c r="L30" s="39">
        <v>27</v>
      </c>
      <c r="M30" s="39" t="e">
        <f t="shared" si="4"/>
        <v>#N/A</v>
      </c>
      <c r="N30" s="39" t="str">
        <f t="shared" ca="1" si="5"/>
        <v/>
      </c>
      <c r="O30" s="47"/>
      <c r="Q30" s="38" t="str">
        <f t="shared" ca="1" si="6"/>
        <v/>
      </c>
      <c r="R30" s="189" t="str">
        <f ca="1">IF($N30&lt;&gt;"",SUMIF(Suivi!$G$6:$G$298,$N30,Suivi!$E$6:$E$298),"")</f>
        <v/>
      </c>
      <c r="S30" s="189"/>
      <c r="T30" s="187" t="str">
        <f t="array" aca="1" ref="T30" ca="1">IF(ISERROR(VLOOKUP($N30,Suivi!$G$6:$G$298,1,FALSE)),"",MIN(IF(Suivi!$G$6:$G$298=$N30,Suivi!$D$6:$D$298)))</f>
        <v/>
      </c>
      <c r="U30" s="187"/>
      <c r="V30" s="187"/>
      <c r="W30" s="187" t="str">
        <f t="array" aca="1" ref="W30" ca="1">IF(ISERROR(VLOOKUP($N30,Suivi!$G$6:$G$298,1,FALSE)),"",MAX(IF(Suivi!$G$6:$G$298=$N30,Suivi!$D$6:$D$298)))</f>
        <v/>
      </c>
      <c r="X30" s="187"/>
      <c r="Y30" s="188"/>
    </row>
    <row r="31" spans="1:25">
      <c r="A31" s="31"/>
      <c r="B31" s="32" t="str">
        <f>IF(Planning!B57&lt;&gt;"",Planning!B57,"")</f>
        <v/>
      </c>
      <c r="C31" s="32">
        <f t="shared" si="7"/>
        <v>3</v>
      </c>
      <c r="D31" s="32">
        <v>28</v>
      </c>
      <c r="E31" s="32" t="e">
        <f t="shared" si="1"/>
        <v>#N/A</v>
      </c>
      <c r="F31" s="32" t="str">
        <f t="shared" ca="1" si="8"/>
        <v/>
      </c>
      <c r="G31" s="33"/>
      <c r="I31" s="38"/>
      <c r="J31" s="39" t="str">
        <f>IF(Planning!E57&lt;&gt;"",Planning!E57,"")</f>
        <v>Défauts</v>
      </c>
      <c r="K31" s="39">
        <f t="shared" si="3"/>
        <v>13</v>
      </c>
      <c r="L31" s="39">
        <v>28</v>
      </c>
      <c r="M31" s="39" t="e">
        <f t="shared" si="4"/>
        <v>#N/A</v>
      </c>
      <c r="N31" s="39" t="str">
        <f t="shared" ca="1" si="5"/>
        <v/>
      </c>
      <c r="O31" s="47"/>
      <c r="Q31" s="38" t="str">
        <f t="shared" ca="1" si="6"/>
        <v/>
      </c>
      <c r="R31" s="189" t="str">
        <f ca="1">IF($N31&lt;&gt;"",SUMIF(Suivi!$G$6:$G$298,$N31,Suivi!$E$6:$E$298),"")</f>
        <v/>
      </c>
      <c r="S31" s="189"/>
      <c r="T31" s="187" t="str">
        <f t="array" aca="1" ref="T31" ca="1">IF(ISERROR(VLOOKUP($N31,Suivi!$G$6:$G$298,1,FALSE)),"",MIN(IF(Suivi!$G$6:$G$298=$N31,Suivi!$D$6:$D$298)))</f>
        <v/>
      </c>
      <c r="U31" s="187"/>
      <c r="V31" s="187"/>
      <c r="W31" s="187" t="str">
        <f t="array" aca="1" ref="W31" ca="1">IF(ISERROR(VLOOKUP($N31,Suivi!$G$6:$G$298,1,FALSE)),"",MAX(IF(Suivi!$G$6:$G$298=$N31,Suivi!$D$6:$D$298)))</f>
        <v/>
      </c>
      <c r="X31" s="187"/>
      <c r="Y31" s="188"/>
    </row>
    <row r="32" spans="1:25">
      <c r="A32" s="31"/>
      <c r="B32" s="32" t="str">
        <f>IF(Planning!B58&lt;&gt;"",Planning!B58,"")</f>
        <v/>
      </c>
      <c r="C32" s="32">
        <f t="shared" si="7"/>
        <v>3</v>
      </c>
      <c r="D32" s="32">
        <v>29</v>
      </c>
      <c r="E32" s="32" t="e">
        <f t="shared" si="1"/>
        <v>#N/A</v>
      </c>
      <c r="F32" s="32" t="str">
        <f t="shared" ca="1" si="8"/>
        <v/>
      </c>
      <c r="G32" s="33"/>
      <c r="I32" s="38"/>
      <c r="J32" s="39" t="str">
        <f>IF(Planning!E58&lt;&gt;"",Planning!E58,"")</f>
        <v/>
      </c>
      <c r="K32" s="39">
        <f t="shared" si="3"/>
        <v>13</v>
      </c>
      <c r="L32" s="39">
        <v>29</v>
      </c>
      <c r="M32" s="39" t="e">
        <f t="shared" si="4"/>
        <v>#N/A</v>
      </c>
      <c r="N32" s="39" t="str">
        <f t="shared" ca="1" si="5"/>
        <v/>
      </c>
      <c r="O32" s="47"/>
      <c r="Q32" s="38" t="str">
        <f t="shared" ca="1" si="6"/>
        <v/>
      </c>
      <c r="R32" s="189" t="str">
        <f ca="1">IF($N32&lt;&gt;"",SUMIF(Suivi!$G$6:$G$298,$N32,Suivi!$E$6:$E$298),"")</f>
        <v/>
      </c>
      <c r="S32" s="189"/>
      <c r="T32" s="187" t="str">
        <f t="array" aca="1" ref="T32" ca="1">IF(ISERROR(VLOOKUP($N32,Suivi!$G$6:$G$298,1,FALSE)),"",MIN(IF(Suivi!$G$6:$G$298=$N32,Suivi!$D$6:$D$298)))</f>
        <v/>
      </c>
      <c r="U32" s="187"/>
      <c r="V32" s="187"/>
      <c r="W32" s="187" t="str">
        <f t="array" aca="1" ref="W32" ca="1">IF(ISERROR(VLOOKUP($N32,Suivi!$G$6:$G$298,1,FALSE)),"",MAX(IF(Suivi!$G$6:$G$298=$N32,Suivi!$D$6:$D$298)))</f>
        <v/>
      </c>
      <c r="X32" s="187"/>
      <c r="Y32" s="188"/>
    </row>
    <row r="33" spans="1:25">
      <c r="A33" s="31"/>
      <c r="B33" s="32" t="str">
        <f>IF(Planning!B59&lt;&gt;"",Planning!B59,"")</f>
        <v/>
      </c>
      <c r="C33" s="32">
        <f t="shared" si="7"/>
        <v>3</v>
      </c>
      <c r="D33" s="32">
        <v>30</v>
      </c>
      <c r="E33" s="32" t="e">
        <f t="shared" si="1"/>
        <v>#N/A</v>
      </c>
      <c r="F33" s="32" t="str">
        <f t="shared" ca="1" si="8"/>
        <v/>
      </c>
      <c r="G33" s="33"/>
      <c r="I33" s="38"/>
      <c r="J33" s="39" t="str">
        <f>IF(Planning!E59&lt;&gt;"",Planning!E59,"")</f>
        <v>Echanges avec HMI/Supervision</v>
      </c>
      <c r="K33" s="39">
        <f t="shared" si="3"/>
        <v>14</v>
      </c>
      <c r="L33" s="39">
        <v>30</v>
      </c>
      <c r="M33" s="39" t="e">
        <f t="shared" si="4"/>
        <v>#N/A</v>
      </c>
      <c r="N33" s="39" t="str">
        <f t="shared" ca="1" si="5"/>
        <v/>
      </c>
      <c r="O33" s="47"/>
      <c r="Q33" s="38" t="str">
        <f t="shared" ca="1" si="6"/>
        <v/>
      </c>
      <c r="R33" s="189" t="str">
        <f ca="1">IF($N33&lt;&gt;"",SUMIF(Suivi!$G$6:$G$298,$N33,Suivi!$E$6:$E$298),"")</f>
        <v/>
      </c>
      <c r="S33" s="189"/>
      <c r="T33" s="187" t="str">
        <f t="array" aca="1" ref="T33" ca="1">IF(ISERROR(VLOOKUP($N33,Suivi!$G$6:$G$298,1,FALSE)),"",MIN(IF(Suivi!$G$6:$G$298=$N33,Suivi!$D$6:$D$298)))</f>
        <v/>
      </c>
      <c r="U33" s="187"/>
      <c r="V33" s="187"/>
      <c r="W33" s="187" t="str">
        <f t="array" aca="1" ref="W33" ca="1">IF(ISERROR(VLOOKUP($N33,Suivi!$G$6:$G$298,1,FALSE)),"",MAX(IF(Suivi!$G$6:$G$298=$N33,Suivi!$D$6:$D$298)))</f>
        <v/>
      </c>
      <c r="X33" s="187"/>
      <c r="Y33" s="188"/>
    </row>
    <row r="34" spans="1:25">
      <c r="A34" s="31"/>
      <c r="B34" s="32" t="str">
        <f>IF(Planning!B60&lt;&gt;"",Planning!B60,"")</f>
        <v/>
      </c>
      <c r="C34" s="32">
        <f t="shared" si="7"/>
        <v>3</v>
      </c>
      <c r="D34" s="32">
        <v>31</v>
      </c>
      <c r="E34" s="32" t="e">
        <f t="shared" si="1"/>
        <v>#N/A</v>
      </c>
      <c r="F34" s="32" t="str">
        <f t="shared" ca="1" si="8"/>
        <v/>
      </c>
      <c r="G34" s="33"/>
      <c r="I34" s="38"/>
      <c r="J34" s="39" t="str">
        <f>IF(Planning!E60&lt;&gt;"",Planning!E60,"")</f>
        <v/>
      </c>
      <c r="K34" s="39">
        <f t="shared" si="3"/>
        <v>14</v>
      </c>
      <c r="L34" s="39">
        <v>31</v>
      </c>
      <c r="M34" s="39" t="e">
        <f t="shared" si="4"/>
        <v>#N/A</v>
      </c>
      <c r="N34" s="39" t="str">
        <f t="shared" ca="1" si="5"/>
        <v/>
      </c>
      <c r="O34" s="47"/>
      <c r="Q34" s="38" t="str">
        <f t="shared" ca="1" si="6"/>
        <v/>
      </c>
      <c r="R34" s="189" t="str">
        <f ca="1">IF($N34&lt;&gt;"",SUMIF(Suivi!$G$6:$G$298,$N34,Suivi!$E$6:$E$298),"")</f>
        <v/>
      </c>
      <c r="S34" s="189"/>
      <c r="T34" s="187" t="str">
        <f t="array" aca="1" ref="T34" ca="1">IF(ISERROR(VLOOKUP($N34,Suivi!$G$6:$G$298,1,FALSE)),"",MIN(IF(Suivi!$G$6:$G$298=$N34,Suivi!$D$6:$D$298)))</f>
        <v/>
      </c>
      <c r="U34" s="187"/>
      <c r="V34" s="187"/>
      <c r="W34" s="187" t="str">
        <f t="array" aca="1" ref="W34" ca="1">IF(ISERROR(VLOOKUP($N34,Suivi!$G$6:$G$298,1,FALSE)),"",MAX(IF(Suivi!$G$6:$G$298=$N34,Suivi!$D$6:$D$298)))</f>
        <v/>
      </c>
      <c r="X34" s="187"/>
      <c r="Y34" s="188"/>
    </row>
    <row r="35" spans="1:25">
      <c r="A35" s="31"/>
      <c r="B35" s="32" t="str">
        <f>IF(Planning!B61&lt;&gt;"",Planning!B61,"")</f>
        <v/>
      </c>
      <c r="C35" s="32">
        <f t="shared" si="7"/>
        <v>3</v>
      </c>
      <c r="D35" s="32">
        <v>32</v>
      </c>
      <c r="E35" s="32" t="e">
        <f t="shared" si="1"/>
        <v>#N/A</v>
      </c>
      <c r="F35" s="32" t="str">
        <f t="shared" ca="1" si="8"/>
        <v/>
      </c>
      <c r="G35" s="33"/>
      <c r="I35" s="38"/>
      <c r="J35" s="39" t="str">
        <f>IF(Planning!E61&lt;&gt;"",Planning!E61,"")</f>
        <v>Gestion des accès</v>
      </c>
      <c r="K35" s="39">
        <f t="shared" si="3"/>
        <v>15</v>
      </c>
      <c r="L35" s="39">
        <v>32</v>
      </c>
      <c r="M35" s="39" t="e">
        <f t="shared" si="4"/>
        <v>#N/A</v>
      </c>
      <c r="N35" s="39" t="str">
        <f t="shared" ca="1" si="5"/>
        <v/>
      </c>
      <c r="O35" s="47"/>
      <c r="Q35" s="38" t="str">
        <f t="shared" ca="1" si="6"/>
        <v/>
      </c>
      <c r="R35" s="189" t="str">
        <f ca="1">IF($N35&lt;&gt;"",SUMIF(Suivi!$G$6:$G$298,$N35,Suivi!$E$6:$E$298),"")</f>
        <v/>
      </c>
      <c r="S35" s="189"/>
      <c r="T35" s="187" t="str">
        <f t="array" aca="1" ref="T35" ca="1">IF(ISERROR(VLOOKUP($N35,Suivi!$G$6:$G$298,1,FALSE)),"",MIN(IF(Suivi!$G$6:$G$298=$N35,Suivi!$D$6:$D$298)))</f>
        <v/>
      </c>
      <c r="U35" s="187"/>
      <c r="V35" s="187"/>
      <c r="W35" s="187" t="str">
        <f t="array" aca="1" ref="W35" ca="1">IF(ISERROR(VLOOKUP($N35,Suivi!$G$6:$G$298,1,FALSE)),"",MAX(IF(Suivi!$G$6:$G$298=$N35,Suivi!$D$6:$D$298)))</f>
        <v/>
      </c>
      <c r="X35" s="187"/>
      <c r="Y35" s="188"/>
    </row>
    <row r="36" spans="1:25">
      <c r="A36" s="31"/>
      <c r="B36" s="32" t="str">
        <f>IF(Planning!B62&lt;&gt;"",Planning!B62,"")</f>
        <v/>
      </c>
      <c r="C36" s="32">
        <f t="shared" si="7"/>
        <v>3</v>
      </c>
      <c r="D36" s="32">
        <v>33</v>
      </c>
      <c r="E36" s="32" t="e">
        <f t="shared" si="1"/>
        <v>#N/A</v>
      </c>
      <c r="F36" s="32" t="str">
        <f t="shared" ca="1" si="8"/>
        <v/>
      </c>
      <c r="G36" s="33"/>
      <c r="I36" s="38"/>
      <c r="J36" s="39" t="str">
        <f>IF(Planning!E62&lt;&gt;"",Planning!E62,"")</f>
        <v/>
      </c>
      <c r="K36" s="39">
        <f t="shared" si="3"/>
        <v>15</v>
      </c>
      <c r="L36" s="39">
        <v>33</v>
      </c>
      <c r="M36" s="39" t="e">
        <f t="shared" si="4"/>
        <v>#N/A</v>
      </c>
      <c r="N36" s="39" t="str">
        <f t="shared" ca="1" si="5"/>
        <v/>
      </c>
      <c r="O36" s="47"/>
      <c r="Q36" s="38" t="str">
        <f t="shared" ca="1" si="6"/>
        <v/>
      </c>
      <c r="R36" s="189" t="str">
        <f ca="1">IF($N36&lt;&gt;"",SUMIF(Suivi!$G$6:$G$298,$N36,Suivi!$E$6:$E$298),"")</f>
        <v/>
      </c>
      <c r="S36" s="189"/>
      <c r="T36" s="187" t="str">
        <f t="array" aca="1" ref="T36" ca="1">IF(ISERROR(VLOOKUP($N36,Suivi!$G$6:$G$298,1,FALSE)),"",MIN(IF(Suivi!$G$6:$G$298=$N36,Suivi!$D$6:$D$298)))</f>
        <v/>
      </c>
      <c r="U36" s="187"/>
      <c r="V36" s="187"/>
      <c r="W36" s="187" t="str">
        <f t="array" aca="1" ref="W36" ca="1">IF(ISERROR(VLOOKUP($N36,Suivi!$G$6:$G$298,1,FALSE)),"",MAX(IF(Suivi!$G$6:$G$298=$N36,Suivi!$D$6:$D$298)))</f>
        <v/>
      </c>
      <c r="X36" s="187"/>
      <c r="Y36" s="188"/>
    </row>
    <row r="37" spans="1:25">
      <c r="A37" s="31"/>
      <c r="B37" s="32" t="str">
        <f>IF(Planning!B63&lt;&gt;"",Planning!B63,"")</f>
        <v/>
      </c>
      <c r="C37" s="32">
        <f t="shared" si="7"/>
        <v>3</v>
      </c>
      <c r="D37" s="32">
        <v>34</v>
      </c>
      <c r="E37" s="32" t="e">
        <f t="shared" si="1"/>
        <v>#N/A</v>
      </c>
      <c r="F37" s="32" t="str">
        <f t="shared" ca="1" si="8"/>
        <v/>
      </c>
      <c r="G37" s="33"/>
      <c r="I37" s="38"/>
      <c r="J37" s="39" t="str">
        <f>IF(Planning!E63&lt;&gt;"",Planning!E63,"")</f>
        <v>Suivi de produits</v>
      </c>
      <c r="K37" s="39">
        <f t="shared" si="3"/>
        <v>16</v>
      </c>
      <c r="L37" s="39">
        <v>34</v>
      </c>
      <c r="M37" s="39" t="e">
        <f t="shared" si="4"/>
        <v>#N/A</v>
      </c>
      <c r="N37" s="39" t="str">
        <f t="shared" ca="1" si="5"/>
        <v/>
      </c>
      <c r="O37" s="47"/>
      <c r="Q37" s="38" t="str">
        <f t="shared" ca="1" si="6"/>
        <v/>
      </c>
      <c r="R37" s="189" t="str">
        <f ca="1">IF($N37&lt;&gt;"",SUMIF(Suivi!$G$6:$G$298,$N37,Suivi!$E$6:$E$298),"")</f>
        <v/>
      </c>
      <c r="S37" s="189"/>
      <c r="T37" s="187" t="str">
        <f t="array" aca="1" ref="T37" ca="1">IF(ISERROR(VLOOKUP($N37,Suivi!$G$6:$G$298,1,FALSE)),"",MIN(IF(Suivi!$G$6:$G$298=$N37,Suivi!$D$6:$D$298)))</f>
        <v/>
      </c>
      <c r="U37" s="187"/>
      <c r="V37" s="187"/>
      <c r="W37" s="187" t="str">
        <f t="array" aca="1" ref="W37" ca="1">IF(ISERROR(VLOOKUP($N37,Suivi!$G$6:$G$298,1,FALSE)),"",MAX(IF(Suivi!$G$6:$G$298=$N37,Suivi!$D$6:$D$298)))</f>
        <v/>
      </c>
      <c r="X37" s="187"/>
      <c r="Y37" s="188"/>
    </row>
    <row r="38" spans="1:25">
      <c r="A38" s="31"/>
      <c r="B38" s="32" t="str">
        <f>IF(Planning!B64&lt;&gt;"",Planning!B64,"")</f>
        <v/>
      </c>
      <c r="C38" s="32">
        <f t="shared" si="7"/>
        <v>3</v>
      </c>
      <c r="D38" s="32">
        <v>35</v>
      </c>
      <c r="E38" s="32" t="e">
        <f t="shared" si="1"/>
        <v>#N/A</v>
      </c>
      <c r="F38" s="32" t="str">
        <f t="shared" ca="1" si="8"/>
        <v/>
      </c>
      <c r="G38" s="33"/>
      <c r="I38" s="38"/>
      <c r="J38" s="39" t="str">
        <f>IF(Planning!E64&lt;&gt;"",Planning!E64,"")</f>
        <v/>
      </c>
      <c r="K38" s="39">
        <f t="shared" si="3"/>
        <v>16</v>
      </c>
      <c r="L38" s="39">
        <v>35</v>
      </c>
      <c r="M38" s="39" t="e">
        <f t="shared" si="4"/>
        <v>#N/A</v>
      </c>
      <c r="N38" s="39" t="str">
        <f t="shared" ca="1" si="5"/>
        <v/>
      </c>
      <c r="O38" s="47"/>
      <c r="Q38" s="38" t="str">
        <f t="shared" ca="1" si="6"/>
        <v/>
      </c>
      <c r="R38" s="189" t="str">
        <f ca="1">IF($N38&lt;&gt;"",SUMIF(Suivi!$G$6:$G$298,$N38,Suivi!$E$6:$E$298),"")</f>
        <v/>
      </c>
      <c r="S38" s="189"/>
      <c r="T38" s="187" t="str">
        <f t="array" aca="1" ref="T38" ca="1">IF(ISERROR(VLOOKUP($N38,Suivi!$G$6:$G$298,1,FALSE)),"",MIN(IF(Suivi!$G$6:$G$298=$N38,Suivi!$D$6:$D$298)))</f>
        <v/>
      </c>
      <c r="U38" s="187"/>
      <c r="V38" s="187"/>
      <c r="W38" s="187" t="str">
        <f t="array" aca="1" ref="W38" ca="1">IF(ISERROR(VLOOKUP($N38,Suivi!$G$6:$G$298,1,FALSE)),"",MAX(IF(Suivi!$G$6:$G$298=$N38,Suivi!$D$6:$D$298)))</f>
        <v/>
      </c>
      <c r="X38" s="187"/>
      <c r="Y38" s="188"/>
    </row>
    <row r="39" spans="1:25">
      <c r="A39" s="31"/>
      <c r="B39" s="32" t="str">
        <f>IF(Planning!B65&lt;&gt;"",Planning!B65,"")</f>
        <v/>
      </c>
      <c r="C39" s="32">
        <f t="shared" si="7"/>
        <v>3</v>
      </c>
      <c r="D39" s="32">
        <v>36</v>
      </c>
      <c r="E39" s="32" t="e">
        <f t="shared" si="1"/>
        <v>#N/A</v>
      </c>
      <c r="F39" s="32" t="str">
        <f t="shared" ca="1" si="8"/>
        <v/>
      </c>
      <c r="G39" s="33"/>
      <c r="I39" s="38"/>
      <c r="J39" s="39" t="str">
        <f>IF(Planning!E65&lt;&gt;"",Planning!E65,"")</f>
        <v>Actionneurs</v>
      </c>
      <c r="K39" s="39">
        <f t="shared" si="3"/>
        <v>17</v>
      </c>
      <c r="L39" s="39">
        <v>36</v>
      </c>
      <c r="M39" s="39" t="e">
        <f t="shared" si="4"/>
        <v>#N/A</v>
      </c>
      <c r="N39" s="39" t="str">
        <f t="shared" ca="1" si="5"/>
        <v/>
      </c>
      <c r="O39" s="47"/>
      <c r="Q39" s="38" t="str">
        <f t="shared" ca="1" si="6"/>
        <v/>
      </c>
      <c r="R39" s="189" t="str">
        <f ca="1">IF($N39&lt;&gt;"",SUMIF(Suivi!$G$6:$G$298,$N39,Suivi!$E$6:$E$298),"")</f>
        <v/>
      </c>
      <c r="S39" s="189"/>
      <c r="T39" s="187" t="str">
        <f t="array" aca="1" ref="T39" ca="1">IF(ISERROR(VLOOKUP($N39,Suivi!$G$6:$G$298,1,FALSE)),"",MIN(IF(Suivi!$G$6:$G$298=$N39,Suivi!$D$6:$D$298)))</f>
        <v/>
      </c>
      <c r="U39" s="187"/>
      <c r="V39" s="187"/>
      <c r="W39" s="187" t="str">
        <f t="array" aca="1" ref="W39" ca="1">IF(ISERROR(VLOOKUP($N39,Suivi!$G$6:$G$298,1,FALSE)),"",MAX(IF(Suivi!$G$6:$G$298=$N39,Suivi!$D$6:$D$298)))</f>
        <v/>
      </c>
      <c r="X39" s="187"/>
      <c r="Y39" s="188"/>
    </row>
    <row r="40" spans="1:25">
      <c r="A40" s="31"/>
      <c r="B40" s="32" t="str">
        <f>IF(Planning!B66&lt;&gt;"",Planning!B66,"")</f>
        <v/>
      </c>
      <c r="C40" s="32">
        <f t="shared" si="7"/>
        <v>3</v>
      </c>
      <c r="D40" s="32">
        <v>37</v>
      </c>
      <c r="E40" s="32" t="e">
        <f t="shared" si="1"/>
        <v>#N/A</v>
      </c>
      <c r="F40" s="32" t="str">
        <f t="shared" ca="1" si="8"/>
        <v/>
      </c>
      <c r="G40" s="33"/>
      <c r="I40" s="38"/>
      <c r="J40" s="39" t="str">
        <f>IF(Planning!E66&lt;&gt;"",Planning!E66,"")</f>
        <v/>
      </c>
      <c r="K40" s="39">
        <f t="shared" si="3"/>
        <v>17</v>
      </c>
      <c r="L40" s="39">
        <v>37</v>
      </c>
      <c r="M40" s="39" t="e">
        <f t="shared" si="4"/>
        <v>#N/A</v>
      </c>
      <c r="N40" s="39" t="str">
        <f t="shared" ca="1" si="5"/>
        <v/>
      </c>
      <c r="O40" s="47"/>
      <c r="Q40" s="38" t="str">
        <f t="shared" ca="1" si="6"/>
        <v/>
      </c>
      <c r="R40" s="189" t="str">
        <f ca="1">IF($N40&lt;&gt;"",SUMIF(Suivi!$G$6:$G$298,$N40,Suivi!$E$6:$E$298),"")</f>
        <v/>
      </c>
      <c r="S40" s="189"/>
      <c r="T40" s="187" t="str">
        <f t="array" aca="1" ref="T40" ca="1">IF(ISERROR(VLOOKUP($N40,Suivi!$G$6:$G$298,1,FALSE)),"",MIN(IF(Suivi!$G$6:$G$298=$N40,Suivi!$D$6:$D$298)))</f>
        <v/>
      </c>
      <c r="U40" s="187"/>
      <c r="V40" s="187"/>
      <c r="W40" s="187" t="str">
        <f t="array" aca="1" ref="W40" ca="1">IF(ISERROR(VLOOKUP($N40,Suivi!$G$6:$G$298,1,FALSE)),"",MAX(IF(Suivi!$G$6:$G$298=$N40,Suivi!$D$6:$D$298)))</f>
        <v/>
      </c>
      <c r="X40" s="187"/>
      <c r="Y40" s="188"/>
    </row>
    <row r="41" spans="1:25">
      <c r="A41" s="31"/>
      <c r="B41" s="32" t="str">
        <f>IF(Planning!B67&lt;&gt;"",Planning!B67,"")</f>
        <v/>
      </c>
      <c r="C41" s="32">
        <f t="shared" si="7"/>
        <v>3</v>
      </c>
      <c r="D41" s="32">
        <v>38</v>
      </c>
      <c r="E41" s="32" t="e">
        <f t="shared" si="1"/>
        <v>#N/A</v>
      </c>
      <c r="F41" s="32" t="str">
        <f t="shared" ca="1" si="8"/>
        <v/>
      </c>
      <c r="G41" s="33"/>
      <c r="I41" s="38"/>
      <c r="J41" s="39" t="str">
        <f>IF(Planning!E67&lt;&gt;"",Planning!E67,"")</f>
        <v>GRAFCET</v>
      </c>
      <c r="K41" s="39">
        <f t="shared" si="3"/>
        <v>18</v>
      </c>
      <c r="L41" s="39">
        <v>38</v>
      </c>
      <c r="M41" s="39" t="e">
        <f t="shared" si="4"/>
        <v>#N/A</v>
      </c>
      <c r="N41" s="39" t="str">
        <f t="shared" ca="1" si="5"/>
        <v/>
      </c>
      <c r="O41" s="47"/>
      <c r="Q41" s="38" t="str">
        <f t="shared" ca="1" si="6"/>
        <v/>
      </c>
      <c r="R41" s="189" t="str">
        <f ca="1">IF($N41&lt;&gt;"",SUMIF(Suivi!$G$6:$G$298,$N41,Suivi!$E$6:$E$298),"")</f>
        <v/>
      </c>
      <c r="S41" s="189"/>
      <c r="T41" s="187" t="str">
        <f t="array" aca="1" ref="T41" ca="1">IF(ISERROR(VLOOKUP($N41,Suivi!$G$6:$G$298,1,FALSE)),"",MIN(IF(Suivi!$G$6:$G$298=$N41,Suivi!$D$6:$D$298)))</f>
        <v/>
      </c>
      <c r="U41" s="187"/>
      <c r="V41" s="187"/>
      <c r="W41" s="187" t="str">
        <f t="array" aca="1" ref="W41" ca="1">IF(ISERROR(VLOOKUP($N41,Suivi!$G$6:$G$298,1,FALSE)),"",MAX(IF(Suivi!$G$6:$G$298=$N41,Suivi!$D$6:$D$298)))</f>
        <v/>
      </c>
      <c r="X41" s="187"/>
      <c r="Y41" s="188"/>
    </row>
    <row r="42" spans="1:25">
      <c r="A42" s="31"/>
      <c r="B42" s="32" t="str">
        <f>IF(Planning!B68&lt;&gt;"",Planning!B68,"")</f>
        <v/>
      </c>
      <c r="C42" s="32">
        <f t="shared" si="7"/>
        <v>3</v>
      </c>
      <c r="D42" s="32">
        <v>39</v>
      </c>
      <c r="E42" s="32" t="e">
        <f t="shared" si="1"/>
        <v>#N/A</v>
      </c>
      <c r="F42" s="32" t="str">
        <f t="shared" ca="1" si="8"/>
        <v/>
      </c>
      <c r="G42" s="33"/>
      <c r="I42" s="38"/>
      <c r="J42" s="39" t="str">
        <f>IF(Planning!E68&lt;&gt;"",Planning!E68,"")</f>
        <v/>
      </c>
      <c r="K42" s="39">
        <f t="shared" si="3"/>
        <v>18</v>
      </c>
      <c r="L42" s="39">
        <v>39</v>
      </c>
      <c r="M42" s="39" t="e">
        <f t="shared" si="4"/>
        <v>#N/A</v>
      </c>
      <c r="N42" s="39" t="str">
        <f t="shared" ca="1" si="5"/>
        <v/>
      </c>
      <c r="O42" s="47"/>
      <c r="Q42" s="38" t="str">
        <f t="shared" ca="1" si="6"/>
        <v/>
      </c>
      <c r="R42" s="189" t="str">
        <f ca="1">IF($N42&lt;&gt;"",SUMIF(Suivi!$G$6:$G$298,$N42,Suivi!$E$6:$E$298),"")</f>
        <v/>
      </c>
      <c r="S42" s="189"/>
      <c r="T42" s="187" t="str">
        <f t="array" aca="1" ref="T42" ca="1">IF(ISERROR(VLOOKUP($N42,Suivi!$G$6:$G$298,1,FALSE)),"",MIN(IF(Suivi!$G$6:$G$298=$N42,Suivi!$D$6:$D$298)))</f>
        <v/>
      </c>
      <c r="U42" s="187"/>
      <c r="V42" s="187"/>
      <c r="W42" s="187" t="str">
        <f t="array" aca="1" ref="W42" ca="1">IF(ISERROR(VLOOKUP($N42,Suivi!$G$6:$G$298,1,FALSE)),"",MAX(IF(Suivi!$G$6:$G$298=$N42,Suivi!$D$6:$D$298)))</f>
        <v/>
      </c>
      <c r="X42" s="187"/>
      <c r="Y42" s="188"/>
    </row>
    <row r="43" spans="1:25">
      <c r="A43" s="31"/>
      <c r="B43" s="32" t="str">
        <f>IF(Planning!B69&lt;&gt;"",Planning!B69,"")</f>
        <v/>
      </c>
      <c r="C43" s="32">
        <f t="shared" si="7"/>
        <v>3</v>
      </c>
      <c r="D43" s="32">
        <v>40</v>
      </c>
      <c r="E43" s="32" t="e">
        <f t="shared" si="1"/>
        <v>#N/A</v>
      </c>
      <c r="F43" s="32" t="str">
        <f t="shared" ca="1" si="8"/>
        <v/>
      </c>
      <c r="G43" s="33"/>
      <c r="I43" s="38"/>
      <c r="J43" s="39" t="str">
        <f>IF(Planning!E69&lt;&gt;"",Planning!E69,"")</f>
        <v/>
      </c>
      <c r="K43" s="39">
        <f t="shared" si="3"/>
        <v>18</v>
      </c>
      <c r="L43" s="39">
        <v>40</v>
      </c>
      <c r="M43" s="39" t="e">
        <f t="shared" si="4"/>
        <v>#N/A</v>
      </c>
      <c r="N43" s="39" t="str">
        <f t="shared" ca="1" si="5"/>
        <v/>
      </c>
      <c r="O43" s="47"/>
      <c r="Q43" s="38" t="str">
        <f t="shared" ca="1" si="6"/>
        <v/>
      </c>
      <c r="R43" s="189" t="str">
        <f ca="1">IF($N43&lt;&gt;"",SUMIF(Suivi!$G$6:$G$298,$N43,Suivi!$E$6:$E$298),"")</f>
        <v/>
      </c>
      <c r="S43" s="189"/>
      <c r="T43" s="187" t="str">
        <f t="array" aca="1" ref="T43" ca="1">IF(ISERROR(VLOOKUP($N43,Suivi!$G$6:$G$298,1,FALSE)),"",MIN(IF(Suivi!$G$6:$G$298=$N43,Suivi!$D$6:$D$298)))</f>
        <v/>
      </c>
      <c r="U43" s="187"/>
      <c r="V43" s="187"/>
      <c r="W43" s="187" t="str">
        <f t="array" aca="1" ref="W43" ca="1">IF(ISERROR(VLOOKUP($N43,Suivi!$G$6:$G$298,1,FALSE)),"",MAX(IF(Suivi!$G$6:$G$298=$N43,Suivi!$D$6:$D$298)))</f>
        <v/>
      </c>
      <c r="X43" s="187"/>
      <c r="Y43" s="188"/>
    </row>
    <row r="44" spans="1:25">
      <c r="A44" s="31"/>
      <c r="B44" s="32" t="str">
        <f>IF(Planning!B70&lt;&gt;"",Planning!B70,"")</f>
        <v/>
      </c>
      <c r="C44" s="32">
        <f t="shared" si="7"/>
        <v>3</v>
      </c>
      <c r="D44" s="32">
        <v>41</v>
      </c>
      <c r="E44" s="32" t="e">
        <f t="shared" si="1"/>
        <v>#N/A</v>
      </c>
      <c r="F44" s="32" t="str">
        <f t="shared" ca="1" si="8"/>
        <v/>
      </c>
      <c r="G44" s="33"/>
      <c r="I44" s="38"/>
      <c r="J44" s="39" t="str">
        <f>IF(Planning!E70&lt;&gt;"",Planning!E70,"")</f>
        <v/>
      </c>
      <c r="K44" s="39">
        <f t="shared" si="3"/>
        <v>18</v>
      </c>
      <c r="L44" s="39">
        <v>41</v>
      </c>
      <c r="M44" s="39" t="e">
        <f t="shared" si="4"/>
        <v>#N/A</v>
      </c>
      <c r="N44" s="39" t="str">
        <f t="shared" ca="1" si="5"/>
        <v/>
      </c>
      <c r="O44" s="47"/>
      <c r="Q44" s="38" t="str">
        <f t="shared" ca="1" si="6"/>
        <v/>
      </c>
      <c r="R44" s="189" t="str">
        <f ca="1">IF($N44&lt;&gt;"",SUMIF(Suivi!$G$6:$G$298,$N44,Suivi!$E$6:$E$298),"")</f>
        <v/>
      </c>
      <c r="S44" s="189"/>
      <c r="T44" s="187" t="str">
        <f t="array" aca="1" ref="T44" ca="1">IF(ISERROR(VLOOKUP($N44,Suivi!$G$6:$G$298,1,FALSE)),"",MIN(IF(Suivi!$G$6:$G$298=$N44,Suivi!$D$6:$D$298)))</f>
        <v/>
      </c>
      <c r="U44" s="187"/>
      <c r="V44" s="187"/>
      <c r="W44" s="187" t="str">
        <f t="array" aca="1" ref="W44" ca="1">IF(ISERROR(VLOOKUP($N44,Suivi!$G$6:$G$298,1,FALSE)),"",MAX(IF(Suivi!$G$6:$G$298=$N44,Suivi!$D$6:$D$298)))</f>
        <v/>
      </c>
      <c r="X44" s="187"/>
      <c r="Y44" s="188"/>
    </row>
    <row r="45" spans="1:25">
      <c r="A45" s="31"/>
      <c r="B45" s="32" t="str">
        <f>IF(Planning!B71&lt;&gt;"",Planning!B71,"")</f>
        <v/>
      </c>
      <c r="C45" s="32">
        <f t="shared" si="7"/>
        <v>3</v>
      </c>
      <c r="D45" s="32">
        <v>42</v>
      </c>
      <c r="E45" s="32" t="e">
        <f t="shared" si="1"/>
        <v>#N/A</v>
      </c>
      <c r="F45" s="32" t="str">
        <f t="shared" ca="1" si="8"/>
        <v/>
      </c>
      <c r="G45" s="33"/>
      <c r="I45" s="38"/>
      <c r="J45" s="39" t="str">
        <f>IF(Planning!E71&lt;&gt;"",Planning!E71,"")</f>
        <v/>
      </c>
      <c r="K45" s="39">
        <f t="shared" si="3"/>
        <v>18</v>
      </c>
      <c r="L45" s="39">
        <v>42</v>
      </c>
      <c r="M45" s="39" t="e">
        <f t="shared" si="4"/>
        <v>#N/A</v>
      </c>
      <c r="N45" s="39" t="str">
        <f t="shared" ca="1" si="5"/>
        <v/>
      </c>
      <c r="O45" s="47"/>
      <c r="Q45" s="38" t="str">
        <f t="shared" ca="1" si="6"/>
        <v/>
      </c>
      <c r="R45" s="189" t="str">
        <f ca="1">IF($N45&lt;&gt;"",SUMIF(Suivi!$G$6:$G$298,$N45,Suivi!$E$6:$E$298),"")</f>
        <v/>
      </c>
      <c r="S45" s="189"/>
      <c r="T45" s="187" t="str">
        <f t="array" aca="1" ref="T45" ca="1">IF(ISERROR(VLOOKUP($N45,Suivi!$G$6:$G$298,1,FALSE)),"",MIN(IF(Suivi!$G$6:$G$298=$N45,Suivi!$D$6:$D$298)))</f>
        <v/>
      </c>
      <c r="U45" s="187"/>
      <c r="V45" s="187"/>
      <c r="W45" s="187" t="str">
        <f t="array" aca="1" ref="W45" ca="1">IF(ISERROR(VLOOKUP($N45,Suivi!$G$6:$G$298,1,FALSE)),"",MAX(IF(Suivi!$G$6:$G$298=$N45,Suivi!$D$6:$D$298)))</f>
        <v/>
      </c>
      <c r="X45" s="187"/>
      <c r="Y45" s="188"/>
    </row>
    <row r="46" spans="1:25">
      <c r="A46" s="31"/>
      <c r="B46" s="32" t="str">
        <f>IF(Planning!B72&lt;&gt;"",Planning!B72,"")</f>
        <v/>
      </c>
      <c r="C46" s="32">
        <f t="shared" si="7"/>
        <v>3</v>
      </c>
      <c r="D46" s="32">
        <v>43</v>
      </c>
      <c r="E46" s="32" t="e">
        <f t="shared" si="1"/>
        <v>#N/A</v>
      </c>
      <c r="F46" s="32" t="str">
        <f t="shared" ca="1" si="8"/>
        <v/>
      </c>
      <c r="G46" s="33"/>
      <c r="I46" s="38"/>
      <c r="J46" s="39" t="str">
        <f>IF(Planning!E72&lt;&gt;"",Planning!E72,"")</f>
        <v/>
      </c>
      <c r="K46" s="39">
        <f t="shared" si="3"/>
        <v>18</v>
      </c>
      <c r="L46" s="39">
        <v>43</v>
      </c>
      <c r="M46" s="39" t="e">
        <f t="shared" si="4"/>
        <v>#N/A</v>
      </c>
      <c r="N46" s="39" t="str">
        <f t="shared" ca="1" si="5"/>
        <v/>
      </c>
      <c r="O46" s="47"/>
      <c r="Q46" s="38" t="str">
        <f t="shared" ca="1" si="6"/>
        <v/>
      </c>
      <c r="R46" s="189" t="str">
        <f ca="1">IF($N46&lt;&gt;"",SUMIF(Suivi!$G$6:$G$298,$N46,Suivi!$E$6:$E$298),"")</f>
        <v/>
      </c>
      <c r="S46" s="189"/>
      <c r="T46" s="187" t="str">
        <f t="array" aca="1" ref="T46" ca="1">IF(ISERROR(VLOOKUP($N46,Suivi!$G$6:$G$298,1,FALSE)),"",MIN(IF(Suivi!$G$6:$G$298=$N46,Suivi!$D$6:$D$298)))</f>
        <v/>
      </c>
      <c r="U46" s="187"/>
      <c r="V46" s="187"/>
      <c r="W46" s="187" t="str">
        <f t="array" aca="1" ref="W46" ca="1">IF(ISERROR(VLOOKUP($N46,Suivi!$G$6:$G$298,1,FALSE)),"",MAX(IF(Suivi!$G$6:$G$298=$N46,Suivi!$D$6:$D$298)))</f>
        <v/>
      </c>
      <c r="X46" s="187"/>
      <c r="Y46" s="188"/>
    </row>
    <row r="47" spans="1:25">
      <c r="A47" s="31"/>
      <c r="B47" s="32" t="str">
        <f>IF(Planning!B73&lt;&gt;"",Planning!B73,"")</f>
        <v/>
      </c>
      <c r="C47" s="32">
        <f t="shared" si="7"/>
        <v>3</v>
      </c>
      <c r="D47" s="32">
        <v>44</v>
      </c>
      <c r="E47" s="32" t="e">
        <f t="shared" si="1"/>
        <v>#N/A</v>
      </c>
      <c r="F47" s="32" t="str">
        <f t="shared" ca="1" si="8"/>
        <v/>
      </c>
      <c r="G47" s="33"/>
      <c r="I47" s="38"/>
      <c r="J47" s="39" t="str">
        <f>IF(Planning!E73&lt;&gt;"",Planning!E73,"")</f>
        <v/>
      </c>
      <c r="K47" s="39">
        <f t="shared" si="3"/>
        <v>18</v>
      </c>
      <c r="L47" s="39">
        <v>44</v>
      </c>
      <c r="M47" s="39" t="e">
        <f t="shared" si="4"/>
        <v>#N/A</v>
      </c>
      <c r="N47" s="39" t="str">
        <f t="shared" ca="1" si="5"/>
        <v/>
      </c>
      <c r="O47" s="47"/>
      <c r="Q47" s="38" t="str">
        <f t="shared" ca="1" si="6"/>
        <v/>
      </c>
      <c r="R47" s="189" t="str">
        <f ca="1">IF($N47&lt;&gt;"",SUMIF(Suivi!$G$6:$G$298,$N47,Suivi!$E$6:$E$298),"")</f>
        <v/>
      </c>
      <c r="S47" s="189"/>
      <c r="T47" s="187" t="str">
        <f t="array" aca="1" ref="T47" ca="1">IF(ISERROR(VLOOKUP($N47,Suivi!$G$6:$G$298,1,FALSE)),"",MIN(IF(Suivi!$G$6:$G$298=$N47,Suivi!$D$6:$D$298)))</f>
        <v/>
      </c>
      <c r="U47" s="187"/>
      <c r="V47" s="187"/>
      <c r="W47" s="187" t="str">
        <f t="array" aca="1" ref="W47" ca="1">IF(ISERROR(VLOOKUP($N47,Suivi!$G$6:$G$298,1,FALSE)),"",MAX(IF(Suivi!$G$6:$G$298=$N47,Suivi!$D$6:$D$298)))</f>
        <v/>
      </c>
      <c r="X47" s="187"/>
      <c r="Y47" s="188"/>
    </row>
    <row r="48" spans="1:25">
      <c r="A48" s="31"/>
      <c r="B48" s="32" t="str">
        <f>IF(Planning!B74&lt;&gt;"",Planning!B74,"")</f>
        <v/>
      </c>
      <c r="C48" s="32">
        <f t="shared" si="7"/>
        <v>3</v>
      </c>
      <c r="D48" s="32">
        <v>45</v>
      </c>
      <c r="E48" s="32" t="e">
        <f t="shared" si="1"/>
        <v>#N/A</v>
      </c>
      <c r="F48" s="32" t="str">
        <f t="shared" ca="1" si="8"/>
        <v/>
      </c>
      <c r="G48" s="33"/>
      <c r="I48" s="38"/>
      <c r="J48" s="39" t="str">
        <f>IF(Planning!E74&lt;&gt;"",Planning!E74,"")</f>
        <v/>
      </c>
      <c r="K48" s="39">
        <f t="shared" si="3"/>
        <v>18</v>
      </c>
      <c r="L48" s="39">
        <v>45</v>
      </c>
      <c r="M48" s="39" t="e">
        <f t="shared" si="4"/>
        <v>#N/A</v>
      </c>
      <c r="N48" s="39" t="str">
        <f t="shared" ca="1" si="5"/>
        <v/>
      </c>
      <c r="O48" s="47"/>
      <c r="Q48" s="38" t="str">
        <f t="shared" ca="1" si="6"/>
        <v/>
      </c>
      <c r="R48" s="189" t="str">
        <f ca="1">IF($N48&lt;&gt;"",SUMIF(Suivi!$G$6:$G$298,$N48,Suivi!$E$6:$E$298),"")</f>
        <v/>
      </c>
      <c r="S48" s="189"/>
      <c r="T48" s="187" t="str">
        <f t="array" aca="1" ref="T48" ca="1">IF(ISERROR(VLOOKUP($N48,Suivi!$G$6:$G$298,1,FALSE)),"",MIN(IF(Suivi!$G$6:$G$298=$N48,Suivi!$D$6:$D$298)))</f>
        <v/>
      </c>
      <c r="U48" s="187"/>
      <c r="V48" s="187"/>
      <c r="W48" s="187" t="str">
        <f t="array" aca="1" ref="W48" ca="1">IF(ISERROR(VLOOKUP($N48,Suivi!$G$6:$G$298,1,FALSE)),"",MAX(IF(Suivi!$G$6:$G$298=$N48,Suivi!$D$6:$D$298)))</f>
        <v/>
      </c>
      <c r="X48" s="187"/>
      <c r="Y48" s="188"/>
    </row>
    <row r="49" spans="1:25">
      <c r="A49" s="31"/>
      <c r="B49" s="32" t="str">
        <f>IF(Planning!B75&lt;&gt;"",Planning!B75,"")</f>
        <v/>
      </c>
      <c r="C49" s="32">
        <f t="shared" si="7"/>
        <v>3</v>
      </c>
      <c r="D49" s="32">
        <v>46</v>
      </c>
      <c r="E49" s="32" t="e">
        <f t="shared" si="1"/>
        <v>#N/A</v>
      </c>
      <c r="F49" s="32" t="str">
        <f t="shared" ca="1" si="8"/>
        <v/>
      </c>
      <c r="G49" s="33"/>
      <c r="I49" s="38"/>
      <c r="J49" s="39" t="str">
        <f>IF(Planning!E75&lt;&gt;"",Planning!E75,"")</f>
        <v/>
      </c>
      <c r="K49" s="39">
        <f t="shared" si="3"/>
        <v>18</v>
      </c>
      <c r="L49" s="39">
        <v>46</v>
      </c>
      <c r="M49" s="39" t="e">
        <f t="shared" si="4"/>
        <v>#N/A</v>
      </c>
      <c r="N49" s="39" t="str">
        <f t="shared" ca="1" si="5"/>
        <v/>
      </c>
      <c r="O49" s="47"/>
      <c r="Q49" s="38" t="str">
        <f t="shared" ca="1" si="6"/>
        <v/>
      </c>
      <c r="R49" s="189" t="str">
        <f ca="1">IF($N49&lt;&gt;"",SUMIF(Suivi!$G$6:$G$298,$N49,Suivi!$E$6:$E$298),"")</f>
        <v/>
      </c>
      <c r="S49" s="189"/>
      <c r="T49" s="187" t="str">
        <f t="array" aca="1" ref="T49" ca="1">IF(ISERROR(VLOOKUP($N49,Suivi!$G$6:$G$298,1,FALSE)),"",MIN(IF(Suivi!$G$6:$G$298=$N49,Suivi!$D$6:$D$298)))</f>
        <v/>
      </c>
      <c r="U49" s="187"/>
      <c r="V49" s="187"/>
      <c r="W49" s="187" t="str">
        <f t="array" aca="1" ref="W49" ca="1">IF(ISERROR(VLOOKUP($N49,Suivi!$G$6:$G$298,1,FALSE)),"",MAX(IF(Suivi!$G$6:$G$298=$N49,Suivi!$D$6:$D$298)))</f>
        <v/>
      </c>
      <c r="X49" s="187"/>
      <c r="Y49" s="188"/>
    </row>
    <row r="50" spans="1:25">
      <c r="A50" s="31"/>
      <c r="B50" s="32" t="str">
        <f>IF(Planning!B76&lt;&gt;"",Planning!B76,"")</f>
        <v/>
      </c>
      <c r="C50" s="32">
        <f t="shared" si="7"/>
        <v>3</v>
      </c>
      <c r="D50" s="32">
        <v>47</v>
      </c>
      <c r="E50" s="32" t="e">
        <f t="shared" si="1"/>
        <v>#N/A</v>
      </c>
      <c r="F50" s="32" t="str">
        <f t="shared" ca="1" si="8"/>
        <v/>
      </c>
      <c r="G50" s="33"/>
      <c r="I50" s="38"/>
      <c r="J50" s="39" t="str">
        <f>IF(Planning!E76&lt;&gt;"",Planning!E76,"")</f>
        <v/>
      </c>
      <c r="K50" s="39">
        <f t="shared" si="3"/>
        <v>18</v>
      </c>
      <c r="L50" s="39">
        <v>47</v>
      </c>
      <c r="M50" s="39" t="e">
        <f t="shared" si="4"/>
        <v>#N/A</v>
      </c>
      <c r="N50" s="39" t="str">
        <f t="shared" ca="1" si="5"/>
        <v/>
      </c>
      <c r="O50" s="47"/>
      <c r="Q50" s="38" t="str">
        <f t="shared" ca="1" si="6"/>
        <v/>
      </c>
      <c r="R50" s="189" t="str">
        <f ca="1">IF($N50&lt;&gt;"",SUMIF(Suivi!$G$6:$G$298,$N50,Suivi!$E$6:$E$298),"")</f>
        <v/>
      </c>
      <c r="S50" s="189"/>
      <c r="T50" s="187" t="str">
        <f t="array" aca="1" ref="T50" ca="1">IF(ISERROR(VLOOKUP($N50,Suivi!$G$6:$G$298,1,FALSE)),"",MIN(IF(Suivi!$G$6:$G$298=$N50,Suivi!$D$6:$D$298)))</f>
        <v/>
      </c>
      <c r="U50" s="187"/>
      <c r="V50" s="187"/>
      <c r="W50" s="187" t="str">
        <f t="array" aca="1" ref="W50" ca="1">IF(ISERROR(VLOOKUP($N50,Suivi!$G$6:$G$298,1,FALSE)),"",MAX(IF(Suivi!$G$6:$G$298=$N50,Suivi!$D$6:$D$298)))</f>
        <v/>
      </c>
      <c r="X50" s="187"/>
      <c r="Y50" s="188"/>
    </row>
    <row r="51" spans="1:25">
      <c r="A51" s="31"/>
      <c r="B51" s="32" t="str">
        <f>IF(Planning!B77&lt;&gt;"",Planning!B77,"")</f>
        <v/>
      </c>
      <c r="C51" s="32">
        <f t="shared" si="7"/>
        <v>3</v>
      </c>
      <c r="D51" s="32">
        <v>48</v>
      </c>
      <c r="E51" s="32" t="e">
        <f t="shared" si="1"/>
        <v>#N/A</v>
      </c>
      <c r="F51" s="32" t="str">
        <f t="shared" ca="1" si="8"/>
        <v/>
      </c>
      <c r="G51" s="33"/>
      <c r="I51" s="38"/>
      <c r="J51" s="39" t="str">
        <f>IF(Planning!E77&lt;&gt;"",Planning!E77,"")</f>
        <v/>
      </c>
      <c r="K51" s="39">
        <f t="shared" si="3"/>
        <v>18</v>
      </c>
      <c r="L51" s="39">
        <v>48</v>
      </c>
      <c r="M51" s="39" t="e">
        <f t="shared" si="4"/>
        <v>#N/A</v>
      </c>
      <c r="N51" s="39" t="str">
        <f t="shared" ca="1" si="5"/>
        <v/>
      </c>
      <c r="O51" s="47"/>
      <c r="Q51" s="38" t="str">
        <f t="shared" ca="1" si="6"/>
        <v/>
      </c>
      <c r="R51" s="189" t="str">
        <f ca="1">IF($N51&lt;&gt;"",SUMIF(Suivi!$G$6:$G$298,$N51,Suivi!$E$6:$E$298),"")</f>
        <v/>
      </c>
      <c r="S51" s="189"/>
      <c r="T51" s="187" t="str">
        <f t="array" aca="1" ref="T51" ca="1">IF(ISERROR(VLOOKUP($N51,Suivi!$G$6:$G$298,1,FALSE)),"",MIN(IF(Suivi!$G$6:$G$298=$N51,Suivi!$D$6:$D$298)))</f>
        <v/>
      </c>
      <c r="U51" s="187"/>
      <c r="V51" s="187"/>
      <c r="W51" s="187" t="str">
        <f t="array" aca="1" ref="W51" ca="1">IF(ISERROR(VLOOKUP($N51,Suivi!$G$6:$G$298,1,FALSE)),"",MAX(IF(Suivi!$G$6:$G$298=$N51,Suivi!$D$6:$D$298)))</f>
        <v/>
      </c>
      <c r="X51" s="187"/>
      <c r="Y51" s="188"/>
    </row>
    <row r="52" spans="1:25">
      <c r="A52" s="31"/>
      <c r="B52" s="32" t="str">
        <f>IF(Planning!B78&lt;&gt;"",Planning!B78,"")</f>
        <v/>
      </c>
      <c r="C52" s="32">
        <f t="shared" si="7"/>
        <v>3</v>
      </c>
      <c r="D52" s="32">
        <v>49</v>
      </c>
      <c r="E52" s="32" t="e">
        <f t="shared" si="1"/>
        <v>#N/A</v>
      </c>
      <c r="F52" s="32" t="str">
        <f t="shared" ca="1" si="8"/>
        <v/>
      </c>
      <c r="G52" s="33"/>
      <c r="I52" s="38"/>
      <c r="J52" s="39" t="str">
        <f>IF(Planning!E78&lt;&gt;"",Planning!E78,"")</f>
        <v/>
      </c>
      <c r="K52" s="39">
        <f t="shared" si="3"/>
        <v>18</v>
      </c>
      <c r="L52" s="39">
        <v>49</v>
      </c>
      <c r="M52" s="39" t="e">
        <f t="shared" si="4"/>
        <v>#N/A</v>
      </c>
      <c r="N52" s="39" t="str">
        <f t="shared" ca="1" si="5"/>
        <v/>
      </c>
      <c r="O52" s="47"/>
      <c r="Q52" s="38" t="str">
        <f t="shared" ca="1" si="6"/>
        <v/>
      </c>
      <c r="R52" s="189" t="str">
        <f ca="1">IF($N52&lt;&gt;"",SUMIF(Suivi!$G$6:$G$298,$N52,Suivi!$E$6:$E$298),"")</f>
        <v/>
      </c>
      <c r="S52" s="189"/>
      <c r="T52" s="187" t="str">
        <f t="array" aca="1" ref="T52" ca="1">IF(ISERROR(VLOOKUP($N52,Suivi!$G$6:$G$298,1,FALSE)),"",MIN(IF(Suivi!$G$6:$G$298=$N52,Suivi!$D$6:$D$298)))</f>
        <v/>
      </c>
      <c r="U52" s="187"/>
      <c r="V52" s="187"/>
      <c r="W52" s="187" t="str">
        <f t="array" aca="1" ref="W52" ca="1">IF(ISERROR(VLOOKUP($N52,Suivi!$G$6:$G$298,1,FALSE)),"",MAX(IF(Suivi!$G$6:$G$298=$N52,Suivi!$D$6:$D$298)))</f>
        <v/>
      </c>
      <c r="X52" s="187"/>
      <c r="Y52" s="188"/>
    </row>
    <row r="53" spans="1:25" ht="15.75" thickBot="1">
      <c r="A53" s="35"/>
      <c r="B53" s="36" t="str">
        <f>IF(Planning!B79&lt;&gt;"",Planning!B79,"")</f>
        <v/>
      </c>
      <c r="C53" s="36">
        <f t="shared" si="7"/>
        <v>3</v>
      </c>
      <c r="D53" s="36">
        <v>50</v>
      </c>
      <c r="E53" s="36" t="e">
        <f t="shared" si="1"/>
        <v>#N/A</v>
      </c>
      <c r="F53" s="36" t="str">
        <f t="shared" ca="1" si="8"/>
        <v/>
      </c>
      <c r="G53" s="37"/>
      <c r="I53" s="40"/>
      <c r="J53" s="41" t="str">
        <f>IF(Planning!E79&lt;&gt;"",Planning!E79,"")</f>
        <v/>
      </c>
      <c r="K53" s="41">
        <f t="shared" si="3"/>
        <v>18</v>
      </c>
      <c r="L53" s="41">
        <v>50</v>
      </c>
      <c r="M53" s="41" t="e">
        <f t="shared" si="4"/>
        <v>#N/A</v>
      </c>
      <c r="N53" s="41" t="str">
        <f t="shared" ca="1" si="5"/>
        <v/>
      </c>
      <c r="O53" s="48"/>
      <c r="Q53" s="40" t="str">
        <f t="shared" ca="1" si="6"/>
        <v/>
      </c>
      <c r="R53" s="197" t="str">
        <f ca="1">IF($N53&lt;&gt;"",SUMIF(Suivi!$G$6:$G$298,$N53,Suivi!$E$6:$E$298),"")</f>
        <v/>
      </c>
      <c r="S53" s="197"/>
      <c r="T53" s="198" t="str">
        <f t="array" aca="1" ref="T53" ca="1">IF(ISERROR(VLOOKUP($N53,Suivi!$G$6:$G$298,1,FALSE)),"",MIN(IF(Suivi!$G$6:$G$298=$N53,Suivi!$D$6:$D$298)))</f>
        <v/>
      </c>
      <c r="U53" s="198"/>
      <c r="V53" s="198"/>
      <c r="W53" s="198" t="str">
        <f t="array" aca="1" ref="W53" ca="1">IF(ISERROR(VLOOKUP($N53,Suivi!$G$6:$G$298,1,FALSE)),"",MAX(IF(Suivi!$G$6:$G$298=$N53,Suivi!$D$6:$D$298)))</f>
        <v/>
      </c>
      <c r="X53" s="198"/>
      <c r="Y53" s="199"/>
    </row>
  </sheetData>
  <mergeCells count="156">
    <mergeCell ref="R53:S53"/>
    <mergeCell ref="T53:V53"/>
    <mergeCell ref="W53:Y53"/>
    <mergeCell ref="R50:S50"/>
    <mergeCell ref="T50:V50"/>
    <mergeCell ref="W50:Y50"/>
    <mergeCell ref="R51:S51"/>
    <mergeCell ref="T51:V51"/>
    <mergeCell ref="W51:Y51"/>
    <mergeCell ref="R52:S52"/>
    <mergeCell ref="T52:V52"/>
    <mergeCell ref="W52:Y52"/>
    <mergeCell ref="R47:S47"/>
    <mergeCell ref="T47:V47"/>
    <mergeCell ref="W47:Y47"/>
    <mergeCell ref="R48:S48"/>
    <mergeCell ref="T48:V48"/>
    <mergeCell ref="W48:Y48"/>
    <mergeCell ref="R49:S49"/>
    <mergeCell ref="T49:V49"/>
    <mergeCell ref="W49:Y49"/>
    <mergeCell ref="R44:S44"/>
    <mergeCell ref="T44:V44"/>
    <mergeCell ref="W44:Y44"/>
    <mergeCell ref="R45:S45"/>
    <mergeCell ref="T45:V45"/>
    <mergeCell ref="W45:Y45"/>
    <mergeCell ref="R46:S46"/>
    <mergeCell ref="T46:V46"/>
    <mergeCell ref="W46:Y46"/>
    <mergeCell ref="R6:S6"/>
    <mergeCell ref="R7:S7"/>
    <mergeCell ref="R8:S8"/>
    <mergeCell ref="R9:S9"/>
    <mergeCell ref="R10:S10"/>
    <mergeCell ref="A1:G1"/>
    <mergeCell ref="R2:S2"/>
    <mergeCell ref="R4:S4"/>
    <mergeCell ref="R5:S5"/>
    <mergeCell ref="I1:O1"/>
    <mergeCell ref="Q1:Y1"/>
    <mergeCell ref="W2:Y2"/>
    <mergeCell ref="W4:Y4"/>
    <mergeCell ref="W5:Y5"/>
    <mergeCell ref="W6:Y6"/>
    <mergeCell ref="W7:Y7"/>
    <mergeCell ref="W8:Y8"/>
    <mergeCell ref="W9:Y9"/>
    <mergeCell ref="W10:Y10"/>
    <mergeCell ref="R16:S16"/>
    <mergeCell ref="R17:S17"/>
    <mergeCell ref="R18:S18"/>
    <mergeCell ref="R19:S19"/>
    <mergeCell ref="R20:S20"/>
    <mergeCell ref="R11:S11"/>
    <mergeCell ref="R12:S12"/>
    <mergeCell ref="R13:S13"/>
    <mergeCell ref="R14:S14"/>
    <mergeCell ref="R15:S15"/>
    <mergeCell ref="R34:S34"/>
    <mergeCell ref="R35:S35"/>
    <mergeCell ref="R26:S26"/>
    <mergeCell ref="R27:S27"/>
    <mergeCell ref="R28:S28"/>
    <mergeCell ref="R29:S29"/>
    <mergeCell ref="R30:S30"/>
    <mergeCell ref="R21:S21"/>
    <mergeCell ref="R22:S22"/>
    <mergeCell ref="R23:S23"/>
    <mergeCell ref="R24:S24"/>
    <mergeCell ref="R25:S25"/>
    <mergeCell ref="R41:S41"/>
    <mergeCell ref="R42:S42"/>
    <mergeCell ref="R43:S43"/>
    <mergeCell ref="T2:V2"/>
    <mergeCell ref="T4:V4"/>
    <mergeCell ref="T5:V5"/>
    <mergeCell ref="T6:V6"/>
    <mergeCell ref="T7:V7"/>
    <mergeCell ref="T8:V8"/>
    <mergeCell ref="T9:V9"/>
    <mergeCell ref="T10:V10"/>
    <mergeCell ref="T11:V11"/>
    <mergeCell ref="T12:V12"/>
    <mergeCell ref="T13:V13"/>
    <mergeCell ref="T14:V14"/>
    <mergeCell ref="T15:V15"/>
    <mergeCell ref="R36:S36"/>
    <mergeCell ref="R37:S37"/>
    <mergeCell ref="R38:S38"/>
    <mergeCell ref="R39:S39"/>
    <mergeCell ref="R40:S40"/>
    <mergeCell ref="R31:S31"/>
    <mergeCell ref="R32:S32"/>
    <mergeCell ref="R33:S33"/>
    <mergeCell ref="W12:Y12"/>
    <mergeCell ref="W13:Y13"/>
    <mergeCell ref="W14:Y14"/>
    <mergeCell ref="W15:Y15"/>
    <mergeCell ref="T36:V36"/>
    <mergeCell ref="T37:V37"/>
    <mergeCell ref="T38:V38"/>
    <mergeCell ref="T39:V39"/>
    <mergeCell ref="T40:V40"/>
    <mergeCell ref="T31:V31"/>
    <mergeCell ref="T32:V32"/>
    <mergeCell ref="T33:V33"/>
    <mergeCell ref="T34:V34"/>
    <mergeCell ref="T35:V35"/>
    <mergeCell ref="T26:V26"/>
    <mergeCell ref="T27:V27"/>
    <mergeCell ref="T28:V28"/>
    <mergeCell ref="T29:V29"/>
    <mergeCell ref="T30:V30"/>
    <mergeCell ref="T21:V21"/>
    <mergeCell ref="T22:V22"/>
    <mergeCell ref="T23:V23"/>
    <mergeCell ref="T24:V24"/>
    <mergeCell ref="T25:V25"/>
    <mergeCell ref="W11:Y11"/>
    <mergeCell ref="W16:Y16"/>
    <mergeCell ref="W17:Y17"/>
    <mergeCell ref="W18:Y18"/>
    <mergeCell ref="W19:Y19"/>
    <mergeCell ref="W20:Y20"/>
    <mergeCell ref="T41:V41"/>
    <mergeCell ref="T42:V42"/>
    <mergeCell ref="T43:V43"/>
    <mergeCell ref="T16:V16"/>
    <mergeCell ref="T17:V17"/>
    <mergeCell ref="T18:V18"/>
    <mergeCell ref="T19:V19"/>
    <mergeCell ref="T20:V20"/>
    <mergeCell ref="W41:Y41"/>
    <mergeCell ref="W42:Y42"/>
    <mergeCell ref="W43:Y43"/>
    <mergeCell ref="W36:Y36"/>
    <mergeCell ref="W37:Y37"/>
    <mergeCell ref="W38:Y38"/>
    <mergeCell ref="W39:Y39"/>
    <mergeCell ref="W40:Y40"/>
    <mergeCell ref="W31:Y31"/>
    <mergeCell ref="W32:Y32"/>
    <mergeCell ref="W33:Y33"/>
    <mergeCell ref="W34:Y34"/>
    <mergeCell ref="W35:Y35"/>
    <mergeCell ref="W26:Y26"/>
    <mergeCell ref="W27:Y27"/>
    <mergeCell ref="W28:Y28"/>
    <mergeCell ref="W29:Y29"/>
    <mergeCell ref="W30:Y30"/>
    <mergeCell ref="W21:Y21"/>
    <mergeCell ref="W22:Y22"/>
    <mergeCell ref="W23:Y23"/>
    <mergeCell ref="W24:Y24"/>
    <mergeCell ref="W25:Y25"/>
  </mergeCells>
  <dataValidations count="2">
    <dataValidation type="list" allowBlank="1" showInputMessage="1" showErrorMessage="1" sqref="O3">
      <formula1>Liste_Tâches</formula1>
    </dataValidation>
    <dataValidation type="list" allowBlank="1" showInputMessage="1" showErrorMessage="1" sqref="G3">
      <formula1>Liste_Activités</formula1>
    </dataValidation>
  </dataValidation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H499"/>
  <sheetViews>
    <sheetView showGridLines="0" view="pageBreakPreview" zoomScaleNormal="100" zoomScaleSheetLayoutView="100" workbookViewId="0">
      <pane ySplit="5" topLeftCell="A6" activePane="bottomLeft" state="frozen"/>
      <selection pane="bottomLeft" activeCell="D17" sqref="D17"/>
    </sheetView>
  </sheetViews>
  <sheetFormatPr baseColWidth="10" defaultRowHeight="15"/>
  <cols>
    <col min="1" max="2" width="2.85546875" style="28" hidden="1" customWidth="1"/>
    <col min="3" max="3" width="2.85546875" style="28" customWidth="1"/>
    <col min="4" max="4" width="12.7109375" style="28" customWidth="1"/>
    <col min="5" max="5" width="11.7109375" style="29" customWidth="1"/>
    <col min="6" max="6" width="39" style="28" customWidth="1"/>
    <col min="7" max="7" width="42.28515625" style="28" customWidth="1"/>
    <col min="8" max="8" width="73.5703125" style="28" customWidth="1"/>
    <col min="9" max="9" width="2.140625" style="28" customWidth="1"/>
    <col min="10" max="16384" width="11.42578125" style="28"/>
  </cols>
  <sheetData>
    <row r="1" spans="1:8" ht="15.75" thickBot="1"/>
    <row r="2" spans="1:8" ht="30" customHeight="1" thickBot="1">
      <c r="D2" s="200" t="s">
        <v>38</v>
      </c>
      <c r="E2" s="201"/>
      <c r="F2" s="201"/>
      <c r="G2" s="201"/>
      <c r="H2" s="202"/>
    </row>
    <row r="4" spans="1:8">
      <c r="D4" s="57" t="s">
        <v>31</v>
      </c>
      <c r="E4" s="58" t="s">
        <v>32</v>
      </c>
      <c r="F4" s="58" t="str">
        <f>Planning!B28</f>
        <v>Activités</v>
      </c>
      <c r="G4" s="58" t="str">
        <f>Planning!E28</f>
        <v>Tâches</v>
      </c>
      <c r="H4" s="59" t="s">
        <v>33</v>
      </c>
    </row>
    <row r="5" spans="1:8" ht="3.75" customHeight="1">
      <c r="D5" s="60"/>
      <c r="E5" s="50"/>
      <c r="F5" s="50"/>
      <c r="G5" s="50"/>
      <c r="H5" s="61"/>
    </row>
    <row r="6" spans="1:8">
      <c r="A6" s="28">
        <f>IF(D6="",0,1)</f>
        <v>1</v>
      </c>
      <c r="B6" s="28">
        <f t="shared" ref="B6:B7" si="0">IF(D6="",IF(D5&lt;&gt;"",2,0),1)</f>
        <v>1</v>
      </c>
      <c r="D6" s="51">
        <v>40429</v>
      </c>
      <c r="E6" s="42">
        <v>4</v>
      </c>
      <c r="F6" s="43" t="s">
        <v>0</v>
      </c>
      <c r="G6" s="43" t="s">
        <v>2</v>
      </c>
      <c r="H6" s="43"/>
    </row>
    <row r="7" spans="1:8">
      <c r="A7" s="28">
        <f>IF(D7="",0,IF(D6=D7,A6,IF(A6=1,2,1)))</f>
        <v>2</v>
      </c>
      <c r="B7" s="28">
        <f t="shared" si="0"/>
        <v>1</v>
      </c>
      <c r="D7" s="51">
        <v>40431</v>
      </c>
      <c r="E7" s="42">
        <v>2</v>
      </c>
      <c r="F7" s="43" t="s">
        <v>0</v>
      </c>
      <c r="G7" s="43" t="s">
        <v>16</v>
      </c>
      <c r="H7" s="43"/>
    </row>
    <row r="8" spans="1:8">
      <c r="A8" s="28">
        <f t="shared" ref="A8:A71" si="1">IF(D8="",0,IF(D7=D8,A7,IF(A7=1,2,1)))</f>
        <v>1</v>
      </c>
      <c r="B8" s="28">
        <f t="shared" ref="B8:B71" si="2">IF(D8="",IF(D7&lt;&gt;"",2,0),1)</f>
        <v>1</v>
      </c>
      <c r="D8" s="51">
        <v>40430</v>
      </c>
      <c r="E8" s="42">
        <v>1</v>
      </c>
      <c r="F8" s="43" t="s">
        <v>25</v>
      </c>
      <c r="G8" s="43" t="s">
        <v>27</v>
      </c>
      <c r="H8" s="52"/>
    </row>
    <row r="9" spans="1:8">
      <c r="A9" s="28">
        <f t="shared" si="1"/>
        <v>1</v>
      </c>
      <c r="B9" s="28">
        <f t="shared" si="2"/>
        <v>1</v>
      </c>
      <c r="D9" s="51">
        <v>40430</v>
      </c>
      <c r="E9" s="42">
        <v>1</v>
      </c>
      <c r="F9" s="43" t="s">
        <v>25</v>
      </c>
      <c r="G9" s="43" t="s">
        <v>26</v>
      </c>
      <c r="H9" s="43"/>
    </row>
    <row r="10" spans="1:8">
      <c r="A10" s="28">
        <f t="shared" si="1"/>
        <v>2</v>
      </c>
      <c r="B10" s="28">
        <f t="shared" si="2"/>
        <v>1</v>
      </c>
      <c r="D10" s="51">
        <v>40431</v>
      </c>
      <c r="E10" s="42">
        <v>4</v>
      </c>
      <c r="F10" s="43" t="s">
        <v>19</v>
      </c>
      <c r="G10" s="43" t="s">
        <v>52</v>
      </c>
      <c r="H10" s="43"/>
    </row>
    <row r="11" spans="1:8">
      <c r="A11" s="28">
        <f t="shared" si="1"/>
        <v>2</v>
      </c>
      <c r="B11" s="28">
        <f t="shared" si="2"/>
        <v>1</v>
      </c>
      <c r="D11" s="51">
        <v>40431</v>
      </c>
      <c r="E11" s="42">
        <v>3.5</v>
      </c>
      <c r="F11" s="43" t="s">
        <v>19</v>
      </c>
      <c r="G11" s="43" t="s">
        <v>24</v>
      </c>
      <c r="H11" s="43"/>
    </row>
    <row r="12" spans="1:8">
      <c r="A12" s="28">
        <f t="shared" si="1"/>
        <v>1</v>
      </c>
      <c r="B12" s="28">
        <f t="shared" si="2"/>
        <v>1</v>
      </c>
      <c r="D12" s="51">
        <v>40452</v>
      </c>
      <c r="E12" s="53">
        <v>2</v>
      </c>
      <c r="F12" s="43" t="s">
        <v>0</v>
      </c>
      <c r="G12" s="43" t="s">
        <v>2</v>
      </c>
      <c r="H12" s="43"/>
    </row>
    <row r="13" spans="1:8">
      <c r="A13" s="28">
        <f t="shared" si="1"/>
        <v>2</v>
      </c>
      <c r="B13" s="28">
        <f t="shared" si="2"/>
        <v>1</v>
      </c>
      <c r="D13" s="51">
        <v>40454</v>
      </c>
      <c r="E13" s="53">
        <v>1</v>
      </c>
      <c r="F13" s="43" t="s">
        <v>0</v>
      </c>
      <c r="G13" s="43" t="s">
        <v>2</v>
      </c>
      <c r="H13" s="43"/>
    </row>
    <row r="14" spans="1:8">
      <c r="A14" s="28">
        <f t="shared" si="1"/>
        <v>1</v>
      </c>
      <c r="B14" s="28">
        <f t="shared" si="2"/>
        <v>1</v>
      </c>
      <c r="D14" s="51">
        <v>40431</v>
      </c>
      <c r="E14" s="53">
        <v>100</v>
      </c>
      <c r="F14" s="43" t="s">
        <v>0</v>
      </c>
      <c r="G14" s="43" t="s">
        <v>3</v>
      </c>
      <c r="H14" s="43"/>
    </row>
    <row r="15" spans="1:8">
      <c r="A15" s="28">
        <f t="shared" si="1"/>
        <v>2</v>
      </c>
      <c r="B15" s="28">
        <f t="shared" si="2"/>
        <v>1</v>
      </c>
      <c r="D15" s="51">
        <v>40571</v>
      </c>
      <c r="E15" s="53">
        <v>20</v>
      </c>
      <c r="F15" s="43" t="s">
        <v>0</v>
      </c>
      <c r="G15" s="43" t="s">
        <v>3</v>
      </c>
      <c r="H15" s="43"/>
    </row>
    <row r="16" spans="1:8">
      <c r="A16" s="28">
        <f t="shared" si="1"/>
        <v>1</v>
      </c>
      <c r="B16" s="28">
        <f t="shared" si="2"/>
        <v>1</v>
      </c>
      <c r="D16" s="51">
        <v>40513</v>
      </c>
      <c r="E16" s="53">
        <v>12</v>
      </c>
      <c r="F16" s="43"/>
      <c r="G16" s="43" t="s">
        <v>16</v>
      </c>
      <c r="H16" s="43"/>
    </row>
    <row r="17" spans="1:8">
      <c r="A17" s="28">
        <f t="shared" si="1"/>
        <v>0</v>
      </c>
      <c r="B17" s="28">
        <f t="shared" si="2"/>
        <v>2</v>
      </c>
      <c r="D17" s="51"/>
      <c r="E17" s="53"/>
      <c r="F17" s="43"/>
      <c r="G17" s="43"/>
      <c r="H17" s="43"/>
    </row>
    <row r="18" spans="1:8">
      <c r="A18" s="28">
        <f t="shared" si="1"/>
        <v>0</v>
      </c>
      <c r="B18" s="28">
        <f t="shared" si="2"/>
        <v>0</v>
      </c>
      <c r="D18" s="51"/>
      <c r="E18" s="53"/>
      <c r="F18" s="43"/>
      <c r="G18" s="43"/>
      <c r="H18" s="43"/>
    </row>
    <row r="19" spans="1:8">
      <c r="A19" s="28">
        <f t="shared" si="1"/>
        <v>0</v>
      </c>
      <c r="B19" s="28">
        <f t="shared" si="2"/>
        <v>0</v>
      </c>
      <c r="D19" s="51"/>
      <c r="E19" s="53"/>
      <c r="F19" s="43"/>
      <c r="G19" s="43"/>
      <c r="H19" s="43"/>
    </row>
    <row r="20" spans="1:8">
      <c r="A20" s="28">
        <f t="shared" si="1"/>
        <v>0</v>
      </c>
      <c r="B20" s="28">
        <f t="shared" si="2"/>
        <v>0</v>
      </c>
      <c r="D20" s="51"/>
      <c r="E20" s="53"/>
      <c r="F20" s="43"/>
      <c r="G20" s="43"/>
      <c r="H20" s="43"/>
    </row>
    <row r="21" spans="1:8">
      <c r="A21" s="28">
        <f t="shared" si="1"/>
        <v>0</v>
      </c>
      <c r="B21" s="28">
        <f t="shared" si="2"/>
        <v>0</v>
      </c>
      <c r="D21" s="51"/>
      <c r="E21" s="53"/>
      <c r="F21" s="43"/>
      <c r="G21" s="43"/>
      <c r="H21" s="43"/>
    </row>
    <row r="22" spans="1:8">
      <c r="A22" s="28">
        <f t="shared" si="1"/>
        <v>0</v>
      </c>
      <c r="B22" s="28">
        <f t="shared" si="2"/>
        <v>0</v>
      </c>
      <c r="D22" s="51"/>
      <c r="E22" s="53"/>
      <c r="F22" s="43"/>
      <c r="G22" s="43"/>
      <c r="H22" s="43"/>
    </row>
    <row r="23" spans="1:8">
      <c r="A23" s="28">
        <f t="shared" si="1"/>
        <v>0</v>
      </c>
      <c r="B23" s="28">
        <f t="shared" si="2"/>
        <v>0</v>
      </c>
      <c r="D23" s="51"/>
      <c r="E23" s="53"/>
      <c r="F23" s="43"/>
      <c r="G23" s="43"/>
      <c r="H23" s="43"/>
    </row>
    <row r="24" spans="1:8">
      <c r="A24" s="28">
        <f t="shared" si="1"/>
        <v>0</v>
      </c>
      <c r="B24" s="28">
        <f t="shared" si="2"/>
        <v>0</v>
      </c>
      <c r="D24" s="51"/>
      <c r="E24" s="53"/>
      <c r="F24" s="43"/>
      <c r="G24" s="43"/>
      <c r="H24" s="43"/>
    </row>
    <row r="25" spans="1:8">
      <c r="A25" s="28">
        <f t="shared" si="1"/>
        <v>0</v>
      </c>
      <c r="B25" s="28">
        <f t="shared" si="2"/>
        <v>0</v>
      </c>
      <c r="D25" s="51"/>
      <c r="E25" s="53"/>
      <c r="F25" s="43"/>
      <c r="G25" s="43"/>
      <c r="H25" s="43"/>
    </row>
    <row r="26" spans="1:8">
      <c r="A26" s="28">
        <f t="shared" si="1"/>
        <v>0</v>
      </c>
      <c r="B26" s="28">
        <f t="shared" si="2"/>
        <v>0</v>
      </c>
      <c r="D26" s="51"/>
      <c r="E26" s="53"/>
      <c r="F26" s="43"/>
      <c r="G26" s="43"/>
      <c r="H26" s="43"/>
    </row>
    <row r="27" spans="1:8">
      <c r="A27" s="28">
        <f t="shared" si="1"/>
        <v>0</v>
      </c>
      <c r="B27" s="28">
        <f t="shared" si="2"/>
        <v>0</v>
      </c>
      <c r="D27" s="51"/>
      <c r="E27" s="53"/>
      <c r="F27" s="43"/>
      <c r="G27" s="43"/>
      <c r="H27" s="43"/>
    </row>
    <row r="28" spans="1:8">
      <c r="A28" s="28">
        <f t="shared" si="1"/>
        <v>0</v>
      </c>
      <c r="B28" s="28">
        <f t="shared" si="2"/>
        <v>0</v>
      </c>
      <c r="D28" s="51"/>
      <c r="E28" s="53"/>
      <c r="F28" s="43"/>
      <c r="G28" s="43"/>
      <c r="H28" s="43"/>
    </row>
    <row r="29" spans="1:8">
      <c r="A29" s="28">
        <f t="shared" si="1"/>
        <v>0</v>
      </c>
      <c r="B29" s="28">
        <f t="shared" si="2"/>
        <v>0</v>
      </c>
      <c r="D29" s="51"/>
      <c r="E29" s="53"/>
      <c r="F29" s="43"/>
      <c r="G29" s="43"/>
      <c r="H29" s="43"/>
    </row>
    <row r="30" spans="1:8">
      <c r="A30" s="28">
        <f t="shared" si="1"/>
        <v>0</v>
      </c>
      <c r="B30" s="28">
        <f t="shared" si="2"/>
        <v>0</v>
      </c>
      <c r="D30" s="51"/>
      <c r="E30" s="53"/>
      <c r="F30" s="43"/>
      <c r="G30" s="43"/>
      <c r="H30" s="43"/>
    </row>
    <row r="31" spans="1:8">
      <c r="A31" s="28">
        <f t="shared" si="1"/>
        <v>0</v>
      </c>
      <c r="B31" s="28">
        <f t="shared" si="2"/>
        <v>0</v>
      </c>
      <c r="D31" s="51"/>
      <c r="E31" s="53"/>
      <c r="F31" s="43"/>
      <c r="G31" s="43"/>
      <c r="H31" s="43"/>
    </row>
    <row r="32" spans="1:8">
      <c r="A32" s="28">
        <f t="shared" si="1"/>
        <v>0</v>
      </c>
      <c r="B32" s="28">
        <f t="shared" si="2"/>
        <v>0</v>
      </c>
      <c r="D32" s="51"/>
      <c r="E32" s="53"/>
      <c r="F32" s="43"/>
      <c r="G32" s="43"/>
      <c r="H32" s="43"/>
    </row>
    <row r="33" spans="1:8">
      <c r="A33" s="28">
        <f t="shared" si="1"/>
        <v>0</v>
      </c>
      <c r="B33" s="28">
        <f t="shared" si="2"/>
        <v>0</v>
      </c>
      <c r="D33" s="51"/>
      <c r="E33" s="53"/>
      <c r="F33" s="43"/>
      <c r="G33" s="43"/>
      <c r="H33" s="43"/>
    </row>
    <row r="34" spans="1:8">
      <c r="A34" s="28">
        <f t="shared" si="1"/>
        <v>0</v>
      </c>
      <c r="B34" s="28">
        <f t="shared" si="2"/>
        <v>0</v>
      </c>
      <c r="D34" s="51"/>
      <c r="E34" s="53"/>
      <c r="F34" s="43"/>
      <c r="G34" s="43"/>
      <c r="H34" s="43"/>
    </row>
    <row r="35" spans="1:8">
      <c r="A35" s="28">
        <f t="shared" si="1"/>
        <v>0</v>
      </c>
      <c r="B35" s="28">
        <f t="shared" si="2"/>
        <v>0</v>
      </c>
      <c r="D35" s="51"/>
      <c r="E35" s="53"/>
      <c r="F35" s="43"/>
      <c r="G35" s="43"/>
      <c r="H35" s="43"/>
    </row>
    <row r="36" spans="1:8">
      <c r="A36" s="28">
        <f t="shared" si="1"/>
        <v>0</v>
      </c>
      <c r="B36" s="28">
        <f t="shared" si="2"/>
        <v>0</v>
      </c>
      <c r="D36" s="51"/>
      <c r="E36" s="53"/>
      <c r="F36" s="43"/>
      <c r="G36" s="43"/>
      <c r="H36" s="43"/>
    </row>
    <row r="37" spans="1:8">
      <c r="A37" s="28">
        <f t="shared" si="1"/>
        <v>0</v>
      </c>
      <c r="B37" s="28">
        <f t="shared" si="2"/>
        <v>0</v>
      </c>
      <c r="D37" s="51"/>
      <c r="E37" s="53"/>
      <c r="F37" s="43"/>
      <c r="G37" s="43"/>
      <c r="H37" s="43"/>
    </row>
    <row r="38" spans="1:8">
      <c r="A38" s="28">
        <f t="shared" si="1"/>
        <v>0</v>
      </c>
      <c r="B38" s="28">
        <f t="shared" si="2"/>
        <v>0</v>
      </c>
      <c r="D38" s="51"/>
      <c r="E38" s="53"/>
      <c r="F38" s="43"/>
      <c r="G38" s="43"/>
      <c r="H38" s="43"/>
    </row>
    <row r="39" spans="1:8">
      <c r="A39" s="28">
        <f t="shared" si="1"/>
        <v>0</v>
      </c>
      <c r="B39" s="28">
        <f t="shared" si="2"/>
        <v>0</v>
      </c>
      <c r="D39" s="51"/>
      <c r="E39" s="53"/>
      <c r="F39" s="43"/>
      <c r="G39" s="43"/>
      <c r="H39" s="43"/>
    </row>
    <row r="40" spans="1:8">
      <c r="A40" s="28">
        <f t="shared" si="1"/>
        <v>0</v>
      </c>
      <c r="B40" s="28">
        <f t="shared" si="2"/>
        <v>0</v>
      </c>
      <c r="D40" s="51"/>
      <c r="E40" s="53"/>
      <c r="F40" s="43"/>
      <c r="G40" s="43"/>
      <c r="H40" s="43"/>
    </row>
    <row r="41" spans="1:8">
      <c r="A41" s="28">
        <f t="shared" si="1"/>
        <v>0</v>
      </c>
      <c r="B41" s="28">
        <f t="shared" si="2"/>
        <v>0</v>
      </c>
      <c r="D41" s="51"/>
      <c r="E41" s="53"/>
      <c r="F41" s="43"/>
      <c r="G41" s="43"/>
      <c r="H41" s="43"/>
    </row>
    <row r="42" spans="1:8">
      <c r="A42" s="28">
        <f t="shared" si="1"/>
        <v>0</v>
      </c>
      <c r="B42" s="28">
        <f t="shared" si="2"/>
        <v>0</v>
      </c>
      <c r="D42" s="51"/>
      <c r="E42" s="53"/>
      <c r="F42" s="43"/>
      <c r="G42" s="43"/>
      <c r="H42" s="43"/>
    </row>
    <row r="43" spans="1:8">
      <c r="A43" s="28">
        <f t="shared" si="1"/>
        <v>0</v>
      </c>
      <c r="B43" s="28">
        <f t="shared" si="2"/>
        <v>0</v>
      </c>
      <c r="D43" s="51"/>
      <c r="E43" s="53"/>
      <c r="F43" s="43"/>
      <c r="G43" s="43"/>
      <c r="H43" s="43"/>
    </row>
    <row r="44" spans="1:8">
      <c r="A44" s="28">
        <f t="shared" si="1"/>
        <v>0</v>
      </c>
      <c r="B44" s="28">
        <f t="shared" si="2"/>
        <v>0</v>
      </c>
      <c r="D44" s="51"/>
      <c r="E44" s="53"/>
      <c r="F44" s="43"/>
      <c r="G44" s="43"/>
      <c r="H44" s="43"/>
    </row>
    <row r="45" spans="1:8">
      <c r="A45" s="28">
        <f t="shared" si="1"/>
        <v>0</v>
      </c>
      <c r="B45" s="28">
        <f t="shared" si="2"/>
        <v>0</v>
      </c>
      <c r="D45" s="51"/>
      <c r="E45" s="53"/>
      <c r="F45" s="43"/>
      <c r="G45" s="43"/>
      <c r="H45" s="43"/>
    </row>
    <row r="46" spans="1:8">
      <c r="A46" s="28">
        <f t="shared" si="1"/>
        <v>0</v>
      </c>
      <c r="B46" s="28">
        <f t="shared" si="2"/>
        <v>0</v>
      </c>
      <c r="D46" s="51"/>
      <c r="E46" s="53"/>
      <c r="F46" s="43"/>
      <c r="G46" s="43"/>
      <c r="H46" s="43"/>
    </row>
    <row r="47" spans="1:8">
      <c r="A47" s="28">
        <f t="shared" si="1"/>
        <v>0</v>
      </c>
      <c r="B47" s="28">
        <f t="shared" si="2"/>
        <v>0</v>
      </c>
      <c r="D47" s="51"/>
      <c r="E47" s="53"/>
      <c r="F47" s="43"/>
      <c r="G47" s="43"/>
      <c r="H47" s="43"/>
    </row>
    <row r="48" spans="1:8">
      <c r="A48" s="28">
        <f t="shared" si="1"/>
        <v>0</v>
      </c>
      <c r="B48" s="28">
        <f t="shared" si="2"/>
        <v>0</v>
      </c>
      <c r="D48" s="51"/>
      <c r="E48" s="53"/>
      <c r="F48" s="43"/>
      <c r="G48" s="43"/>
      <c r="H48" s="43"/>
    </row>
    <row r="49" spans="1:8">
      <c r="A49" s="28">
        <f t="shared" si="1"/>
        <v>0</v>
      </c>
      <c r="B49" s="28">
        <f t="shared" si="2"/>
        <v>0</v>
      </c>
      <c r="D49" s="51"/>
      <c r="E49" s="53"/>
      <c r="F49" s="43"/>
      <c r="G49" s="43"/>
      <c r="H49" s="43"/>
    </row>
    <row r="50" spans="1:8">
      <c r="A50" s="28">
        <f t="shared" si="1"/>
        <v>0</v>
      </c>
      <c r="B50" s="28">
        <f t="shared" si="2"/>
        <v>0</v>
      </c>
      <c r="D50" s="51"/>
      <c r="E50" s="53"/>
      <c r="F50" s="43"/>
      <c r="G50" s="43"/>
      <c r="H50" s="43"/>
    </row>
    <row r="51" spans="1:8">
      <c r="A51" s="28">
        <f t="shared" si="1"/>
        <v>0</v>
      </c>
      <c r="B51" s="28">
        <f t="shared" si="2"/>
        <v>0</v>
      </c>
      <c r="D51" s="51"/>
      <c r="E51" s="53"/>
      <c r="F51" s="43"/>
      <c r="G51" s="43"/>
      <c r="H51" s="43"/>
    </row>
    <row r="52" spans="1:8">
      <c r="A52" s="28">
        <f t="shared" si="1"/>
        <v>0</v>
      </c>
      <c r="B52" s="28">
        <f t="shared" si="2"/>
        <v>0</v>
      </c>
      <c r="D52" s="51"/>
      <c r="E52" s="53"/>
      <c r="F52" s="43"/>
      <c r="G52" s="43"/>
      <c r="H52" s="43"/>
    </row>
    <row r="53" spans="1:8">
      <c r="A53" s="28">
        <f t="shared" si="1"/>
        <v>0</v>
      </c>
      <c r="B53" s="28">
        <f t="shared" si="2"/>
        <v>0</v>
      </c>
      <c r="D53" s="51"/>
      <c r="E53" s="53"/>
      <c r="F53" s="43"/>
      <c r="G53" s="43"/>
      <c r="H53" s="43"/>
    </row>
    <row r="54" spans="1:8">
      <c r="A54" s="28">
        <f t="shared" si="1"/>
        <v>0</v>
      </c>
      <c r="B54" s="28">
        <f t="shared" si="2"/>
        <v>0</v>
      </c>
      <c r="D54" s="51"/>
      <c r="E54" s="53"/>
      <c r="F54" s="43"/>
      <c r="G54" s="43"/>
      <c r="H54" s="43"/>
    </row>
    <row r="55" spans="1:8">
      <c r="A55" s="28">
        <f t="shared" si="1"/>
        <v>0</v>
      </c>
      <c r="B55" s="28">
        <f t="shared" si="2"/>
        <v>0</v>
      </c>
      <c r="D55" s="51"/>
      <c r="E55" s="53"/>
      <c r="F55" s="43"/>
      <c r="G55" s="43"/>
      <c r="H55" s="43"/>
    </row>
    <row r="56" spans="1:8">
      <c r="A56" s="28">
        <f t="shared" si="1"/>
        <v>0</v>
      </c>
      <c r="B56" s="28">
        <f t="shared" si="2"/>
        <v>0</v>
      </c>
      <c r="D56" s="51"/>
      <c r="E56" s="53"/>
      <c r="F56" s="43"/>
      <c r="G56" s="43"/>
      <c r="H56" s="43"/>
    </row>
    <row r="57" spans="1:8">
      <c r="A57" s="28">
        <f t="shared" si="1"/>
        <v>0</v>
      </c>
      <c r="B57" s="28">
        <f t="shared" si="2"/>
        <v>0</v>
      </c>
      <c r="D57" s="51"/>
      <c r="E57" s="53"/>
      <c r="F57" s="43"/>
      <c r="G57" s="43"/>
      <c r="H57" s="43"/>
    </row>
    <row r="58" spans="1:8">
      <c r="A58" s="28">
        <f t="shared" si="1"/>
        <v>0</v>
      </c>
      <c r="B58" s="28">
        <f t="shared" si="2"/>
        <v>0</v>
      </c>
      <c r="D58" s="51"/>
      <c r="E58" s="53"/>
      <c r="F58" s="43"/>
      <c r="G58" s="43"/>
      <c r="H58" s="43"/>
    </row>
    <row r="59" spans="1:8">
      <c r="A59" s="28">
        <f t="shared" si="1"/>
        <v>0</v>
      </c>
      <c r="B59" s="28">
        <f t="shared" si="2"/>
        <v>0</v>
      </c>
      <c r="D59" s="51"/>
      <c r="E59" s="53"/>
      <c r="F59" s="43"/>
      <c r="G59" s="43"/>
      <c r="H59" s="43"/>
    </row>
    <row r="60" spans="1:8">
      <c r="A60" s="28">
        <f t="shared" si="1"/>
        <v>0</v>
      </c>
      <c r="B60" s="28">
        <f t="shared" si="2"/>
        <v>0</v>
      </c>
      <c r="D60" s="51"/>
      <c r="E60" s="53"/>
      <c r="F60" s="43"/>
      <c r="G60" s="43"/>
      <c r="H60" s="43"/>
    </row>
    <row r="61" spans="1:8">
      <c r="A61" s="28">
        <f t="shared" si="1"/>
        <v>0</v>
      </c>
      <c r="B61" s="28">
        <f t="shared" si="2"/>
        <v>0</v>
      </c>
      <c r="D61" s="51"/>
      <c r="E61" s="53"/>
      <c r="F61" s="43"/>
      <c r="G61" s="43"/>
      <c r="H61" s="43"/>
    </row>
    <row r="62" spans="1:8">
      <c r="A62" s="28">
        <f t="shared" si="1"/>
        <v>0</v>
      </c>
      <c r="B62" s="28">
        <f t="shared" si="2"/>
        <v>0</v>
      </c>
      <c r="D62" s="51"/>
      <c r="E62" s="53"/>
      <c r="F62" s="43"/>
      <c r="G62" s="43"/>
      <c r="H62" s="43"/>
    </row>
    <row r="63" spans="1:8">
      <c r="A63" s="28">
        <f t="shared" si="1"/>
        <v>0</v>
      </c>
      <c r="B63" s="28">
        <f t="shared" si="2"/>
        <v>0</v>
      </c>
      <c r="D63" s="51"/>
      <c r="E63" s="53"/>
      <c r="F63" s="43"/>
      <c r="G63" s="43"/>
      <c r="H63" s="43"/>
    </row>
    <row r="64" spans="1:8">
      <c r="A64" s="28">
        <f t="shared" si="1"/>
        <v>0</v>
      </c>
      <c r="B64" s="28">
        <f t="shared" si="2"/>
        <v>0</v>
      </c>
      <c r="D64" s="51"/>
      <c r="E64" s="53"/>
      <c r="F64" s="43"/>
      <c r="G64" s="43"/>
      <c r="H64" s="43"/>
    </row>
    <row r="65" spans="1:8">
      <c r="A65" s="28">
        <f t="shared" si="1"/>
        <v>0</v>
      </c>
      <c r="B65" s="28">
        <f t="shared" si="2"/>
        <v>0</v>
      </c>
      <c r="D65" s="51"/>
      <c r="E65" s="53"/>
      <c r="F65" s="43"/>
      <c r="G65" s="43"/>
      <c r="H65" s="43"/>
    </row>
    <row r="66" spans="1:8">
      <c r="A66" s="28">
        <f t="shared" si="1"/>
        <v>0</v>
      </c>
      <c r="B66" s="28">
        <f t="shared" si="2"/>
        <v>0</v>
      </c>
      <c r="D66" s="51"/>
      <c r="E66" s="53"/>
      <c r="F66" s="43"/>
      <c r="G66" s="43"/>
      <c r="H66" s="43"/>
    </row>
    <row r="67" spans="1:8">
      <c r="A67" s="28">
        <f t="shared" si="1"/>
        <v>0</v>
      </c>
      <c r="B67" s="28">
        <f t="shared" si="2"/>
        <v>0</v>
      </c>
      <c r="D67" s="51"/>
      <c r="E67" s="53"/>
      <c r="F67" s="43"/>
      <c r="G67" s="43"/>
      <c r="H67" s="43"/>
    </row>
    <row r="68" spans="1:8">
      <c r="A68" s="28">
        <f t="shared" si="1"/>
        <v>0</v>
      </c>
      <c r="B68" s="28">
        <f t="shared" si="2"/>
        <v>0</v>
      </c>
      <c r="D68" s="51"/>
      <c r="E68" s="53"/>
      <c r="F68" s="43"/>
      <c r="G68" s="43"/>
      <c r="H68" s="43"/>
    </row>
    <row r="69" spans="1:8">
      <c r="A69" s="28">
        <f t="shared" si="1"/>
        <v>0</v>
      </c>
      <c r="B69" s="28">
        <f t="shared" si="2"/>
        <v>0</v>
      </c>
      <c r="D69" s="51"/>
      <c r="E69" s="53"/>
      <c r="F69" s="43"/>
      <c r="G69" s="43"/>
      <c r="H69" s="43"/>
    </row>
    <row r="70" spans="1:8">
      <c r="A70" s="28">
        <f t="shared" si="1"/>
        <v>0</v>
      </c>
      <c r="B70" s="28">
        <f t="shared" si="2"/>
        <v>0</v>
      </c>
      <c r="D70" s="51"/>
      <c r="E70" s="53"/>
      <c r="F70" s="43"/>
      <c r="G70" s="43"/>
      <c r="H70" s="43"/>
    </row>
    <row r="71" spans="1:8">
      <c r="A71" s="28">
        <f t="shared" si="1"/>
        <v>0</v>
      </c>
      <c r="B71" s="28">
        <f t="shared" si="2"/>
        <v>0</v>
      </c>
      <c r="D71" s="51"/>
      <c r="E71" s="53"/>
      <c r="F71" s="43"/>
      <c r="G71" s="43"/>
      <c r="H71" s="43"/>
    </row>
    <row r="72" spans="1:8">
      <c r="A72" s="28">
        <f t="shared" ref="A72:A135" si="3">IF(D72="",0,IF(D71=D72,A71,IF(A71=1,2,1)))</f>
        <v>0</v>
      </c>
      <c r="B72" s="28">
        <f t="shared" ref="B72:B135" si="4">IF(D72="",IF(D71&lt;&gt;"",2,0),1)</f>
        <v>0</v>
      </c>
      <c r="D72" s="51"/>
      <c r="E72" s="53"/>
      <c r="F72" s="43"/>
      <c r="G72" s="43"/>
      <c r="H72" s="43"/>
    </row>
    <row r="73" spans="1:8">
      <c r="A73" s="28">
        <f t="shared" si="3"/>
        <v>0</v>
      </c>
      <c r="B73" s="28">
        <f t="shared" si="4"/>
        <v>0</v>
      </c>
      <c r="D73" s="51"/>
      <c r="E73" s="53"/>
      <c r="F73" s="43"/>
      <c r="G73" s="43"/>
      <c r="H73" s="43"/>
    </row>
    <row r="74" spans="1:8">
      <c r="A74" s="28">
        <f t="shared" si="3"/>
        <v>0</v>
      </c>
      <c r="B74" s="28">
        <f t="shared" si="4"/>
        <v>0</v>
      </c>
      <c r="D74" s="51"/>
      <c r="E74" s="53"/>
      <c r="F74" s="43"/>
      <c r="G74" s="43"/>
      <c r="H74" s="43"/>
    </row>
    <row r="75" spans="1:8">
      <c r="A75" s="28">
        <f t="shared" si="3"/>
        <v>0</v>
      </c>
      <c r="B75" s="28">
        <f t="shared" si="4"/>
        <v>0</v>
      </c>
      <c r="D75" s="51"/>
      <c r="E75" s="53"/>
      <c r="F75" s="43"/>
      <c r="G75" s="43"/>
      <c r="H75" s="43"/>
    </row>
    <row r="76" spans="1:8">
      <c r="A76" s="28">
        <f t="shared" si="3"/>
        <v>0</v>
      </c>
      <c r="B76" s="28">
        <f t="shared" si="4"/>
        <v>0</v>
      </c>
      <c r="D76" s="51"/>
      <c r="E76" s="53"/>
      <c r="F76" s="43"/>
      <c r="G76" s="43"/>
      <c r="H76" s="43"/>
    </row>
    <row r="77" spans="1:8">
      <c r="A77" s="28">
        <f t="shared" si="3"/>
        <v>0</v>
      </c>
      <c r="B77" s="28">
        <f t="shared" si="4"/>
        <v>0</v>
      </c>
      <c r="D77" s="51"/>
      <c r="E77" s="53"/>
      <c r="F77" s="43"/>
      <c r="G77" s="43"/>
      <c r="H77" s="43"/>
    </row>
    <row r="78" spans="1:8">
      <c r="A78" s="28">
        <f t="shared" si="3"/>
        <v>0</v>
      </c>
      <c r="B78" s="28">
        <f t="shared" si="4"/>
        <v>0</v>
      </c>
      <c r="D78" s="51"/>
      <c r="E78" s="53"/>
      <c r="F78" s="43"/>
      <c r="G78" s="43"/>
      <c r="H78" s="43"/>
    </row>
    <row r="79" spans="1:8">
      <c r="A79" s="28">
        <f t="shared" si="3"/>
        <v>0</v>
      </c>
      <c r="B79" s="28">
        <f t="shared" si="4"/>
        <v>0</v>
      </c>
      <c r="D79" s="51"/>
      <c r="E79" s="53"/>
      <c r="F79" s="43"/>
      <c r="G79" s="43"/>
      <c r="H79" s="43"/>
    </row>
    <row r="80" spans="1:8">
      <c r="A80" s="28">
        <f t="shared" si="3"/>
        <v>0</v>
      </c>
      <c r="B80" s="28">
        <f t="shared" si="4"/>
        <v>0</v>
      </c>
      <c r="D80" s="51"/>
      <c r="E80" s="53"/>
      <c r="F80" s="43"/>
      <c r="G80" s="43"/>
      <c r="H80" s="43"/>
    </row>
    <row r="81" spans="1:8">
      <c r="A81" s="28">
        <f t="shared" si="3"/>
        <v>0</v>
      </c>
      <c r="B81" s="28">
        <f t="shared" si="4"/>
        <v>0</v>
      </c>
      <c r="D81" s="51"/>
      <c r="E81" s="53"/>
      <c r="F81" s="43"/>
      <c r="G81" s="43"/>
      <c r="H81" s="43"/>
    </row>
    <row r="82" spans="1:8">
      <c r="A82" s="28">
        <f t="shared" si="3"/>
        <v>0</v>
      </c>
      <c r="B82" s="28">
        <f t="shared" si="4"/>
        <v>0</v>
      </c>
      <c r="D82" s="51"/>
      <c r="E82" s="53"/>
      <c r="F82" s="43"/>
      <c r="G82" s="43"/>
      <c r="H82" s="43"/>
    </row>
    <row r="83" spans="1:8">
      <c r="A83" s="28">
        <f t="shared" si="3"/>
        <v>0</v>
      </c>
      <c r="B83" s="28">
        <f t="shared" si="4"/>
        <v>0</v>
      </c>
      <c r="D83" s="51"/>
      <c r="E83" s="53"/>
      <c r="F83" s="43"/>
      <c r="G83" s="43"/>
      <c r="H83" s="43"/>
    </row>
    <row r="84" spans="1:8">
      <c r="A84" s="28">
        <f t="shared" si="3"/>
        <v>0</v>
      </c>
      <c r="B84" s="28">
        <f t="shared" si="4"/>
        <v>0</v>
      </c>
      <c r="D84" s="51"/>
      <c r="E84" s="53"/>
      <c r="F84" s="43"/>
      <c r="G84" s="43"/>
      <c r="H84" s="43"/>
    </row>
    <row r="85" spans="1:8">
      <c r="A85" s="28">
        <f t="shared" si="3"/>
        <v>0</v>
      </c>
      <c r="B85" s="28">
        <f t="shared" si="4"/>
        <v>0</v>
      </c>
      <c r="D85" s="51"/>
      <c r="E85" s="53"/>
      <c r="F85" s="43"/>
      <c r="G85" s="43"/>
      <c r="H85" s="43"/>
    </row>
    <row r="86" spans="1:8">
      <c r="A86" s="28">
        <f t="shared" si="3"/>
        <v>0</v>
      </c>
      <c r="B86" s="28">
        <f t="shared" si="4"/>
        <v>0</v>
      </c>
      <c r="D86" s="51"/>
      <c r="E86" s="53"/>
      <c r="F86" s="43"/>
      <c r="G86" s="43"/>
      <c r="H86" s="43"/>
    </row>
    <row r="87" spans="1:8">
      <c r="A87" s="28">
        <f t="shared" si="3"/>
        <v>0</v>
      </c>
      <c r="B87" s="28">
        <f t="shared" si="4"/>
        <v>0</v>
      </c>
      <c r="D87" s="51"/>
      <c r="E87" s="53"/>
      <c r="F87" s="43"/>
      <c r="G87" s="43"/>
      <c r="H87" s="43"/>
    </row>
    <row r="88" spans="1:8">
      <c r="A88" s="28">
        <f t="shared" si="3"/>
        <v>0</v>
      </c>
      <c r="B88" s="28">
        <f t="shared" si="4"/>
        <v>0</v>
      </c>
      <c r="D88" s="51"/>
      <c r="E88" s="53"/>
      <c r="F88" s="43"/>
      <c r="G88" s="43"/>
      <c r="H88" s="43"/>
    </row>
    <row r="89" spans="1:8">
      <c r="A89" s="28">
        <f t="shared" si="3"/>
        <v>0</v>
      </c>
      <c r="B89" s="28">
        <f t="shared" si="4"/>
        <v>0</v>
      </c>
      <c r="D89" s="51"/>
      <c r="E89" s="53"/>
      <c r="F89" s="43"/>
      <c r="G89" s="43"/>
      <c r="H89" s="43"/>
    </row>
    <row r="90" spans="1:8">
      <c r="A90" s="28">
        <f t="shared" si="3"/>
        <v>0</v>
      </c>
      <c r="B90" s="28">
        <f t="shared" si="4"/>
        <v>0</v>
      </c>
      <c r="D90" s="51"/>
      <c r="E90" s="53"/>
      <c r="F90" s="43"/>
      <c r="G90" s="43"/>
      <c r="H90" s="43"/>
    </row>
    <row r="91" spans="1:8">
      <c r="A91" s="28">
        <f t="shared" si="3"/>
        <v>0</v>
      </c>
      <c r="B91" s="28">
        <f t="shared" si="4"/>
        <v>0</v>
      </c>
      <c r="D91" s="51"/>
      <c r="E91" s="53"/>
      <c r="F91" s="43"/>
      <c r="G91" s="43"/>
      <c r="H91" s="43"/>
    </row>
    <row r="92" spans="1:8">
      <c r="A92" s="28">
        <f t="shared" si="3"/>
        <v>0</v>
      </c>
      <c r="B92" s="28">
        <f t="shared" si="4"/>
        <v>0</v>
      </c>
      <c r="D92" s="51"/>
      <c r="E92" s="53"/>
      <c r="F92" s="43"/>
      <c r="G92" s="43"/>
      <c r="H92" s="43"/>
    </row>
    <row r="93" spans="1:8">
      <c r="A93" s="28">
        <f t="shared" si="3"/>
        <v>0</v>
      </c>
      <c r="B93" s="28">
        <f t="shared" si="4"/>
        <v>0</v>
      </c>
      <c r="D93" s="51"/>
      <c r="E93" s="53"/>
      <c r="F93" s="43"/>
      <c r="G93" s="43"/>
      <c r="H93" s="43"/>
    </row>
    <row r="94" spans="1:8">
      <c r="A94" s="28">
        <f t="shared" si="3"/>
        <v>0</v>
      </c>
      <c r="B94" s="28">
        <f t="shared" si="4"/>
        <v>0</v>
      </c>
      <c r="D94" s="51"/>
      <c r="E94" s="53"/>
      <c r="F94" s="43"/>
      <c r="G94" s="43"/>
      <c r="H94" s="43"/>
    </row>
    <row r="95" spans="1:8">
      <c r="A95" s="28">
        <f t="shared" si="3"/>
        <v>0</v>
      </c>
      <c r="B95" s="28">
        <f t="shared" si="4"/>
        <v>0</v>
      </c>
      <c r="D95" s="51"/>
      <c r="E95" s="53"/>
      <c r="F95" s="43"/>
      <c r="G95" s="43"/>
      <c r="H95" s="43"/>
    </row>
    <row r="96" spans="1:8">
      <c r="A96" s="28">
        <f t="shared" si="3"/>
        <v>0</v>
      </c>
      <c r="B96" s="28">
        <f t="shared" si="4"/>
        <v>0</v>
      </c>
      <c r="D96" s="51"/>
      <c r="E96" s="53"/>
      <c r="F96" s="43"/>
      <c r="G96" s="43"/>
      <c r="H96" s="43"/>
    </row>
    <row r="97" spans="1:8">
      <c r="A97" s="28">
        <f t="shared" si="3"/>
        <v>0</v>
      </c>
      <c r="B97" s="28">
        <f t="shared" si="4"/>
        <v>0</v>
      </c>
      <c r="D97" s="51"/>
      <c r="E97" s="53"/>
      <c r="F97" s="43"/>
      <c r="G97" s="43"/>
      <c r="H97" s="43"/>
    </row>
    <row r="98" spans="1:8">
      <c r="A98" s="28">
        <f t="shared" si="3"/>
        <v>0</v>
      </c>
      <c r="B98" s="28">
        <f t="shared" si="4"/>
        <v>0</v>
      </c>
      <c r="D98" s="51"/>
      <c r="E98" s="53"/>
      <c r="F98" s="43"/>
      <c r="G98" s="43"/>
      <c r="H98" s="43"/>
    </row>
    <row r="99" spans="1:8">
      <c r="A99" s="28">
        <f t="shared" si="3"/>
        <v>0</v>
      </c>
      <c r="B99" s="28">
        <f t="shared" si="4"/>
        <v>0</v>
      </c>
      <c r="D99" s="51"/>
      <c r="E99" s="53"/>
      <c r="F99" s="43"/>
      <c r="G99" s="43"/>
      <c r="H99" s="43"/>
    </row>
    <row r="100" spans="1:8">
      <c r="A100" s="28">
        <f t="shared" si="3"/>
        <v>0</v>
      </c>
      <c r="B100" s="28">
        <f t="shared" si="4"/>
        <v>0</v>
      </c>
      <c r="D100" s="51"/>
      <c r="E100" s="53"/>
      <c r="F100" s="43"/>
      <c r="G100" s="43"/>
      <c r="H100" s="43"/>
    </row>
    <row r="101" spans="1:8">
      <c r="A101" s="28">
        <f t="shared" si="3"/>
        <v>0</v>
      </c>
      <c r="B101" s="28">
        <f t="shared" si="4"/>
        <v>0</v>
      </c>
      <c r="D101" s="51"/>
      <c r="E101" s="53"/>
      <c r="F101" s="43"/>
      <c r="G101" s="43"/>
      <c r="H101" s="43"/>
    </row>
    <row r="102" spans="1:8">
      <c r="A102" s="28">
        <f t="shared" si="3"/>
        <v>0</v>
      </c>
      <c r="B102" s="28">
        <f t="shared" si="4"/>
        <v>0</v>
      </c>
      <c r="D102" s="51"/>
      <c r="E102" s="53"/>
      <c r="F102" s="43"/>
      <c r="G102" s="43"/>
      <c r="H102" s="43"/>
    </row>
    <row r="103" spans="1:8">
      <c r="A103" s="28">
        <f t="shared" si="3"/>
        <v>0</v>
      </c>
      <c r="B103" s="28">
        <f t="shared" si="4"/>
        <v>0</v>
      </c>
      <c r="D103" s="51"/>
      <c r="E103" s="53"/>
      <c r="F103" s="43"/>
      <c r="G103" s="43"/>
      <c r="H103" s="43"/>
    </row>
    <row r="104" spans="1:8">
      <c r="A104" s="28">
        <f t="shared" si="3"/>
        <v>0</v>
      </c>
      <c r="B104" s="28">
        <f t="shared" si="4"/>
        <v>0</v>
      </c>
      <c r="D104" s="51"/>
      <c r="E104" s="53"/>
      <c r="F104" s="43"/>
      <c r="G104" s="43"/>
      <c r="H104" s="43"/>
    </row>
    <row r="105" spans="1:8">
      <c r="A105" s="28">
        <f t="shared" si="3"/>
        <v>0</v>
      </c>
      <c r="B105" s="28">
        <f t="shared" si="4"/>
        <v>0</v>
      </c>
      <c r="D105" s="51"/>
      <c r="E105" s="53"/>
      <c r="F105" s="43"/>
      <c r="G105" s="43"/>
      <c r="H105" s="43"/>
    </row>
    <row r="106" spans="1:8">
      <c r="A106" s="28">
        <f t="shared" si="3"/>
        <v>0</v>
      </c>
      <c r="B106" s="28">
        <f t="shared" si="4"/>
        <v>0</v>
      </c>
      <c r="D106" s="51"/>
      <c r="E106" s="53"/>
      <c r="F106" s="43"/>
      <c r="G106" s="43"/>
      <c r="H106" s="43"/>
    </row>
    <row r="107" spans="1:8">
      <c r="A107" s="28">
        <f t="shared" si="3"/>
        <v>0</v>
      </c>
      <c r="B107" s="28">
        <f t="shared" si="4"/>
        <v>0</v>
      </c>
      <c r="D107" s="51"/>
      <c r="E107" s="53"/>
      <c r="F107" s="43"/>
      <c r="G107" s="43"/>
      <c r="H107" s="43"/>
    </row>
    <row r="108" spans="1:8">
      <c r="A108" s="28">
        <f t="shared" si="3"/>
        <v>0</v>
      </c>
      <c r="B108" s="28">
        <f t="shared" si="4"/>
        <v>0</v>
      </c>
      <c r="D108" s="51"/>
      <c r="E108" s="53"/>
      <c r="F108" s="43"/>
      <c r="G108" s="43"/>
      <c r="H108" s="43"/>
    </row>
    <row r="109" spans="1:8">
      <c r="A109" s="28">
        <f t="shared" si="3"/>
        <v>0</v>
      </c>
      <c r="B109" s="28">
        <f t="shared" si="4"/>
        <v>0</v>
      </c>
      <c r="D109" s="51"/>
      <c r="E109" s="53"/>
      <c r="F109" s="43"/>
      <c r="G109" s="43"/>
      <c r="H109" s="43"/>
    </row>
    <row r="110" spans="1:8">
      <c r="A110" s="28">
        <f t="shared" si="3"/>
        <v>0</v>
      </c>
      <c r="B110" s="28">
        <f t="shared" si="4"/>
        <v>0</v>
      </c>
      <c r="D110" s="51"/>
      <c r="E110" s="53"/>
      <c r="F110" s="43"/>
      <c r="G110" s="43"/>
      <c r="H110" s="43"/>
    </row>
    <row r="111" spans="1:8">
      <c r="A111" s="28">
        <f t="shared" si="3"/>
        <v>0</v>
      </c>
      <c r="B111" s="28">
        <f t="shared" si="4"/>
        <v>0</v>
      </c>
      <c r="D111" s="51"/>
      <c r="E111" s="53"/>
      <c r="F111" s="43"/>
      <c r="G111" s="43"/>
      <c r="H111" s="43"/>
    </row>
    <row r="112" spans="1:8">
      <c r="A112" s="28">
        <f t="shared" si="3"/>
        <v>0</v>
      </c>
      <c r="B112" s="28">
        <f t="shared" si="4"/>
        <v>0</v>
      </c>
      <c r="D112" s="51"/>
      <c r="E112" s="53"/>
      <c r="F112" s="43"/>
      <c r="G112" s="43"/>
      <c r="H112" s="43"/>
    </row>
    <row r="113" spans="1:8">
      <c r="A113" s="28">
        <f t="shared" si="3"/>
        <v>0</v>
      </c>
      <c r="B113" s="28">
        <f t="shared" si="4"/>
        <v>0</v>
      </c>
      <c r="D113" s="51"/>
      <c r="E113" s="53"/>
      <c r="F113" s="43"/>
      <c r="G113" s="43"/>
      <c r="H113" s="43"/>
    </row>
    <row r="114" spans="1:8">
      <c r="A114" s="28">
        <f t="shared" si="3"/>
        <v>0</v>
      </c>
      <c r="B114" s="28">
        <f t="shared" si="4"/>
        <v>0</v>
      </c>
      <c r="D114" s="51"/>
      <c r="E114" s="53"/>
      <c r="F114" s="43"/>
      <c r="G114" s="43"/>
      <c r="H114" s="43"/>
    </row>
    <row r="115" spans="1:8">
      <c r="A115" s="28">
        <f t="shared" si="3"/>
        <v>0</v>
      </c>
      <c r="B115" s="28">
        <f t="shared" si="4"/>
        <v>0</v>
      </c>
      <c r="D115" s="51"/>
      <c r="E115" s="53"/>
      <c r="F115" s="43"/>
      <c r="G115" s="43"/>
      <c r="H115" s="43"/>
    </row>
    <row r="116" spans="1:8">
      <c r="A116" s="28">
        <f t="shared" si="3"/>
        <v>0</v>
      </c>
      <c r="B116" s="28">
        <f t="shared" si="4"/>
        <v>0</v>
      </c>
      <c r="D116" s="51"/>
      <c r="E116" s="53"/>
      <c r="F116" s="43"/>
      <c r="G116" s="43"/>
      <c r="H116" s="43"/>
    </row>
    <row r="117" spans="1:8">
      <c r="A117" s="28">
        <f t="shared" si="3"/>
        <v>0</v>
      </c>
      <c r="B117" s="28">
        <f t="shared" si="4"/>
        <v>0</v>
      </c>
      <c r="D117" s="51"/>
      <c r="E117" s="53"/>
      <c r="F117" s="43"/>
      <c r="G117" s="43"/>
      <c r="H117" s="43"/>
    </row>
    <row r="118" spans="1:8">
      <c r="A118" s="28">
        <f t="shared" si="3"/>
        <v>0</v>
      </c>
      <c r="B118" s="28">
        <f t="shared" si="4"/>
        <v>0</v>
      </c>
      <c r="D118" s="51"/>
      <c r="E118" s="53"/>
      <c r="F118" s="43"/>
      <c r="G118" s="43"/>
      <c r="H118" s="43"/>
    </row>
    <row r="119" spans="1:8">
      <c r="A119" s="28">
        <f t="shared" si="3"/>
        <v>0</v>
      </c>
      <c r="B119" s="28">
        <f t="shared" si="4"/>
        <v>0</v>
      </c>
      <c r="D119" s="51"/>
      <c r="E119" s="53"/>
      <c r="F119" s="43"/>
      <c r="G119" s="43"/>
      <c r="H119" s="43"/>
    </row>
    <row r="120" spans="1:8">
      <c r="A120" s="28">
        <f t="shared" si="3"/>
        <v>0</v>
      </c>
      <c r="B120" s="28">
        <f t="shared" si="4"/>
        <v>0</v>
      </c>
      <c r="D120" s="51"/>
      <c r="E120" s="53"/>
      <c r="F120" s="43"/>
      <c r="G120" s="43"/>
      <c r="H120" s="43"/>
    </row>
    <row r="121" spans="1:8">
      <c r="A121" s="28">
        <f t="shared" si="3"/>
        <v>0</v>
      </c>
      <c r="B121" s="28">
        <f t="shared" si="4"/>
        <v>0</v>
      </c>
      <c r="D121" s="51"/>
      <c r="E121" s="53"/>
      <c r="F121" s="43"/>
      <c r="G121" s="43"/>
      <c r="H121" s="43"/>
    </row>
    <row r="122" spans="1:8">
      <c r="A122" s="28">
        <f t="shared" si="3"/>
        <v>0</v>
      </c>
      <c r="B122" s="28">
        <f t="shared" si="4"/>
        <v>0</v>
      </c>
      <c r="D122" s="51"/>
      <c r="E122" s="53"/>
      <c r="F122" s="43"/>
      <c r="G122" s="43"/>
      <c r="H122" s="43"/>
    </row>
    <row r="123" spans="1:8">
      <c r="A123" s="28">
        <f t="shared" si="3"/>
        <v>0</v>
      </c>
      <c r="B123" s="28">
        <f t="shared" si="4"/>
        <v>0</v>
      </c>
      <c r="D123" s="51"/>
      <c r="E123" s="53"/>
      <c r="F123" s="43"/>
      <c r="G123" s="43"/>
      <c r="H123" s="43"/>
    </row>
    <row r="124" spans="1:8">
      <c r="A124" s="28">
        <f t="shared" si="3"/>
        <v>0</v>
      </c>
      <c r="B124" s="28">
        <f t="shared" si="4"/>
        <v>0</v>
      </c>
      <c r="D124" s="51"/>
      <c r="E124" s="53"/>
      <c r="F124" s="43"/>
      <c r="G124" s="43"/>
      <c r="H124" s="43"/>
    </row>
    <row r="125" spans="1:8">
      <c r="A125" s="28">
        <f t="shared" si="3"/>
        <v>0</v>
      </c>
      <c r="B125" s="28">
        <f t="shared" si="4"/>
        <v>0</v>
      </c>
      <c r="D125" s="51"/>
      <c r="E125" s="53"/>
      <c r="F125" s="43"/>
      <c r="G125" s="43"/>
      <c r="H125" s="43"/>
    </row>
    <row r="126" spans="1:8">
      <c r="A126" s="28">
        <f t="shared" si="3"/>
        <v>0</v>
      </c>
      <c r="B126" s="28">
        <f t="shared" si="4"/>
        <v>0</v>
      </c>
      <c r="D126" s="51"/>
      <c r="E126" s="53"/>
      <c r="F126" s="43"/>
      <c r="G126" s="43"/>
      <c r="H126" s="43"/>
    </row>
    <row r="127" spans="1:8">
      <c r="A127" s="28">
        <f t="shared" si="3"/>
        <v>0</v>
      </c>
      <c r="B127" s="28">
        <f t="shared" si="4"/>
        <v>0</v>
      </c>
      <c r="D127" s="51"/>
      <c r="E127" s="53"/>
      <c r="F127" s="43"/>
      <c r="G127" s="43"/>
      <c r="H127" s="43"/>
    </row>
    <row r="128" spans="1:8">
      <c r="A128" s="28">
        <f t="shared" si="3"/>
        <v>0</v>
      </c>
      <c r="B128" s="28">
        <f t="shared" si="4"/>
        <v>0</v>
      </c>
      <c r="D128" s="51"/>
      <c r="E128" s="53"/>
      <c r="F128" s="43"/>
      <c r="G128" s="43"/>
      <c r="H128" s="43"/>
    </row>
    <row r="129" spans="1:8">
      <c r="A129" s="28">
        <f t="shared" si="3"/>
        <v>0</v>
      </c>
      <c r="B129" s="28">
        <f t="shared" si="4"/>
        <v>0</v>
      </c>
      <c r="D129" s="51"/>
      <c r="E129" s="53"/>
      <c r="F129" s="43"/>
      <c r="G129" s="43"/>
      <c r="H129" s="43"/>
    </row>
    <row r="130" spans="1:8">
      <c r="A130" s="28">
        <f t="shared" si="3"/>
        <v>0</v>
      </c>
      <c r="B130" s="28">
        <f t="shared" si="4"/>
        <v>0</v>
      </c>
      <c r="D130" s="51"/>
      <c r="E130" s="53"/>
      <c r="F130" s="43"/>
      <c r="G130" s="43"/>
      <c r="H130" s="43"/>
    </row>
    <row r="131" spans="1:8">
      <c r="A131" s="28">
        <f t="shared" si="3"/>
        <v>0</v>
      </c>
      <c r="B131" s="28">
        <f t="shared" si="4"/>
        <v>0</v>
      </c>
      <c r="D131" s="51"/>
      <c r="E131" s="53"/>
      <c r="F131" s="43"/>
      <c r="G131" s="43"/>
      <c r="H131" s="43"/>
    </row>
    <row r="132" spans="1:8">
      <c r="A132" s="28">
        <f t="shared" si="3"/>
        <v>0</v>
      </c>
      <c r="B132" s="28">
        <f t="shared" si="4"/>
        <v>0</v>
      </c>
      <c r="D132" s="51"/>
      <c r="E132" s="53"/>
      <c r="F132" s="43"/>
      <c r="G132" s="43"/>
      <c r="H132" s="43"/>
    </row>
    <row r="133" spans="1:8">
      <c r="A133" s="28">
        <f t="shared" si="3"/>
        <v>0</v>
      </c>
      <c r="B133" s="28">
        <f t="shared" si="4"/>
        <v>0</v>
      </c>
      <c r="D133" s="51"/>
      <c r="E133" s="53"/>
      <c r="F133" s="43"/>
      <c r="G133" s="43"/>
      <c r="H133" s="43"/>
    </row>
    <row r="134" spans="1:8">
      <c r="A134" s="28">
        <f t="shared" si="3"/>
        <v>0</v>
      </c>
      <c r="B134" s="28">
        <f t="shared" si="4"/>
        <v>0</v>
      </c>
      <c r="D134" s="51"/>
      <c r="E134" s="53"/>
      <c r="F134" s="43"/>
      <c r="G134" s="43"/>
      <c r="H134" s="43"/>
    </row>
    <row r="135" spans="1:8">
      <c r="A135" s="28">
        <f t="shared" si="3"/>
        <v>0</v>
      </c>
      <c r="B135" s="28">
        <f t="shared" si="4"/>
        <v>0</v>
      </c>
      <c r="D135" s="51"/>
      <c r="E135" s="53"/>
      <c r="F135" s="43"/>
      <c r="G135" s="43"/>
      <c r="H135" s="43"/>
    </row>
    <row r="136" spans="1:8">
      <c r="A136" s="28">
        <f t="shared" ref="A136:A199" si="5">IF(D136="",0,IF(D135=D136,A135,IF(A135=1,2,1)))</f>
        <v>0</v>
      </c>
      <c r="B136" s="28">
        <f t="shared" ref="B136:B199" si="6">IF(D136="",IF(D135&lt;&gt;"",2,0),1)</f>
        <v>0</v>
      </c>
      <c r="D136" s="51"/>
      <c r="E136" s="53"/>
      <c r="F136" s="43"/>
      <c r="G136" s="43"/>
      <c r="H136" s="43"/>
    </row>
    <row r="137" spans="1:8">
      <c r="A137" s="28">
        <f t="shared" si="5"/>
        <v>0</v>
      </c>
      <c r="B137" s="28">
        <f t="shared" si="6"/>
        <v>0</v>
      </c>
      <c r="D137" s="51"/>
      <c r="E137" s="53"/>
      <c r="F137" s="43"/>
      <c r="G137" s="43"/>
      <c r="H137" s="43"/>
    </row>
    <row r="138" spans="1:8">
      <c r="A138" s="28">
        <f t="shared" si="5"/>
        <v>0</v>
      </c>
      <c r="B138" s="28">
        <f t="shared" si="6"/>
        <v>0</v>
      </c>
      <c r="D138" s="51"/>
      <c r="E138" s="53"/>
      <c r="F138" s="43"/>
      <c r="G138" s="43"/>
      <c r="H138" s="43"/>
    </row>
    <row r="139" spans="1:8">
      <c r="A139" s="28">
        <f t="shared" si="5"/>
        <v>0</v>
      </c>
      <c r="B139" s="28">
        <f t="shared" si="6"/>
        <v>0</v>
      </c>
      <c r="D139" s="51"/>
      <c r="E139" s="53"/>
      <c r="F139" s="43"/>
      <c r="G139" s="43"/>
      <c r="H139" s="43"/>
    </row>
    <row r="140" spans="1:8">
      <c r="A140" s="28">
        <f t="shared" si="5"/>
        <v>0</v>
      </c>
      <c r="B140" s="28">
        <f t="shared" si="6"/>
        <v>0</v>
      </c>
      <c r="D140" s="51"/>
      <c r="E140" s="53"/>
      <c r="F140" s="43"/>
      <c r="G140" s="43"/>
      <c r="H140" s="43"/>
    </row>
    <row r="141" spans="1:8">
      <c r="A141" s="28">
        <f t="shared" si="5"/>
        <v>0</v>
      </c>
      <c r="B141" s="28">
        <f t="shared" si="6"/>
        <v>0</v>
      </c>
      <c r="D141" s="51"/>
      <c r="E141" s="53"/>
      <c r="F141" s="43"/>
      <c r="G141" s="43"/>
      <c r="H141" s="43"/>
    </row>
    <row r="142" spans="1:8">
      <c r="A142" s="28">
        <f t="shared" si="5"/>
        <v>0</v>
      </c>
      <c r="B142" s="28">
        <f t="shared" si="6"/>
        <v>0</v>
      </c>
      <c r="D142" s="51"/>
      <c r="E142" s="53"/>
      <c r="F142" s="43"/>
      <c r="G142" s="43"/>
      <c r="H142" s="43"/>
    </row>
    <row r="143" spans="1:8">
      <c r="A143" s="28">
        <f t="shared" si="5"/>
        <v>0</v>
      </c>
      <c r="B143" s="28">
        <f t="shared" si="6"/>
        <v>0</v>
      </c>
      <c r="D143" s="51"/>
      <c r="E143" s="53"/>
      <c r="F143" s="43"/>
      <c r="G143" s="43"/>
      <c r="H143" s="43"/>
    </row>
    <row r="144" spans="1:8">
      <c r="A144" s="28">
        <f t="shared" si="5"/>
        <v>0</v>
      </c>
      <c r="B144" s="28">
        <f t="shared" si="6"/>
        <v>0</v>
      </c>
      <c r="D144" s="51"/>
      <c r="E144" s="53"/>
      <c r="F144" s="43"/>
      <c r="G144" s="43"/>
      <c r="H144" s="43"/>
    </row>
    <row r="145" spans="1:8">
      <c r="A145" s="28">
        <f t="shared" si="5"/>
        <v>0</v>
      </c>
      <c r="B145" s="28">
        <f t="shared" si="6"/>
        <v>0</v>
      </c>
      <c r="D145" s="51"/>
      <c r="E145" s="53"/>
      <c r="F145" s="43"/>
      <c r="G145" s="43"/>
      <c r="H145" s="43"/>
    </row>
    <row r="146" spans="1:8">
      <c r="A146" s="28">
        <f t="shared" si="5"/>
        <v>0</v>
      </c>
      <c r="B146" s="28">
        <f t="shared" si="6"/>
        <v>0</v>
      </c>
      <c r="D146" s="51"/>
      <c r="E146" s="53"/>
      <c r="F146" s="43"/>
      <c r="G146" s="43"/>
      <c r="H146" s="43"/>
    </row>
    <row r="147" spans="1:8">
      <c r="A147" s="28">
        <f t="shared" si="5"/>
        <v>0</v>
      </c>
      <c r="B147" s="28">
        <f t="shared" si="6"/>
        <v>0</v>
      </c>
      <c r="D147" s="51"/>
      <c r="E147" s="53"/>
      <c r="F147" s="43"/>
      <c r="G147" s="43"/>
      <c r="H147" s="43"/>
    </row>
    <row r="148" spans="1:8">
      <c r="A148" s="28">
        <f t="shared" si="5"/>
        <v>0</v>
      </c>
      <c r="B148" s="28">
        <f t="shared" si="6"/>
        <v>0</v>
      </c>
      <c r="D148" s="51"/>
      <c r="E148" s="53"/>
      <c r="F148" s="43"/>
      <c r="G148" s="43"/>
      <c r="H148" s="43"/>
    </row>
    <row r="149" spans="1:8">
      <c r="A149" s="28">
        <f t="shared" si="5"/>
        <v>0</v>
      </c>
      <c r="B149" s="28">
        <f t="shared" si="6"/>
        <v>0</v>
      </c>
      <c r="D149" s="51"/>
      <c r="E149" s="53"/>
      <c r="F149" s="43"/>
      <c r="G149" s="43"/>
      <c r="H149" s="43"/>
    </row>
    <row r="150" spans="1:8">
      <c r="A150" s="28">
        <f t="shared" si="5"/>
        <v>0</v>
      </c>
      <c r="B150" s="28">
        <f t="shared" si="6"/>
        <v>0</v>
      </c>
      <c r="D150" s="51"/>
      <c r="E150" s="53"/>
      <c r="F150" s="43"/>
      <c r="G150" s="43"/>
      <c r="H150" s="43"/>
    </row>
    <row r="151" spans="1:8">
      <c r="A151" s="28">
        <f t="shared" si="5"/>
        <v>0</v>
      </c>
      <c r="B151" s="28">
        <f t="shared" si="6"/>
        <v>0</v>
      </c>
      <c r="D151" s="51"/>
      <c r="E151" s="53"/>
      <c r="F151" s="43"/>
      <c r="G151" s="43"/>
      <c r="H151" s="43"/>
    </row>
    <row r="152" spans="1:8">
      <c r="A152" s="28">
        <f t="shared" si="5"/>
        <v>0</v>
      </c>
      <c r="B152" s="28">
        <f t="shared" si="6"/>
        <v>0</v>
      </c>
      <c r="D152" s="51"/>
      <c r="E152" s="53"/>
      <c r="F152" s="43"/>
      <c r="G152" s="43"/>
      <c r="H152" s="43"/>
    </row>
    <row r="153" spans="1:8">
      <c r="A153" s="28">
        <f t="shared" si="5"/>
        <v>0</v>
      </c>
      <c r="B153" s="28">
        <f t="shared" si="6"/>
        <v>0</v>
      </c>
      <c r="D153" s="51"/>
      <c r="E153" s="53"/>
      <c r="F153" s="43"/>
      <c r="G153" s="43"/>
      <c r="H153" s="43"/>
    </row>
    <row r="154" spans="1:8">
      <c r="A154" s="28">
        <f t="shared" si="5"/>
        <v>0</v>
      </c>
      <c r="B154" s="28">
        <f t="shared" si="6"/>
        <v>0</v>
      </c>
      <c r="D154" s="51"/>
      <c r="E154" s="53"/>
      <c r="F154" s="43"/>
      <c r="G154" s="43"/>
      <c r="H154" s="43"/>
    </row>
    <row r="155" spans="1:8">
      <c r="A155" s="28">
        <f t="shared" si="5"/>
        <v>0</v>
      </c>
      <c r="B155" s="28">
        <f t="shared" si="6"/>
        <v>0</v>
      </c>
      <c r="D155" s="51"/>
      <c r="E155" s="53"/>
      <c r="F155" s="43"/>
      <c r="G155" s="43"/>
      <c r="H155" s="43"/>
    </row>
    <row r="156" spans="1:8">
      <c r="A156" s="28">
        <f t="shared" si="5"/>
        <v>0</v>
      </c>
      <c r="B156" s="28">
        <f t="shared" si="6"/>
        <v>0</v>
      </c>
      <c r="D156" s="51"/>
      <c r="E156" s="53"/>
      <c r="F156" s="43"/>
      <c r="G156" s="43"/>
      <c r="H156" s="43"/>
    </row>
    <row r="157" spans="1:8">
      <c r="A157" s="28">
        <f t="shared" si="5"/>
        <v>0</v>
      </c>
      <c r="B157" s="28">
        <f t="shared" si="6"/>
        <v>0</v>
      </c>
      <c r="D157" s="51"/>
      <c r="E157" s="53"/>
      <c r="F157" s="43"/>
      <c r="G157" s="43"/>
      <c r="H157" s="43"/>
    </row>
    <row r="158" spans="1:8">
      <c r="A158" s="28">
        <f t="shared" si="5"/>
        <v>0</v>
      </c>
      <c r="B158" s="28">
        <f t="shared" si="6"/>
        <v>0</v>
      </c>
      <c r="D158" s="51"/>
      <c r="E158" s="53"/>
      <c r="F158" s="43"/>
      <c r="G158" s="43"/>
      <c r="H158" s="43"/>
    </row>
    <row r="159" spans="1:8">
      <c r="A159" s="28">
        <f t="shared" si="5"/>
        <v>0</v>
      </c>
      <c r="B159" s="28">
        <f t="shared" si="6"/>
        <v>0</v>
      </c>
      <c r="D159" s="51"/>
      <c r="E159" s="53"/>
      <c r="F159" s="43"/>
      <c r="G159" s="43"/>
      <c r="H159" s="43"/>
    </row>
    <row r="160" spans="1:8">
      <c r="A160" s="28">
        <f t="shared" si="5"/>
        <v>0</v>
      </c>
      <c r="B160" s="28">
        <f t="shared" si="6"/>
        <v>0</v>
      </c>
      <c r="D160" s="51"/>
      <c r="E160" s="53"/>
      <c r="F160" s="43"/>
      <c r="G160" s="43"/>
      <c r="H160" s="43"/>
    </row>
    <row r="161" spans="1:8">
      <c r="A161" s="28">
        <f t="shared" si="5"/>
        <v>0</v>
      </c>
      <c r="B161" s="28">
        <f t="shared" si="6"/>
        <v>0</v>
      </c>
      <c r="D161" s="51"/>
      <c r="E161" s="53"/>
      <c r="F161" s="43"/>
      <c r="G161" s="43"/>
      <c r="H161" s="43"/>
    </row>
    <row r="162" spans="1:8">
      <c r="A162" s="28">
        <f t="shared" si="5"/>
        <v>0</v>
      </c>
      <c r="B162" s="28">
        <f t="shared" si="6"/>
        <v>0</v>
      </c>
      <c r="D162" s="51"/>
      <c r="E162" s="53"/>
      <c r="F162" s="43"/>
      <c r="G162" s="43"/>
      <c r="H162" s="43"/>
    </row>
    <row r="163" spans="1:8">
      <c r="A163" s="28">
        <f t="shared" si="5"/>
        <v>0</v>
      </c>
      <c r="B163" s="28">
        <f t="shared" si="6"/>
        <v>0</v>
      </c>
      <c r="D163" s="51"/>
      <c r="E163" s="53"/>
      <c r="F163" s="43"/>
      <c r="G163" s="43"/>
      <c r="H163" s="43"/>
    </row>
    <row r="164" spans="1:8">
      <c r="A164" s="28">
        <f t="shared" si="5"/>
        <v>0</v>
      </c>
      <c r="B164" s="28">
        <f t="shared" si="6"/>
        <v>0</v>
      </c>
      <c r="D164" s="51"/>
      <c r="E164" s="53"/>
      <c r="F164" s="43"/>
      <c r="G164" s="43"/>
      <c r="H164" s="43"/>
    </row>
    <row r="165" spans="1:8">
      <c r="A165" s="28">
        <f t="shared" si="5"/>
        <v>0</v>
      </c>
      <c r="B165" s="28">
        <f t="shared" si="6"/>
        <v>0</v>
      </c>
      <c r="D165" s="51"/>
      <c r="E165" s="53"/>
      <c r="F165" s="43"/>
      <c r="G165" s="43"/>
      <c r="H165" s="43"/>
    </row>
    <row r="166" spans="1:8">
      <c r="A166" s="28">
        <f t="shared" si="5"/>
        <v>0</v>
      </c>
      <c r="B166" s="28">
        <f t="shared" si="6"/>
        <v>0</v>
      </c>
      <c r="D166" s="51"/>
      <c r="E166" s="53"/>
      <c r="F166" s="43"/>
      <c r="G166" s="43"/>
      <c r="H166" s="43"/>
    </row>
    <row r="167" spans="1:8">
      <c r="A167" s="28">
        <f t="shared" si="5"/>
        <v>0</v>
      </c>
      <c r="B167" s="28">
        <f t="shared" si="6"/>
        <v>0</v>
      </c>
      <c r="D167" s="51"/>
      <c r="E167" s="53"/>
      <c r="F167" s="43"/>
      <c r="G167" s="43"/>
      <c r="H167" s="43"/>
    </row>
    <row r="168" spans="1:8">
      <c r="A168" s="28">
        <f t="shared" si="5"/>
        <v>0</v>
      </c>
      <c r="B168" s="28">
        <f t="shared" si="6"/>
        <v>0</v>
      </c>
      <c r="D168" s="51"/>
      <c r="E168" s="53"/>
      <c r="F168" s="43"/>
      <c r="G168" s="43"/>
      <c r="H168" s="43"/>
    </row>
    <row r="169" spans="1:8">
      <c r="A169" s="28">
        <f t="shared" si="5"/>
        <v>0</v>
      </c>
      <c r="B169" s="28">
        <f t="shared" si="6"/>
        <v>0</v>
      </c>
      <c r="D169" s="51"/>
      <c r="E169" s="53"/>
      <c r="F169" s="43"/>
      <c r="G169" s="43"/>
      <c r="H169" s="43"/>
    </row>
    <row r="170" spans="1:8">
      <c r="A170" s="28">
        <f t="shared" si="5"/>
        <v>0</v>
      </c>
      <c r="B170" s="28">
        <f t="shared" si="6"/>
        <v>0</v>
      </c>
      <c r="D170" s="51"/>
      <c r="E170" s="53"/>
      <c r="F170" s="43"/>
      <c r="G170" s="43"/>
      <c r="H170" s="43"/>
    </row>
    <row r="171" spans="1:8">
      <c r="A171" s="28">
        <f t="shared" si="5"/>
        <v>0</v>
      </c>
      <c r="B171" s="28">
        <f t="shared" si="6"/>
        <v>0</v>
      </c>
      <c r="D171" s="51"/>
      <c r="E171" s="53"/>
      <c r="F171" s="43"/>
      <c r="G171" s="43"/>
      <c r="H171" s="43"/>
    </row>
    <row r="172" spans="1:8">
      <c r="A172" s="28">
        <f t="shared" si="5"/>
        <v>0</v>
      </c>
      <c r="B172" s="28">
        <f t="shared" si="6"/>
        <v>0</v>
      </c>
      <c r="D172" s="51"/>
      <c r="E172" s="53"/>
      <c r="F172" s="43"/>
      <c r="G172" s="43"/>
      <c r="H172" s="43"/>
    </row>
    <row r="173" spans="1:8">
      <c r="A173" s="28">
        <f t="shared" si="5"/>
        <v>0</v>
      </c>
      <c r="B173" s="28">
        <f t="shared" si="6"/>
        <v>0</v>
      </c>
      <c r="D173" s="51"/>
      <c r="E173" s="53"/>
      <c r="F173" s="43"/>
      <c r="G173" s="43"/>
      <c r="H173" s="43"/>
    </row>
    <row r="174" spans="1:8">
      <c r="A174" s="28">
        <f t="shared" si="5"/>
        <v>0</v>
      </c>
      <c r="B174" s="28">
        <f t="shared" si="6"/>
        <v>0</v>
      </c>
      <c r="D174" s="51"/>
      <c r="E174" s="53"/>
      <c r="F174" s="43"/>
      <c r="G174" s="43"/>
      <c r="H174" s="43"/>
    </row>
    <row r="175" spans="1:8">
      <c r="A175" s="28">
        <f t="shared" si="5"/>
        <v>0</v>
      </c>
      <c r="B175" s="28">
        <f t="shared" si="6"/>
        <v>0</v>
      </c>
      <c r="D175" s="51"/>
      <c r="E175" s="53"/>
      <c r="F175" s="43"/>
      <c r="G175" s="43"/>
      <c r="H175" s="43"/>
    </row>
    <row r="176" spans="1:8">
      <c r="A176" s="28">
        <f t="shared" si="5"/>
        <v>0</v>
      </c>
      <c r="B176" s="28">
        <f t="shared" si="6"/>
        <v>0</v>
      </c>
      <c r="D176" s="51"/>
      <c r="E176" s="53"/>
      <c r="F176" s="43"/>
      <c r="G176" s="43"/>
      <c r="H176" s="43"/>
    </row>
    <row r="177" spans="1:8">
      <c r="A177" s="28">
        <f t="shared" si="5"/>
        <v>0</v>
      </c>
      <c r="B177" s="28">
        <f t="shared" si="6"/>
        <v>0</v>
      </c>
      <c r="D177" s="51"/>
      <c r="E177" s="53"/>
      <c r="F177" s="43"/>
      <c r="G177" s="43"/>
      <c r="H177" s="43"/>
    </row>
    <row r="178" spans="1:8">
      <c r="A178" s="28">
        <f t="shared" si="5"/>
        <v>0</v>
      </c>
      <c r="B178" s="28">
        <f t="shared" si="6"/>
        <v>0</v>
      </c>
      <c r="D178" s="51"/>
      <c r="E178" s="53"/>
      <c r="F178" s="43"/>
      <c r="G178" s="43"/>
      <c r="H178" s="43"/>
    </row>
    <row r="179" spans="1:8">
      <c r="A179" s="28">
        <f t="shared" si="5"/>
        <v>0</v>
      </c>
      <c r="B179" s="28">
        <f t="shared" si="6"/>
        <v>0</v>
      </c>
      <c r="D179" s="51"/>
      <c r="E179" s="53"/>
      <c r="F179" s="43"/>
      <c r="G179" s="43"/>
      <c r="H179" s="43"/>
    </row>
    <row r="180" spans="1:8">
      <c r="A180" s="28">
        <f t="shared" si="5"/>
        <v>0</v>
      </c>
      <c r="B180" s="28">
        <f t="shared" si="6"/>
        <v>0</v>
      </c>
      <c r="D180" s="51"/>
      <c r="E180" s="53"/>
      <c r="F180" s="43"/>
      <c r="G180" s="43"/>
      <c r="H180" s="43"/>
    </row>
    <row r="181" spans="1:8">
      <c r="A181" s="28">
        <f t="shared" si="5"/>
        <v>0</v>
      </c>
      <c r="B181" s="28">
        <f t="shared" si="6"/>
        <v>0</v>
      </c>
      <c r="D181" s="51"/>
      <c r="E181" s="53"/>
      <c r="F181" s="43"/>
      <c r="G181" s="43"/>
      <c r="H181" s="43"/>
    </row>
    <row r="182" spans="1:8">
      <c r="A182" s="28">
        <f t="shared" si="5"/>
        <v>0</v>
      </c>
      <c r="B182" s="28">
        <f t="shared" si="6"/>
        <v>0</v>
      </c>
      <c r="D182" s="51"/>
      <c r="E182" s="53"/>
      <c r="F182" s="43"/>
      <c r="G182" s="43"/>
      <c r="H182" s="43"/>
    </row>
    <row r="183" spans="1:8">
      <c r="A183" s="28">
        <f t="shared" si="5"/>
        <v>0</v>
      </c>
      <c r="B183" s="28">
        <f t="shared" si="6"/>
        <v>0</v>
      </c>
      <c r="D183" s="51"/>
      <c r="E183" s="53"/>
      <c r="F183" s="43"/>
      <c r="G183" s="43"/>
      <c r="H183" s="43"/>
    </row>
    <row r="184" spans="1:8">
      <c r="A184" s="28">
        <f t="shared" si="5"/>
        <v>0</v>
      </c>
      <c r="B184" s="28">
        <f t="shared" si="6"/>
        <v>0</v>
      </c>
      <c r="D184" s="51"/>
      <c r="E184" s="53"/>
      <c r="F184" s="43"/>
      <c r="G184" s="43"/>
      <c r="H184" s="43"/>
    </row>
    <row r="185" spans="1:8">
      <c r="A185" s="28">
        <f t="shared" si="5"/>
        <v>0</v>
      </c>
      <c r="B185" s="28">
        <f t="shared" si="6"/>
        <v>0</v>
      </c>
      <c r="D185" s="51"/>
      <c r="E185" s="53"/>
      <c r="F185" s="43"/>
      <c r="G185" s="43"/>
      <c r="H185" s="43"/>
    </row>
    <row r="186" spans="1:8">
      <c r="A186" s="28">
        <f t="shared" si="5"/>
        <v>0</v>
      </c>
      <c r="B186" s="28">
        <f t="shared" si="6"/>
        <v>0</v>
      </c>
      <c r="D186" s="51"/>
      <c r="E186" s="53"/>
      <c r="F186" s="43"/>
      <c r="G186" s="43"/>
      <c r="H186" s="43"/>
    </row>
    <row r="187" spans="1:8">
      <c r="A187" s="28">
        <f t="shared" si="5"/>
        <v>0</v>
      </c>
      <c r="B187" s="28">
        <f t="shared" si="6"/>
        <v>0</v>
      </c>
      <c r="D187" s="51"/>
      <c r="E187" s="53"/>
      <c r="F187" s="43"/>
      <c r="G187" s="43"/>
      <c r="H187" s="43"/>
    </row>
    <row r="188" spans="1:8">
      <c r="A188" s="28">
        <f t="shared" si="5"/>
        <v>0</v>
      </c>
      <c r="B188" s="28">
        <f t="shared" si="6"/>
        <v>0</v>
      </c>
      <c r="D188" s="51"/>
      <c r="E188" s="53"/>
      <c r="F188" s="43"/>
      <c r="G188" s="43"/>
      <c r="H188" s="43"/>
    </row>
    <row r="189" spans="1:8">
      <c r="A189" s="28">
        <f t="shared" si="5"/>
        <v>0</v>
      </c>
      <c r="B189" s="28">
        <f t="shared" si="6"/>
        <v>0</v>
      </c>
      <c r="D189" s="51"/>
      <c r="E189" s="53"/>
      <c r="F189" s="43"/>
      <c r="G189" s="43"/>
      <c r="H189" s="43"/>
    </row>
    <row r="190" spans="1:8">
      <c r="A190" s="28">
        <f t="shared" si="5"/>
        <v>0</v>
      </c>
      <c r="B190" s="28">
        <f t="shared" si="6"/>
        <v>0</v>
      </c>
      <c r="D190" s="51"/>
      <c r="E190" s="53"/>
      <c r="F190" s="43"/>
      <c r="G190" s="43"/>
      <c r="H190" s="43"/>
    </row>
    <row r="191" spans="1:8">
      <c r="A191" s="28">
        <f t="shared" si="5"/>
        <v>0</v>
      </c>
      <c r="B191" s="28">
        <f t="shared" si="6"/>
        <v>0</v>
      </c>
      <c r="D191" s="51"/>
      <c r="E191" s="53"/>
      <c r="F191" s="43"/>
      <c r="G191" s="43"/>
      <c r="H191" s="43"/>
    </row>
    <row r="192" spans="1:8">
      <c r="A192" s="28">
        <f t="shared" si="5"/>
        <v>0</v>
      </c>
      <c r="B192" s="28">
        <f t="shared" si="6"/>
        <v>0</v>
      </c>
      <c r="D192" s="51"/>
      <c r="E192" s="53"/>
      <c r="F192" s="43"/>
      <c r="G192" s="43"/>
      <c r="H192" s="43"/>
    </row>
    <row r="193" spans="1:8">
      <c r="A193" s="28">
        <f t="shared" si="5"/>
        <v>0</v>
      </c>
      <c r="B193" s="28">
        <f t="shared" si="6"/>
        <v>0</v>
      </c>
      <c r="D193" s="51"/>
      <c r="E193" s="53"/>
      <c r="F193" s="43"/>
      <c r="G193" s="43"/>
      <c r="H193" s="43"/>
    </row>
    <row r="194" spans="1:8">
      <c r="A194" s="28">
        <f t="shared" si="5"/>
        <v>0</v>
      </c>
      <c r="B194" s="28">
        <f t="shared" si="6"/>
        <v>0</v>
      </c>
      <c r="D194" s="51"/>
      <c r="E194" s="53"/>
      <c r="F194" s="43"/>
      <c r="G194" s="43"/>
      <c r="H194" s="43"/>
    </row>
    <row r="195" spans="1:8">
      <c r="A195" s="28">
        <f t="shared" si="5"/>
        <v>0</v>
      </c>
      <c r="B195" s="28">
        <f t="shared" si="6"/>
        <v>0</v>
      </c>
      <c r="D195" s="51"/>
      <c r="E195" s="53"/>
      <c r="F195" s="43"/>
      <c r="G195" s="43"/>
      <c r="H195" s="43"/>
    </row>
    <row r="196" spans="1:8">
      <c r="A196" s="28">
        <f t="shared" si="5"/>
        <v>0</v>
      </c>
      <c r="B196" s="28">
        <f t="shared" si="6"/>
        <v>0</v>
      </c>
      <c r="D196" s="51"/>
      <c r="E196" s="53"/>
      <c r="F196" s="43"/>
      <c r="G196" s="43"/>
      <c r="H196" s="43"/>
    </row>
    <row r="197" spans="1:8">
      <c r="A197" s="28">
        <f t="shared" si="5"/>
        <v>0</v>
      </c>
      <c r="B197" s="28">
        <f t="shared" si="6"/>
        <v>0</v>
      </c>
      <c r="D197" s="51"/>
      <c r="E197" s="53"/>
      <c r="F197" s="43"/>
      <c r="G197" s="43"/>
      <c r="H197" s="43"/>
    </row>
    <row r="198" spans="1:8">
      <c r="A198" s="28">
        <f t="shared" si="5"/>
        <v>0</v>
      </c>
      <c r="B198" s="28">
        <f t="shared" si="6"/>
        <v>0</v>
      </c>
      <c r="D198" s="51"/>
      <c r="E198" s="53"/>
      <c r="F198" s="43"/>
      <c r="G198" s="43"/>
      <c r="H198" s="43"/>
    </row>
    <row r="199" spans="1:8">
      <c r="A199" s="28">
        <f t="shared" si="5"/>
        <v>0</v>
      </c>
      <c r="B199" s="28">
        <f t="shared" si="6"/>
        <v>0</v>
      </c>
      <c r="D199" s="51"/>
      <c r="E199" s="53"/>
      <c r="F199" s="43"/>
      <c r="G199" s="43"/>
      <c r="H199" s="43"/>
    </row>
    <row r="200" spans="1:8">
      <c r="A200" s="28">
        <f t="shared" ref="A200:A263" si="7">IF(D200="",0,IF(D199=D200,A199,IF(A199=1,2,1)))</f>
        <v>0</v>
      </c>
      <c r="B200" s="28">
        <f t="shared" ref="B200:B263" si="8">IF(D200="",IF(D199&lt;&gt;"",2,0),1)</f>
        <v>0</v>
      </c>
      <c r="D200" s="51"/>
      <c r="E200" s="53"/>
      <c r="F200" s="43"/>
      <c r="G200" s="43"/>
      <c r="H200" s="43"/>
    </row>
    <row r="201" spans="1:8">
      <c r="A201" s="28">
        <f t="shared" si="7"/>
        <v>0</v>
      </c>
      <c r="B201" s="28">
        <f t="shared" si="8"/>
        <v>0</v>
      </c>
      <c r="D201" s="51"/>
      <c r="E201" s="53"/>
      <c r="F201" s="43"/>
      <c r="G201" s="43"/>
      <c r="H201" s="43"/>
    </row>
    <row r="202" spans="1:8">
      <c r="A202" s="28">
        <f t="shared" si="7"/>
        <v>0</v>
      </c>
      <c r="B202" s="28">
        <f t="shared" si="8"/>
        <v>0</v>
      </c>
      <c r="D202" s="51"/>
      <c r="E202" s="53"/>
      <c r="F202" s="43"/>
      <c r="G202" s="43"/>
      <c r="H202" s="43"/>
    </row>
    <row r="203" spans="1:8">
      <c r="A203" s="28">
        <f t="shared" si="7"/>
        <v>0</v>
      </c>
      <c r="B203" s="28">
        <f t="shared" si="8"/>
        <v>0</v>
      </c>
      <c r="D203" s="51"/>
      <c r="E203" s="53"/>
      <c r="F203" s="43"/>
      <c r="G203" s="43"/>
      <c r="H203" s="43"/>
    </row>
    <row r="204" spans="1:8">
      <c r="A204" s="28">
        <f t="shared" si="7"/>
        <v>0</v>
      </c>
      <c r="B204" s="28">
        <f t="shared" si="8"/>
        <v>0</v>
      </c>
      <c r="D204" s="51"/>
      <c r="E204" s="53"/>
      <c r="F204" s="43"/>
      <c r="G204" s="43"/>
      <c r="H204" s="43"/>
    </row>
    <row r="205" spans="1:8">
      <c r="A205" s="28">
        <f t="shared" si="7"/>
        <v>0</v>
      </c>
      <c r="B205" s="28">
        <f t="shared" si="8"/>
        <v>0</v>
      </c>
      <c r="D205" s="51"/>
      <c r="E205" s="53"/>
      <c r="F205" s="43"/>
      <c r="G205" s="43"/>
      <c r="H205" s="43"/>
    </row>
    <row r="206" spans="1:8">
      <c r="A206" s="28">
        <f t="shared" si="7"/>
        <v>0</v>
      </c>
      <c r="B206" s="28">
        <f t="shared" si="8"/>
        <v>0</v>
      </c>
      <c r="D206" s="51"/>
      <c r="E206" s="53"/>
      <c r="F206" s="43"/>
      <c r="G206" s="43"/>
      <c r="H206" s="43"/>
    </row>
    <row r="207" spans="1:8">
      <c r="A207" s="28">
        <f t="shared" si="7"/>
        <v>0</v>
      </c>
      <c r="B207" s="28">
        <f t="shared" si="8"/>
        <v>0</v>
      </c>
      <c r="D207" s="51"/>
      <c r="E207" s="53"/>
      <c r="F207" s="43"/>
      <c r="G207" s="43"/>
      <c r="H207" s="43"/>
    </row>
    <row r="208" spans="1:8">
      <c r="A208" s="28">
        <f t="shared" si="7"/>
        <v>0</v>
      </c>
      <c r="B208" s="28">
        <f t="shared" si="8"/>
        <v>0</v>
      </c>
      <c r="D208" s="51"/>
      <c r="E208" s="53"/>
      <c r="F208" s="43"/>
      <c r="G208" s="43"/>
      <c r="H208" s="43"/>
    </row>
    <row r="209" spans="1:8">
      <c r="A209" s="28">
        <f t="shared" si="7"/>
        <v>0</v>
      </c>
      <c r="B209" s="28">
        <f t="shared" si="8"/>
        <v>0</v>
      </c>
      <c r="D209" s="51"/>
      <c r="E209" s="53"/>
      <c r="F209" s="43"/>
      <c r="G209" s="43"/>
      <c r="H209" s="43"/>
    </row>
    <row r="210" spans="1:8">
      <c r="A210" s="28">
        <f t="shared" si="7"/>
        <v>0</v>
      </c>
      <c r="B210" s="28">
        <f t="shared" si="8"/>
        <v>0</v>
      </c>
      <c r="D210" s="51"/>
      <c r="E210" s="53"/>
      <c r="F210" s="43"/>
      <c r="G210" s="43"/>
      <c r="H210" s="43"/>
    </row>
    <row r="211" spans="1:8">
      <c r="A211" s="28">
        <f t="shared" si="7"/>
        <v>0</v>
      </c>
      <c r="B211" s="28">
        <f t="shared" si="8"/>
        <v>0</v>
      </c>
      <c r="D211" s="51"/>
      <c r="E211" s="53"/>
      <c r="F211" s="43"/>
      <c r="G211" s="43"/>
      <c r="H211" s="43"/>
    </row>
    <row r="212" spans="1:8">
      <c r="A212" s="28">
        <f t="shared" si="7"/>
        <v>0</v>
      </c>
      <c r="B212" s="28">
        <f t="shared" si="8"/>
        <v>0</v>
      </c>
      <c r="D212" s="51"/>
      <c r="E212" s="53"/>
      <c r="F212" s="43"/>
      <c r="G212" s="43"/>
      <c r="H212" s="43"/>
    </row>
    <row r="213" spans="1:8">
      <c r="A213" s="28">
        <f t="shared" si="7"/>
        <v>0</v>
      </c>
      <c r="B213" s="28">
        <f t="shared" si="8"/>
        <v>0</v>
      </c>
      <c r="D213" s="51"/>
      <c r="E213" s="53"/>
      <c r="F213" s="43"/>
      <c r="G213" s="43"/>
      <c r="H213" s="43"/>
    </row>
    <row r="214" spans="1:8">
      <c r="A214" s="28">
        <f t="shared" si="7"/>
        <v>0</v>
      </c>
      <c r="B214" s="28">
        <f t="shared" si="8"/>
        <v>0</v>
      </c>
      <c r="D214" s="51"/>
      <c r="E214" s="53"/>
      <c r="F214" s="43"/>
      <c r="G214" s="43"/>
      <c r="H214" s="43"/>
    </row>
    <row r="215" spans="1:8">
      <c r="A215" s="28">
        <f t="shared" si="7"/>
        <v>0</v>
      </c>
      <c r="B215" s="28">
        <f t="shared" si="8"/>
        <v>0</v>
      </c>
      <c r="D215" s="51"/>
      <c r="E215" s="53"/>
      <c r="F215" s="43"/>
      <c r="G215" s="43"/>
      <c r="H215" s="43"/>
    </row>
    <row r="216" spans="1:8">
      <c r="A216" s="28">
        <f t="shared" si="7"/>
        <v>0</v>
      </c>
      <c r="B216" s="28">
        <f t="shared" si="8"/>
        <v>0</v>
      </c>
      <c r="D216" s="51"/>
      <c r="E216" s="53"/>
      <c r="F216" s="43"/>
      <c r="G216" s="43"/>
      <c r="H216" s="43"/>
    </row>
    <row r="217" spans="1:8">
      <c r="A217" s="28">
        <f t="shared" si="7"/>
        <v>0</v>
      </c>
      <c r="B217" s="28">
        <f t="shared" si="8"/>
        <v>0</v>
      </c>
      <c r="D217" s="51"/>
      <c r="E217" s="53"/>
      <c r="F217" s="43"/>
      <c r="G217" s="43"/>
      <c r="H217" s="43"/>
    </row>
    <row r="218" spans="1:8">
      <c r="A218" s="28">
        <f t="shared" si="7"/>
        <v>0</v>
      </c>
      <c r="B218" s="28">
        <f t="shared" si="8"/>
        <v>0</v>
      </c>
      <c r="D218" s="51"/>
      <c r="E218" s="53"/>
      <c r="F218" s="43"/>
      <c r="G218" s="43"/>
      <c r="H218" s="43"/>
    </row>
    <row r="219" spans="1:8">
      <c r="A219" s="28">
        <f t="shared" si="7"/>
        <v>0</v>
      </c>
      <c r="B219" s="28">
        <f t="shared" si="8"/>
        <v>0</v>
      </c>
      <c r="D219" s="51"/>
      <c r="E219" s="53"/>
      <c r="F219" s="43"/>
      <c r="G219" s="43"/>
      <c r="H219" s="43"/>
    </row>
    <row r="220" spans="1:8">
      <c r="A220" s="28">
        <f t="shared" si="7"/>
        <v>0</v>
      </c>
      <c r="B220" s="28">
        <f t="shared" si="8"/>
        <v>0</v>
      </c>
      <c r="D220" s="51"/>
      <c r="E220" s="53"/>
      <c r="F220" s="43"/>
      <c r="G220" s="43"/>
      <c r="H220" s="43"/>
    </row>
    <row r="221" spans="1:8">
      <c r="A221" s="28">
        <f t="shared" si="7"/>
        <v>0</v>
      </c>
      <c r="B221" s="28">
        <f t="shared" si="8"/>
        <v>0</v>
      </c>
      <c r="D221" s="51"/>
      <c r="E221" s="53"/>
      <c r="F221" s="43"/>
      <c r="G221" s="43"/>
      <c r="H221" s="43"/>
    </row>
    <row r="222" spans="1:8">
      <c r="A222" s="28">
        <f t="shared" si="7"/>
        <v>0</v>
      </c>
      <c r="B222" s="28">
        <f t="shared" si="8"/>
        <v>0</v>
      </c>
      <c r="D222" s="51"/>
      <c r="E222" s="53"/>
      <c r="F222" s="43"/>
      <c r="G222" s="43"/>
      <c r="H222" s="43"/>
    </row>
    <row r="223" spans="1:8">
      <c r="A223" s="28">
        <f t="shared" si="7"/>
        <v>0</v>
      </c>
      <c r="B223" s="28">
        <f t="shared" si="8"/>
        <v>0</v>
      </c>
      <c r="D223" s="51"/>
      <c r="E223" s="53"/>
      <c r="F223" s="43"/>
      <c r="G223" s="43"/>
      <c r="H223" s="43"/>
    </row>
    <row r="224" spans="1:8">
      <c r="A224" s="28">
        <f t="shared" si="7"/>
        <v>0</v>
      </c>
      <c r="B224" s="28">
        <f t="shared" si="8"/>
        <v>0</v>
      </c>
      <c r="D224" s="51"/>
      <c r="E224" s="53"/>
      <c r="F224" s="43"/>
      <c r="G224" s="43"/>
      <c r="H224" s="43"/>
    </row>
    <row r="225" spans="1:8">
      <c r="A225" s="28">
        <f t="shared" si="7"/>
        <v>0</v>
      </c>
      <c r="B225" s="28">
        <f t="shared" si="8"/>
        <v>0</v>
      </c>
      <c r="D225" s="51"/>
      <c r="E225" s="53"/>
      <c r="F225" s="43"/>
      <c r="G225" s="43"/>
      <c r="H225" s="43"/>
    </row>
    <row r="226" spans="1:8">
      <c r="A226" s="28">
        <f t="shared" si="7"/>
        <v>0</v>
      </c>
      <c r="B226" s="28">
        <f t="shared" si="8"/>
        <v>0</v>
      </c>
      <c r="D226" s="51"/>
      <c r="E226" s="53"/>
      <c r="F226" s="43"/>
      <c r="G226" s="43"/>
      <c r="H226" s="43"/>
    </row>
    <row r="227" spans="1:8">
      <c r="A227" s="28">
        <f t="shared" si="7"/>
        <v>0</v>
      </c>
      <c r="B227" s="28">
        <f t="shared" si="8"/>
        <v>0</v>
      </c>
      <c r="D227" s="51"/>
      <c r="E227" s="53"/>
      <c r="F227" s="43"/>
      <c r="G227" s="43"/>
      <c r="H227" s="43"/>
    </row>
    <row r="228" spans="1:8">
      <c r="A228" s="28">
        <f t="shared" si="7"/>
        <v>0</v>
      </c>
      <c r="B228" s="28">
        <f t="shared" si="8"/>
        <v>0</v>
      </c>
      <c r="D228" s="51"/>
      <c r="E228" s="53"/>
      <c r="F228" s="43"/>
      <c r="G228" s="43"/>
      <c r="H228" s="43"/>
    </row>
    <row r="229" spans="1:8">
      <c r="A229" s="28">
        <f t="shared" si="7"/>
        <v>0</v>
      </c>
      <c r="B229" s="28">
        <f t="shared" si="8"/>
        <v>0</v>
      </c>
      <c r="D229" s="51"/>
      <c r="E229" s="53"/>
      <c r="F229" s="43"/>
      <c r="G229" s="43"/>
      <c r="H229" s="43"/>
    </row>
    <row r="230" spans="1:8">
      <c r="A230" s="28">
        <f t="shared" si="7"/>
        <v>0</v>
      </c>
      <c r="B230" s="28">
        <f t="shared" si="8"/>
        <v>0</v>
      </c>
      <c r="D230" s="51"/>
      <c r="E230" s="53"/>
      <c r="F230" s="43"/>
      <c r="G230" s="43"/>
      <c r="H230" s="43"/>
    </row>
    <row r="231" spans="1:8">
      <c r="A231" s="28">
        <f t="shared" si="7"/>
        <v>0</v>
      </c>
      <c r="B231" s="28">
        <f t="shared" si="8"/>
        <v>0</v>
      </c>
      <c r="D231" s="51"/>
      <c r="E231" s="53"/>
      <c r="F231" s="43"/>
      <c r="G231" s="43"/>
      <c r="H231" s="43"/>
    </row>
    <row r="232" spans="1:8">
      <c r="A232" s="28">
        <f t="shared" si="7"/>
        <v>0</v>
      </c>
      <c r="B232" s="28">
        <f t="shared" si="8"/>
        <v>0</v>
      </c>
      <c r="D232" s="51"/>
      <c r="E232" s="53"/>
      <c r="F232" s="43"/>
      <c r="G232" s="43"/>
      <c r="H232" s="43"/>
    </row>
    <row r="233" spans="1:8">
      <c r="A233" s="28">
        <f t="shared" si="7"/>
        <v>0</v>
      </c>
      <c r="B233" s="28">
        <f t="shared" si="8"/>
        <v>0</v>
      </c>
      <c r="D233" s="51"/>
      <c r="E233" s="53"/>
      <c r="F233" s="43"/>
      <c r="G233" s="43"/>
      <c r="H233" s="43"/>
    </row>
    <row r="234" spans="1:8">
      <c r="A234" s="28">
        <f t="shared" si="7"/>
        <v>0</v>
      </c>
      <c r="B234" s="28">
        <f t="shared" si="8"/>
        <v>0</v>
      </c>
      <c r="D234" s="51"/>
      <c r="E234" s="53"/>
      <c r="F234" s="43"/>
      <c r="G234" s="43"/>
      <c r="H234" s="43"/>
    </row>
    <row r="235" spans="1:8">
      <c r="A235" s="28">
        <f t="shared" si="7"/>
        <v>0</v>
      </c>
      <c r="B235" s="28">
        <f t="shared" si="8"/>
        <v>0</v>
      </c>
      <c r="D235" s="51"/>
      <c r="E235" s="53"/>
      <c r="F235" s="43"/>
      <c r="G235" s="43"/>
      <c r="H235" s="43"/>
    </row>
    <row r="236" spans="1:8">
      <c r="A236" s="28">
        <f t="shared" si="7"/>
        <v>0</v>
      </c>
      <c r="B236" s="28">
        <f t="shared" si="8"/>
        <v>0</v>
      </c>
      <c r="D236" s="51"/>
      <c r="E236" s="53"/>
      <c r="F236" s="43"/>
      <c r="G236" s="43"/>
      <c r="H236" s="43"/>
    </row>
    <row r="237" spans="1:8">
      <c r="A237" s="28">
        <f t="shared" si="7"/>
        <v>0</v>
      </c>
      <c r="B237" s="28">
        <f t="shared" si="8"/>
        <v>0</v>
      </c>
      <c r="D237" s="51"/>
      <c r="E237" s="53"/>
      <c r="F237" s="43"/>
      <c r="G237" s="43"/>
      <c r="H237" s="43"/>
    </row>
    <row r="238" spans="1:8">
      <c r="A238" s="28">
        <f t="shared" si="7"/>
        <v>0</v>
      </c>
      <c r="B238" s="28">
        <f t="shared" si="8"/>
        <v>0</v>
      </c>
      <c r="D238" s="51"/>
      <c r="E238" s="53"/>
      <c r="F238" s="43"/>
      <c r="G238" s="43"/>
      <c r="H238" s="43"/>
    </row>
    <row r="239" spans="1:8">
      <c r="A239" s="28">
        <f t="shared" si="7"/>
        <v>0</v>
      </c>
      <c r="B239" s="28">
        <f t="shared" si="8"/>
        <v>0</v>
      </c>
      <c r="D239" s="51"/>
      <c r="E239" s="53"/>
      <c r="F239" s="43"/>
      <c r="G239" s="43"/>
      <c r="H239" s="43"/>
    </row>
    <row r="240" spans="1:8">
      <c r="A240" s="28">
        <f t="shared" si="7"/>
        <v>0</v>
      </c>
      <c r="B240" s="28">
        <f t="shared" si="8"/>
        <v>0</v>
      </c>
      <c r="D240" s="51"/>
      <c r="E240" s="53"/>
      <c r="F240" s="43"/>
      <c r="G240" s="43"/>
      <c r="H240" s="43"/>
    </row>
    <row r="241" spans="1:8">
      <c r="A241" s="28">
        <f t="shared" si="7"/>
        <v>0</v>
      </c>
      <c r="B241" s="28">
        <f t="shared" si="8"/>
        <v>0</v>
      </c>
      <c r="D241" s="51"/>
      <c r="E241" s="53"/>
      <c r="F241" s="43"/>
      <c r="G241" s="43"/>
      <c r="H241" s="43"/>
    </row>
    <row r="242" spans="1:8">
      <c r="A242" s="28">
        <f t="shared" si="7"/>
        <v>0</v>
      </c>
      <c r="B242" s="28">
        <f t="shared" si="8"/>
        <v>0</v>
      </c>
      <c r="D242" s="54"/>
      <c r="E242" s="55"/>
      <c r="F242" s="56"/>
      <c r="G242" s="56"/>
      <c r="H242" s="56"/>
    </row>
    <row r="243" spans="1:8">
      <c r="A243" s="28">
        <f t="shared" si="7"/>
        <v>0</v>
      </c>
      <c r="B243" s="28">
        <f t="shared" si="8"/>
        <v>0</v>
      </c>
      <c r="D243" s="54"/>
      <c r="E243" s="55"/>
      <c r="F243" s="56"/>
      <c r="G243" s="56"/>
      <c r="H243" s="56"/>
    </row>
    <row r="244" spans="1:8">
      <c r="A244" s="28">
        <f t="shared" si="7"/>
        <v>0</v>
      </c>
      <c r="B244" s="28">
        <f t="shared" si="8"/>
        <v>0</v>
      </c>
      <c r="D244" s="54"/>
      <c r="E244" s="55"/>
      <c r="F244" s="56"/>
      <c r="G244" s="56"/>
      <c r="H244" s="56"/>
    </row>
    <row r="245" spans="1:8">
      <c r="A245" s="28">
        <f t="shared" si="7"/>
        <v>0</v>
      </c>
      <c r="B245" s="28">
        <f t="shared" si="8"/>
        <v>0</v>
      </c>
      <c r="D245" s="51"/>
      <c r="E245" s="53"/>
      <c r="F245" s="43"/>
      <c r="G245" s="43"/>
      <c r="H245" s="43"/>
    </row>
    <row r="246" spans="1:8">
      <c r="A246" s="28">
        <f t="shared" si="7"/>
        <v>0</v>
      </c>
      <c r="B246" s="28">
        <f t="shared" si="8"/>
        <v>0</v>
      </c>
      <c r="D246" s="51"/>
      <c r="E246" s="53"/>
      <c r="F246" s="43"/>
      <c r="G246" s="43"/>
      <c r="H246" s="43"/>
    </row>
    <row r="247" spans="1:8">
      <c r="A247" s="28">
        <f t="shared" si="7"/>
        <v>0</v>
      </c>
      <c r="B247" s="28">
        <f t="shared" si="8"/>
        <v>0</v>
      </c>
      <c r="D247" s="51"/>
      <c r="E247" s="53"/>
      <c r="F247" s="43"/>
      <c r="G247" s="43"/>
      <c r="H247" s="43"/>
    </row>
    <row r="248" spans="1:8">
      <c r="A248" s="28">
        <f t="shared" si="7"/>
        <v>0</v>
      </c>
      <c r="B248" s="28">
        <f t="shared" si="8"/>
        <v>0</v>
      </c>
      <c r="D248" s="51"/>
      <c r="E248" s="53"/>
      <c r="F248" s="43"/>
      <c r="G248" s="43"/>
      <c r="H248" s="43"/>
    </row>
    <row r="249" spans="1:8">
      <c r="A249" s="28">
        <f t="shared" si="7"/>
        <v>0</v>
      </c>
      <c r="B249" s="28">
        <f t="shared" si="8"/>
        <v>0</v>
      </c>
      <c r="D249" s="51"/>
      <c r="E249" s="53"/>
      <c r="F249" s="43"/>
      <c r="G249" s="43"/>
      <c r="H249" s="43"/>
    </row>
    <row r="250" spans="1:8">
      <c r="A250" s="28">
        <f t="shared" si="7"/>
        <v>0</v>
      </c>
      <c r="B250" s="28">
        <f t="shared" si="8"/>
        <v>0</v>
      </c>
      <c r="D250" s="51"/>
      <c r="E250" s="53"/>
      <c r="F250" s="43"/>
      <c r="G250" s="43"/>
      <c r="H250" s="43"/>
    </row>
    <row r="251" spans="1:8">
      <c r="A251" s="28">
        <f t="shared" si="7"/>
        <v>0</v>
      </c>
      <c r="B251" s="28">
        <f t="shared" si="8"/>
        <v>0</v>
      </c>
      <c r="D251" s="51"/>
      <c r="E251" s="53"/>
      <c r="F251" s="43"/>
      <c r="G251" s="43"/>
      <c r="H251" s="43"/>
    </row>
    <row r="252" spans="1:8">
      <c r="A252" s="28">
        <f t="shared" si="7"/>
        <v>0</v>
      </c>
      <c r="B252" s="28">
        <f t="shared" si="8"/>
        <v>0</v>
      </c>
      <c r="D252" s="51"/>
      <c r="E252" s="53"/>
      <c r="F252" s="43"/>
      <c r="G252" s="43"/>
      <c r="H252" s="43"/>
    </row>
    <row r="253" spans="1:8">
      <c r="A253" s="28">
        <f t="shared" si="7"/>
        <v>0</v>
      </c>
      <c r="B253" s="28">
        <f t="shared" si="8"/>
        <v>0</v>
      </c>
      <c r="D253" s="51"/>
      <c r="E253" s="53"/>
      <c r="F253" s="43"/>
      <c r="G253" s="43"/>
      <c r="H253" s="43"/>
    </row>
    <row r="254" spans="1:8">
      <c r="A254" s="28">
        <f t="shared" si="7"/>
        <v>0</v>
      </c>
      <c r="B254" s="28">
        <f t="shared" si="8"/>
        <v>0</v>
      </c>
      <c r="D254" s="51"/>
      <c r="E254" s="53"/>
      <c r="F254" s="43"/>
      <c r="G254" s="43"/>
      <c r="H254" s="43"/>
    </row>
    <row r="255" spans="1:8">
      <c r="A255" s="28">
        <f t="shared" si="7"/>
        <v>0</v>
      </c>
      <c r="B255" s="28">
        <f t="shared" si="8"/>
        <v>0</v>
      </c>
      <c r="D255" s="51"/>
      <c r="E255" s="53"/>
      <c r="F255" s="43"/>
      <c r="G255" s="43"/>
      <c r="H255" s="43"/>
    </row>
    <row r="256" spans="1:8">
      <c r="A256" s="28">
        <f t="shared" si="7"/>
        <v>0</v>
      </c>
      <c r="B256" s="28">
        <f t="shared" si="8"/>
        <v>0</v>
      </c>
      <c r="D256" s="51"/>
      <c r="E256" s="53"/>
      <c r="F256" s="43"/>
      <c r="G256" s="43"/>
      <c r="H256" s="43"/>
    </row>
    <row r="257" spans="1:8">
      <c r="A257" s="28">
        <f t="shared" si="7"/>
        <v>0</v>
      </c>
      <c r="B257" s="28">
        <f t="shared" si="8"/>
        <v>0</v>
      </c>
      <c r="D257" s="51"/>
      <c r="E257" s="53"/>
      <c r="F257" s="43"/>
      <c r="G257" s="43"/>
      <c r="H257" s="43"/>
    </row>
    <row r="258" spans="1:8">
      <c r="A258" s="28">
        <f t="shared" si="7"/>
        <v>0</v>
      </c>
      <c r="B258" s="28">
        <f t="shared" si="8"/>
        <v>0</v>
      </c>
      <c r="D258" s="51"/>
      <c r="E258" s="53"/>
      <c r="F258" s="43"/>
      <c r="G258" s="43"/>
      <c r="H258" s="43"/>
    </row>
    <row r="259" spans="1:8">
      <c r="A259" s="28">
        <f t="shared" si="7"/>
        <v>0</v>
      </c>
      <c r="B259" s="28">
        <f t="shared" si="8"/>
        <v>0</v>
      </c>
      <c r="D259" s="51"/>
      <c r="E259" s="53"/>
      <c r="F259" s="43"/>
      <c r="G259" s="43"/>
      <c r="H259" s="43"/>
    </row>
    <row r="260" spans="1:8">
      <c r="A260" s="28">
        <f t="shared" si="7"/>
        <v>0</v>
      </c>
      <c r="B260" s="28">
        <f t="shared" si="8"/>
        <v>0</v>
      </c>
      <c r="D260" s="51"/>
      <c r="E260" s="53"/>
      <c r="F260" s="43"/>
      <c r="G260" s="43"/>
      <c r="H260" s="43"/>
    </row>
    <row r="261" spans="1:8">
      <c r="A261" s="28">
        <f t="shared" si="7"/>
        <v>0</v>
      </c>
      <c r="B261" s="28">
        <f t="shared" si="8"/>
        <v>0</v>
      </c>
      <c r="D261" s="51"/>
      <c r="E261" s="53"/>
      <c r="F261" s="43"/>
      <c r="G261" s="43"/>
      <c r="H261" s="43"/>
    </row>
    <row r="262" spans="1:8">
      <c r="A262" s="28">
        <f t="shared" si="7"/>
        <v>0</v>
      </c>
      <c r="B262" s="28">
        <f t="shared" si="8"/>
        <v>0</v>
      </c>
      <c r="D262" s="51"/>
      <c r="E262" s="53"/>
      <c r="F262" s="43"/>
      <c r="G262" s="43"/>
      <c r="H262" s="43"/>
    </row>
    <row r="263" spans="1:8">
      <c r="A263" s="28">
        <f t="shared" si="7"/>
        <v>0</v>
      </c>
      <c r="B263" s="28">
        <f t="shared" si="8"/>
        <v>0</v>
      </c>
      <c r="D263" s="51"/>
      <c r="E263" s="53"/>
      <c r="F263" s="43"/>
      <c r="G263" s="43"/>
      <c r="H263" s="43"/>
    </row>
    <row r="264" spans="1:8">
      <c r="A264" s="28">
        <f t="shared" ref="A264:A298" si="9">IF(D264="",0,IF(D263=D264,A263,IF(A263=1,2,1)))</f>
        <v>0</v>
      </c>
      <c r="B264" s="28">
        <f t="shared" ref="B264:B298" si="10">IF(D264="",IF(D263&lt;&gt;"",2,0),1)</f>
        <v>0</v>
      </c>
      <c r="D264" s="51"/>
      <c r="E264" s="53"/>
      <c r="F264" s="43"/>
      <c r="G264" s="43"/>
      <c r="H264" s="43"/>
    </row>
    <row r="265" spans="1:8">
      <c r="A265" s="28">
        <f t="shared" si="9"/>
        <v>0</v>
      </c>
      <c r="B265" s="28">
        <f t="shared" si="10"/>
        <v>0</v>
      </c>
      <c r="D265" s="51"/>
      <c r="E265" s="53"/>
      <c r="F265" s="43"/>
      <c r="G265" s="43"/>
      <c r="H265" s="43"/>
    </row>
    <row r="266" spans="1:8">
      <c r="A266" s="28">
        <f t="shared" si="9"/>
        <v>0</v>
      </c>
      <c r="B266" s="28">
        <f t="shared" si="10"/>
        <v>0</v>
      </c>
      <c r="D266" s="51"/>
      <c r="E266" s="53"/>
      <c r="F266" s="43"/>
      <c r="G266" s="43"/>
      <c r="H266" s="43"/>
    </row>
    <row r="267" spans="1:8">
      <c r="A267" s="28">
        <f t="shared" si="9"/>
        <v>0</v>
      </c>
      <c r="B267" s="28">
        <f t="shared" si="10"/>
        <v>0</v>
      </c>
      <c r="D267" s="51"/>
      <c r="E267" s="53"/>
      <c r="F267" s="43"/>
      <c r="G267" s="43"/>
      <c r="H267" s="43"/>
    </row>
    <row r="268" spans="1:8">
      <c r="A268" s="28">
        <f t="shared" si="9"/>
        <v>0</v>
      </c>
      <c r="B268" s="28">
        <f t="shared" si="10"/>
        <v>0</v>
      </c>
      <c r="D268" s="51"/>
      <c r="E268" s="53"/>
      <c r="F268" s="43"/>
      <c r="G268" s="43"/>
      <c r="H268" s="43"/>
    </row>
    <row r="269" spans="1:8">
      <c r="A269" s="28">
        <f t="shared" si="9"/>
        <v>0</v>
      </c>
      <c r="B269" s="28">
        <f t="shared" si="10"/>
        <v>0</v>
      </c>
      <c r="D269" s="51"/>
      <c r="E269" s="53"/>
      <c r="F269" s="43"/>
      <c r="G269" s="43"/>
      <c r="H269" s="43"/>
    </row>
    <row r="270" spans="1:8">
      <c r="A270" s="28">
        <f t="shared" si="9"/>
        <v>0</v>
      </c>
      <c r="B270" s="28">
        <f t="shared" si="10"/>
        <v>0</v>
      </c>
      <c r="D270" s="51"/>
      <c r="E270" s="53"/>
      <c r="F270" s="43"/>
      <c r="G270" s="43"/>
      <c r="H270" s="43"/>
    </row>
    <row r="271" spans="1:8">
      <c r="A271" s="28">
        <f t="shared" si="9"/>
        <v>0</v>
      </c>
      <c r="B271" s="28">
        <f t="shared" si="10"/>
        <v>0</v>
      </c>
      <c r="D271" s="51"/>
      <c r="E271" s="53"/>
      <c r="F271" s="43"/>
      <c r="G271" s="43"/>
      <c r="H271" s="43"/>
    </row>
    <row r="272" spans="1:8">
      <c r="A272" s="28">
        <f t="shared" si="9"/>
        <v>0</v>
      </c>
      <c r="B272" s="28">
        <f t="shared" si="10"/>
        <v>0</v>
      </c>
      <c r="D272" s="51"/>
      <c r="E272" s="53"/>
      <c r="F272" s="43"/>
      <c r="G272" s="43"/>
      <c r="H272" s="43"/>
    </row>
    <row r="273" spans="1:8">
      <c r="A273" s="28">
        <f t="shared" si="9"/>
        <v>0</v>
      </c>
      <c r="B273" s="28">
        <f t="shared" si="10"/>
        <v>0</v>
      </c>
      <c r="D273" s="51"/>
      <c r="E273" s="53"/>
      <c r="F273" s="43"/>
      <c r="G273" s="43"/>
      <c r="H273" s="43"/>
    </row>
    <row r="274" spans="1:8">
      <c r="A274" s="28">
        <f t="shared" si="9"/>
        <v>0</v>
      </c>
      <c r="B274" s="28">
        <f t="shared" si="10"/>
        <v>0</v>
      </c>
      <c r="D274" s="51"/>
      <c r="E274" s="53"/>
      <c r="F274" s="43"/>
      <c r="G274" s="43"/>
      <c r="H274" s="43"/>
    </row>
    <row r="275" spans="1:8">
      <c r="A275" s="28">
        <f t="shared" si="9"/>
        <v>0</v>
      </c>
      <c r="B275" s="28">
        <f t="shared" si="10"/>
        <v>0</v>
      </c>
      <c r="D275" s="51"/>
      <c r="E275" s="53"/>
      <c r="F275" s="43"/>
      <c r="G275" s="43"/>
      <c r="H275" s="43"/>
    </row>
    <row r="276" spans="1:8">
      <c r="A276" s="28">
        <f t="shared" si="9"/>
        <v>0</v>
      </c>
      <c r="B276" s="28">
        <f t="shared" si="10"/>
        <v>0</v>
      </c>
      <c r="D276" s="51"/>
      <c r="E276" s="53"/>
      <c r="F276" s="43"/>
      <c r="G276" s="43"/>
      <c r="H276" s="43"/>
    </row>
    <row r="277" spans="1:8">
      <c r="A277" s="28">
        <f t="shared" si="9"/>
        <v>0</v>
      </c>
      <c r="B277" s="28">
        <f t="shared" si="10"/>
        <v>0</v>
      </c>
      <c r="D277" s="51"/>
      <c r="E277" s="53"/>
      <c r="F277" s="43"/>
      <c r="G277" s="43"/>
      <c r="H277" s="43"/>
    </row>
    <row r="278" spans="1:8">
      <c r="A278" s="28">
        <f t="shared" si="9"/>
        <v>0</v>
      </c>
      <c r="B278" s="28">
        <f t="shared" si="10"/>
        <v>0</v>
      </c>
      <c r="D278" s="51"/>
      <c r="E278" s="53"/>
      <c r="F278" s="43"/>
      <c r="G278" s="43"/>
      <c r="H278" s="43"/>
    </row>
    <row r="279" spans="1:8">
      <c r="A279" s="28">
        <f t="shared" si="9"/>
        <v>0</v>
      </c>
      <c r="B279" s="28">
        <f t="shared" si="10"/>
        <v>0</v>
      </c>
      <c r="D279" s="51"/>
      <c r="E279" s="53"/>
      <c r="F279" s="43"/>
      <c r="G279" s="43"/>
      <c r="H279" s="43"/>
    </row>
    <row r="280" spans="1:8">
      <c r="A280" s="28">
        <f t="shared" si="9"/>
        <v>0</v>
      </c>
      <c r="B280" s="28">
        <f t="shared" si="10"/>
        <v>0</v>
      </c>
      <c r="D280" s="51"/>
      <c r="E280" s="53"/>
      <c r="F280" s="43"/>
      <c r="G280" s="43"/>
      <c r="H280" s="43"/>
    </row>
    <row r="281" spans="1:8">
      <c r="A281" s="28">
        <f t="shared" si="9"/>
        <v>0</v>
      </c>
      <c r="B281" s="28">
        <f t="shared" si="10"/>
        <v>0</v>
      </c>
      <c r="D281" s="51"/>
      <c r="E281" s="53"/>
      <c r="F281" s="43"/>
      <c r="G281" s="43"/>
      <c r="H281" s="43"/>
    </row>
    <row r="282" spans="1:8">
      <c r="A282" s="28">
        <f t="shared" si="9"/>
        <v>0</v>
      </c>
      <c r="B282" s="28">
        <f t="shared" si="10"/>
        <v>0</v>
      </c>
      <c r="D282" s="51"/>
      <c r="E282" s="53"/>
      <c r="F282" s="43"/>
      <c r="G282" s="43"/>
      <c r="H282" s="43"/>
    </row>
    <row r="283" spans="1:8">
      <c r="A283" s="28">
        <f t="shared" si="9"/>
        <v>0</v>
      </c>
      <c r="B283" s="28">
        <f t="shared" si="10"/>
        <v>0</v>
      </c>
      <c r="D283" s="51"/>
      <c r="E283" s="53"/>
      <c r="F283" s="43"/>
      <c r="G283" s="43"/>
      <c r="H283" s="43"/>
    </row>
    <row r="284" spans="1:8">
      <c r="A284" s="28">
        <f t="shared" si="9"/>
        <v>0</v>
      </c>
      <c r="B284" s="28">
        <f t="shared" si="10"/>
        <v>0</v>
      </c>
      <c r="D284" s="51"/>
      <c r="E284" s="53"/>
      <c r="F284" s="43"/>
      <c r="G284" s="43"/>
      <c r="H284" s="43"/>
    </row>
    <row r="285" spans="1:8">
      <c r="A285" s="28">
        <f t="shared" si="9"/>
        <v>0</v>
      </c>
      <c r="B285" s="28">
        <f t="shared" si="10"/>
        <v>0</v>
      </c>
      <c r="D285" s="51"/>
      <c r="E285" s="53"/>
      <c r="F285" s="43"/>
      <c r="G285" s="43"/>
      <c r="H285" s="43"/>
    </row>
    <row r="286" spans="1:8">
      <c r="A286" s="28">
        <f t="shared" si="9"/>
        <v>0</v>
      </c>
      <c r="B286" s="28">
        <f t="shared" si="10"/>
        <v>0</v>
      </c>
      <c r="D286" s="51"/>
      <c r="E286" s="53"/>
      <c r="F286" s="43"/>
      <c r="G286" s="43"/>
      <c r="H286" s="43"/>
    </row>
    <row r="287" spans="1:8">
      <c r="A287" s="28">
        <f t="shared" si="9"/>
        <v>0</v>
      </c>
      <c r="B287" s="28">
        <f t="shared" si="10"/>
        <v>0</v>
      </c>
      <c r="D287" s="51"/>
      <c r="E287" s="53"/>
      <c r="F287" s="43"/>
      <c r="G287" s="43"/>
      <c r="H287" s="43"/>
    </row>
    <row r="288" spans="1:8">
      <c r="A288" s="28">
        <f t="shared" si="9"/>
        <v>0</v>
      </c>
      <c r="B288" s="28">
        <f t="shared" si="10"/>
        <v>0</v>
      </c>
      <c r="D288" s="51"/>
      <c r="E288" s="53"/>
      <c r="F288" s="43"/>
      <c r="G288" s="43"/>
      <c r="H288" s="43"/>
    </row>
    <row r="289" spans="1:8">
      <c r="A289" s="28">
        <f t="shared" si="9"/>
        <v>0</v>
      </c>
      <c r="B289" s="28">
        <f t="shared" si="10"/>
        <v>0</v>
      </c>
      <c r="D289" s="51"/>
      <c r="E289" s="53"/>
      <c r="F289" s="43"/>
      <c r="G289" s="43"/>
      <c r="H289" s="43"/>
    </row>
    <row r="290" spans="1:8">
      <c r="A290" s="28">
        <f t="shared" si="9"/>
        <v>0</v>
      </c>
      <c r="B290" s="28">
        <f t="shared" si="10"/>
        <v>0</v>
      </c>
      <c r="D290" s="51"/>
      <c r="E290" s="53"/>
      <c r="F290" s="43"/>
      <c r="G290" s="43"/>
      <c r="H290" s="43"/>
    </row>
    <row r="291" spans="1:8">
      <c r="A291" s="28">
        <f t="shared" si="9"/>
        <v>0</v>
      </c>
      <c r="B291" s="28">
        <f t="shared" si="10"/>
        <v>0</v>
      </c>
      <c r="D291" s="51"/>
      <c r="E291" s="53"/>
      <c r="F291" s="43"/>
      <c r="G291" s="43"/>
      <c r="H291" s="43"/>
    </row>
    <row r="292" spans="1:8">
      <c r="A292" s="28">
        <f t="shared" si="9"/>
        <v>0</v>
      </c>
      <c r="B292" s="28">
        <f t="shared" si="10"/>
        <v>0</v>
      </c>
      <c r="D292" s="51"/>
      <c r="E292" s="53"/>
      <c r="F292" s="43"/>
      <c r="G292" s="43"/>
      <c r="H292" s="43"/>
    </row>
    <row r="293" spans="1:8">
      <c r="A293" s="28">
        <f t="shared" si="9"/>
        <v>0</v>
      </c>
      <c r="B293" s="28">
        <f t="shared" si="10"/>
        <v>0</v>
      </c>
      <c r="D293" s="51"/>
      <c r="E293" s="53"/>
      <c r="F293" s="43"/>
      <c r="G293" s="43"/>
      <c r="H293" s="43"/>
    </row>
    <row r="294" spans="1:8">
      <c r="A294" s="28">
        <f t="shared" si="9"/>
        <v>0</v>
      </c>
      <c r="B294" s="28">
        <f t="shared" si="10"/>
        <v>0</v>
      </c>
      <c r="D294" s="51"/>
      <c r="E294" s="53"/>
      <c r="F294" s="43"/>
      <c r="G294" s="43"/>
      <c r="H294" s="43"/>
    </row>
    <row r="295" spans="1:8">
      <c r="A295" s="28">
        <f t="shared" si="9"/>
        <v>0</v>
      </c>
      <c r="B295" s="28">
        <f t="shared" si="10"/>
        <v>0</v>
      </c>
      <c r="D295" s="51"/>
      <c r="E295" s="53"/>
      <c r="F295" s="43"/>
      <c r="G295" s="43"/>
      <c r="H295" s="43"/>
    </row>
    <row r="296" spans="1:8">
      <c r="A296" s="28">
        <f t="shared" si="9"/>
        <v>0</v>
      </c>
      <c r="B296" s="28">
        <f t="shared" si="10"/>
        <v>0</v>
      </c>
      <c r="D296" s="51"/>
      <c r="E296" s="53"/>
      <c r="F296" s="43"/>
      <c r="G296" s="43"/>
      <c r="H296" s="43"/>
    </row>
    <row r="297" spans="1:8">
      <c r="A297" s="28">
        <f t="shared" si="9"/>
        <v>0</v>
      </c>
      <c r="B297" s="28">
        <f t="shared" si="10"/>
        <v>0</v>
      </c>
      <c r="D297" s="54"/>
      <c r="E297" s="55"/>
      <c r="F297" s="56"/>
      <c r="G297" s="56"/>
      <c r="H297" s="56"/>
    </row>
    <row r="298" spans="1:8">
      <c r="A298" s="28">
        <f t="shared" si="9"/>
        <v>0</v>
      </c>
      <c r="B298" s="28">
        <f t="shared" si="10"/>
        <v>0</v>
      </c>
      <c r="D298" s="54"/>
      <c r="E298" s="55"/>
      <c r="F298" s="56"/>
      <c r="G298" s="56"/>
      <c r="H298" s="56"/>
    </row>
    <row r="299" spans="1:8">
      <c r="D299" s="30"/>
    </row>
    <row r="300" spans="1:8">
      <c r="D300" s="30"/>
    </row>
    <row r="301" spans="1:8">
      <c r="D301" s="30"/>
    </row>
    <row r="302" spans="1:8">
      <c r="D302" s="30"/>
    </row>
    <row r="303" spans="1:8">
      <c r="D303" s="30"/>
    </row>
    <row r="304" spans="1:8">
      <c r="D304" s="30"/>
    </row>
    <row r="305" spans="4:4">
      <c r="D305" s="30"/>
    </row>
    <row r="306" spans="4:4">
      <c r="D306" s="30"/>
    </row>
    <row r="307" spans="4:4">
      <c r="D307" s="30"/>
    </row>
    <row r="308" spans="4:4">
      <c r="D308" s="30"/>
    </row>
    <row r="309" spans="4:4">
      <c r="D309" s="30"/>
    </row>
    <row r="310" spans="4:4">
      <c r="D310" s="30"/>
    </row>
    <row r="311" spans="4:4">
      <c r="D311" s="30"/>
    </row>
    <row r="312" spans="4:4">
      <c r="D312" s="30"/>
    </row>
    <row r="313" spans="4:4">
      <c r="D313" s="30"/>
    </row>
    <row r="314" spans="4:4">
      <c r="D314" s="30"/>
    </row>
    <row r="315" spans="4:4">
      <c r="D315" s="30"/>
    </row>
    <row r="316" spans="4:4">
      <c r="D316" s="30"/>
    </row>
    <row r="317" spans="4:4">
      <c r="D317" s="30"/>
    </row>
    <row r="318" spans="4:4">
      <c r="D318" s="30"/>
    </row>
    <row r="319" spans="4:4">
      <c r="D319" s="30"/>
    </row>
    <row r="320" spans="4:4">
      <c r="D320" s="30"/>
    </row>
    <row r="321" spans="4:4">
      <c r="D321" s="30"/>
    </row>
    <row r="322" spans="4:4">
      <c r="D322" s="30"/>
    </row>
    <row r="323" spans="4:4">
      <c r="D323" s="30"/>
    </row>
    <row r="324" spans="4:4">
      <c r="D324" s="30"/>
    </row>
    <row r="325" spans="4:4">
      <c r="D325" s="30"/>
    </row>
    <row r="326" spans="4:4">
      <c r="D326" s="30"/>
    </row>
    <row r="327" spans="4:4">
      <c r="D327" s="30"/>
    </row>
    <row r="328" spans="4:4">
      <c r="D328" s="30"/>
    </row>
    <row r="329" spans="4:4">
      <c r="D329" s="30"/>
    </row>
    <row r="330" spans="4:4">
      <c r="D330" s="30"/>
    </row>
    <row r="331" spans="4:4">
      <c r="D331" s="30"/>
    </row>
    <row r="332" spans="4:4">
      <c r="D332" s="30"/>
    </row>
    <row r="333" spans="4:4">
      <c r="D333" s="30"/>
    </row>
    <row r="334" spans="4:4">
      <c r="D334" s="30"/>
    </row>
    <row r="335" spans="4:4">
      <c r="D335" s="30"/>
    </row>
    <row r="336" spans="4:4">
      <c r="D336" s="30"/>
    </row>
    <row r="337" spans="4:4">
      <c r="D337" s="30"/>
    </row>
    <row r="338" spans="4:4">
      <c r="D338" s="30"/>
    </row>
    <row r="339" spans="4:4">
      <c r="D339" s="30"/>
    </row>
    <row r="340" spans="4:4">
      <c r="D340" s="30"/>
    </row>
    <row r="341" spans="4:4">
      <c r="D341" s="30"/>
    </row>
    <row r="342" spans="4:4">
      <c r="D342" s="30"/>
    </row>
    <row r="343" spans="4:4">
      <c r="D343" s="30"/>
    </row>
    <row r="344" spans="4:4">
      <c r="D344" s="30"/>
    </row>
    <row r="345" spans="4:4">
      <c r="D345" s="30"/>
    </row>
    <row r="346" spans="4:4">
      <c r="D346" s="30"/>
    </row>
    <row r="347" spans="4:4">
      <c r="D347" s="30"/>
    </row>
    <row r="348" spans="4:4">
      <c r="D348" s="30"/>
    </row>
    <row r="349" spans="4:4">
      <c r="D349" s="30"/>
    </row>
    <row r="350" spans="4:4">
      <c r="D350" s="30"/>
    </row>
    <row r="351" spans="4:4">
      <c r="D351" s="30"/>
    </row>
    <row r="352" spans="4:4">
      <c r="D352" s="30"/>
    </row>
    <row r="353" spans="4:4">
      <c r="D353" s="30"/>
    </row>
    <row r="354" spans="4:4">
      <c r="D354" s="30"/>
    </row>
    <row r="355" spans="4:4">
      <c r="D355" s="30"/>
    </row>
    <row r="356" spans="4:4">
      <c r="D356" s="30"/>
    </row>
    <row r="357" spans="4:4">
      <c r="D357" s="30"/>
    </row>
    <row r="358" spans="4:4">
      <c r="D358" s="30"/>
    </row>
    <row r="359" spans="4:4">
      <c r="D359" s="30"/>
    </row>
    <row r="360" spans="4:4">
      <c r="D360" s="30"/>
    </row>
    <row r="361" spans="4:4">
      <c r="D361" s="30"/>
    </row>
    <row r="362" spans="4:4">
      <c r="D362" s="30"/>
    </row>
    <row r="363" spans="4:4">
      <c r="D363" s="30"/>
    </row>
    <row r="364" spans="4:4">
      <c r="D364" s="30"/>
    </row>
    <row r="365" spans="4:4">
      <c r="D365" s="30"/>
    </row>
    <row r="366" spans="4:4">
      <c r="D366" s="30"/>
    </row>
    <row r="367" spans="4:4">
      <c r="D367" s="30"/>
    </row>
    <row r="368" spans="4:4">
      <c r="D368" s="30"/>
    </row>
    <row r="369" spans="4:4">
      <c r="D369" s="30"/>
    </row>
    <row r="370" spans="4:4">
      <c r="D370" s="30"/>
    </row>
    <row r="371" spans="4:4">
      <c r="D371" s="30"/>
    </row>
    <row r="372" spans="4:4">
      <c r="D372" s="30"/>
    </row>
    <row r="373" spans="4:4">
      <c r="D373" s="30"/>
    </row>
    <row r="374" spans="4:4">
      <c r="D374" s="30"/>
    </row>
    <row r="375" spans="4:4">
      <c r="D375" s="30"/>
    </row>
    <row r="376" spans="4:4">
      <c r="D376" s="30"/>
    </row>
    <row r="377" spans="4:4">
      <c r="D377" s="30"/>
    </row>
    <row r="378" spans="4:4">
      <c r="D378" s="30"/>
    </row>
    <row r="379" spans="4:4">
      <c r="D379" s="30"/>
    </row>
    <row r="380" spans="4:4">
      <c r="D380" s="30"/>
    </row>
    <row r="381" spans="4:4">
      <c r="D381" s="30"/>
    </row>
    <row r="382" spans="4:4">
      <c r="D382" s="30"/>
    </row>
    <row r="383" spans="4:4">
      <c r="D383" s="30"/>
    </row>
    <row r="384" spans="4:4">
      <c r="D384" s="30"/>
    </row>
    <row r="385" spans="4:4">
      <c r="D385" s="30"/>
    </row>
    <row r="386" spans="4:4">
      <c r="D386" s="30"/>
    </row>
    <row r="387" spans="4:4">
      <c r="D387" s="30"/>
    </row>
    <row r="388" spans="4:4">
      <c r="D388" s="30"/>
    </row>
    <row r="389" spans="4:4">
      <c r="D389" s="30"/>
    </row>
    <row r="390" spans="4:4">
      <c r="D390" s="30"/>
    </row>
    <row r="391" spans="4:4">
      <c r="D391" s="30"/>
    </row>
    <row r="392" spans="4:4">
      <c r="D392" s="30"/>
    </row>
    <row r="393" spans="4:4">
      <c r="D393" s="30"/>
    </row>
    <row r="394" spans="4:4">
      <c r="D394" s="30"/>
    </row>
    <row r="395" spans="4:4">
      <c r="D395" s="30"/>
    </row>
    <row r="396" spans="4:4">
      <c r="D396" s="30"/>
    </row>
    <row r="397" spans="4:4">
      <c r="D397" s="30"/>
    </row>
    <row r="398" spans="4:4">
      <c r="D398" s="30"/>
    </row>
    <row r="399" spans="4:4">
      <c r="D399" s="30"/>
    </row>
    <row r="400" spans="4:4">
      <c r="D400" s="30"/>
    </row>
    <row r="401" spans="4:4">
      <c r="D401" s="30"/>
    </row>
    <row r="402" spans="4:4">
      <c r="D402" s="30"/>
    </row>
    <row r="403" spans="4:4">
      <c r="D403" s="30"/>
    </row>
    <row r="404" spans="4:4">
      <c r="D404" s="30"/>
    </row>
    <row r="405" spans="4:4">
      <c r="D405" s="30"/>
    </row>
    <row r="406" spans="4:4">
      <c r="D406" s="30"/>
    </row>
    <row r="407" spans="4:4">
      <c r="D407" s="30"/>
    </row>
    <row r="408" spans="4:4">
      <c r="D408" s="30"/>
    </row>
    <row r="409" spans="4:4">
      <c r="D409" s="30"/>
    </row>
    <row r="410" spans="4:4">
      <c r="D410" s="30"/>
    </row>
    <row r="411" spans="4:4">
      <c r="D411" s="30"/>
    </row>
    <row r="412" spans="4:4">
      <c r="D412" s="30"/>
    </row>
    <row r="413" spans="4:4">
      <c r="D413" s="30"/>
    </row>
    <row r="414" spans="4:4">
      <c r="D414" s="30"/>
    </row>
    <row r="415" spans="4:4">
      <c r="D415" s="30"/>
    </row>
    <row r="416" spans="4:4">
      <c r="D416" s="30"/>
    </row>
    <row r="417" spans="4:4">
      <c r="D417" s="30"/>
    </row>
    <row r="418" spans="4:4">
      <c r="D418" s="30"/>
    </row>
    <row r="419" spans="4:4">
      <c r="D419" s="30"/>
    </row>
    <row r="420" spans="4:4">
      <c r="D420" s="30"/>
    </row>
    <row r="421" spans="4:4">
      <c r="D421" s="30"/>
    </row>
    <row r="422" spans="4:4">
      <c r="D422" s="30"/>
    </row>
    <row r="423" spans="4:4">
      <c r="D423" s="30"/>
    </row>
    <row r="424" spans="4:4">
      <c r="D424" s="30"/>
    </row>
    <row r="425" spans="4:4">
      <c r="D425" s="30"/>
    </row>
    <row r="426" spans="4:4">
      <c r="D426" s="30"/>
    </row>
    <row r="427" spans="4:4">
      <c r="D427" s="30"/>
    </row>
    <row r="428" spans="4:4">
      <c r="D428" s="30"/>
    </row>
    <row r="429" spans="4:4">
      <c r="D429" s="30"/>
    </row>
    <row r="430" spans="4:4">
      <c r="D430" s="30"/>
    </row>
    <row r="431" spans="4:4">
      <c r="D431" s="30"/>
    </row>
    <row r="432" spans="4:4">
      <c r="D432" s="30"/>
    </row>
    <row r="433" spans="4:4">
      <c r="D433" s="30"/>
    </row>
    <row r="434" spans="4:4">
      <c r="D434" s="30"/>
    </row>
    <row r="435" spans="4:4">
      <c r="D435" s="30"/>
    </row>
    <row r="436" spans="4:4">
      <c r="D436" s="30"/>
    </row>
    <row r="437" spans="4:4">
      <c r="D437" s="30"/>
    </row>
    <row r="438" spans="4:4">
      <c r="D438" s="30"/>
    </row>
    <row r="439" spans="4:4">
      <c r="D439" s="30"/>
    </row>
    <row r="440" spans="4:4">
      <c r="D440" s="30"/>
    </row>
    <row r="441" spans="4:4">
      <c r="D441" s="30"/>
    </row>
    <row r="442" spans="4:4">
      <c r="D442" s="30"/>
    </row>
    <row r="443" spans="4:4">
      <c r="D443" s="30"/>
    </row>
    <row r="444" spans="4:4">
      <c r="D444" s="30"/>
    </row>
    <row r="445" spans="4:4">
      <c r="D445" s="30"/>
    </row>
    <row r="446" spans="4:4">
      <c r="D446" s="30"/>
    </row>
    <row r="447" spans="4:4">
      <c r="D447" s="30"/>
    </row>
    <row r="448" spans="4:4">
      <c r="D448" s="30"/>
    </row>
    <row r="449" spans="4:4">
      <c r="D449" s="30"/>
    </row>
    <row r="450" spans="4:4">
      <c r="D450" s="30"/>
    </row>
    <row r="451" spans="4:4">
      <c r="D451" s="30"/>
    </row>
    <row r="452" spans="4:4">
      <c r="D452" s="30"/>
    </row>
    <row r="453" spans="4:4">
      <c r="D453" s="30"/>
    </row>
    <row r="454" spans="4:4">
      <c r="D454" s="30"/>
    </row>
    <row r="455" spans="4:4">
      <c r="D455" s="30"/>
    </row>
    <row r="456" spans="4:4">
      <c r="D456" s="30"/>
    </row>
    <row r="457" spans="4:4">
      <c r="D457" s="30"/>
    </row>
    <row r="458" spans="4:4">
      <c r="D458" s="30"/>
    </row>
    <row r="459" spans="4:4">
      <c r="D459" s="30"/>
    </row>
    <row r="460" spans="4:4">
      <c r="D460" s="30"/>
    </row>
    <row r="461" spans="4:4">
      <c r="D461" s="30"/>
    </row>
    <row r="462" spans="4:4">
      <c r="D462" s="30"/>
    </row>
    <row r="463" spans="4:4">
      <c r="D463" s="30"/>
    </row>
    <row r="464" spans="4:4">
      <c r="D464" s="30"/>
    </row>
    <row r="465" spans="4:4">
      <c r="D465" s="30"/>
    </row>
    <row r="466" spans="4:4">
      <c r="D466" s="30"/>
    </row>
    <row r="467" spans="4:4">
      <c r="D467" s="30"/>
    </row>
    <row r="468" spans="4:4">
      <c r="D468" s="30"/>
    </row>
    <row r="469" spans="4:4">
      <c r="D469" s="30"/>
    </row>
    <row r="470" spans="4:4">
      <c r="D470" s="30"/>
    </row>
    <row r="471" spans="4:4">
      <c r="D471" s="30"/>
    </row>
    <row r="472" spans="4:4">
      <c r="D472" s="30"/>
    </row>
    <row r="473" spans="4:4">
      <c r="D473" s="30"/>
    </row>
    <row r="474" spans="4:4">
      <c r="D474" s="30"/>
    </row>
    <row r="475" spans="4:4">
      <c r="D475" s="30"/>
    </row>
    <row r="476" spans="4:4">
      <c r="D476" s="30"/>
    </row>
    <row r="477" spans="4:4">
      <c r="D477" s="30"/>
    </row>
    <row r="478" spans="4:4">
      <c r="D478" s="30"/>
    </row>
    <row r="479" spans="4:4">
      <c r="D479" s="30"/>
    </row>
    <row r="480" spans="4:4">
      <c r="D480" s="30"/>
    </row>
    <row r="481" spans="4:4">
      <c r="D481" s="30"/>
    </row>
    <row r="482" spans="4:4">
      <c r="D482" s="30"/>
    </row>
    <row r="483" spans="4:4">
      <c r="D483" s="30"/>
    </row>
    <row r="484" spans="4:4">
      <c r="D484" s="30"/>
    </row>
    <row r="485" spans="4:4">
      <c r="D485" s="30"/>
    </row>
    <row r="486" spans="4:4">
      <c r="D486" s="30"/>
    </row>
    <row r="487" spans="4:4">
      <c r="D487" s="30"/>
    </row>
    <row r="488" spans="4:4">
      <c r="D488" s="30"/>
    </row>
    <row r="489" spans="4:4">
      <c r="D489" s="30"/>
    </row>
    <row r="490" spans="4:4">
      <c r="D490" s="30"/>
    </row>
    <row r="491" spans="4:4">
      <c r="D491" s="30"/>
    </row>
    <row r="492" spans="4:4">
      <c r="D492" s="30"/>
    </row>
    <row r="493" spans="4:4">
      <c r="D493" s="30"/>
    </row>
    <row r="494" spans="4:4">
      <c r="D494" s="30"/>
    </row>
    <row r="495" spans="4:4">
      <c r="D495" s="30"/>
    </row>
    <row r="496" spans="4:4">
      <c r="D496" s="30"/>
    </row>
    <row r="497" spans="4:4">
      <c r="D497" s="30"/>
    </row>
    <row r="498" spans="4:4">
      <c r="D498" s="30"/>
    </row>
    <row r="499" spans="4:4">
      <c r="D499" s="30"/>
    </row>
  </sheetData>
  <mergeCells count="1">
    <mergeCell ref="D2:H2"/>
  </mergeCells>
  <conditionalFormatting sqref="D6:H298">
    <cfRule type="expression" dxfId="6" priority="6">
      <formula>$A6=2</formula>
    </cfRule>
    <cfRule type="expression" dxfId="5" priority="7">
      <formula>$A6=1</formula>
    </cfRule>
    <cfRule type="expression" dxfId="4" priority="5">
      <formula>AND($A6=0,$B6=2)</formula>
    </cfRule>
  </conditionalFormatting>
  <conditionalFormatting sqref="D6:D298">
    <cfRule type="expression" dxfId="3" priority="4">
      <formula>$A6=2</formula>
    </cfRule>
    <cfRule type="expression" dxfId="2" priority="3">
      <formula>$A6=1</formula>
    </cfRule>
  </conditionalFormatting>
  <conditionalFormatting sqref="H6:H298">
    <cfRule type="expression" dxfId="1" priority="2">
      <formula>$A6=1</formula>
    </cfRule>
    <cfRule type="expression" dxfId="0" priority="1">
      <formula>$A6=2</formula>
    </cfRule>
  </conditionalFormatting>
  <dataValidations count="2">
    <dataValidation type="list" allowBlank="1" showInputMessage="1" showErrorMessage="1" sqref="F6:F298">
      <formula1>Liste_Activités</formula1>
    </dataValidation>
    <dataValidation type="list" allowBlank="1" showInputMessage="1" showErrorMessage="1" sqref="G6:G298">
      <formula1>Liste_Tâches</formula1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9" scale="50" fitToWidth="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Planning</vt:lpstr>
      <vt:lpstr>Temporaire</vt:lpstr>
      <vt:lpstr>Suivi</vt:lpstr>
      <vt:lpstr>Suivi!Zone_d_impression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Planning projet V1</dc:title>
  <dc:creator>Nicolas Picot</dc:creator>
  <cp:lastModifiedBy>N. Picot</cp:lastModifiedBy>
  <cp:lastPrinted>2010-10-12T11:41:37Z</cp:lastPrinted>
  <dcterms:created xsi:type="dcterms:W3CDTF">2009-12-02T11:08:22Z</dcterms:created>
  <dcterms:modified xsi:type="dcterms:W3CDTF">2010-10-12T14:32:10Z</dcterms:modified>
</cp:coreProperties>
</file>