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114"/>
  <workbookPr defaultThemeVersion="124226"/>
  <bookViews>
    <workbookView xWindow="255" yWindow="15" windowWidth="15105" windowHeight="7950" tabRatio="788"/>
  </bookViews>
  <sheets>
    <sheet name="jan " sheetId="16" r:id="rId1"/>
    <sheet name="fév" sheetId="20" r:id="rId2"/>
    <sheet name="mar" sheetId="17" r:id="rId3"/>
    <sheet name="avr" sheetId="21" r:id="rId4"/>
    <sheet name="mai" sheetId="22" r:id="rId5"/>
    <sheet name="jun" sheetId="23" r:id="rId6"/>
    <sheet name="jul" sheetId="24" r:id="rId7"/>
    <sheet name="aug" sheetId="18" r:id="rId8"/>
    <sheet name="sep" sheetId="25" r:id="rId9"/>
    <sheet name="oct" sheetId="26" r:id="rId10"/>
    <sheet name="nov" sheetId="19" r:id="rId11"/>
    <sheet name="déc" sheetId="27" r:id="rId12"/>
    <sheet name="liste" sheetId="28" r:id="rId13"/>
  </sheets>
  <definedNames>
    <definedName name="an">liste!$S$2:$S$22</definedName>
    <definedName name="jour">liste!$T$2:$T$8</definedName>
    <definedName name="_xlnm.Print_Area" localSheetId="3">avr!$B$1:$U$32</definedName>
    <definedName name="_xlnm.Print_Area" localSheetId="11">déc!$B$1:$U$32</definedName>
    <definedName name="_xlnm.Print_Area" localSheetId="1">fév!$B$1:$U$27</definedName>
    <definedName name="_xlnm.Print_Area" localSheetId="0">'jan '!$B$1:$U$37</definedName>
    <definedName name="_xlnm.Print_Area" localSheetId="6">jul!$B$1:$U$32</definedName>
    <definedName name="_xlnm.Print_Area" localSheetId="5">jun!$B$1:$U$32</definedName>
    <definedName name="_xlnm.Print_Area" localSheetId="4">mai!$B$1:$U$37</definedName>
    <definedName name="_xlnm.Print_Area" localSheetId="2">mar!$B$1:$U$32</definedName>
    <definedName name="_xlnm.Print_Area" localSheetId="10">nov!$B$1:$U$32</definedName>
    <definedName name="_xlnm.Print_Area" localSheetId="9">oct!$B$1:$U$32</definedName>
    <definedName name="_xlnm.Print_Area" localSheetId="8">sep!$B$1:$U$32</definedName>
  </definedNames>
  <calcPr calcId="144315"/>
</workbook>
</file>

<file path=xl/calcChain.xml><?xml version="1.0" encoding="utf-8"?>
<calcChain xmlns="http://schemas.openxmlformats.org/spreadsheetml/2006/main">
  <c r="A28" i="20" l="1"/>
  <c r="E1" i="27"/>
  <c r="A1" i="27" s="1"/>
  <c r="E1" i="19"/>
  <c r="A1" i="19" s="1"/>
  <c r="M28" i="19" s="1"/>
  <c r="E1" i="26"/>
  <c r="A1" i="26" s="1"/>
  <c r="E1" i="25"/>
  <c r="A1" i="25" s="1"/>
  <c r="E1" i="18"/>
  <c r="A1" i="18" s="1"/>
  <c r="E1" i="24"/>
  <c r="A1" i="24" s="1"/>
  <c r="E1" i="23"/>
  <c r="A1" i="23" s="1"/>
  <c r="E1" i="22"/>
  <c r="A1" i="22" s="1"/>
  <c r="E1" i="21"/>
  <c r="A1" i="21" s="1"/>
  <c r="E1" i="17"/>
  <c r="A1" i="17" s="1"/>
  <c r="E1" i="20"/>
  <c r="A1" i="20" s="1"/>
  <c r="P28" i="21" l="1"/>
  <c r="S28" i="21"/>
  <c r="J28" i="21"/>
  <c r="D28" i="21"/>
  <c r="M28" i="21"/>
  <c r="G28" i="21"/>
  <c r="P28" i="23"/>
  <c r="S28" i="23"/>
  <c r="J28" i="23"/>
  <c r="D28" i="23"/>
  <c r="M28" i="23"/>
  <c r="G28" i="23"/>
  <c r="P28" i="18"/>
  <c r="S28" i="18"/>
  <c r="J28" i="18"/>
  <c r="D28" i="18"/>
  <c r="M28" i="18"/>
  <c r="G28" i="18"/>
  <c r="P28" i="26"/>
  <c r="S28" i="26"/>
  <c r="J28" i="26"/>
  <c r="D28" i="26"/>
  <c r="M28" i="26"/>
  <c r="G28" i="26"/>
  <c r="S28" i="27"/>
  <c r="M28" i="27"/>
  <c r="G28" i="27"/>
  <c r="P28" i="27"/>
  <c r="J28" i="27"/>
  <c r="D28" i="27"/>
  <c r="S28" i="17"/>
  <c r="M28" i="17"/>
  <c r="G28" i="17"/>
  <c r="P28" i="17"/>
  <c r="J28" i="17"/>
  <c r="D28" i="17"/>
  <c r="S28" i="22"/>
  <c r="M28" i="22"/>
  <c r="G28" i="22"/>
  <c r="P28" i="22"/>
  <c r="J28" i="22"/>
  <c r="D28" i="22"/>
  <c r="S28" i="24"/>
  <c r="M28" i="24"/>
  <c r="G28" i="24"/>
  <c r="P28" i="24"/>
  <c r="J28" i="24"/>
  <c r="D28" i="24"/>
  <c r="S28" i="25"/>
  <c r="M28" i="25"/>
  <c r="G28" i="25"/>
  <c r="P28" i="25"/>
  <c r="J28" i="25"/>
  <c r="D28" i="25"/>
  <c r="S28" i="19"/>
  <c r="J28" i="19"/>
  <c r="P28" i="19"/>
  <c r="D28" i="19"/>
  <c r="G28" i="19"/>
  <c r="D7" i="28"/>
  <c r="E1" i="16"/>
  <c r="A1" i="16" s="1"/>
  <c r="B2" i="16" l="1"/>
  <c r="B2" i="17"/>
  <c r="B2" i="22"/>
  <c r="B2" i="24"/>
  <c r="B2" i="25"/>
  <c r="B2" i="19"/>
  <c r="B2" i="20"/>
  <c r="B2" i="21"/>
  <c r="B2" i="23"/>
  <c r="B2" i="18"/>
  <c r="B2" i="26"/>
  <c r="B2" i="27"/>
  <c r="S28" i="16"/>
  <c r="M28" i="16"/>
  <c r="G28" i="16"/>
  <c r="P28" i="16"/>
  <c r="J28" i="16"/>
  <c r="D28" i="16"/>
  <c r="C3" i="20"/>
  <c r="C3" i="21"/>
  <c r="B3" i="21" s="1"/>
  <c r="C3" i="23"/>
  <c r="C3" i="18"/>
  <c r="C3" i="26"/>
  <c r="C3" i="27"/>
  <c r="C3" i="17"/>
  <c r="C3" i="22"/>
  <c r="B3" i="22" s="1"/>
  <c r="C3" i="24"/>
  <c r="B3" i="24" s="1"/>
  <c r="C3" i="25"/>
  <c r="C3" i="19"/>
  <c r="C3" i="16"/>
  <c r="B3" i="16" s="1"/>
  <c r="C8" i="18"/>
  <c r="A3" i="18"/>
  <c r="D2" i="18"/>
  <c r="F3" i="18" s="1"/>
  <c r="C8" i="25"/>
  <c r="A3" i="25"/>
  <c r="D2" i="25"/>
  <c r="F3" i="25" s="1"/>
  <c r="C8" i="21"/>
  <c r="A3" i="21"/>
  <c r="D2" i="21"/>
  <c r="F3" i="21" s="1"/>
  <c r="E3" i="21" s="1"/>
  <c r="C8" i="27"/>
  <c r="D2" i="27"/>
  <c r="F3" i="27" s="1"/>
  <c r="A3" i="27"/>
  <c r="C8" i="24"/>
  <c r="D2" i="24"/>
  <c r="F3" i="24" s="1"/>
  <c r="E3" i="24" s="1"/>
  <c r="A3" i="24"/>
  <c r="C8" i="17"/>
  <c r="A3" i="17"/>
  <c r="D2" i="17"/>
  <c r="F3" i="17" s="1"/>
  <c r="C8" i="19"/>
  <c r="D2" i="19"/>
  <c r="F3" i="19" s="1"/>
  <c r="A3" i="19"/>
  <c r="C8" i="23"/>
  <c r="D2" i="23"/>
  <c r="F3" i="23" s="1"/>
  <c r="E3" i="23" s="1"/>
  <c r="A3" i="23"/>
  <c r="C8" i="20"/>
  <c r="D2" i="20"/>
  <c r="F3" i="20" s="1"/>
  <c r="A3" i="20"/>
  <c r="C8" i="26"/>
  <c r="D2" i="26"/>
  <c r="F3" i="26" s="1"/>
  <c r="A3" i="26"/>
  <c r="C8" i="22"/>
  <c r="A3" i="22"/>
  <c r="D2" i="22"/>
  <c r="F3" i="22" s="1"/>
  <c r="E3" i="22" s="1"/>
  <c r="C8" i="16"/>
  <c r="A8" i="16" s="1"/>
  <c r="D2" i="16"/>
  <c r="F8" i="16" l="1"/>
  <c r="F3" i="16"/>
  <c r="E3" i="16" s="1"/>
  <c r="F8" i="22"/>
  <c r="G2" i="22"/>
  <c r="I3" i="22" s="1"/>
  <c r="H3" i="22" s="1"/>
  <c r="C13" i="22"/>
  <c r="A8" i="22"/>
  <c r="B8" i="22"/>
  <c r="A8" i="26"/>
  <c r="B8" i="26"/>
  <c r="C13" i="26"/>
  <c r="B3" i="20"/>
  <c r="B3" i="23"/>
  <c r="B3" i="19"/>
  <c r="G2" i="17"/>
  <c r="I3" i="17" s="1"/>
  <c r="F8" i="17"/>
  <c r="A8" i="17"/>
  <c r="B8" i="17"/>
  <c r="C13" i="17"/>
  <c r="A8" i="24"/>
  <c r="B8" i="24"/>
  <c r="C13" i="24"/>
  <c r="A8" i="27"/>
  <c r="B8" i="27"/>
  <c r="C13" i="27"/>
  <c r="F8" i="21"/>
  <c r="G2" i="21"/>
  <c r="I3" i="21" s="1"/>
  <c r="H3" i="21" s="1"/>
  <c r="F8" i="25"/>
  <c r="G2" i="25"/>
  <c r="I3" i="25" s="1"/>
  <c r="B3" i="25"/>
  <c r="F8" i="18"/>
  <c r="G2" i="18"/>
  <c r="I3" i="18" s="1"/>
  <c r="B3" i="18"/>
  <c r="G2" i="26"/>
  <c r="I3" i="26" s="1"/>
  <c r="F8" i="26"/>
  <c r="B3" i="26"/>
  <c r="G2" i="20"/>
  <c r="I3" i="20" s="1"/>
  <c r="F8" i="20"/>
  <c r="A8" i="20"/>
  <c r="B8" i="20"/>
  <c r="C13" i="20"/>
  <c r="G2" i="23"/>
  <c r="I3" i="23" s="1"/>
  <c r="F8" i="23"/>
  <c r="B8" i="23"/>
  <c r="C13" i="23"/>
  <c r="A8" i="23"/>
  <c r="G2" i="19"/>
  <c r="I3" i="19" s="1"/>
  <c r="F8" i="19"/>
  <c r="B8" i="19"/>
  <c r="A8" i="19"/>
  <c r="C13" i="19"/>
  <c r="B3" i="17"/>
  <c r="G2" i="24"/>
  <c r="I3" i="24" s="1"/>
  <c r="H3" i="24" s="1"/>
  <c r="F8" i="24"/>
  <c r="G2" i="27"/>
  <c r="I3" i="27" s="1"/>
  <c r="F8" i="27"/>
  <c r="B3" i="27"/>
  <c r="A8" i="21"/>
  <c r="B8" i="21"/>
  <c r="C13" i="21"/>
  <c r="C13" i="25"/>
  <c r="A8" i="25"/>
  <c r="B8" i="25"/>
  <c r="A8" i="18"/>
  <c r="B8" i="18"/>
  <c r="C13" i="18"/>
  <c r="F13" i="16"/>
  <c r="E8" i="16"/>
  <c r="C13" i="16"/>
  <c r="A13" i="16" s="1"/>
  <c r="B8" i="16"/>
  <c r="G2" i="16"/>
  <c r="I8" i="16" l="1"/>
  <c r="I3" i="16"/>
  <c r="H3" i="16" s="1"/>
  <c r="B13" i="25"/>
  <c r="C18" i="25"/>
  <c r="C28" i="25" s="1"/>
  <c r="B28" i="25" s="1"/>
  <c r="A13" i="25"/>
  <c r="F13" i="27"/>
  <c r="E8" i="27"/>
  <c r="F13" i="24"/>
  <c r="E8" i="24"/>
  <c r="C18" i="19"/>
  <c r="C28" i="19" s="1"/>
  <c r="B28" i="19" s="1"/>
  <c r="A13" i="19"/>
  <c r="B13" i="19"/>
  <c r="I8" i="19"/>
  <c r="J2" i="19"/>
  <c r="L3" i="19" s="1"/>
  <c r="C18" i="23"/>
  <c r="C28" i="23" s="1"/>
  <c r="B28" i="23" s="1"/>
  <c r="A13" i="23"/>
  <c r="B13" i="23"/>
  <c r="E8" i="23"/>
  <c r="F13" i="23"/>
  <c r="B13" i="20"/>
  <c r="C18" i="20"/>
  <c r="A13" i="20"/>
  <c r="I8" i="20"/>
  <c r="J2" i="20"/>
  <c r="L3" i="20" s="1"/>
  <c r="E3" i="26"/>
  <c r="I8" i="26"/>
  <c r="J2" i="26"/>
  <c r="L3" i="26" s="1"/>
  <c r="E3" i="18"/>
  <c r="F13" i="18"/>
  <c r="E8" i="18"/>
  <c r="E3" i="25"/>
  <c r="F13" i="25"/>
  <c r="E8" i="25"/>
  <c r="F13" i="21"/>
  <c r="E8" i="21"/>
  <c r="C18" i="24"/>
  <c r="C28" i="24" s="1"/>
  <c r="B28" i="24" s="1"/>
  <c r="A13" i="24"/>
  <c r="B13" i="24"/>
  <c r="F13" i="17"/>
  <c r="E8" i="17"/>
  <c r="B13" i="26"/>
  <c r="C18" i="26"/>
  <c r="C28" i="26" s="1"/>
  <c r="B28" i="26" s="1"/>
  <c r="A13" i="26"/>
  <c r="I8" i="22"/>
  <c r="J2" i="22"/>
  <c r="L3" i="22" s="1"/>
  <c r="K3" i="22" s="1"/>
  <c r="B13" i="18"/>
  <c r="C18" i="18"/>
  <c r="C28" i="18" s="1"/>
  <c r="B28" i="18" s="1"/>
  <c r="A13" i="18"/>
  <c r="B13" i="21"/>
  <c r="C18" i="21"/>
  <c r="C28" i="21" s="1"/>
  <c r="B28" i="21" s="1"/>
  <c r="A13" i="21"/>
  <c r="E3" i="27"/>
  <c r="I8" i="27"/>
  <c r="J2" i="27"/>
  <c r="L3" i="27" s="1"/>
  <c r="I8" i="24"/>
  <c r="J2" i="24"/>
  <c r="L3" i="24" s="1"/>
  <c r="K3" i="24" s="1"/>
  <c r="E3" i="17"/>
  <c r="F13" i="19"/>
  <c r="E8" i="19"/>
  <c r="I8" i="23"/>
  <c r="J2" i="23"/>
  <c r="L3" i="23" s="1"/>
  <c r="F13" i="20"/>
  <c r="E8" i="20"/>
  <c r="F13" i="26"/>
  <c r="E8" i="26"/>
  <c r="I8" i="18"/>
  <c r="J2" i="18"/>
  <c r="L3" i="18" s="1"/>
  <c r="I8" i="25"/>
  <c r="J2" i="25"/>
  <c r="L3" i="25" s="1"/>
  <c r="I8" i="21"/>
  <c r="J2" i="21"/>
  <c r="L3" i="21" s="1"/>
  <c r="K3" i="21" s="1"/>
  <c r="B13" i="27"/>
  <c r="C18" i="27"/>
  <c r="C28" i="27" s="1"/>
  <c r="B28" i="27" s="1"/>
  <c r="A13" i="27"/>
  <c r="B13" i="17"/>
  <c r="C18" i="17"/>
  <c r="C28" i="17" s="1"/>
  <c r="B28" i="17" s="1"/>
  <c r="A13" i="17"/>
  <c r="I8" i="17"/>
  <c r="J2" i="17"/>
  <c r="L3" i="17" s="1"/>
  <c r="E3" i="19"/>
  <c r="E3" i="20"/>
  <c r="B13" i="22"/>
  <c r="C18" i="22"/>
  <c r="C28" i="22" s="1"/>
  <c r="B28" i="22" s="1"/>
  <c r="A13" i="22"/>
  <c r="F13" i="22"/>
  <c r="E8" i="22"/>
  <c r="H8" i="16"/>
  <c r="I13" i="16"/>
  <c r="C18" i="16"/>
  <c r="B13" i="16"/>
  <c r="E13" i="16"/>
  <c r="F18" i="16"/>
  <c r="F28" i="16" s="1"/>
  <c r="E28" i="16" s="1"/>
  <c r="J2" i="16"/>
  <c r="A18" i="16" l="1"/>
  <c r="C28" i="16"/>
  <c r="B28" i="16" s="1"/>
  <c r="L8" i="16"/>
  <c r="L3" i="16"/>
  <c r="K3" i="16" s="1"/>
  <c r="E13" i="22"/>
  <c r="F18" i="22"/>
  <c r="F28" i="22" s="1"/>
  <c r="E28" i="22" s="1"/>
  <c r="A28" i="22"/>
  <c r="A18" i="22"/>
  <c r="B18" i="22"/>
  <c r="C23" i="22"/>
  <c r="L8" i="17"/>
  <c r="M2" i="17"/>
  <c r="O3" i="17" s="1"/>
  <c r="A28" i="27"/>
  <c r="C23" i="27"/>
  <c r="A18" i="27"/>
  <c r="B18" i="27"/>
  <c r="M2" i="21"/>
  <c r="O3" i="21" s="1"/>
  <c r="N3" i="21" s="1"/>
  <c r="L8" i="21"/>
  <c r="L8" i="25"/>
  <c r="M2" i="25"/>
  <c r="O3" i="25" s="1"/>
  <c r="L8" i="18"/>
  <c r="M2" i="18"/>
  <c r="O3" i="18" s="1"/>
  <c r="M2" i="23"/>
  <c r="O3" i="23" s="1"/>
  <c r="L8" i="23"/>
  <c r="M2" i="24"/>
  <c r="O3" i="24" s="1"/>
  <c r="N3" i="24" s="1"/>
  <c r="L8" i="24"/>
  <c r="L8" i="27"/>
  <c r="M2" i="27"/>
  <c r="O3" i="27" s="1"/>
  <c r="A28" i="18"/>
  <c r="C23" i="18"/>
  <c r="A18" i="18"/>
  <c r="B18" i="18"/>
  <c r="M2" i="22"/>
  <c r="O3" i="22" s="1"/>
  <c r="N3" i="22" s="1"/>
  <c r="L8" i="22"/>
  <c r="F18" i="17"/>
  <c r="F28" i="17" s="1"/>
  <c r="E28" i="17" s="1"/>
  <c r="E13" i="17"/>
  <c r="L8" i="26"/>
  <c r="M2" i="26"/>
  <c r="O3" i="26" s="1"/>
  <c r="M2" i="20"/>
  <c r="O3" i="20" s="1"/>
  <c r="L8" i="20"/>
  <c r="L8" i="19"/>
  <c r="M2" i="19"/>
  <c r="O3" i="19" s="1"/>
  <c r="A28" i="19"/>
  <c r="A18" i="19"/>
  <c r="B18" i="19"/>
  <c r="C23" i="19"/>
  <c r="F18" i="24"/>
  <c r="F28" i="24" s="1"/>
  <c r="E28" i="24" s="1"/>
  <c r="E13" i="24"/>
  <c r="F18" i="27"/>
  <c r="F28" i="27" s="1"/>
  <c r="E28" i="27" s="1"/>
  <c r="E13" i="27"/>
  <c r="A28" i="25"/>
  <c r="C23" i="25"/>
  <c r="A18" i="25"/>
  <c r="B18" i="25"/>
  <c r="H3" i="20"/>
  <c r="H3" i="23"/>
  <c r="H3" i="19"/>
  <c r="H8" i="17"/>
  <c r="I13" i="17"/>
  <c r="A28" i="17"/>
  <c r="C23" i="17"/>
  <c r="A18" i="17"/>
  <c r="B18" i="17"/>
  <c r="I13" i="21"/>
  <c r="H8" i="21"/>
  <c r="H8" i="25"/>
  <c r="I13" i="25"/>
  <c r="H8" i="18"/>
  <c r="I13" i="18"/>
  <c r="F18" i="26"/>
  <c r="F28" i="26" s="1"/>
  <c r="E28" i="26" s="1"/>
  <c r="E13" i="26"/>
  <c r="E13" i="20"/>
  <c r="F18" i="20"/>
  <c r="I13" i="23"/>
  <c r="H8" i="23"/>
  <c r="E13" i="19"/>
  <c r="F18" i="19"/>
  <c r="F28" i="19" s="1"/>
  <c r="E28" i="19" s="1"/>
  <c r="H3" i="17"/>
  <c r="I13" i="24"/>
  <c r="H8" i="24"/>
  <c r="H8" i="27"/>
  <c r="I13" i="27"/>
  <c r="H3" i="27"/>
  <c r="A28" i="21"/>
  <c r="A18" i="21"/>
  <c r="B18" i="21"/>
  <c r="C23" i="21"/>
  <c r="I13" i="22"/>
  <c r="H8" i="22"/>
  <c r="A28" i="26"/>
  <c r="C23" i="26"/>
  <c r="A18" i="26"/>
  <c r="B18" i="26"/>
  <c r="A28" i="24"/>
  <c r="A18" i="24"/>
  <c r="B18" i="24"/>
  <c r="C23" i="24"/>
  <c r="E13" i="21"/>
  <c r="F18" i="21"/>
  <c r="F28" i="21" s="1"/>
  <c r="E28" i="21" s="1"/>
  <c r="F18" i="25"/>
  <c r="F28" i="25" s="1"/>
  <c r="E28" i="25" s="1"/>
  <c r="E13" i="25"/>
  <c r="H3" i="25"/>
  <c r="F18" i="18"/>
  <c r="F28" i="18" s="1"/>
  <c r="E28" i="18" s="1"/>
  <c r="E13" i="18"/>
  <c r="H3" i="18"/>
  <c r="H8" i="26"/>
  <c r="I13" i="26"/>
  <c r="H3" i="26"/>
  <c r="I13" i="20"/>
  <c r="H8" i="20"/>
  <c r="A18" i="20"/>
  <c r="B18" i="20"/>
  <c r="C23" i="20"/>
  <c r="F18" i="23"/>
  <c r="F28" i="23" s="1"/>
  <c r="E28" i="23" s="1"/>
  <c r="E13" i="23"/>
  <c r="A28" i="23"/>
  <c r="B18" i="23"/>
  <c r="C23" i="23"/>
  <c r="A18" i="23"/>
  <c r="H8" i="19"/>
  <c r="I13" i="19"/>
  <c r="F23" i="16"/>
  <c r="E18" i="16"/>
  <c r="I18" i="16"/>
  <c r="I28" i="16" s="1"/>
  <c r="H28" i="16" s="1"/>
  <c r="H13" i="16"/>
  <c r="K8" i="16"/>
  <c r="L13" i="16"/>
  <c r="B18" i="16"/>
  <c r="C23" i="16"/>
  <c r="M2" i="16"/>
  <c r="O8" i="16" l="1"/>
  <c r="O3" i="16"/>
  <c r="N3" i="16" s="1"/>
  <c r="B23" i="23"/>
  <c r="A23" i="23"/>
  <c r="F23" i="23"/>
  <c r="E23" i="23" s="1"/>
  <c r="E18" i="23"/>
  <c r="I18" i="26"/>
  <c r="I28" i="26" s="1"/>
  <c r="H28" i="26" s="1"/>
  <c r="H13" i="26"/>
  <c r="E18" i="21"/>
  <c r="F23" i="21"/>
  <c r="E23" i="21" s="1"/>
  <c r="B23" i="24"/>
  <c r="A23" i="24"/>
  <c r="B23" i="26"/>
  <c r="A23" i="26"/>
  <c r="A23" i="21"/>
  <c r="B23" i="21"/>
  <c r="H13" i="27"/>
  <c r="I18" i="27"/>
  <c r="I28" i="27" s="1"/>
  <c r="H28" i="27" s="1"/>
  <c r="F23" i="19"/>
  <c r="E23" i="19" s="1"/>
  <c r="E18" i="19"/>
  <c r="E18" i="20"/>
  <c r="F23" i="20"/>
  <c r="E23" i="20" s="1"/>
  <c r="I18" i="18"/>
  <c r="I28" i="18" s="1"/>
  <c r="H28" i="18" s="1"/>
  <c r="H13" i="18"/>
  <c r="H13" i="25"/>
  <c r="I18" i="25"/>
  <c r="I28" i="25" s="1"/>
  <c r="H28" i="25" s="1"/>
  <c r="A23" i="17"/>
  <c r="B23" i="17"/>
  <c r="I18" i="17"/>
  <c r="I28" i="17" s="1"/>
  <c r="H28" i="17" s="1"/>
  <c r="H13" i="17"/>
  <c r="A23" i="25"/>
  <c r="B23" i="25"/>
  <c r="A23" i="19"/>
  <c r="B23" i="19"/>
  <c r="O8" i="19"/>
  <c r="P2" i="19"/>
  <c r="R3" i="19" s="1"/>
  <c r="K8" i="20"/>
  <c r="L13" i="20"/>
  <c r="O8" i="26"/>
  <c r="P2" i="26"/>
  <c r="R3" i="26" s="1"/>
  <c r="L13" i="22"/>
  <c r="K8" i="22"/>
  <c r="B23" i="18"/>
  <c r="A23" i="18"/>
  <c r="O8" i="27"/>
  <c r="P2" i="27"/>
  <c r="R3" i="27" s="1"/>
  <c r="K8" i="24"/>
  <c r="L13" i="24"/>
  <c r="K8" i="23"/>
  <c r="L13" i="23"/>
  <c r="O8" i="18"/>
  <c r="P2" i="18"/>
  <c r="R3" i="18" s="1"/>
  <c r="O8" i="25"/>
  <c r="P2" i="25"/>
  <c r="R3" i="25" s="1"/>
  <c r="K8" i="21"/>
  <c r="L13" i="21"/>
  <c r="B23" i="27"/>
  <c r="A23" i="27"/>
  <c r="O8" i="17"/>
  <c r="P2" i="17"/>
  <c r="R3" i="17" s="1"/>
  <c r="B23" i="22"/>
  <c r="A23" i="22"/>
  <c r="F23" i="22"/>
  <c r="E23" i="22" s="1"/>
  <c r="E18" i="22"/>
  <c r="H13" i="19"/>
  <c r="I18" i="19"/>
  <c r="I28" i="19" s="1"/>
  <c r="H28" i="19" s="1"/>
  <c r="A23" i="20"/>
  <c r="B23" i="20"/>
  <c r="I18" i="20"/>
  <c r="H13" i="20"/>
  <c r="K3" i="26"/>
  <c r="K3" i="18"/>
  <c r="F23" i="18"/>
  <c r="E23" i="18" s="1"/>
  <c r="E18" i="18"/>
  <c r="K3" i="25"/>
  <c r="E18" i="25"/>
  <c r="F23" i="25"/>
  <c r="E23" i="25" s="1"/>
  <c r="I18" i="22"/>
  <c r="I28" i="22" s="1"/>
  <c r="H28" i="22" s="1"/>
  <c r="H13" i="22"/>
  <c r="K3" i="27"/>
  <c r="I18" i="24"/>
  <c r="I28" i="24" s="1"/>
  <c r="H28" i="24" s="1"/>
  <c r="H13" i="24"/>
  <c r="K3" i="17"/>
  <c r="H13" i="23"/>
  <c r="I18" i="23"/>
  <c r="I28" i="23" s="1"/>
  <c r="H28" i="23" s="1"/>
  <c r="F23" i="26"/>
  <c r="E23" i="26" s="1"/>
  <c r="E18" i="26"/>
  <c r="H13" i="21"/>
  <c r="I18" i="21"/>
  <c r="I28" i="21" s="1"/>
  <c r="H28" i="21" s="1"/>
  <c r="K3" i="19"/>
  <c r="K3" i="23"/>
  <c r="K3" i="20"/>
  <c r="F23" i="27"/>
  <c r="E23" i="27" s="1"/>
  <c r="E18" i="27"/>
  <c r="E18" i="24"/>
  <c r="F23" i="24"/>
  <c r="E23" i="24" s="1"/>
  <c r="L13" i="19"/>
  <c r="K8" i="19"/>
  <c r="O8" i="20"/>
  <c r="P2" i="20"/>
  <c r="R3" i="20" s="1"/>
  <c r="L13" i="26"/>
  <c r="K8" i="26"/>
  <c r="E18" i="17"/>
  <c r="F23" i="17"/>
  <c r="E23" i="17" s="1"/>
  <c r="O8" i="22"/>
  <c r="P2" i="22"/>
  <c r="R3" i="22" s="1"/>
  <c r="Q3" i="22" s="1"/>
  <c r="L13" i="27"/>
  <c r="K8" i="27"/>
  <c r="O8" i="24"/>
  <c r="P2" i="24"/>
  <c r="R3" i="24" s="1"/>
  <c r="Q3" i="24" s="1"/>
  <c r="P2" i="23"/>
  <c r="R3" i="23" s="1"/>
  <c r="O8" i="23"/>
  <c r="L13" i="18"/>
  <c r="K8" i="18"/>
  <c r="K8" i="25"/>
  <c r="L13" i="25"/>
  <c r="O8" i="21"/>
  <c r="P2" i="21"/>
  <c r="R3" i="21" s="1"/>
  <c r="Q3" i="21" s="1"/>
  <c r="K8" i="17"/>
  <c r="L13" i="17"/>
  <c r="A23" i="16"/>
  <c r="A28" i="16"/>
  <c r="B23" i="16"/>
  <c r="E23" i="16"/>
  <c r="K13" i="16"/>
  <c r="L18" i="16"/>
  <c r="L28" i="16" s="1"/>
  <c r="K28" i="16" s="1"/>
  <c r="N8" i="16"/>
  <c r="O13" i="16"/>
  <c r="H18" i="16"/>
  <c r="I23" i="16"/>
  <c r="P2" i="16"/>
  <c r="R8" i="16" l="1"/>
  <c r="R3" i="16"/>
  <c r="Q3" i="16" s="1"/>
  <c r="L18" i="17"/>
  <c r="L28" i="17" s="1"/>
  <c r="K28" i="17" s="1"/>
  <c r="K13" i="17"/>
  <c r="S2" i="21"/>
  <c r="R8" i="21"/>
  <c r="L18" i="25"/>
  <c r="L28" i="25" s="1"/>
  <c r="K28" i="25" s="1"/>
  <c r="K13" i="25"/>
  <c r="N8" i="23"/>
  <c r="O13" i="23"/>
  <c r="R8" i="24"/>
  <c r="S2" i="24"/>
  <c r="S2" i="22"/>
  <c r="R8" i="22"/>
  <c r="L18" i="26"/>
  <c r="L28" i="26" s="1"/>
  <c r="K28" i="26" s="1"/>
  <c r="K13" i="26"/>
  <c r="O13" i="20"/>
  <c r="N8" i="20"/>
  <c r="K13" i="19"/>
  <c r="L18" i="19"/>
  <c r="L28" i="19" s="1"/>
  <c r="K28" i="19" s="1"/>
  <c r="N3" i="20"/>
  <c r="N3" i="23"/>
  <c r="N3" i="19"/>
  <c r="H18" i="23"/>
  <c r="I23" i="23"/>
  <c r="H23" i="23" s="1"/>
  <c r="N3" i="25"/>
  <c r="I23" i="19"/>
  <c r="H23" i="19" s="1"/>
  <c r="H18" i="19"/>
  <c r="N8" i="17"/>
  <c r="O13" i="17"/>
  <c r="N8" i="25"/>
  <c r="O13" i="25"/>
  <c r="N8" i="18"/>
  <c r="O13" i="18"/>
  <c r="N8" i="27"/>
  <c r="O13" i="27"/>
  <c r="K13" i="22"/>
  <c r="L18" i="22"/>
  <c r="L28" i="22" s="1"/>
  <c r="K28" i="22" s="1"/>
  <c r="N8" i="26"/>
  <c r="O13" i="26"/>
  <c r="O13" i="19"/>
  <c r="N8" i="19"/>
  <c r="H18" i="17"/>
  <c r="I23" i="17"/>
  <c r="H23" i="17" s="1"/>
  <c r="H18" i="18"/>
  <c r="I23" i="18"/>
  <c r="H23" i="18" s="1"/>
  <c r="H18" i="27"/>
  <c r="I23" i="27"/>
  <c r="H23" i="27" s="1"/>
  <c r="H18" i="26"/>
  <c r="I23" i="26"/>
  <c r="H23" i="26" s="1"/>
  <c r="O13" i="21"/>
  <c r="N8" i="21"/>
  <c r="L18" i="18"/>
  <c r="L28" i="18" s="1"/>
  <c r="K28" i="18" s="1"/>
  <c r="K13" i="18"/>
  <c r="S2" i="23"/>
  <c r="R8" i="23"/>
  <c r="N8" i="24"/>
  <c r="O13" i="24"/>
  <c r="L18" i="27"/>
  <c r="L28" i="27" s="1"/>
  <c r="K28" i="27" s="1"/>
  <c r="K13" i="27"/>
  <c r="O13" i="22"/>
  <c r="N8" i="22"/>
  <c r="S2" i="20"/>
  <c r="R8" i="20"/>
  <c r="I23" i="21"/>
  <c r="H23" i="21" s="1"/>
  <c r="H18" i="21"/>
  <c r="N3" i="17"/>
  <c r="H18" i="24"/>
  <c r="I23" i="24"/>
  <c r="H23" i="24" s="1"/>
  <c r="N3" i="27"/>
  <c r="I23" i="22"/>
  <c r="H23" i="22" s="1"/>
  <c r="H18" i="22"/>
  <c r="N3" i="18"/>
  <c r="N3" i="26"/>
  <c r="I23" i="20"/>
  <c r="H23" i="20" s="1"/>
  <c r="H18" i="20"/>
  <c r="R8" i="17"/>
  <c r="S2" i="17"/>
  <c r="K13" i="21"/>
  <c r="L18" i="21"/>
  <c r="L28" i="21" s="1"/>
  <c r="K28" i="21" s="1"/>
  <c r="R8" i="25"/>
  <c r="S2" i="25"/>
  <c r="R8" i="18"/>
  <c r="S2" i="18"/>
  <c r="K13" i="23"/>
  <c r="L18" i="23"/>
  <c r="L28" i="23" s="1"/>
  <c r="K28" i="23" s="1"/>
  <c r="L18" i="24"/>
  <c r="L28" i="24" s="1"/>
  <c r="K28" i="24" s="1"/>
  <c r="K13" i="24"/>
  <c r="R8" i="27"/>
  <c r="S2" i="27"/>
  <c r="R8" i="26"/>
  <c r="S2" i="26"/>
  <c r="K13" i="20"/>
  <c r="L18" i="20"/>
  <c r="S2" i="19"/>
  <c r="R8" i="19"/>
  <c r="H18" i="25"/>
  <c r="I23" i="25"/>
  <c r="H23" i="25" s="1"/>
  <c r="H23" i="16"/>
  <c r="N13" i="16"/>
  <c r="O18" i="16"/>
  <c r="O28" i="16" s="1"/>
  <c r="N28" i="16" s="1"/>
  <c r="K18" i="16"/>
  <c r="L23" i="16"/>
  <c r="Q8" i="16"/>
  <c r="R13" i="16"/>
  <c r="S2" i="16"/>
  <c r="U8" i="19" l="1"/>
  <c r="U3" i="19"/>
  <c r="T3" i="19" s="1"/>
  <c r="U8" i="24"/>
  <c r="U3" i="24"/>
  <c r="T3" i="24" s="1"/>
  <c r="U8" i="16"/>
  <c r="U3" i="16"/>
  <c r="T3" i="16" s="1"/>
  <c r="A3" i="16"/>
  <c r="U8" i="26"/>
  <c r="U13" i="26" s="1"/>
  <c r="U3" i="26"/>
  <c r="U8" i="27"/>
  <c r="U13" i="27" s="1"/>
  <c r="U3" i="27"/>
  <c r="U8" i="18"/>
  <c r="U13" i="18" s="1"/>
  <c r="U3" i="18"/>
  <c r="T3" i="18" s="1"/>
  <c r="U8" i="25"/>
  <c r="U13" i="25" s="1"/>
  <c r="U3" i="25"/>
  <c r="U8" i="17"/>
  <c r="U13" i="17" s="1"/>
  <c r="U3" i="17"/>
  <c r="T3" i="17" s="1"/>
  <c r="U8" i="20"/>
  <c r="U13" i="20" s="1"/>
  <c r="U3" i="20"/>
  <c r="U8" i="23"/>
  <c r="T8" i="23" s="1"/>
  <c r="U3" i="23"/>
  <c r="U8" i="22"/>
  <c r="T8" i="22" s="1"/>
  <c r="U3" i="22"/>
  <c r="T3" i="22" s="1"/>
  <c r="U8" i="21"/>
  <c r="T8" i="21" s="1"/>
  <c r="U3" i="21"/>
  <c r="T3" i="21" s="1"/>
  <c r="Q8" i="26"/>
  <c r="R13" i="26"/>
  <c r="Q8" i="27"/>
  <c r="R13" i="27"/>
  <c r="K18" i="24"/>
  <c r="L23" i="24"/>
  <c r="K23" i="24" s="1"/>
  <c r="Q8" i="18"/>
  <c r="R13" i="18"/>
  <c r="Q8" i="25"/>
  <c r="R13" i="25"/>
  <c r="T3" i="26"/>
  <c r="Q3" i="26"/>
  <c r="Q3" i="18"/>
  <c r="Q3" i="17"/>
  <c r="R13" i="20"/>
  <c r="Q8" i="20"/>
  <c r="N13" i="24"/>
  <c r="O18" i="24"/>
  <c r="O28" i="24" s="1"/>
  <c r="N28" i="24" s="1"/>
  <c r="Q8" i="23"/>
  <c r="R13" i="23"/>
  <c r="N13" i="26"/>
  <c r="O18" i="26"/>
  <c r="O28" i="26" s="1"/>
  <c r="N28" i="26" s="1"/>
  <c r="K18" i="22"/>
  <c r="L23" i="22"/>
  <c r="K23" i="22" s="1"/>
  <c r="N13" i="27"/>
  <c r="O18" i="27"/>
  <c r="O28" i="27" s="1"/>
  <c r="N28" i="27" s="1"/>
  <c r="N13" i="18"/>
  <c r="O18" i="18"/>
  <c r="O28" i="18" s="1"/>
  <c r="N28" i="18" s="1"/>
  <c r="N13" i="25"/>
  <c r="O18" i="25"/>
  <c r="O28" i="25" s="1"/>
  <c r="N28" i="25" s="1"/>
  <c r="N13" i="17"/>
  <c r="O18" i="17"/>
  <c r="O28" i="17" s="1"/>
  <c r="N28" i="17" s="1"/>
  <c r="T3" i="25"/>
  <c r="Q3" i="25"/>
  <c r="K18" i="19"/>
  <c r="L23" i="19"/>
  <c r="K23" i="19" s="1"/>
  <c r="Q8" i="22"/>
  <c r="R13" i="22"/>
  <c r="T8" i="24"/>
  <c r="U13" i="24"/>
  <c r="N13" i="23"/>
  <c r="O18" i="23"/>
  <c r="O28" i="23" s="1"/>
  <c r="N28" i="23" s="1"/>
  <c r="Q8" i="21"/>
  <c r="R13" i="21"/>
  <c r="T8" i="19"/>
  <c r="U13" i="19"/>
  <c r="Q8" i="17"/>
  <c r="R13" i="17"/>
  <c r="Q8" i="19"/>
  <c r="R13" i="19"/>
  <c r="K18" i="20"/>
  <c r="L23" i="20"/>
  <c r="K23" i="20" s="1"/>
  <c r="T8" i="26"/>
  <c r="T8" i="27"/>
  <c r="K18" i="23"/>
  <c r="L23" i="23"/>
  <c r="K23" i="23" s="1"/>
  <c r="T8" i="18"/>
  <c r="T8" i="25"/>
  <c r="K18" i="21"/>
  <c r="L23" i="21"/>
  <c r="K23" i="21" s="1"/>
  <c r="T8" i="17"/>
  <c r="T3" i="27"/>
  <c r="Q3" i="27"/>
  <c r="T8" i="20"/>
  <c r="N13" i="22"/>
  <c r="O18" i="22"/>
  <c r="O28" i="22" s="1"/>
  <c r="N28" i="22" s="1"/>
  <c r="K18" i="27"/>
  <c r="L23" i="27"/>
  <c r="K23" i="27" s="1"/>
  <c r="U13" i="23"/>
  <c r="K18" i="18"/>
  <c r="L23" i="18"/>
  <c r="K23" i="18" s="1"/>
  <c r="N13" i="21"/>
  <c r="O18" i="21"/>
  <c r="O28" i="21" s="1"/>
  <c r="N28" i="21" s="1"/>
  <c r="N13" i="19"/>
  <c r="O18" i="19"/>
  <c r="O28" i="19" s="1"/>
  <c r="N28" i="19" s="1"/>
  <c r="Q3" i="19"/>
  <c r="T3" i="23"/>
  <c r="Q3" i="23"/>
  <c r="T3" i="20"/>
  <c r="Q3" i="20"/>
  <c r="O18" i="20"/>
  <c r="N13" i="20"/>
  <c r="K18" i="26"/>
  <c r="L23" i="26"/>
  <c r="K23" i="26" s="1"/>
  <c r="U13" i="22"/>
  <c r="Q8" i="24"/>
  <c r="R13" i="24"/>
  <c r="K18" i="25"/>
  <c r="L23" i="25"/>
  <c r="K23" i="25" s="1"/>
  <c r="U13" i="21"/>
  <c r="K18" i="17"/>
  <c r="L23" i="17"/>
  <c r="K23" i="17" s="1"/>
  <c r="K23" i="16"/>
  <c r="R18" i="16"/>
  <c r="R28" i="16" s="1"/>
  <c r="Q28" i="16" s="1"/>
  <c r="Q13" i="16"/>
  <c r="O23" i="16"/>
  <c r="N18" i="16"/>
  <c r="U13" i="16"/>
  <c r="T8" i="16"/>
  <c r="Q13" i="24" l="1"/>
  <c r="R18" i="24"/>
  <c r="R28" i="24" s="1"/>
  <c r="Q28" i="24" s="1"/>
  <c r="U18" i="22"/>
  <c r="U28" i="22" s="1"/>
  <c r="T28" i="22" s="1"/>
  <c r="T13" i="22"/>
  <c r="N18" i="20"/>
  <c r="O23" i="20"/>
  <c r="N23" i="20" s="1"/>
  <c r="U18" i="23"/>
  <c r="U28" i="23" s="1"/>
  <c r="T28" i="23" s="1"/>
  <c r="T13" i="23"/>
  <c r="U18" i="25"/>
  <c r="U28" i="25" s="1"/>
  <c r="T28" i="25" s="1"/>
  <c r="T13" i="25"/>
  <c r="U18" i="18"/>
  <c r="U28" i="18" s="1"/>
  <c r="T28" i="18" s="1"/>
  <c r="T13" i="18"/>
  <c r="N18" i="17"/>
  <c r="O23" i="17"/>
  <c r="N23" i="17" s="1"/>
  <c r="N18" i="25"/>
  <c r="O23" i="25"/>
  <c r="N23" i="25" s="1"/>
  <c r="N18" i="18"/>
  <c r="O23" i="18"/>
  <c r="N23" i="18" s="1"/>
  <c r="N18" i="27"/>
  <c r="O23" i="27"/>
  <c r="N23" i="27" s="1"/>
  <c r="Q13" i="20"/>
  <c r="R18" i="20"/>
  <c r="Q13" i="27"/>
  <c r="R18" i="27"/>
  <c r="R28" i="27" s="1"/>
  <c r="Q28" i="27" s="1"/>
  <c r="Q13" i="26"/>
  <c r="R18" i="26"/>
  <c r="R28" i="26" s="1"/>
  <c r="Q28" i="26" s="1"/>
  <c r="U18" i="21"/>
  <c r="T13" i="21"/>
  <c r="N18" i="19"/>
  <c r="O23" i="19"/>
  <c r="N23" i="19" s="1"/>
  <c r="N18" i="21"/>
  <c r="O23" i="21"/>
  <c r="N23" i="21" s="1"/>
  <c r="N18" i="22"/>
  <c r="O23" i="22"/>
  <c r="N23" i="22" s="1"/>
  <c r="T13" i="20"/>
  <c r="U18" i="20"/>
  <c r="U18" i="17"/>
  <c r="U28" i="17" s="1"/>
  <c r="T28" i="17" s="1"/>
  <c r="T13" i="17"/>
  <c r="U18" i="27"/>
  <c r="U28" i="27" s="1"/>
  <c r="T28" i="27" s="1"/>
  <c r="T13" i="27"/>
  <c r="U18" i="26"/>
  <c r="U28" i="26" s="1"/>
  <c r="T28" i="26" s="1"/>
  <c r="T13" i="26"/>
  <c r="Q13" i="19"/>
  <c r="R18" i="19"/>
  <c r="R28" i="19" s="1"/>
  <c r="Q28" i="19" s="1"/>
  <c r="Q13" i="17"/>
  <c r="R18" i="17"/>
  <c r="R28" i="17" s="1"/>
  <c r="Q28" i="17" s="1"/>
  <c r="U18" i="19"/>
  <c r="U28" i="19" s="1"/>
  <c r="T28" i="19" s="1"/>
  <c r="T13" i="19"/>
  <c r="Q13" i="21"/>
  <c r="R18" i="21"/>
  <c r="N18" i="23"/>
  <c r="O23" i="23"/>
  <c r="N23" i="23" s="1"/>
  <c r="U18" i="24"/>
  <c r="U28" i="24" s="1"/>
  <c r="T28" i="24" s="1"/>
  <c r="T13" i="24"/>
  <c r="Q13" i="22"/>
  <c r="R18" i="22"/>
  <c r="R28" i="22" s="1"/>
  <c r="Q28" i="22" s="1"/>
  <c r="N18" i="26"/>
  <c r="O23" i="26"/>
  <c r="N23" i="26" s="1"/>
  <c r="Q13" i="23"/>
  <c r="R18" i="23"/>
  <c r="R28" i="23" s="1"/>
  <c r="Q28" i="23" s="1"/>
  <c r="N18" i="24"/>
  <c r="O23" i="24"/>
  <c r="N23" i="24" s="1"/>
  <c r="Q13" i="25"/>
  <c r="R18" i="25"/>
  <c r="R28" i="25" s="1"/>
  <c r="Q28" i="25" s="1"/>
  <c r="Q13" i="18"/>
  <c r="R18" i="18"/>
  <c r="R28" i="18" s="1"/>
  <c r="Q28" i="18" s="1"/>
  <c r="N23" i="16"/>
  <c r="T13" i="16"/>
  <c r="U18" i="16"/>
  <c r="U28" i="16" s="1"/>
  <c r="T28" i="16" s="1"/>
  <c r="Q18" i="16"/>
  <c r="R23" i="16"/>
  <c r="R23" i="21" l="1"/>
  <c r="Q23" i="21" s="1"/>
  <c r="R28" i="21"/>
  <c r="Q28" i="21" s="1"/>
  <c r="U23" i="21"/>
  <c r="T23" i="21" s="1"/>
  <c r="U28" i="21"/>
  <c r="T28" i="21" s="1"/>
  <c r="R23" i="18"/>
  <c r="Q23" i="18" s="1"/>
  <c r="Q18" i="18"/>
  <c r="R23" i="25"/>
  <c r="Q23" i="25" s="1"/>
  <c r="Q18" i="25"/>
  <c r="R23" i="22"/>
  <c r="Q23" i="22" s="1"/>
  <c r="Q18" i="22"/>
  <c r="U23" i="19"/>
  <c r="T23" i="19" s="1"/>
  <c r="T18" i="19"/>
  <c r="U23" i="26"/>
  <c r="T23" i="26" s="1"/>
  <c r="T18" i="26"/>
  <c r="U23" i="27"/>
  <c r="T23" i="27" s="1"/>
  <c r="T18" i="27"/>
  <c r="U23" i="17"/>
  <c r="T23" i="17" s="1"/>
  <c r="T18" i="17"/>
  <c r="R23" i="26"/>
  <c r="Q23" i="26" s="1"/>
  <c r="Q18" i="26"/>
  <c r="R23" i="27"/>
  <c r="Q23" i="27" s="1"/>
  <c r="Q18" i="27"/>
  <c r="Q18" i="20"/>
  <c r="R23" i="20"/>
  <c r="Q23" i="20" s="1"/>
  <c r="R23" i="24"/>
  <c r="Q23" i="24" s="1"/>
  <c r="Q18" i="24"/>
  <c r="R23" i="23"/>
  <c r="Q23" i="23" s="1"/>
  <c r="Q18" i="23"/>
  <c r="U23" i="24"/>
  <c r="T23" i="24" s="1"/>
  <c r="T18" i="24"/>
  <c r="Q18" i="21"/>
  <c r="R23" i="17"/>
  <c r="Q23" i="17" s="1"/>
  <c r="Q18" i="17"/>
  <c r="R23" i="19"/>
  <c r="Q23" i="19" s="1"/>
  <c r="Q18" i="19"/>
  <c r="T18" i="20"/>
  <c r="U23" i="20"/>
  <c r="T23" i="20" s="1"/>
  <c r="T18" i="21"/>
  <c r="U23" i="18"/>
  <c r="T23" i="18" s="1"/>
  <c r="T18" i="18"/>
  <c r="U23" i="25"/>
  <c r="T23" i="25" s="1"/>
  <c r="T18" i="25"/>
  <c r="U23" i="23"/>
  <c r="T23" i="23" s="1"/>
  <c r="T18" i="23"/>
  <c r="U23" i="22"/>
  <c r="T23" i="22" s="1"/>
  <c r="T18" i="22"/>
  <c r="Q23" i="16"/>
  <c r="T18" i="16"/>
  <c r="U23" i="16"/>
  <c r="T23" i="16" l="1"/>
</calcChain>
</file>

<file path=xl/sharedStrings.xml><?xml version="1.0" encoding="utf-8"?>
<sst xmlns="http://schemas.openxmlformats.org/spreadsheetml/2006/main" count="25" uniqueCount="13">
  <si>
    <t>lundi</t>
  </si>
  <si>
    <t>mardi</t>
  </si>
  <si>
    <t>mercredi</t>
  </si>
  <si>
    <t>jeudi</t>
  </si>
  <si>
    <t>vendredi</t>
  </si>
  <si>
    <t>samedi</t>
  </si>
  <si>
    <t>dimanche</t>
  </si>
  <si>
    <t>remarques:</t>
  </si>
  <si>
    <t>A l'aide des menus déroulants ci- dessous, choississez l'année et le jour de début de semaine.</t>
  </si>
  <si>
    <t>Année :</t>
  </si>
  <si>
    <t>Jour :</t>
  </si>
  <si>
    <t>An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</si>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</sst>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"/>
    <numFmt numFmtId="165" formatCode="dddd"/>
    <numFmt numFmtId="166" formatCode="dd"/>
    <numFmt numFmtId="168" formatCode="[$-F800]dddd\,\ mmmm\ dd\,\ yyyy"/>
  </numFmts>
  <fonts count="18" x14ac:knownFonts="1">
    <font>
      <sz val="10"/>
      <name val="Arial"/>
    </font>
    <font>
      <sz val="8"/>
      <name val="Arial"/>
      <family val="2"/>
    </font>
    <font>
      <sz val="12"/>
      <name val="Arial"/>
      <family val="2"/>
    </font>
    <font>
      <sz val="12"/>
      <color indexed="47"/>
      <name val="Arial"/>
      <family val="2"/>
    </font>
    <font>
      <b/>
      <sz val="12"/>
      <color indexed="47"/>
      <name val="Arial"/>
      <family val="2"/>
    </font>
    <font>
      <sz val="10"/>
      <color indexed="63"/>
      <name val="Arial"/>
      <family val="2"/>
    </font>
    <font>
      <sz val="8"/>
      <color indexed="63"/>
      <name val="Arial"/>
      <family val="2"/>
    </font>
    <font>
      <sz val="8"/>
      <color theme="9" tint="0.39997558519241921"/>
      <name val="Arial"/>
      <family val="2"/>
    </font>
    <font>
      <sz val="10"/>
      <color theme="0" tint="-0.499984740745262"/>
      <name val="Arial"/>
      <family val="2"/>
    </font>
    <font>
      <sz val="12"/>
      <color theme="0" tint="-0.499984740745262"/>
      <name val="Arial"/>
      <family val="2"/>
    </font>
    <font>
      <b/>
      <sz val="12"/>
      <color theme="0" tint="-0.499984740745262"/>
      <name val="Arial"/>
      <family val="2"/>
    </font>
    <font>
      <sz val="8"/>
      <color theme="0" tint="-0.499984740745262"/>
      <name val="Arial"/>
      <family val="2"/>
    </font>
    <font>
      <sz val="36"/>
      <color theme="9" tint="-0.24994659260841701"/>
      <name val="Arial"/>
      <family val="2"/>
    </font>
    <font>
      <sz val="28"/>
      <color theme="9" tint="-0.24994659260841701"/>
      <name val="Arial"/>
      <family val="2"/>
    </font>
    <font>
      <sz val="12"/>
      <color theme="9" tint="-0.24994659260841701"/>
      <name val="Arial"/>
      <family val="2"/>
    </font>
    <font>
      <sz val="10"/>
      <name val="Arial"/>
      <family val="2"/>
    </font>
    <font>
      <sz val="22"/>
      <color theme="9" tint="-0.24994659260841701"/>
      <name val="Arial"/>
      <family val="2"/>
    </font>
    <font>
      <sz val="9"/>
      <color theme="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9" tint="0.39997558519241921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theme="0" tint="-0.34998626667073579"/>
      </bottom>
      <diagonal/>
    </border>
    <border>
      <left/>
      <right/>
      <top/>
      <bottom style="thin">
        <color theme="0" tint="-0.499984740745262"/>
      </bottom>
      <diagonal/>
    </border>
    <border>
      <left/>
      <right/>
      <top style="thin">
        <color theme="0" tint="-0.499984740745262"/>
      </top>
      <bottom/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indexed="22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0" borderId="0" xfId="0" applyNumberFormat="1" applyFont="1" applyFill="1" applyBorder="1"/>
    <xf numFmtId="0" fontId="2" fillId="0" borderId="0" xfId="0" applyNumberFormat="1" applyFont="1" applyFill="1" applyBorder="1" applyAlignment="1"/>
    <xf numFmtId="0" fontId="4" fillId="0" borderId="0" xfId="0" applyNumberFormat="1" applyFont="1" applyFill="1" applyBorder="1" applyAlignment="1"/>
    <xf numFmtId="0" fontId="3" fillId="0" borderId="0" xfId="0" applyNumberFormat="1" applyFont="1" applyFill="1" applyBorder="1" applyAlignment="1"/>
    <xf numFmtId="0" fontId="5" fillId="0" borderId="0" xfId="0" applyNumberFormat="1" applyFont="1" applyFill="1" applyBorder="1" applyAlignment="1">
      <alignment horizontal="left"/>
    </xf>
    <xf numFmtId="49" fontId="2" fillId="0" borderId="0" xfId="0" applyNumberFormat="1" applyFont="1" applyFill="1" applyBorder="1"/>
    <xf numFmtId="0" fontId="6" fillId="0" borderId="0" xfId="0" applyNumberFormat="1" applyFont="1" applyFill="1" applyBorder="1" applyAlignment="1">
      <alignment horizontal="left"/>
    </xf>
    <xf numFmtId="0" fontId="2" fillId="0" borderId="0" xfId="0" applyNumberFormat="1" applyFont="1" applyFill="1" applyBorder="1" applyAlignment="1">
      <alignment vertical="center"/>
    </xf>
    <xf numFmtId="0" fontId="6" fillId="0" borderId="0" xfId="0" applyNumberFormat="1" applyFont="1" applyFill="1" applyBorder="1" applyAlignment="1"/>
    <xf numFmtId="0" fontId="7" fillId="0" borderId="0" xfId="0" applyNumberFormat="1" applyFont="1" applyFill="1" applyBorder="1" applyAlignment="1">
      <alignment horizontal="left"/>
    </xf>
    <xf numFmtId="0" fontId="9" fillId="0" borderId="0" xfId="0" applyNumberFormat="1" applyFont="1" applyFill="1" applyBorder="1"/>
    <xf numFmtId="0" fontId="10" fillId="0" borderId="0" xfId="0" applyNumberFormat="1" applyFont="1" applyFill="1" applyBorder="1" applyAlignment="1"/>
    <xf numFmtId="0" fontId="7" fillId="0" borderId="3" xfId="0" applyNumberFormat="1" applyFont="1" applyFill="1" applyBorder="1" applyAlignment="1">
      <alignment horizontal="left"/>
    </xf>
    <xf numFmtId="0" fontId="3" fillId="0" borderId="3" xfId="0" applyNumberFormat="1" applyFont="1" applyFill="1" applyBorder="1" applyAlignment="1"/>
    <xf numFmtId="0" fontId="4" fillId="0" borderId="3" xfId="0" applyNumberFormat="1" applyFont="1" applyFill="1" applyBorder="1" applyAlignment="1"/>
    <xf numFmtId="0" fontId="6" fillId="0" borderId="3" xfId="0" applyNumberFormat="1" applyFont="1" applyFill="1" applyBorder="1" applyAlignment="1">
      <alignment horizontal="left"/>
    </xf>
    <xf numFmtId="49" fontId="12" fillId="0" borderId="0" xfId="0" applyNumberFormat="1" applyFont="1" applyFill="1" applyBorder="1" applyAlignment="1">
      <alignment vertical="center"/>
    </xf>
    <xf numFmtId="1" fontId="13" fillId="0" borderId="0" xfId="0" applyNumberFormat="1" applyFont="1" applyFill="1" applyBorder="1" applyAlignment="1">
      <alignment vertical="center"/>
    </xf>
    <xf numFmtId="14" fontId="14" fillId="0" borderId="0" xfId="0" applyNumberFormat="1" applyFont="1" applyFill="1" applyBorder="1" applyAlignment="1">
      <alignment vertical="center"/>
    </xf>
    <xf numFmtId="166" fontId="10" fillId="0" borderId="0" xfId="0" applyNumberFormat="1" applyFont="1" applyFill="1" applyBorder="1" applyAlignment="1"/>
    <xf numFmtId="0" fontId="7" fillId="0" borderId="0" xfId="0" applyNumberFormat="1" applyFont="1" applyFill="1" applyBorder="1" applyAlignment="1"/>
    <xf numFmtId="0" fontId="15" fillId="0" borderId="0" xfId="0" applyFont="1"/>
    <xf numFmtId="0" fontId="0" fillId="4" borderId="0" xfId="0" applyFill="1"/>
    <xf numFmtId="0" fontId="0" fillId="4" borderId="0" xfId="0" applyFill="1" applyAlignment="1">
      <alignment horizontal="center"/>
    </xf>
    <xf numFmtId="0" fontId="15" fillId="0" borderId="0" xfId="0" applyFont="1" applyAlignment="1">
      <alignment horizontal="center"/>
    </xf>
    <xf numFmtId="0" fontId="6" fillId="0" borderId="0" xfId="0" applyNumberFormat="1" applyFont="1" applyFill="1" applyBorder="1" applyAlignment="1">
      <alignment horizontal="left"/>
    </xf>
    <xf numFmtId="0" fontId="5" fillId="0" borderId="0" xfId="0" applyNumberFormat="1" applyFont="1" applyFill="1" applyBorder="1" applyAlignment="1">
      <alignment horizontal="left"/>
    </xf>
    <xf numFmtId="166" fontId="10" fillId="0" borderId="3" xfId="0" applyNumberFormat="1" applyFont="1" applyFill="1" applyBorder="1" applyAlignment="1"/>
    <xf numFmtId="0" fontId="6" fillId="0" borderId="0" xfId="0" applyNumberFormat="1" applyFont="1" applyFill="1" applyBorder="1" applyAlignment="1">
      <alignment horizontal="left"/>
    </xf>
    <xf numFmtId="0" fontId="5" fillId="0" borderId="0" xfId="0" applyNumberFormat="1" applyFont="1" applyFill="1" applyBorder="1" applyAlignment="1">
      <alignment horizontal="left"/>
    </xf>
    <xf numFmtId="1" fontId="16" fillId="0" borderId="0" xfId="0" applyNumberFormat="1" applyFont="1" applyFill="1" applyBorder="1" applyAlignment="1">
      <alignment vertical="center"/>
    </xf>
    <xf numFmtId="0" fontId="6" fillId="0" borderId="0" xfId="0" applyNumberFormat="1" applyFont="1" applyFill="1" applyBorder="1" applyAlignment="1">
      <alignment horizontal="left"/>
    </xf>
    <xf numFmtId="0" fontId="5" fillId="0" borderId="0" xfId="0" applyNumberFormat="1" applyFont="1" applyFill="1" applyBorder="1" applyAlignment="1">
      <alignment horizontal="left"/>
    </xf>
    <xf numFmtId="0" fontId="5" fillId="0" borderId="5" xfId="0" applyNumberFormat="1" applyFont="1" applyFill="1" applyBorder="1" applyAlignment="1">
      <alignment horizontal="left"/>
    </xf>
    <xf numFmtId="0" fontId="6" fillId="0" borderId="1" xfId="0" applyNumberFormat="1" applyFont="1" applyFill="1" applyBorder="1" applyAlignment="1">
      <alignment horizontal="left"/>
    </xf>
    <xf numFmtId="0" fontId="6" fillId="0" borderId="4" xfId="0" applyNumberFormat="1" applyFont="1" applyFill="1" applyBorder="1" applyAlignment="1">
      <alignment horizontal="left"/>
    </xf>
    <xf numFmtId="165" fontId="8" fillId="0" borderId="6" xfId="0" applyNumberFormat="1" applyFont="1" applyFill="1" applyBorder="1" applyAlignment="1">
      <alignment horizontal="center" vertical="center"/>
    </xf>
    <xf numFmtId="165" fontId="8" fillId="0" borderId="2" xfId="0" applyNumberFormat="1" applyFont="1" applyFill="1" applyBorder="1" applyAlignment="1">
      <alignment horizontal="center" vertical="center"/>
    </xf>
    <xf numFmtId="164" fontId="16" fillId="0" borderId="0" xfId="0" applyNumberFormat="1" applyFont="1" applyFill="1" applyBorder="1" applyAlignment="1">
      <alignment horizontal="center" vertical="center"/>
    </xf>
    <xf numFmtId="0" fontId="8" fillId="2" borderId="2" xfId="0" applyNumberFormat="1" applyFont="1" applyFill="1" applyBorder="1" applyAlignment="1">
      <alignment horizontal="left"/>
    </xf>
    <xf numFmtId="0" fontId="11" fillId="3" borderId="0" xfId="0" applyNumberFormat="1" applyFont="1" applyFill="1" applyBorder="1" applyAlignment="1">
      <alignment horizontal="left"/>
    </xf>
    <xf numFmtId="0" fontId="11" fillId="2" borderId="3" xfId="0" applyNumberFormat="1" applyFont="1" applyFill="1" applyBorder="1" applyAlignment="1">
      <alignment horizontal="left"/>
    </xf>
    <xf numFmtId="0" fontId="11" fillId="2" borderId="0" xfId="0" applyNumberFormat="1" applyFont="1" applyFill="1" applyBorder="1" applyAlignment="1">
      <alignment horizontal="left"/>
    </xf>
    <xf numFmtId="14" fontId="2" fillId="0" borderId="0" xfId="0" applyNumberFormat="1" applyFont="1" applyFill="1" applyBorder="1"/>
    <xf numFmtId="2" fontId="14" fillId="0" borderId="0" xfId="0" applyNumberFormat="1" applyFont="1" applyFill="1" applyBorder="1" applyAlignment="1">
      <alignment vertical="center"/>
    </xf>
    <xf numFmtId="2" fontId="12" fillId="0" borderId="0" xfId="0" applyNumberFormat="1" applyFont="1" applyFill="1" applyBorder="1" applyAlignment="1">
      <alignment vertical="center"/>
    </xf>
    <xf numFmtId="168" fontId="2" fillId="0" borderId="0" xfId="0" applyNumberFormat="1" applyFont="1" applyFill="1" applyBorder="1"/>
    <xf numFmtId="0" fontId="17" fillId="0" borderId="0" xfId="0" applyNumberFormat="1" applyFont="1" applyFill="1" applyBorder="1" applyAlignment="1">
      <alignment horizontal="center" vertical="center" textRotation="90"/>
    </xf>
    <xf numFmtId="0" fontId="17" fillId="0" borderId="0" xfId="0" applyNumberFormat="1" applyFont="1" applyFill="1" applyBorder="1" applyAlignment="1">
      <alignment vertical="center"/>
    </xf>
  </cellXfs>
  <cellStyles count="1">
    <cellStyle name="Normal" xfId="0" builtinId="0"/>
  </cellStyles>
  <dxfs count="35"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  <dxf>
      <border>
        <bottom style="thin">
          <color theme="0" tint="-0.34998626667073579"/>
        </bottom>
        <vertical/>
        <horizontal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D7E4BC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F1F2F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314265"/>
      <rgbColor rgb="00EAF1DD"/>
      <rgbColor rgb="00FFEECD"/>
      <rgbColor rgb="00D0D8E2"/>
      <rgbColor rgb="00FF99CC"/>
      <rgbColor rgb="00CC99FF"/>
      <rgbColor rgb="00F0BC70"/>
      <rgbColor rgb="003366FF"/>
      <rgbColor rgb="0033CCCC"/>
      <rgbColor rgb="0099CC00"/>
      <rgbColor rgb="00FFCC00"/>
      <rgbColor rgb="00FF9900"/>
      <rgbColor rgb="00FF6600"/>
      <rgbColor rgb="0071778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4B4B4B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xmlns:mc="http://schemas.openxmlformats.org/markup-compatibility/2006" xmlns:a14="http://schemas.microsoft.com/office/drawing/2010/main" val="1F497D" mc:Ignorable=""/>
      </a:dk2>
      <a:lt2>
        <a:srgbClr xmlns:mc="http://schemas.openxmlformats.org/markup-compatibility/2006" xmlns:a14="http://schemas.microsoft.com/office/drawing/2010/main" val="EEECE1" mc:Ignorable=""/>
      </a:lt2>
      <a:accent1>
        <a:srgbClr xmlns:mc="http://schemas.openxmlformats.org/markup-compatibility/2006" xmlns:a14="http://schemas.microsoft.com/office/drawing/2010/main" val="4F81BD" mc:Ignorable=""/>
      </a:accent1>
      <a:accent2>
        <a:srgbClr xmlns:mc="http://schemas.openxmlformats.org/markup-compatibility/2006" xmlns:a14="http://schemas.microsoft.com/office/drawing/2010/main" val="C0504D" mc:Ignorable=""/>
      </a:accent2>
      <a:accent3>
        <a:srgbClr xmlns:mc="http://schemas.openxmlformats.org/markup-compatibility/2006" xmlns:a14="http://schemas.microsoft.com/office/drawing/2010/main" val="9BBB59" mc:Ignorable=""/>
      </a:accent3>
      <a:accent4>
        <a:srgbClr xmlns:mc="http://schemas.openxmlformats.org/markup-compatibility/2006" xmlns:a14="http://schemas.microsoft.com/office/drawing/2010/main" val="8064A2" mc:Ignorable=""/>
      </a:accent4>
      <a:accent5>
        <a:srgbClr xmlns:mc="http://schemas.openxmlformats.org/markup-compatibility/2006" xmlns:a14="http://schemas.microsoft.com/office/drawing/2010/main" val="4BACC6" mc:Ignorable=""/>
      </a:accent5>
      <a:accent6>
        <a:srgbClr xmlns:mc="http://schemas.openxmlformats.org/markup-compatibility/2006" xmlns:a14="http://schemas.microsoft.com/office/drawing/2010/main" val="F79646" mc:Ignorable=""/>
      </a:accent6>
      <a:hlink>
        <a:srgbClr xmlns:mc="http://schemas.openxmlformats.org/markup-compatibility/2006" xmlns:a14="http://schemas.microsoft.com/office/drawing/2010/main" val="0000FF" mc:Ignorable=""/>
      </a:hlink>
      <a:folHlink>
        <a:srgbClr xmlns:mc="http://schemas.openxmlformats.org/markup-compatibility/2006" xmlns:a14="http://schemas.microsoft.com/office/drawing/2010/main" val="800080" mc:Ignorable="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xmlns:mc="http://schemas.openxmlformats.org/markup-compatibility/2006" xmlns:a14="http://schemas.microsoft.com/office/drawing/2010/main" val="000000" mc:Ignorable="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xmlns:mc="http://schemas.openxmlformats.org/markup-compatibility/2006" xmlns:a14="http://schemas.microsoft.com/office/drawing/2010/main" val="000000" mc:Ignorable="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xmlns:mc="http://schemas.openxmlformats.org/markup-compatibility/2006" xmlns:a14="http://schemas.microsoft.com/office/drawing/2010/main" val="000000" mc:Ignorable="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  <pageSetUpPr fitToPage="1"/>
  </sheetPr>
  <dimension ref="A1:W37"/>
  <sheetViews>
    <sheetView showGridLines="0" tabSelected="1" workbookViewId="0">
      <selection sqref="A1:D1"/>
    </sheetView>
  </sheetViews>
  <sheetFormatPr baseColWidth="10" defaultColWidth="9.140625" defaultRowHeight="15" x14ac:dyDescent="0.2"/>
  <cols>
    <col min="1" max="1" width="2.7109375" style="1" customWidth="1"/>
    <col min="2" max="2" width="14.28515625" style="1" customWidth="1"/>
    <col min="3" max="3" width="3.85546875" style="1" customWidth="1"/>
    <col min="4" max="4" width="1.7109375" style="1" customWidth="1"/>
    <col min="5" max="5" width="12.7109375" style="1" customWidth="1"/>
    <col min="6" max="6" width="3.85546875" style="1" customWidth="1"/>
    <col min="7" max="7" width="1.7109375" style="1" customWidth="1"/>
    <col min="8" max="8" width="12.7109375" style="1" customWidth="1"/>
    <col min="9" max="9" width="3.85546875" style="1" customWidth="1"/>
    <col min="10" max="10" width="1.7109375" style="1" customWidth="1"/>
    <col min="11" max="11" width="12.7109375" style="1" customWidth="1"/>
    <col min="12" max="12" width="3.85546875" style="1" customWidth="1"/>
    <col min="13" max="13" width="1.7109375" style="1" customWidth="1"/>
    <col min="14" max="14" width="12.7109375" style="1" customWidth="1"/>
    <col min="15" max="15" width="3.85546875" style="1" customWidth="1"/>
    <col min="16" max="16" width="1.7109375" style="1" customWidth="1"/>
    <col min="17" max="17" width="12.7109375" style="1" customWidth="1"/>
    <col min="18" max="18" width="3.85546875" style="1" customWidth="1"/>
    <col min="19" max="19" width="1.7109375" style="1" customWidth="1"/>
    <col min="20" max="20" width="12.7109375" style="1" customWidth="1"/>
    <col min="21" max="21" width="3.85546875" style="1" customWidth="1"/>
    <col min="22" max="22" width="9.140625" style="1"/>
    <col min="23" max="23" width="12.7109375" style="1" bestFit="1" customWidth="1"/>
    <col min="24" max="16384" width="9.140625" style="1"/>
  </cols>
  <sheetData>
    <row r="1" spans="1:23" ht="39.950000000000003" customHeight="1" x14ac:dyDescent="0.2">
      <c r="A1" s="39">
        <f>DATE(E1,1,1)</f>
        <v>40179</v>
      </c>
      <c r="B1" s="39"/>
      <c r="C1" s="39"/>
      <c r="D1" s="39"/>
      <c r="E1" s="31">
        <f>liste!C5</f>
        <v>2010</v>
      </c>
      <c r="F1" s="18"/>
      <c r="G1" s="18"/>
      <c r="H1" s="19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W1" s="44"/>
    </row>
    <row r="2" spans="1:23" ht="20.100000000000001" customHeight="1" x14ac:dyDescent="0.2">
      <c r="B2" s="37">
        <f>$A$1-MOD(WEEKDAY($A$1,2)-liste!D7,7)</f>
        <v>40174</v>
      </c>
      <c r="C2" s="37"/>
      <c r="D2" s="38">
        <f>B2+1</f>
        <v>40175</v>
      </c>
      <c r="E2" s="38"/>
      <c r="F2" s="38"/>
      <c r="G2" s="38">
        <f>D2+1</f>
        <v>40176</v>
      </c>
      <c r="H2" s="38"/>
      <c r="I2" s="38"/>
      <c r="J2" s="38">
        <f>G2+1</f>
        <v>40177</v>
      </c>
      <c r="K2" s="38"/>
      <c r="L2" s="38"/>
      <c r="M2" s="38">
        <f>J2+1</f>
        <v>40178</v>
      </c>
      <c r="N2" s="38"/>
      <c r="O2" s="38"/>
      <c r="P2" s="38">
        <f>M2+1</f>
        <v>40179</v>
      </c>
      <c r="Q2" s="38"/>
      <c r="R2" s="38"/>
      <c r="S2" s="38">
        <f>P2+1</f>
        <v>40180</v>
      </c>
      <c r="T2" s="38"/>
      <c r="U2" s="38"/>
      <c r="V2" s="11"/>
      <c r="W2" s="44"/>
    </row>
    <row r="3" spans="1:23" s="2" customFormat="1" ht="15.95" customHeight="1" x14ac:dyDescent="0.25">
      <c r="A3" s="48" t="str">
        <f>"semaine "&amp;WEEKNUM(S2,2)</f>
        <v>semaine 1</v>
      </c>
      <c r="B3" s="21" t="str">
        <f>IF(C3="","","jour "&amp;C3-DATE($E$1,1,0))</f>
        <v/>
      </c>
      <c r="C3" s="20" t="str">
        <f>IF(B2&lt;$A$1,"",B2)</f>
        <v/>
      </c>
      <c r="D3" s="10"/>
      <c r="E3" s="21" t="str">
        <f>IF(F3="","","jour "&amp;F3-DATE($E$1,1,0))</f>
        <v/>
      </c>
      <c r="F3" s="20" t="str">
        <f>IF(D2&lt;$A$1,"",D2)</f>
        <v/>
      </c>
      <c r="G3" s="12">
        <v>1</v>
      </c>
      <c r="H3" s="21" t="str">
        <f>IF(I3="","","jour "&amp;I3-DATE($E$1,1,0))</f>
        <v/>
      </c>
      <c r="I3" s="20" t="str">
        <f>IF(G2&lt;$A$1,"",G2)</f>
        <v/>
      </c>
      <c r="J3" s="4"/>
      <c r="K3" s="21" t="str">
        <f>IF(L3="","","jour "&amp;L3-DATE($E$1,1,0))</f>
        <v/>
      </c>
      <c r="L3" s="20" t="str">
        <f>IF(J2&lt;$A$1,"",J2)</f>
        <v/>
      </c>
      <c r="M3" s="4"/>
      <c r="N3" s="21" t="str">
        <f>IF(O3="","","jour "&amp;O3-DATE($E$1,1,0))</f>
        <v/>
      </c>
      <c r="O3" s="20" t="str">
        <f>IF(M2&lt;$A$1,"",M2)</f>
        <v/>
      </c>
      <c r="P3" s="4"/>
      <c r="Q3" s="21" t="str">
        <f>IF(R3="","","jour "&amp;R3-DATE($E$1,1,0))</f>
        <v>jour 1</v>
      </c>
      <c r="R3" s="20">
        <f>IF(P2&lt;$A$1,"",P2)</f>
        <v>40179</v>
      </c>
      <c r="S3" s="4"/>
      <c r="T3" s="21" t="str">
        <f>IF(U3="","","jour "&amp;U3-DATE($E$1,1,0))</f>
        <v>jour 2</v>
      </c>
      <c r="U3" s="20">
        <f>IF(S2&lt;$A$1,"",S2)</f>
        <v>40180</v>
      </c>
    </row>
    <row r="4" spans="1:23" s="2" customFormat="1" ht="14.45" customHeight="1" x14ac:dyDescent="0.2">
      <c r="A4" s="48"/>
      <c r="B4" s="32"/>
      <c r="C4" s="32"/>
      <c r="D4" s="9"/>
      <c r="E4" s="32"/>
      <c r="F4" s="32"/>
      <c r="G4" s="9"/>
      <c r="H4" s="32"/>
      <c r="I4" s="32"/>
      <c r="J4" s="4"/>
      <c r="K4" s="32"/>
      <c r="L4" s="32"/>
      <c r="M4" s="4"/>
      <c r="N4" s="32"/>
      <c r="O4" s="32"/>
      <c r="P4" s="4"/>
      <c r="Q4" s="32"/>
      <c r="R4" s="32"/>
      <c r="S4" s="4"/>
      <c r="T4" s="32"/>
      <c r="U4" s="32"/>
    </row>
    <row r="5" spans="1:23" s="2" customFormat="1" ht="14.45" customHeight="1" x14ac:dyDescent="0.2">
      <c r="A5" s="48"/>
      <c r="B5" s="32"/>
      <c r="C5" s="32"/>
      <c r="D5" s="9"/>
      <c r="E5" s="32"/>
      <c r="F5" s="32"/>
      <c r="G5" s="9"/>
      <c r="H5" s="32"/>
      <c r="I5" s="32"/>
      <c r="J5" s="4"/>
      <c r="K5" s="32"/>
      <c r="L5" s="32"/>
      <c r="M5" s="4"/>
      <c r="N5" s="32"/>
      <c r="O5" s="32"/>
      <c r="P5" s="4"/>
      <c r="Q5" s="32"/>
      <c r="R5" s="32"/>
      <c r="S5" s="4"/>
      <c r="T5" s="32"/>
      <c r="U5" s="32"/>
    </row>
    <row r="6" spans="1:23" s="2" customFormat="1" ht="14.45" customHeight="1" x14ac:dyDescent="0.2">
      <c r="A6" s="48"/>
      <c r="B6" s="32"/>
      <c r="C6" s="32"/>
      <c r="D6" s="9"/>
      <c r="E6" s="32"/>
      <c r="F6" s="32"/>
      <c r="G6" s="9"/>
      <c r="H6" s="32"/>
      <c r="I6" s="32"/>
      <c r="J6" s="4"/>
      <c r="K6" s="32"/>
      <c r="L6" s="32"/>
      <c r="M6" s="4"/>
      <c r="N6" s="32"/>
      <c r="O6" s="32"/>
      <c r="P6" s="4"/>
      <c r="Q6" s="32"/>
      <c r="R6" s="32"/>
      <c r="S6" s="4"/>
      <c r="T6" s="32"/>
      <c r="U6" s="32"/>
    </row>
    <row r="7" spans="1:23" s="2" customFormat="1" ht="14.45" customHeight="1" x14ac:dyDescent="0.2">
      <c r="A7" s="48"/>
      <c r="B7" s="33"/>
      <c r="C7" s="33"/>
      <c r="D7" s="33"/>
      <c r="E7" s="33"/>
      <c r="F7" s="33"/>
      <c r="G7" s="33"/>
      <c r="H7" s="33"/>
      <c r="I7" s="33"/>
      <c r="J7" s="5"/>
      <c r="K7" s="33"/>
      <c r="L7" s="33"/>
      <c r="M7" s="5"/>
      <c r="N7" s="33"/>
      <c r="O7" s="33"/>
      <c r="P7" s="5"/>
      <c r="Q7" s="33"/>
      <c r="R7" s="33"/>
      <c r="S7" s="5"/>
      <c r="T7" s="33"/>
      <c r="U7" s="33"/>
    </row>
    <row r="8" spans="1:23" s="2" customFormat="1" ht="15.95" customHeight="1" x14ac:dyDescent="0.25">
      <c r="A8" s="48" t="str">
        <f>"semaine "&amp;WEEKNUM(C8,2)</f>
        <v>semaine 1</v>
      </c>
      <c r="B8" s="13" t="str">
        <f>"jour "&amp;C8-DATE($E$1,1,0)</f>
        <v>jour 3</v>
      </c>
      <c r="C8" s="28">
        <f>B2+7</f>
        <v>40181</v>
      </c>
      <c r="D8" s="14"/>
      <c r="E8" s="13" t="str">
        <f>"jour "&amp;F8-DATE($E$1,1,0)</f>
        <v>jour 4</v>
      </c>
      <c r="F8" s="28">
        <f>D2+7</f>
        <v>40182</v>
      </c>
      <c r="G8" s="15"/>
      <c r="H8" s="13" t="str">
        <f>"jour "&amp;I8-DATE($E$1,1,0)</f>
        <v>jour 5</v>
      </c>
      <c r="I8" s="28">
        <f>G2+7</f>
        <v>40183</v>
      </c>
      <c r="J8" s="14"/>
      <c r="K8" s="13" t="str">
        <f>"jour "&amp;L8-DATE($E$1,1,0)</f>
        <v>jour 6</v>
      </c>
      <c r="L8" s="28">
        <f>J2+7</f>
        <v>40184</v>
      </c>
      <c r="M8" s="14"/>
      <c r="N8" s="13" t="str">
        <f>"jour "&amp;O8-DATE($E$1,1,0)</f>
        <v>jour 7</v>
      </c>
      <c r="O8" s="28">
        <f>M2+7</f>
        <v>40185</v>
      </c>
      <c r="P8" s="14"/>
      <c r="Q8" s="13" t="str">
        <f>"jour "&amp;R8-DATE($E$1,1,0)</f>
        <v>jour 8</v>
      </c>
      <c r="R8" s="28">
        <f>P2+7</f>
        <v>40186</v>
      </c>
      <c r="S8" s="14"/>
      <c r="T8" s="13" t="str">
        <f>"jour "&amp;U8-DATE($E$1,1,0)</f>
        <v>jour 9</v>
      </c>
      <c r="U8" s="28">
        <f>S2+7</f>
        <v>40187</v>
      </c>
    </row>
    <row r="9" spans="1:23" s="2" customFormat="1" ht="14.45" customHeight="1" x14ac:dyDescent="0.25">
      <c r="A9" s="48"/>
      <c r="B9" s="35"/>
      <c r="C9" s="35"/>
      <c r="D9" s="4"/>
      <c r="E9" s="35"/>
      <c r="F9" s="35"/>
      <c r="G9" s="3"/>
      <c r="H9" s="35"/>
      <c r="I9" s="35"/>
      <c r="J9" s="4"/>
      <c r="K9" s="35"/>
      <c r="L9" s="35"/>
      <c r="M9" s="4"/>
      <c r="N9" s="35"/>
      <c r="O9" s="35"/>
      <c r="P9" s="4"/>
      <c r="Q9" s="35"/>
      <c r="R9" s="35"/>
      <c r="S9" s="4"/>
      <c r="T9" s="35"/>
      <c r="U9" s="35"/>
    </row>
    <row r="10" spans="1:23" s="2" customFormat="1" ht="14.45" customHeight="1" x14ac:dyDescent="0.25">
      <c r="A10" s="48"/>
      <c r="B10" s="36"/>
      <c r="C10" s="36"/>
      <c r="D10" s="4"/>
      <c r="E10" s="36"/>
      <c r="F10" s="36"/>
      <c r="G10" s="3"/>
      <c r="H10" s="36"/>
      <c r="I10" s="36"/>
      <c r="J10" s="4"/>
      <c r="K10" s="36"/>
      <c r="L10" s="36"/>
      <c r="M10" s="4"/>
      <c r="N10" s="36"/>
      <c r="O10" s="36"/>
      <c r="P10" s="4"/>
      <c r="Q10" s="36"/>
      <c r="R10" s="36"/>
      <c r="S10" s="4"/>
      <c r="T10" s="36"/>
      <c r="U10" s="36"/>
    </row>
    <row r="11" spans="1:23" s="2" customFormat="1" ht="14.45" customHeight="1" x14ac:dyDescent="0.25">
      <c r="A11" s="48"/>
      <c r="B11" s="36"/>
      <c r="C11" s="36"/>
      <c r="D11" s="4"/>
      <c r="E11" s="36"/>
      <c r="F11" s="36"/>
      <c r="G11" s="3"/>
      <c r="H11" s="36"/>
      <c r="I11" s="36"/>
      <c r="J11" s="4"/>
      <c r="K11" s="36"/>
      <c r="L11" s="36"/>
      <c r="M11" s="4"/>
      <c r="N11" s="36"/>
      <c r="O11" s="36"/>
      <c r="P11" s="4"/>
      <c r="Q11" s="36"/>
      <c r="R11" s="36"/>
      <c r="S11" s="4"/>
      <c r="T11" s="36"/>
      <c r="U11" s="36"/>
    </row>
    <row r="12" spans="1:23" s="2" customFormat="1" ht="14.45" customHeight="1" x14ac:dyDescent="0.2">
      <c r="A12" s="48"/>
      <c r="B12" s="34"/>
      <c r="C12" s="34"/>
      <c r="D12" s="5"/>
      <c r="E12" s="34"/>
      <c r="F12" s="34"/>
      <c r="G12" s="5"/>
      <c r="H12" s="34"/>
      <c r="I12" s="34"/>
      <c r="J12" s="5"/>
      <c r="K12" s="34"/>
      <c r="L12" s="34"/>
      <c r="M12" s="5"/>
      <c r="N12" s="34"/>
      <c r="O12" s="34"/>
      <c r="P12" s="5"/>
      <c r="Q12" s="34"/>
      <c r="R12" s="34"/>
      <c r="S12" s="5"/>
      <c r="T12" s="34"/>
      <c r="U12" s="34"/>
    </row>
    <row r="13" spans="1:23" s="2" customFormat="1" ht="15.95" customHeight="1" x14ac:dyDescent="0.25">
      <c r="A13" s="48" t="str">
        <f>"semaine "&amp;WEEKNUM(C13,2)</f>
        <v>semaine 2</v>
      </c>
      <c r="B13" s="13" t="str">
        <f>"jour "&amp;C13-DATE($E$1,1,0)</f>
        <v>jour 10</v>
      </c>
      <c r="C13" s="28">
        <f>C8+7</f>
        <v>40188</v>
      </c>
      <c r="D13" s="14"/>
      <c r="E13" s="13" t="str">
        <f>"jour "&amp;F13-DATE($E$1,1,0)</f>
        <v>jour 11</v>
      </c>
      <c r="F13" s="28">
        <f>F8+7</f>
        <v>40189</v>
      </c>
      <c r="G13" s="15"/>
      <c r="H13" s="13" t="str">
        <f>"jour "&amp;I13-DATE($E$1,1,0)</f>
        <v>jour 12</v>
      </c>
      <c r="I13" s="28">
        <f>I8+7</f>
        <v>40190</v>
      </c>
      <c r="J13" s="14"/>
      <c r="K13" s="13" t="str">
        <f>"jour "&amp;L13-DATE($E$1,1,0)</f>
        <v>jour 13</v>
      </c>
      <c r="L13" s="28">
        <f>L8+7</f>
        <v>40191</v>
      </c>
      <c r="M13" s="14"/>
      <c r="N13" s="13" t="str">
        <f>"jour "&amp;O13-DATE($E$1,1,0)</f>
        <v>jour 14</v>
      </c>
      <c r="O13" s="28">
        <f>O8+7</f>
        <v>40192</v>
      </c>
      <c r="P13" s="14"/>
      <c r="Q13" s="13" t="str">
        <f>"jour "&amp;R13-DATE($E$1,1,0)</f>
        <v>jour 15</v>
      </c>
      <c r="R13" s="28">
        <f>R8+7</f>
        <v>40193</v>
      </c>
      <c r="S13" s="14"/>
      <c r="T13" s="13" t="str">
        <f>"jour "&amp;U13-DATE($E$1,1,0)</f>
        <v>jour 16</v>
      </c>
      <c r="U13" s="28">
        <f>U8+7</f>
        <v>40194</v>
      </c>
    </row>
    <row r="14" spans="1:23" s="2" customFormat="1" ht="14.45" customHeight="1" x14ac:dyDescent="0.25">
      <c r="A14" s="48"/>
      <c r="B14" s="35"/>
      <c r="C14" s="35"/>
      <c r="D14" s="4"/>
      <c r="E14" s="35"/>
      <c r="F14" s="35"/>
      <c r="G14" s="3"/>
      <c r="H14" s="35"/>
      <c r="I14" s="35"/>
      <c r="J14" s="4"/>
      <c r="K14" s="35"/>
      <c r="L14" s="35"/>
      <c r="M14" s="4"/>
      <c r="N14" s="35"/>
      <c r="O14" s="35"/>
      <c r="P14" s="4"/>
      <c r="Q14" s="35"/>
      <c r="R14" s="35"/>
      <c r="S14" s="4"/>
      <c r="T14" s="35"/>
      <c r="U14" s="35"/>
    </row>
    <row r="15" spans="1:23" s="2" customFormat="1" ht="14.45" customHeight="1" x14ac:dyDescent="0.25">
      <c r="A15" s="48"/>
      <c r="B15" s="36"/>
      <c r="C15" s="36"/>
      <c r="D15" s="4"/>
      <c r="E15" s="36"/>
      <c r="F15" s="36"/>
      <c r="G15" s="3"/>
      <c r="H15" s="36"/>
      <c r="I15" s="36"/>
      <c r="J15" s="4"/>
      <c r="K15" s="36"/>
      <c r="L15" s="36"/>
      <c r="M15" s="4"/>
      <c r="N15" s="36"/>
      <c r="O15" s="36"/>
      <c r="P15" s="4"/>
      <c r="Q15" s="36"/>
      <c r="R15" s="36"/>
      <c r="S15" s="4"/>
      <c r="T15" s="36"/>
      <c r="U15" s="36"/>
    </row>
    <row r="16" spans="1:23" s="2" customFormat="1" ht="14.45" customHeight="1" x14ac:dyDescent="0.25">
      <c r="A16" s="48"/>
      <c r="B16" s="36"/>
      <c r="C16" s="36"/>
      <c r="D16" s="4"/>
      <c r="E16" s="36"/>
      <c r="F16" s="36"/>
      <c r="G16" s="3"/>
      <c r="H16" s="36"/>
      <c r="I16" s="36"/>
      <c r="J16" s="4"/>
      <c r="K16" s="36"/>
      <c r="L16" s="36"/>
      <c r="M16" s="4"/>
      <c r="N16" s="36"/>
      <c r="O16" s="36"/>
      <c r="P16" s="4"/>
      <c r="Q16" s="36"/>
      <c r="R16" s="36"/>
      <c r="S16" s="4"/>
      <c r="T16" s="36"/>
      <c r="U16" s="36"/>
    </row>
    <row r="17" spans="1:21" s="2" customFormat="1" ht="14.45" customHeight="1" x14ac:dyDescent="0.2">
      <c r="A17" s="48"/>
      <c r="B17" s="32"/>
      <c r="C17" s="32"/>
      <c r="D17" s="5"/>
      <c r="E17" s="32"/>
      <c r="F17" s="32"/>
      <c r="G17" s="5"/>
      <c r="H17" s="34"/>
      <c r="I17" s="34"/>
      <c r="J17" s="5"/>
      <c r="K17" s="34"/>
      <c r="L17" s="34"/>
      <c r="M17" s="5"/>
      <c r="N17" s="34"/>
      <c r="O17" s="34"/>
      <c r="P17" s="5"/>
      <c r="Q17" s="34"/>
      <c r="R17" s="34"/>
      <c r="S17" s="5"/>
      <c r="T17" s="34"/>
      <c r="U17" s="34"/>
    </row>
    <row r="18" spans="1:21" s="2" customFormat="1" ht="15.95" customHeight="1" x14ac:dyDescent="0.25">
      <c r="A18" s="48" t="str">
        <f>"semaine "&amp;WEEKNUM(C18,2)</f>
        <v>semaine 3</v>
      </c>
      <c r="B18" s="13" t="str">
        <f>"jour "&amp;C18-DATE($E$1,1,0)</f>
        <v>jour 17</v>
      </c>
      <c r="C18" s="28">
        <f>C13+7</f>
        <v>40195</v>
      </c>
      <c r="D18" s="14"/>
      <c r="E18" s="13" t="str">
        <f>"jour "&amp;F18-DATE($E$1,1,0)</f>
        <v>jour 18</v>
      </c>
      <c r="F18" s="28">
        <f>F13+7</f>
        <v>40196</v>
      </c>
      <c r="G18" s="15"/>
      <c r="H18" s="13" t="str">
        <f>"jour "&amp;I18-DATE($E$1,1,0)</f>
        <v>jour 19</v>
      </c>
      <c r="I18" s="28">
        <f>I13+7</f>
        <v>40197</v>
      </c>
      <c r="J18" s="14"/>
      <c r="K18" s="13" t="str">
        <f>"jour "&amp;L18-DATE($E$1,1,0)</f>
        <v>jour 20</v>
      </c>
      <c r="L18" s="28">
        <f>L13+7</f>
        <v>40198</v>
      </c>
      <c r="M18" s="14"/>
      <c r="N18" s="13" t="str">
        <f>"jour "&amp;O18-DATE($E$1,1,0)</f>
        <v>jour 21</v>
      </c>
      <c r="O18" s="28">
        <f>O13+7</f>
        <v>40199</v>
      </c>
      <c r="P18" s="14"/>
      <c r="Q18" s="13" t="str">
        <f>"jour "&amp;R18-DATE($E$1,1,0)</f>
        <v>jour 22</v>
      </c>
      <c r="R18" s="28">
        <f>R13+7</f>
        <v>40200</v>
      </c>
      <c r="S18" s="14"/>
      <c r="T18" s="13" t="str">
        <f>"jour "&amp;U18-DATE($E$1,1,0)</f>
        <v>jour 23</v>
      </c>
      <c r="U18" s="28">
        <f>U13+7</f>
        <v>40201</v>
      </c>
    </row>
    <row r="19" spans="1:21" s="2" customFormat="1" ht="14.45" customHeight="1" x14ac:dyDescent="0.25">
      <c r="A19" s="48"/>
      <c r="B19" s="35"/>
      <c r="C19" s="35"/>
      <c r="D19" s="4"/>
      <c r="E19" s="35"/>
      <c r="F19" s="35"/>
      <c r="G19" s="3"/>
      <c r="H19" s="35"/>
      <c r="I19" s="35"/>
      <c r="J19" s="4"/>
      <c r="K19" s="35"/>
      <c r="L19" s="35"/>
      <c r="M19" s="4"/>
      <c r="N19" s="35"/>
      <c r="O19" s="35"/>
      <c r="P19" s="4"/>
      <c r="Q19" s="35"/>
      <c r="R19" s="35"/>
      <c r="S19" s="4"/>
      <c r="T19" s="35"/>
      <c r="U19" s="35"/>
    </row>
    <row r="20" spans="1:21" s="2" customFormat="1" ht="14.45" customHeight="1" x14ac:dyDescent="0.25">
      <c r="A20" s="48"/>
      <c r="B20" s="36"/>
      <c r="C20" s="36"/>
      <c r="D20" s="4"/>
      <c r="E20" s="36"/>
      <c r="F20" s="36"/>
      <c r="G20" s="3"/>
      <c r="H20" s="36"/>
      <c r="I20" s="36"/>
      <c r="J20" s="4"/>
      <c r="K20" s="36"/>
      <c r="L20" s="36"/>
      <c r="M20" s="4"/>
      <c r="N20" s="36"/>
      <c r="O20" s="36"/>
      <c r="P20" s="4"/>
      <c r="Q20" s="36"/>
      <c r="R20" s="36"/>
      <c r="S20" s="4"/>
      <c r="T20" s="36"/>
      <c r="U20" s="36"/>
    </row>
    <row r="21" spans="1:21" s="2" customFormat="1" ht="14.45" customHeight="1" x14ac:dyDescent="0.25">
      <c r="A21" s="48"/>
      <c r="B21" s="36"/>
      <c r="C21" s="36"/>
      <c r="D21" s="4"/>
      <c r="E21" s="36"/>
      <c r="F21" s="36"/>
      <c r="G21" s="3"/>
      <c r="H21" s="36"/>
      <c r="I21" s="36"/>
      <c r="J21" s="4"/>
      <c r="K21" s="36"/>
      <c r="L21" s="36"/>
      <c r="M21" s="4"/>
      <c r="N21" s="36"/>
      <c r="O21" s="36"/>
      <c r="P21" s="4"/>
      <c r="Q21" s="36"/>
      <c r="R21" s="36"/>
      <c r="S21" s="4"/>
      <c r="T21" s="36"/>
      <c r="U21" s="36"/>
    </row>
    <row r="22" spans="1:21" s="2" customFormat="1" ht="14.45" customHeight="1" x14ac:dyDescent="0.2">
      <c r="A22" s="48"/>
      <c r="B22" s="32"/>
      <c r="C22" s="32"/>
      <c r="D22" s="5"/>
      <c r="E22" s="34"/>
      <c r="F22" s="34"/>
      <c r="G22" s="5"/>
      <c r="H22" s="34"/>
      <c r="I22" s="34"/>
      <c r="J22" s="5"/>
      <c r="K22" s="34"/>
      <c r="L22" s="34"/>
      <c r="M22" s="5"/>
      <c r="N22" s="34"/>
      <c r="O22" s="34"/>
      <c r="P22" s="5"/>
      <c r="Q22" s="34"/>
      <c r="R22" s="34"/>
      <c r="S22" s="5"/>
      <c r="T22" s="34"/>
      <c r="U22" s="34"/>
    </row>
    <row r="23" spans="1:21" s="2" customFormat="1" ht="15.95" customHeight="1" x14ac:dyDescent="0.25">
      <c r="A23" s="48" t="str">
        <f>"semaine "&amp;WEEKNUM(C23,2)</f>
        <v>semaine 4</v>
      </c>
      <c r="B23" s="13" t="str">
        <f>IF(C23="","","jour "&amp;C23-DATE($E$1,1,0))</f>
        <v>jour 24</v>
      </c>
      <c r="C23" s="28">
        <f>IF(C18+7&gt;EOMONTH($A$1,0),"",C18+7)</f>
        <v>40202</v>
      </c>
      <c r="D23" s="14"/>
      <c r="E23" s="13" t="str">
        <f>IF(F23="","","jour "&amp;F23-DATE($E$1,1,0))</f>
        <v>jour 25</v>
      </c>
      <c r="F23" s="28">
        <f>IF(F18+7&gt;EOMONTH($A$1,0),"",F18+7)</f>
        <v>40203</v>
      </c>
      <c r="G23" s="15"/>
      <c r="H23" s="13" t="str">
        <f>IF(I23="","","jour "&amp;I23-DATE($E$1,1,0))</f>
        <v>jour 26</v>
      </c>
      <c r="I23" s="28">
        <f>IF(I18+7&gt;EOMONTH($A$1,0),"",I18+7)</f>
        <v>40204</v>
      </c>
      <c r="J23" s="14"/>
      <c r="K23" s="13" t="str">
        <f>IF(L23="","","jour "&amp;L23-DATE($E$1,1,0))</f>
        <v>jour 27</v>
      </c>
      <c r="L23" s="28">
        <f>IF(L18+7&gt;EOMONTH($A$1,0),"",L18+7)</f>
        <v>40205</v>
      </c>
      <c r="M23" s="14"/>
      <c r="N23" s="13" t="str">
        <f>IF(O23="","","jour "&amp;O23-DATE($E$1,1,0))</f>
        <v>jour 28</v>
      </c>
      <c r="O23" s="28">
        <f>IF(O18+7&gt;EOMONTH($A$1,0),"",O18+7)</f>
        <v>40206</v>
      </c>
      <c r="P23" s="14"/>
      <c r="Q23" s="13" t="str">
        <f>IF(R23="","","jour "&amp;R23-DATE($E$1,1,0))</f>
        <v>jour 29</v>
      </c>
      <c r="R23" s="28">
        <f>IF(R18+7&gt;EOMONTH($A$1,0),"",R18+7)</f>
        <v>40207</v>
      </c>
      <c r="S23" s="16"/>
      <c r="T23" s="13" t="str">
        <f>IF(U23="","","jour "&amp;U23-DATE($E$1,1,0))</f>
        <v>jour 30</v>
      </c>
      <c r="U23" s="28">
        <f>IF(U18+7&gt;EOMONTH($A$1,0),"",U18+7)</f>
        <v>40208</v>
      </c>
    </row>
    <row r="24" spans="1:21" s="2" customFormat="1" ht="14.45" customHeight="1" x14ac:dyDescent="0.25">
      <c r="A24" s="48"/>
      <c r="B24" s="32"/>
      <c r="C24" s="32"/>
      <c r="D24" s="4"/>
      <c r="E24" s="32"/>
      <c r="F24" s="32"/>
      <c r="G24" s="3"/>
      <c r="H24" s="32"/>
      <c r="I24" s="32"/>
      <c r="J24" s="4"/>
      <c r="K24" s="32"/>
      <c r="L24" s="32"/>
      <c r="M24" s="4"/>
      <c r="N24" s="32"/>
      <c r="O24" s="32"/>
      <c r="P24" s="4"/>
      <c r="Q24" s="32"/>
      <c r="R24" s="32"/>
      <c r="S24" s="29"/>
      <c r="T24" s="32"/>
      <c r="U24" s="32"/>
    </row>
    <row r="25" spans="1:21" s="2" customFormat="1" ht="14.45" customHeight="1" x14ac:dyDescent="0.25">
      <c r="A25" s="48"/>
      <c r="B25" s="32"/>
      <c r="C25" s="32"/>
      <c r="D25" s="4"/>
      <c r="E25" s="32"/>
      <c r="F25" s="32"/>
      <c r="G25" s="3"/>
      <c r="H25" s="32"/>
      <c r="I25" s="32"/>
      <c r="J25" s="4"/>
      <c r="K25" s="32"/>
      <c r="L25" s="32"/>
      <c r="M25" s="4"/>
      <c r="N25" s="32"/>
      <c r="O25" s="32"/>
      <c r="P25" s="4"/>
      <c r="Q25" s="32"/>
      <c r="R25" s="32"/>
      <c r="S25" s="29"/>
      <c r="T25" s="32"/>
      <c r="U25" s="32"/>
    </row>
    <row r="26" spans="1:21" s="2" customFormat="1" ht="14.45" customHeight="1" x14ac:dyDescent="0.25">
      <c r="A26" s="48"/>
      <c r="B26" s="32"/>
      <c r="C26" s="32"/>
      <c r="D26" s="4"/>
      <c r="E26" s="32"/>
      <c r="F26" s="32"/>
      <c r="G26" s="3"/>
      <c r="H26" s="32"/>
      <c r="I26" s="32"/>
      <c r="J26" s="4"/>
      <c r="K26" s="32"/>
      <c r="L26" s="32"/>
      <c r="M26" s="4"/>
      <c r="N26" s="32"/>
      <c r="O26" s="32"/>
      <c r="P26" s="4"/>
      <c r="Q26" s="32"/>
      <c r="R26" s="32"/>
      <c r="S26" s="29"/>
      <c r="T26" s="32"/>
      <c r="U26" s="32"/>
    </row>
    <row r="27" spans="1:21" s="2" customFormat="1" ht="14.45" customHeight="1" x14ac:dyDescent="0.2">
      <c r="A27" s="48"/>
      <c r="B27" s="33"/>
      <c r="C27" s="33"/>
      <c r="D27" s="5"/>
      <c r="E27" s="33"/>
      <c r="F27" s="33"/>
      <c r="G27" s="5"/>
      <c r="H27" s="33"/>
      <c r="I27" s="33"/>
      <c r="J27" s="5"/>
      <c r="K27" s="33"/>
      <c r="L27" s="33"/>
      <c r="M27" s="5"/>
      <c r="N27" s="33"/>
      <c r="O27" s="33"/>
      <c r="P27" s="5"/>
      <c r="Q27" s="7"/>
      <c r="R27" s="7"/>
      <c r="S27" s="7"/>
      <c r="T27" s="7"/>
      <c r="U27" s="7"/>
    </row>
    <row r="28" spans="1:21" s="2" customFormat="1" ht="14.45" customHeight="1" x14ac:dyDescent="0.25">
      <c r="A28" s="48" t="str">
        <f>IF(C28="","","semaine "&amp;WEEKNUM(C28,2))</f>
        <v>semaine 5</v>
      </c>
      <c r="B28" s="13" t="str">
        <f>IF(C28="","","jour "&amp;C28-DATE($E$1,1,0))</f>
        <v>jour 31</v>
      </c>
      <c r="C28" s="28">
        <f>IF(C18+14&gt;EOMONTH($A$1,0),"",C18+14)</f>
        <v>40209</v>
      </c>
      <c r="D28" s="28">
        <f t="shared" ref="D28:U28" si="0">IF(D18+14&gt;EOMONTH($A$1,0),"",D18+14)</f>
        <v>14</v>
      </c>
      <c r="E28" s="13" t="str">
        <f>IF(F28="","","jour "&amp;F28-DATE($E$1,1,0))</f>
        <v/>
      </c>
      <c r="F28" s="28" t="str">
        <f>IF(F18+14&gt;EOMONTH($A$1,0),"",F18+14)</f>
        <v/>
      </c>
      <c r="G28" s="28">
        <f t="shared" si="0"/>
        <v>14</v>
      </c>
      <c r="H28" s="13" t="str">
        <f>IF(I28="","","jour "&amp;I28-DATE($E$1,1,0))</f>
        <v/>
      </c>
      <c r="I28" s="28" t="str">
        <f>IF(I18+14&gt;EOMONTH($A$1,0),"",I18+14)</f>
        <v/>
      </c>
      <c r="J28" s="28">
        <f t="shared" si="0"/>
        <v>14</v>
      </c>
      <c r="K28" s="13" t="str">
        <f>IF(L28="","","jour "&amp;L28-DATE($E$1,1,0))</f>
        <v/>
      </c>
      <c r="L28" s="28" t="str">
        <f>IF(L18+14&gt;EOMONTH($A$1,0),"",L18+14)</f>
        <v/>
      </c>
      <c r="M28" s="28">
        <f t="shared" si="0"/>
        <v>14</v>
      </c>
      <c r="N28" s="13" t="str">
        <f>IF(O28="","","jour "&amp;O28-DATE($E$1,1,0))</f>
        <v/>
      </c>
      <c r="O28" s="28" t="str">
        <f>IF(O18+14&gt;EOMONTH($A$1,0),"",O18+14)</f>
        <v/>
      </c>
      <c r="P28" s="28">
        <f t="shared" si="0"/>
        <v>14</v>
      </c>
      <c r="Q28" s="13" t="str">
        <f>IF(R28="","","jour "&amp;R28-DATE($E$1,1,0))</f>
        <v/>
      </c>
      <c r="R28" s="28" t="str">
        <f>IF(R18+14&gt;EOMONTH($A$1,0),"",R18+14)</f>
        <v/>
      </c>
      <c r="S28" s="28">
        <f t="shared" si="0"/>
        <v>14</v>
      </c>
      <c r="T28" s="13" t="str">
        <f>IF(U28="","","jour "&amp;U28-DATE($E$1,1,0))</f>
        <v/>
      </c>
      <c r="U28" s="28" t="str">
        <f>IF(U18+14&gt;EOMONTH($A$1,0),"",U18+14)</f>
        <v/>
      </c>
    </row>
    <row r="29" spans="1:21" s="2" customFormat="1" ht="14.45" customHeight="1" x14ac:dyDescent="0.25">
      <c r="A29" s="48"/>
      <c r="B29" s="32"/>
      <c r="C29" s="32"/>
      <c r="D29" s="4"/>
      <c r="E29" s="32"/>
      <c r="F29" s="32"/>
      <c r="G29" s="3"/>
      <c r="H29" s="32"/>
      <c r="I29" s="32"/>
      <c r="J29" s="4"/>
      <c r="K29" s="32"/>
      <c r="L29" s="32"/>
      <c r="M29" s="4"/>
      <c r="N29" s="32"/>
      <c r="O29" s="32"/>
      <c r="P29" s="4"/>
      <c r="Q29" s="32"/>
      <c r="R29" s="32"/>
      <c r="S29" s="29"/>
      <c r="T29" s="32"/>
      <c r="U29" s="32"/>
    </row>
    <row r="30" spans="1:21" s="2" customFormat="1" ht="14.45" customHeight="1" x14ac:dyDescent="0.25">
      <c r="A30" s="48"/>
      <c r="B30" s="32"/>
      <c r="C30" s="32"/>
      <c r="D30" s="4"/>
      <c r="E30" s="32"/>
      <c r="F30" s="32"/>
      <c r="G30" s="3"/>
      <c r="H30" s="32"/>
      <c r="I30" s="32"/>
      <c r="J30" s="4"/>
      <c r="K30" s="32"/>
      <c r="L30" s="32"/>
      <c r="M30" s="4"/>
      <c r="N30" s="32"/>
      <c r="O30" s="32"/>
      <c r="P30" s="4"/>
      <c r="Q30" s="32"/>
      <c r="R30" s="32"/>
      <c r="S30" s="29"/>
      <c r="T30" s="32"/>
      <c r="U30" s="32"/>
    </row>
    <row r="31" spans="1:21" s="2" customFormat="1" ht="14.45" customHeight="1" x14ac:dyDescent="0.25">
      <c r="A31" s="48"/>
      <c r="B31" s="32"/>
      <c r="C31" s="32"/>
      <c r="D31" s="4"/>
      <c r="E31" s="32"/>
      <c r="F31" s="32"/>
      <c r="G31" s="3"/>
      <c r="H31" s="32"/>
      <c r="I31" s="32"/>
      <c r="J31" s="4"/>
      <c r="K31" s="32"/>
      <c r="L31" s="32"/>
      <c r="M31" s="4"/>
      <c r="N31" s="32"/>
      <c r="O31" s="32"/>
      <c r="P31" s="4"/>
      <c r="Q31" s="32"/>
      <c r="R31" s="32"/>
      <c r="S31" s="29"/>
      <c r="T31" s="32"/>
      <c r="U31" s="32"/>
    </row>
    <row r="32" spans="1:21" s="2" customFormat="1" ht="14.45" customHeight="1" x14ac:dyDescent="0.2">
      <c r="A32" s="48"/>
      <c r="B32" s="33"/>
      <c r="C32" s="33"/>
      <c r="D32" s="27"/>
      <c r="E32" s="33"/>
      <c r="F32" s="33"/>
      <c r="G32" s="27"/>
      <c r="H32" s="33"/>
      <c r="I32" s="33"/>
      <c r="J32" s="27"/>
      <c r="K32" s="33"/>
      <c r="L32" s="33"/>
      <c r="M32" s="27"/>
      <c r="N32" s="33"/>
      <c r="O32" s="33"/>
      <c r="P32" s="27"/>
      <c r="Q32" s="26"/>
      <c r="R32" s="26"/>
      <c r="S32" s="26"/>
      <c r="T32" s="26"/>
      <c r="U32" s="26"/>
    </row>
    <row r="33" spans="2:21" s="8" customFormat="1" ht="15.75" customHeight="1" x14ac:dyDescent="0.2">
      <c r="B33" s="42" t="s">
        <v>7</v>
      </c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</row>
    <row r="34" spans="2:21" s="8" customFormat="1" ht="14.45" customHeight="1" x14ac:dyDescent="0.2"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</row>
    <row r="35" spans="2:21" s="8" customFormat="1" ht="14.45" customHeight="1" x14ac:dyDescent="0.2">
      <c r="B35" s="43"/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</row>
    <row r="36" spans="2:21" s="8" customFormat="1" ht="14.45" customHeight="1" x14ac:dyDescent="0.2"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</row>
    <row r="37" spans="2:21" s="8" customFormat="1" ht="14.45" customHeight="1" x14ac:dyDescent="0.2"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</row>
  </sheetData>
  <mergeCells count="184">
    <mergeCell ref="A23:A27"/>
    <mergeCell ref="H19:I19"/>
    <mergeCell ref="K19:L19"/>
    <mergeCell ref="K20:L20"/>
    <mergeCell ref="K21:L21"/>
    <mergeCell ref="H9:I9"/>
    <mergeCell ref="A8:A12"/>
    <mergeCell ref="A13:A17"/>
    <mergeCell ref="A18:A22"/>
    <mergeCell ref="B15:C15"/>
    <mergeCell ref="H15:I15"/>
    <mergeCell ref="H12:I12"/>
    <mergeCell ref="K11:L11"/>
    <mergeCell ref="K12:L12"/>
    <mergeCell ref="E9:F9"/>
    <mergeCell ref="T5:U5"/>
    <mergeCell ref="N6:O6"/>
    <mergeCell ref="N4:O4"/>
    <mergeCell ref="N7:O7"/>
    <mergeCell ref="N5:O5"/>
    <mergeCell ref="K5:L5"/>
    <mergeCell ref="D7:E7"/>
    <mergeCell ref="F7:G7"/>
    <mergeCell ref="T4:U4"/>
    <mergeCell ref="H10:I10"/>
    <mergeCell ref="K24:L24"/>
    <mergeCell ref="N24:O24"/>
    <mergeCell ref="T25:U25"/>
    <mergeCell ref="Q20:R20"/>
    <mergeCell ref="N9:O9"/>
    <mergeCell ref="K9:L9"/>
    <mergeCell ref="N19:O19"/>
    <mergeCell ref="N17:O17"/>
    <mergeCell ref="N10:O10"/>
    <mergeCell ref="K16:L16"/>
    <mergeCell ref="K17:L17"/>
    <mergeCell ref="K14:L14"/>
    <mergeCell ref="K15:L15"/>
    <mergeCell ref="N11:O11"/>
    <mergeCell ref="B35:U35"/>
    <mergeCell ref="E19:F19"/>
    <mergeCell ref="E17:F17"/>
    <mergeCell ref="H16:I16"/>
    <mergeCell ref="H17:I17"/>
    <mergeCell ref="B25:C25"/>
    <mergeCell ref="E25:F25"/>
    <mergeCell ref="B21:C21"/>
    <mergeCell ref="E21:F21"/>
    <mergeCell ref="H21:I21"/>
    <mergeCell ref="B22:C22"/>
    <mergeCell ref="B24:C24"/>
    <mergeCell ref="E24:F24"/>
    <mergeCell ref="H24:I24"/>
    <mergeCell ref="B20:C20"/>
    <mergeCell ref="H20:I20"/>
    <mergeCell ref="E20:F20"/>
    <mergeCell ref="B19:C19"/>
    <mergeCell ref="B17:C17"/>
    <mergeCell ref="E16:F16"/>
    <mergeCell ref="B16:C16"/>
    <mergeCell ref="Q16:R16"/>
    <mergeCell ref="Q19:R19"/>
    <mergeCell ref="Q24:R24"/>
    <mergeCell ref="B34:U34"/>
    <mergeCell ref="T20:U20"/>
    <mergeCell ref="N14:O14"/>
    <mergeCell ref="N15:O15"/>
    <mergeCell ref="T14:U14"/>
    <mergeCell ref="E22:F22"/>
    <mergeCell ref="H22:I22"/>
    <mergeCell ref="K22:L22"/>
    <mergeCell ref="N22:O22"/>
    <mergeCell ref="Q17:R17"/>
    <mergeCell ref="T16:U16"/>
    <mergeCell ref="T17:U17"/>
    <mergeCell ref="T15:U15"/>
    <mergeCell ref="Q14:R14"/>
    <mergeCell ref="Q15:R15"/>
    <mergeCell ref="N16:O16"/>
    <mergeCell ref="B14:C14"/>
    <mergeCell ref="H14:I14"/>
    <mergeCell ref="E14:F14"/>
    <mergeCell ref="Q26:R26"/>
    <mergeCell ref="T24:U24"/>
    <mergeCell ref="E26:F26"/>
    <mergeCell ref="T19:U19"/>
    <mergeCell ref="T7:U7"/>
    <mergeCell ref="Q4:R4"/>
    <mergeCell ref="Q6:R6"/>
    <mergeCell ref="Q7:R7"/>
    <mergeCell ref="B7:C7"/>
    <mergeCell ref="B37:U37"/>
    <mergeCell ref="B11:C11"/>
    <mergeCell ref="B12:C12"/>
    <mergeCell ref="E11:F11"/>
    <mergeCell ref="E12:F12"/>
    <mergeCell ref="H11:I11"/>
    <mergeCell ref="H26:I26"/>
    <mergeCell ref="K26:L26"/>
    <mergeCell ref="N26:O26"/>
    <mergeCell ref="N21:O21"/>
    <mergeCell ref="Q21:R21"/>
    <mergeCell ref="T21:U21"/>
    <mergeCell ref="H25:I25"/>
    <mergeCell ref="K25:L25"/>
    <mergeCell ref="N25:O25"/>
    <mergeCell ref="N27:O27"/>
    <mergeCell ref="B36:U36"/>
    <mergeCell ref="Q31:R31"/>
    <mergeCell ref="B33:U33"/>
    <mergeCell ref="B5:C5"/>
    <mergeCell ref="B6:C6"/>
    <mergeCell ref="E4:F4"/>
    <mergeCell ref="E5:F5"/>
    <mergeCell ref="E6:F6"/>
    <mergeCell ref="B2:C2"/>
    <mergeCell ref="G2:I2"/>
    <mergeCell ref="A1:D1"/>
    <mergeCell ref="T6:U6"/>
    <mergeCell ref="A3:A7"/>
    <mergeCell ref="H5:I5"/>
    <mergeCell ref="H4:I4"/>
    <mergeCell ref="B4:C4"/>
    <mergeCell ref="S2:U2"/>
    <mergeCell ref="P2:R2"/>
    <mergeCell ref="M2:O2"/>
    <mergeCell ref="J2:L2"/>
    <mergeCell ref="Q5:R5"/>
    <mergeCell ref="D2:F2"/>
    <mergeCell ref="H6:I6"/>
    <mergeCell ref="H7:I7"/>
    <mergeCell ref="K7:L7"/>
    <mergeCell ref="K4:L4"/>
    <mergeCell ref="K6:L6"/>
    <mergeCell ref="T12:U12"/>
    <mergeCell ref="B9:C9"/>
    <mergeCell ref="B10:C10"/>
    <mergeCell ref="N12:O12"/>
    <mergeCell ref="Q11:R11"/>
    <mergeCell ref="Q12:R12"/>
    <mergeCell ref="T11:U11"/>
    <mergeCell ref="N20:O20"/>
    <mergeCell ref="B27:C27"/>
    <mergeCell ref="E27:F27"/>
    <mergeCell ref="H27:I27"/>
    <mergeCell ref="K27:L27"/>
    <mergeCell ref="Q22:R22"/>
    <mergeCell ref="T22:U22"/>
    <mergeCell ref="B26:C26"/>
    <mergeCell ref="T26:U26"/>
    <mergeCell ref="Q25:R25"/>
    <mergeCell ref="E10:F10"/>
    <mergeCell ref="E15:F15"/>
    <mergeCell ref="T9:U9"/>
    <mergeCell ref="T10:U10"/>
    <mergeCell ref="Q9:R9"/>
    <mergeCell ref="Q10:R10"/>
    <mergeCell ref="K10:L10"/>
    <mergeCell ref="T29:U29"/>
    <mergeCell ref="B30:C30"/>
    <mergeCell ref="E30:F30"/>
    <mergeCell ref="H30:I30"/>
    <mergeCell ref="K30:L30"/>
    <mergeCell ref="N30:O30"/>
    <mergeCell ref="Q30:R30"/>
    <mergeCell ref="T30:U30"/>
    <mergeCell ref="H32:I32"/>
    <mergeCell ref="K32:L32"/>
    <mergeCell ref="N32:O32"/>
    <mergeCell ref="T31:U31"/>
    <mergeCell ref="B32:C32"/>
    <mergeCell ref="E32:F32"/>
    <mergeCell ref="Q29:R29"/>
    <mergeCell ref="A28:A32"/>
    <mergeCell ref="B29:C29"/>
    <mergeCell ref="E29:F29"/>
    <mergeCell ref="H29:I29"/>
    <mergeCell ref="K29:L29"/>
    <mergeCell ref="N29:O29"/>
    <mergeCell ref="B31:C31"/>
    <mergeCell ref="E31:F31"/>
    <mergeCell ref="H31:I31"/>
    <mergeCell ref="K31:L31"/>
    <mergeCell ref="N31:O31"/>
  </mergeCells>
  <phoneticPr fontId="1" type="noConversion"/>
  <conditionalFormatting sqref="T4:U6 Q4:R6 N4:O6 K4:L6 H4:I6 E4:F6 B4:C6">
    <cfRule type="expression" dxfId="34" priority="28">
      <formula>C$3&lt;&gt;""</formula>
    </cfRule>
  </conditionalFormatting>
  <conditionalFormatting sqref="B29:C31 E29:F31 H29:I31 K29:L31 N29:O31 Q29:R31 T29:U31">
    <cfRule type="expression" dxfId="33" priority="20">
      <formula>C$28&lt;&gt;""</formula>
    </cfRule>
  </conditionalFormatting>
  <conditionalFormatting sqref="B24:C26 E24:F26 H24:I26 K24:L26 N24:O26 Q24:R26 T24:U26">
    <cfRule type="expression" dxfId="32" priority="9">
      <formula>C$23&lt;&gt;""</formula>
    </cfRule>
  </conditionalFormatting>
  <printOptions horizontalCentered="1"/>
  <pageMargins left="0.5" right="0.5" top="0.5" bottom="0.5" header="0.5" footer="0.5"/>
  <pageSetup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  <pageSetUpPr fitToPage="1"/>
  </sheetPr>
  <dimension ref="A1:W32"/>
  <sheetViews>
    <sheetView showGridLines="0" workbookViewId="0">
      <selection activeCell="B3" sqref="B3"/>
    </sheetView>
  </sheetViews>
  <sheetFormatPr baseColWidth="10" defaultColWidth="9.140625" defaultRowHeight="15" x14ac:dyDescent="0.2"/>
  <cols>
    <col min="1" max="1" width="1.7109375" style="1" customWidth="1"/>
    <col min="2" max="2" width="14.28515625" style="1" customWidth="1"/>
    <col min="3" max="3" width="3.85546875" style="1" customWidth="1"/>
    <col min="4" max="4" width="1.7109375" style="1" customWidth="1"/>
    <col min="5" max="5" width="12.7109375" style="1" customWidth="1"/>
    <col min="6" max="6" width="3.85546875" style="1" customWidth="1"/>
    <col min="7" max="7" width="1.7109375" style="1" customWidth="1"/>
    <col min="8" max="8" width="12.7109375" style="1" customWidth="1"/>
    <col min="9" max="9" width="3.85546875" style="1" customWidth="1"/>
    <col min="10" max="10" width="1.7109375" style="1" customWidth="1"/>
    <col min="11" max="11" width="12.7109375" style="1" customWidth="1"/>
    <col min="12" max="12" width="3.85546875" style="1" customWidth="1"/>
    <col min="13" max="13" width="1.7109375" style="1" customWidth="1"/>
    <col min="14" max="14" width="12.7109375" style="1" customWidth="1"/>
    <col min="15" max="15" width="3.85546875" style="1" customWidth="1"/>
    <col min="16" max="16" width="1.7109375" style="1" customWidth="1"/>
    <col min="17" max="17" width="12.7109375" style="1" customWidth="1"/>
    <col min="18" max="18" width="3.85546875" style="1" customWidth="1"/>
    <col min="19" max="19" width="1.7109375" style="1" customWidth="1"/>
    <col min="20" max="20" width="12.7109375" style="1" customWidth="1"/>
    <col min="21" max="21" width="3.85546875" style="1" customWidth="1"/>
    <col min="22" max="22" width="9.140625" style="1"/>
    <col min="23" max="23" width="20.28515625" style="1" bestFit="1" customWidth="1"/>
    <col min="24" max="16384" width="9.140625" style="1"/>
  </cols>
  <sheetData>
    <row r="1" spans="1:23" s="6" customFormat="1" ht="39.950000000000003" customHeight="1" x14ac:dyDescent="0.2">
      <c r="A1" s="39">
        <f>DATE(E1,2,1)</f>
        <v>40210</v>
      </c>
      <c r="B1" s="39"/>
      <c r="C1" s="39"/>
      <c r="D1" s="39"/>
      <c r="E1" s="31">
        <f>liste!C5</f>
        <v>2010</v>
      </c>
      <c r="F1" s="18"/>
      <c r="G1" s="18"/>
      <c r="H1" s="45"/>
      <c r="I1" s="17"/>
      <c r="J1" s="17"/>
      <c r="K1" s="46"/>
      <c r="L1" s="17"/>
      <c r="M1" s="17"/>
      <c r="N1" s="17"/>
      <c r="O1" s="17"/>
      <c r="P1" s="17"/>
      <c r="Q1" s="17"/>
      <c r="R1" s="17"/>
      <c r="S1" s="17"/>
      <c r="T1" s="17"/>
      <c r="U1" s="17"/>
      <c r="W1" s="47"/>
    </row>
    <row r="2" spans="1:23" ht="20.100000000000001" customHeight="1" x14ac:dyDescent="0.2">
      <c r="B2" s="37">
        <f>$A$1-MOD(WEEKDAY($A$1,2)-liste!D7,7)</f>
        <v>40209</v>
      </c>
      <c r="C2" s="37"/>
      <c r="D2" s="38">
        <f>B2+1</f>
        <v>40210</v>
      </c>
      <c r="E2" s="38"/>
      <c r="F2" s="38"/>
      <c r="G2" s="38">
        <f>D2+1</f>
        <v>40211</v>
      </c>
      <c r="H2" s="38"/>
      <c r="I2" s="38"/>
      <c r="J2" s="38">
        <f>G2+1</f>
        <v>40212</v>
      </c>
      <c r="K2" s="38"/>
      <c r="L2" s="38"/>
      <c r="M2" s="38">
        <f>J2+1</f>
        <v>40213</v>
      </c>
      <c r="N2" s="38"/>
      <c r="O2" s="38"/>
      <c r="P2" s="38">
        <f>M2+1</f>
        <v>40214</v>
      </c>
      <c r="Q2" s="38"/>
      <c r="R2" s="38"/>
      <c r="S2" s="38">
        <f>P2+1</f>
        <v>40215</v>
      </c>
      <c r="T2" s="38"/>
      <c r="U2" s="38"/>
    </row>
    <row r="3" spans="1:23" s="2" customFormat="1" ht="15.95" customHeight="1" x14ac:dyDescent="0.25">
      <c r="A3" s="48" t="str">
        <f>"semaine "&amp;WEEKNUM(B2,2)</f>
        <v>semaine 5</v>
      </c>
      <c r="B3" s="21" t="str">
        <f>IF(C3="","","jour "&amp;C3-DATE($E$1,1,0))</f>
        <v/>
      </c>
      <c r="C3" s="20" t="str">
        <f>IF(B2&lt;$A$1,"",B2)</f>
        <v/>
      </c>
      <c r="D3" s="10"/>
      <c r="E3" s="21" t="str">
        <f>IF(F3="","","jour "&amp;F3-DATE($E$1,1,0))</f>
        <v>jour 32</v>
      </c>
      <c r="F3" s="20">
        <f>IF(D2&lt;$A$1,"",D2)</f>
        <v>40210</v>
      </c>
      <c r="G3" s="12">
        <v>1</v>
      </c>
      <c r="H3" s="21" t="str">
        <f>IF(I3="","","jour "&amp;I3-DATE($E$1,1,0))</f>
        <v>jour 33</v>
      </c>
      <c r="I3" s="20">
        <f>IF(G2&lt;$A$1,"",G2)</f>
        <v>40211</v>
      </c>
      <c r="J3" s="4"/>
      <c r="K3" s="21" t="str">
        <f>IF(L3="","","jour "&amp;L3-DATE($E$1,1,0))</f>
        <v>jour 34</v>
      </c>
      <c r="L3" s="20">
        <f>IF(J2&lt;$A$1,"",J2)</f>
        <v>40212</v>
      </c>
      <c r="M3" s="4"/>
      <c r="N3" s="21" t="str">
        <f>IF(O3="","","jour "&amp;O3-DATE($E$1,1,0))</f>
        <v>jour 35</v>
      </c>
      <c r="O3" s="20">
        <f>IF(M2&lt;$A$1,"",M2)</f>
        <v>40213</v>
      </c>
      <c r="P3" s="4"/>
      <c r="Q3" s="21" t="str">
        <f>IF(R3="","","jour "&amp;R3-DATE($E$1,1,0))</f>
        <v>jour 36</v>
      </c>
      <c r="R3" s="20">
        <f>IF(P2&lt;$A$1,"",P2)</f>
        <v>40214</v>
      </c>
      <c r="S3" s="4"/>
      <c r="T3" s="21" t="str">
        <f>IF(U3="","","jour "&amp;U3-DATE($E$1,1,0))</f>
        <v>jour 37</v>
      </c>
      <c r="U3" s="20">
        <f>IF(S2&lt;$A$1,"",S2)</f>
        <v>40215</v>
      </c>
    </row>
    <row r="4" spans="1:23" s="2" customFormat="1" ht="14.45" customHeight="1" x14ac:dyDescent="0.2">
      <c r="A4" s="48"/>
      <c r="B4" s="32"/>
      <c r="C4" s="32"/>
      <c r="D4" s="9"/>
      <c r="E4" s="32"/>
      <c r="F4" s="32"/>
      <c r="G4" s="9"/>
      <c r="H4" s="32"/>
      <c r="I4" s="32"/>
      <c r="J4" s="4"/>
      <c r="K4" s="32"/>
      <c r="L4" s="32"/>
      <c r="M4" s="4"/>
      <c r="N4" s="32"/>
      <c r="O4" s="32"/>
      <c r="P4" s="4"/>
      <c r="Q4" s="32"/>
      <c r="R4" s="32"/>
      <c r="S4" s="4"/>
      <c r="T4" s="32"/>
      <c r="U4" s="32"/>
    </row>
    <row r="5" spans="1:23" s="2" customFormat="1" ht="14.45" customHeight="1" x14ac:dyDescent="0.2">
      <c r="A5" s="48"/>
      <c r="B5" s="32"/>
      <c r="C5" s="32"/>
      <c r="D5" s="9"/>
      <c r="E5" s="32"/>
      <c r="F5" s="32"/>
      <c r="G5" s="9"/>
      <c r="H5" s="32"/>
      <c r="I5" s="32"/>
      <c r="J5" s="4"/>
      <c r="K5" s="32"/>
      <c r="L5" s="32"/>
      <c r="M5" s="4"/>
      <c r="N5" s="32"/>
      <c r="O5" s="32"/>
      <c r="P5" s="4"/>
      <c r="Q5" s="32"/>
      <c r="R5" s="32"/>
      <c r="S5" s="4"/>
      <c r="T5" s="32"/>
      <c r="U5" s="32"/>
    </row>
    <row r="6" spans="1:23" s="2" customFormat="1" ht="14.45" customHeight="1" x14ac:dyDescent="0.2">
      <c r="A6" s="48"/>
      <c r="B6" s="32"/>
      <c r="C6" s="32"/>
      <c r="D6" s="9"/>
      <c r="E6" s="32"/>
      <c r="F6" s="32"/>
      <c r="G6" s="9"/>
      <c r="H6" s="32"/>
      <c r="I6" s="32"/>
      <c r="J6" s="4"/>
      <c r="K6" s="32"/>
      <c r="L6" s="32"/>
      <c r="M6" s="4"/>
      <c r="N6" s="32"/>
      <c r="O6" s="32"/>
      <c r="P6" s="4"/>
      <c r="Q6" s="32"/>
      <c r="R6" s="32"/>
      <c r="S6" s="4"/>
      <c r="T6" s="32"/>
      <c r="U6" s="32"/>
    </row>
    <row r="7" spans="1:23" s="2" customFormat="1" ht="14.45" customHeight="1" x14ac:dyDescent="0.2">
      <c r="A7" s="48"/>
      <c r="B7" s="33"/>
      <c r="C7" s="33"/>
      <c r="D7" s="33"/>
      <c r="E7" s="33"/>
      <c r="F7" s="33"/>
      <c r="G7" s="33"/>
      <c r="H7" s="33"/>
      <c r="I7" s="33"/>
      <c r="J7" s="30"/>
      <c r="K7" s="33"/>
      <c r="L7" s="33"/>
      <c r="M7" s="30"/>
      <c r="N7" s="33"/>
      <c r="O7" s="33"/>
      <c r="P7" s="30"/>
      <c r="Q7" s="33"/>
      <c r="R7" s="33"/>
      <c r="S7" s="30"/>
      <c r="T7" s="33"/>
      <c r="U7" s="33"/>
    </row>
    <row r="8" spans="1:23" s="2" customFormat="1" ht="15.95" customHeight="1" x14ac:dyDescent="0.25">
      <c r="A8" s="48" t="str">
        <f>"semaine "&amp;WEEKNUM(C8,2)</f>
        <v>semaine 6</v>
      </c>
      <c r="B8" s="13" t="str">
        <f>"jour "&amp;C8-DATE($E$1,1,0)</f>
        <v>jour 38</v>
      </c>
      <c r="C8" s="28">
        <f>B2+7</f>
        <v>40216</v>
      </c>
      <c r="D8" s="14"/>
      <c r="E8" s="13" t="str">
        <f>"jour "&amp;F8-DATE($E$1,1,0)</f>
        <v>jour 39</v>
      </c>
      <c r="F8" s="28">
        <f>D2+7</f>
        <v>40217</v>
      </c>
      <c r="G8" s="15"/>
      <c r="H8" s="13" t="str">
        <f>"jour "&amp;I8-DATE($E$1,1,0)</f>
        <v>jour 40</v>
      </c>
      <c r="I8" s="28">
        <f>G2+7</f>
        <v>40218</v>
      </c>
      <c r="J8" s="14"/>
      <c r="K8" s="13" t="str">
        <f>"jour "&amp;L8-DATE($E$1,1,0)</f>
        <v>jour 41</v>
      </c>
      <c r="L8" s="28">
        <f>J2+7</f>
        <v>40219</v>
      </c>
      <c r="M8" s="14"/>
      <c r="N8" s="13" t="str">
        <f>"jour "&amp;O8-DATE($E$1,1,0)</f>
        <v>jour 42</v>
      </c>
      <c r="O8" s="28">
        <f>M2+7</f>
        <v>40220</v>
      </c>
      <c r="P8" s="14"/>
      <c r="Q8" s="13" t="str">
        <f>"jour "&amp;R8-DATE($E$1,1,0)</f>
        <v>jour 43</v>
      </c>
      <c r="R8" s="28">
        <f>P2+7</f>
        <v>40221</v>
      </c>
      <c r="S8" s="14"/>
      <c r="T8" s="13" t="str">
        <f>"jour "&amp;U8-DATE($E$1,1,0)</f>
        <v>jour 44</v>
      </c>
      <c r="U8" s="28">
        <f>S2+7</f>
        <v>40222</v>
      </c>
    </row>
    <row r="9" spans="1:23" s="2" customFormat="1" ht="14.45" customHeight="1" x14ac:dyDescent="0.25">
      <c r="A9" s="48"/>
      <c r="B9" s="35"/>
      <c r="C9" s="35"/>
      <c r="D9" s="4"/>
      <c r="E9" s="35"/>
      <c r="F9" s="35"/>
      <c r="G9" s="3"/>
      <c r="H9" s="35"/>
      <c r="I9" s="35"/>
      <c r="J9" s="4"/>
      <c r="K9" s="35"/>
      <c r="L9" s="35"/>
      <c r="M9" s="4"/>
      <c r="N9" s="35"/>
      <c r="O9" s="35"/>
      <c r="P9" s="4"/>
      <c r="Q9" s="35"/>
      <c r="R9" s="35"/>
      <c r="S9" s="4"/>
      <c r="T9" s="35"/>
      <c r="U9" s="35"/>
    </row>
    <row r="10" spans="1:23" s="2" customFormat="1" ht="14.45" customHeight="1" x14ac:dyDescent="0.25">
      <c r="A10" s="48"/>
      <c r="B10" s="36"/>
      <c r="C10" s="36"/>
      <c r="D10" s="4"/>
      <c r="E10" s="36"/>
      <c r="F10" s="36"/>
      <c r="G10" s="3"/>
      <c r="H10" s="36"/>
      <c r="I10" s="36"/>
      <c r="J10" s="4"/>
      <c r="K10" s="36"/>
      <c r="L10" s="36"/>
      <c r="M10" s="4"/>
      <c r="N10" s="36"/>
      <c r="O10" s="36"/>
      <c r="P10" s="4"/>
      <c r="Q10" s="36"/>
      <c r="R10" s="36"/>
      <c r="S10" s="4"/>
      <c r="T10" s="36"/>
      <c r="U10" s="36"/>
    </row>
    <row r="11" spans="1:23" s="2" customFormat="1" ht="14.45" customHeight="1" x14ac:dyDescent="0.25">
      <c r="A11" s="48"/>
      <c r="B11" s="36"/>
      <c r="C11" s="36"/>
      <c r="D11" s="4"/>
      <c r="E11" s="36"/>
      <c r="F11" s="36"/>
      <c r="G11" s="3"/>
      <c r="H11" s="36"/>
      <c r="I11" s="36"/>
      <c r="J11" s="4"/>
      <c r="K11" s="36"/>
      <c r="L11" s="36"/>
      <c r="M11" s="4"/>
      <c r="N11" s="36"/>
      <c r="O11" s="36"/>
      <c r="P11" s="4"/>
      <c r="Q11" s="36"/>
      <c r="R11" s="36"/>
      <c r="S11" s="4"/>
      <c r="T11" s="36"/>
      <c r="U11" s="36"/>
    </row>
    <row r="12" spans="1:23" s="2" customFormat="1" ht="14.45" customHeight="1" x14ac:dyDescent="0.2">
      <c r="A12" s="48"/>
      <c r="B12" s="34"/>
      <c r="C12" s="34"/>
      <c r="D12" s="30"/>
      <c r="E12" s="34"/>
      <c r="F12" s="34"/>
      <c r="G12" s="30"/>
      <c r="H12" s="34"/>
      <c r="I12" s="34"/>
      <c r="J12" s="30"/>
      <c r="K12" s="34"/>
      <c r="L12" s="34"/>
      <c r="M12" s="30"/>
      <c r="N12" s="34"/>
      <c r="O12" s="34"/>
      <c r="P12" s="30"/>
      <c r="Q12" s="34"/>
      <c r="R12" s="34"/>
      <c r="S12" s="30"/>
      <c r="T12" s="34"/>
      <c r="U12" s="34"/>
    </row>
    <row r="13" spans="1:23" s="2" customFormat="1" ht="15.95" customHeight="1" x14ac:dyDescent="0.25">
      <c r="A13" s="48" t="str">
        <f>"semaine "&amp;WEEKNUM(C13,2)</f>
        <v>semaine 7</v>
      </c>
      <c r="B13" s="13" t="str">
        <f>"jour "&amp;C13-DATE($E$1,1,0)</f>
        <v>jour 45</v>
      </c>
      <c r="C13" s="28">
        <f>C8+7</f>
        <v>40223</v>
      </c>
      <c r="D13" s="14"/>
      <c r="E13" s="13" t="str">
        <f>"jour "&amp;F13-DATE($E$1,1,0)</f>
        <v>jour 46</v>
      </c>
      <c r="F13" s="28">
        <f>F8+7</f>
        <v>40224</v>
      </c>
      <c r="G13" s="15"/>
      <c r="H13" s="13" t="str">
        <f>"jour "&amp;I13-DATE($E$1,1,0)</f>
        <v>jour 47</v>
      </c>
      <c r="I13" s="28">
        <f>I8+7</f>
        <v>40225</v>
      </c>
      <c r="J13" s="14"/>
      <c r="K13" s="13" t="str">
        <f>"jour "&amp;L13-DATE($E$1,1,0)</f>
        <v>jour 48</v>
      </c>
      <c r="L13" s="28">
        <f>L8+7</f>
        <v>40226</v>
      </c>
      <c r="M13" s="14"/>
      <c r="N13" s="13" t="str">
        <f>"jour "&amp;O13-DATE($E$1,1,0)</f>
        <v>jour 49</v>
      </c>
      <c r="O13" s="28">
        <f>O8+7</f>
        <v>40227</v>
      </c>
      <c r="P13" s="14"/>
      <c r="Q13" s="13" t="str">
        <f>"jour "&amp;R13-DATE($E$1,1,0)</f>
        <v>jour 50</v>
      </c>
      <c r="R13" s="28">
        <f>R8+7</f>
        <v>40228</v>
      </c>
      <c r="S13" s="14"/>
      <c r="T13" s="13" t="str">
        <f>"jour "&amp;U13-DATE($E$1,1,0)</f>
        <v>jour 51</v>
      </c>
      <c r="U13" s="28">
        <f>U8+7</f>
        <v>40229</v>
      </c>
    </row>
    <row r="14" spans="1:23" s="2" customFormat="1" ht="14.45" customHeight="1" x14ac:dyDescent="0.25">
      <c r="A14" s="48"/>
      <c r="B14" s="35"/>
      <c r="C14" s="35"/>
      <c r="D14" s="4"/>
      <c r="E14" s="35"/>
      <c r="F14" s="35"/>
      <c r="G14" s="3"/>
      <c r="H14" s="35"/>
      <c r="I14" s="35"/>
      <c r="J14" s="4"/>
      <c r="K14" s="35"/>
      <c r="L14" s="35"/>
      <c r="M14" s="4"/>
      <c r="N14" s="35"/>
      <c r="O14" s="35"/>
      <c r="P14" s="4"/>
      <c r="Q14" s="35"/>
      <c r="R14" s="35"/>
      <c r="S14" s="4"/>
      <c r="T14" s="35"/>
      <c r="U14" s="35"/>
    </row>
    <row r="15" spans="1:23" s="2" customFormat="1" ht="14.45" customHeight="1" x14ac:dyDescent="0.25">
      <c r="A15" s="48"/>
      <c r="B15" s="36"/>
      <c r="C15" s="36"/>
      <c r="D15" s="4"/>
      <c r="E15" s="36"/>
      <c r="F15" s="36"/>
      <c r="G15" s="3"/>
      <c r="H15" s="36"/>
      <c r="I15" s="36"/>
      <c r="J15" s="4"/>
      <c r="K15" s="36"/>
      <c r="L15" s="36"/>
      <c r="M15" s="4"/>
      <c r="N15" s="36"/>
      <c r="O15" s="36"/>
      <c r="P15" s="4"/>
      <c r="Q15" s="36"/>
      <c r="R15" s="36"/>
      <c r="S15" s="4"/>
      <c r="T15" s="36"/>
      <c r="U15" s="36"/>
    </row>
    <row r="16" spans="1:23" s="2" customFormat="1" ht="14.45" customHeight="1" x14ac:dyDescent="0.25">
      <c r="A16" s="48"/>
      <c r="B16" s="36"/>
      <c r="C16" s="36"/>
      <c r="D16" s="4"/>
      <c r="E16" s="36"/>
      <c r="F16" s="36"/>
      <c r="G16" s="3"/>
      <c r="H16" s="36"/>
      <c r="I16" s="36"/>
      <c r="J16" s="4"/>
      <c r="K16" s="36"/>
      <c r="L16" s="36"/>
      <c r="M16" s="4"/>
      <c r="N16" s="36"/>
      <c r="O16" s="36"/>
      <c r="P16" s="4"/>
      <c r="Q16" s="36"/>
      <c r="R16" s="36"/>
      <c r="S16" s="4"/>
      <c r="T16" s="36"/>
      <c r="U16" s="36"/>
    </row>
    <row r="17" spans="1:21" s="2" customFormat="1" ht="14.45" customHeight="1" x14ac:dyDescent="0.2">
      <c r="A17" s="48"/>
      <c r="B17" s="32"/>
      <c r="C17" s="32"/>
      <c r="D17" s="30"/>
      <c r="E17" s="32"/>
      <c r="F17" s="32"/>
      <c r="G17" s="30"/>
      <c r="H17" s="34"/>
      <c r="I17" s="34"/>
      <c r="J17" s="30"/>
      <c r="K17" s="34"/>
      <c r="L17" s="34"/>
      <c r="M17" s="30"/>
      <c r="N17" s="34"/>
      <c r="O17" s="34"/>
      <c r="P17" s="30"/>
      <c r="Q17" s="34"/>
      <c r="R17" s="34"/>
      <c r="S17" s="30"/>
      <c r="T17" s="34"/>
      <c r="U17" s="34"/>
    </row>
    <row r="18" spans="1:21" s="2" customFormat="1" ht="15.95" customHeight="1" x14ac:dyDescent="0.25">
      <c r="A18" s="48" t="str">
        <f>"semaine "&amp;WEEKNUM(C18,2)</f>
        <v>semaine 8</v>
      </c>
      <c r="B18" s="13" t="str">
        <f>"jour "&amp;C18-DATE($E$1,1,0)</f>
        <v>jour 52</v>
      </c>
      <c r="C18" s="28">
        <f>C13+7</f>
        <v>40230</v>
      </c>
      <c r="D18" s="14"/>
      <c r="E18" s="13" t="str">
        <f>"jour "&amp;F18-DATE($E$1,1,0)</f>
        <v>jour 53</v>
      </c>
      <c r="F18" s="28">
        <f>F13+7</f>
        <v>40231</v>
      </c>
      <c r="G18" s="15"/>
      <c r="H18" s="13" t="str">
        <f>"jour "&amp;I18-DATE($E$1,1,0)</f>
        <v>jour 54</v>
      </c>
      <c r="I18" s="28">
        <f>I13+7</f>
        <v>40232</v>
      </c>
      <c r="J18" s="14"/>
      <c r="K18" s="13" t="str">
        <f>"jour "&amp;L18-DATE($E$1,1,0)</f>
        <v>jour 55</v>
      </c>
      <c r="L18" s="28">
        <f>L13+7</f>
        <v>40233</v>
      </c>
      <c r="M18" s="14"/>
      <c r="N18" s="13" t="str">
        <f>"jour "&amp;O18-DATE($E$1,1,0)</f>
        <v>jour 56</v>
      </c>
      <c r="O18" s="28">
        <f>O13+7</f>
        <v>40234</v>
      </c>
      <c r="P18" s="14"/>
      <c r="Q18" s="13" t="str">
        <f>"jour "&amp;R18-DATE($E$1,1,0)</f>
        <v>jour 57</v>
      </c>
      <c r="R18" s="28">
        <f>R13+7</f>
        <v>40235</v>
      </c>
      <c r="S18" s="14"/>
      <c r="T18" s="13" t="str">
        <f>"jour "&amp;U18-DATE($E$1,1,0)</f>
        <v>jour 58</v>
      </c>
      <c r="U18" s="28">
        <f>U13+7</f>
        <v>40236</v>
      </c>
    </row>
    <row r="19" spans="1:21" s="2" customFormat="1" ht="14.45" customHeight="1" x14ac:dyDescent="0.25">
      <c r="A19" s="48"/>
      <c r="B19" s="35"/>
      <c r="C19" s="35"/>
      <c r="D19" s="4"/>
      <c r="E19" s="35"/>
      <c r="F19" s="35"/>
      <c r="G19" s="3"/>
      <c r="H19" s="35"/>
      <c r="I19" s="35"/>
      <c r="J19" s="4"/>
      <c r="K19" s="35"/>
      <c r="L19" s="35"/>
      <c r="M19" s="4"/>
      <c r="N19" s="35"/>
      <c r="O19" s="35"/>
      <c r="P19" s="4"/>
      <c r="Q19" s="35"/>
      <c r="R19" s="35"/>
      <c r="S19" s="4"/>
      <c r="T19" s="35"/>
      <c r="U19" s="35"/>
    </row>
    <row r="20" spans="1:21" s="2" customFormat="1" ht="14.45" customHeight="1" x14ac:dyDescent="0.25">
      <c r="A20" s="48"/>
      <c r="B20" s="36"/>
      <c r="C20" s="36"/>
      <c r="D20" s="4"/>
      <c r="E20" s="36"/>
      <c r="F20" s="36"/>
      <c r="G20" s="3"/>
      <c r="H20" s="36"/>
      <c r="I20" s="36"/>
      <c r="J20" s="4"/>
      <c r="K20" s="36"/>
      <c r="L20" s="36"/>
      <c r="M20" s="4"/>
      <c r="N20" s="36"/>
      <c r="O20" s="36"/>
      <c r="P20" s="4"/>
      <c r="Q20" s="36"/>
      <c r="R20" s="36"/>
      <c r="S20" s="4"/>
      <c r="T20" s="36"/>
      <c r="U20" s="36"/>
    </row>
    <row r="21" spans="1:21" s="2" customFormat="1" ht="14.45" customHeight="1" x14ac:dyDescent="0.25">
      <c r="A21" s="48"/>
      <c r="B21" s="36"/>
      <c r="C21" s="36"/>
      <c r="D21" s="4"/>
      <c r="E21" s="36"/>
      <c r="F21" s="36"/>
      <c r="G21" s="3"/>
      <c r="H21" s="36"/>
      <c r="I21" s="36"/>
      <c r="J21" s="4"/>
      <c r="K21" s="36"/>
      <c r="L21" s="36"/>
      <c r="M21" s="4"/>
      <c r="N21" s="36"/>
      <c r="O21" s="36"/>
      <c r="P21" s="4"/>
      <c r="Q21" s="36"/>
      <c r="R21" s="36"/>
      <c r="S21" s="4"/>
      <c r="T21" s="36"/>
      <c r="U21" s="36"/>
    </row>
    <row r="22" spans="1:21" s="2" customFormat="1" ht="14.45" customHeight="1" x14ac:dyDescent="0.2">
      <c r="A22" s="48"/>
      <c r="B22" s="32"/>
      <c r="C22" s="32"/>
      <c r="D22" s="30"/>
      <c r="E22" s="34"/>
      <c r="F22" s="34"/>
      <c r="G22" s="30"/>
      <c r="H22" s="34"/>
      <c r="I22" s="34"/>
      <c r="J22" s="30"/>
      <c r="K22" s="34"/>
      <c r="L22" s="34"/>
      <c r="M22" s="30"/>
      <c r="N22" s="34"/>
      <c r="O22" s="34"/>
      <c r="P22" s="30"/>
      <c r="Q22" s="34"/>
      <c r="R22" s="34"/>
      <c r="S22" s="30"/>
      <c r="T22" s="34"/>
      <c r="U22" s="34"/>
    </row>
    <row r="23" spans="1:21" s="2" customFormat="1" ht="15.95" customHeight="1" x14ac:dyDescent="0.25">
      <c r="A23" s="48" t="str">
        <f>IF(C23="","","semaine "&amp;WEEKNUM(C23,2))</f>
        <v>semaine 9</v>
      </c>
      <c r="B23" s="13" t="str">
        <f>IF(C23="","","jour "&amp;C23-DATE($E$1,1,0))</f>
        <v>jour 59</v>
      </c>
      <c r="C23" s="28">
        <f>IF(C18+7&gt;EOMONTH($A$1,0),"",C18+7)</f>
        <v>40237</v>
      </c>
      <c r="D23" s="14"/>
      <c r="E23" s="13" t="str">
        <f>IF(F23="","","jour "&amp;F23-DATE($E$1,1,0))</f>
        <v/>
      </c>
      <c r="F23" s="28" t="str">
        <f>IF(F18+7&gt;EOMONTH($A$1,0),"",F18+7)</f>
        <v/>
      </c>
      <c r="G23" s="15"/>
      <c r="H23" s="13" t="str">
        <f>IF(I23="","","jour "&amp;I23-DATE($E$1,1,0))</f>
        <v/>
      </c>
      <c r="I23" s="28" t="str">
        <f>IF(I18+7&gt;EOMONTH($A$1,0),"",I18+7)</f>
        <v/>
      </c>
      <c r="J23" s="14"/>
      <c r="K23" s="13" t="str">
        <f>IF(L23="","","jour "&amp;L23-DATE($E$1,1,0))</f>
        <v/>
      </c>
      <c r="L23" s="28" t="str">
        <f>IF(L18+7&gt;EOMONTH($A$1,0),"",L18+7)</f>
        <v/>
      </c>
      <c r="M23" s="14"/>
      <c r="N23" s="13" t="str">
        <f>IF(O23="","","jour "&amp;O23-DATE($E$1,1,0))</f>
        <v/>
      </c>
      <c r="O23" s="28" t="str">
        <f>IF(O18+7&gt;EOMONTH($A$1,0),"",O18+7)</f>
        <v/>
      </c>
      <c r="P23" s="14"/>
      <c r="Q23" s="13" t="str">
        <f>IF(R23="","","jour "&amp;R23-DATE($E$1,1,0))</f>
        <v/>
      </c>
      <c r="R23" s="28" t="str">
        <f>IF(R18+7&gt;EOMONTH($A$1,0),"",R18+7)</f>
        <v/>
      </c>
      <c r="S23" s="16"/>
      <c r="T23" s="13" t="str">
        <f>IF(U23="","","jour "&amp;U23-DATE($E$1,1,0))</f>
        <v/>
      </c>
      <c r="U23" s="28" t="str">
        <f>IF(U18+7&gt;EOMONTH($A$1,0),"",U18+7)</f>
        <v/>
      </c>
    </row>
    <row r="24" spans="1:21" s="2" customFormat="1" ht="14.45" customHeight="1" x14ac:dyDescent="0.25">
      <c r="A24" s="48"/>
      <c r="B24" s="32"/>
      <c r="C24" s="32"/>
      <c r="D24" s="4"/>
      <c r="E24" s="32"/>
      <c r="F24" s="32"/>
      <c r="G24" s="3"/>
      <c r="H24" s="32"/>
      <c r="I24" s="32"/>
      <c r="J24" s="4"/>
      <c r="K24" s="32"/>
      <c r="L24" s="32"/>
      <c r="M24" s="4"/>
      <c r="N24" s="32"/>
      <c r="O24" s="32"/>
      <c r="P24" s="4"/>
      <c r="Q24" s="32"/>
      <c r="R24" s="32"/>
      <c r="S24" s="29"/>
      <c r="T24" s="32"/>
      <c r="U24" s="32"/>
    </row>
    <row r="25" spans="1:21" s="2" customFormat="1" ht="14.45" customHeight="1" x14ac:dyDescent="0.25">
      <c r="A25" s="48"/>
      <c r="B25" s="32"/>
      <c r="C25" s="32"/>
      <c r="D25" s="4"/>
      <c r="E25" s="32"/>
      <c r="F25" s="32"/>
      <c r="G25" s="3"/>
      <c r="H25" s="32"/>
      <c r="I25" s="32"/>
      <c r="J25" s="4"/>
      <c r="K25" s="32"/>
      <c r="L25" s="32"/>
      <c r="M25" s="4"/>
      <c r="N25" s="32"/>
      <c r="O25" s="32"/>
      <c r="P25" s="4"/>
      <c r="Q25" s="32"/>
      <c r="R25" s="32"/>
      <c r="S25" s="29"/>
      <c r="T25" s="32"/>
      <c r="U25" s="32"/>
    </row>
    <row r="26" spans="1:21" s="2" customFormat="1" ht="14.45" customHeight="1" x14ac:dyDescent="0.25">
      <c r="A26" s="48"/>
      <c r="B26" s="32"/>
      <c r="C26" s="32"/>
      <c r="D26" s="4"/>
      <c r="E26" s="32"/>
      <c r="F26" s="32"/>
      <c r="G26" s="3"/>
      <c r="H26" s="32"/>
      <c r="I26" s="32"/>
      <c r="J26" s="4"/>
      <c r="K26" s="32"/>
      <c r="L26" s="32"/>
      <c r="M26" s="4"/>
      <c r="N26" s="32"/>
      <c r="O26" s="32"/>
      <c r="P26" s="4"/>
      <c r="Q26" s="32"/>
      <c r="R26" s="32"/>
      <c r="S26" s="29"/>
      <c r="T26" s="32"/>
      <c r="U26" s="32"/>
    </row>
    <row r="27" spans="1:21" s="2" customFormat="1" ht="14.45" customHeight="1" x14ac:dyDescent="0.2">
      <c r="A27" s="48"/>
      <c r="B27" s="33"/>
      <c r="C27" s="33"/>
      <c r="D27" s="30"/>
      <c r="E27" s="33"/>
      <c r="F27" s="33"/>
      <c r="G27" s="30"/>
      <c r="H27" s="33"/>
      <c r="I27" s="33"/>
      <c r="J27" s="30"/>
      <c r="K27" s="33"/>
      <c r="L27" s="33"/>
      <c r="M27" s="30"/>
      <c r="N27" s="33"/>
      <c r="O27" s="33"/>
      <c r="P27" s="30"/>
      <c r="Q27" s="29"/>
      <c r="R27" s="29"/>
      <c r="S27" s="29"/>
      <c r="T27" s="29"/>
      <c r="U27" s="29"/>
    </row>
    <row r="28" spans="1:21" x14ac:dyDescent="0.2">
      <c r="A28" s="49" t="str">
        <f>IF(C28="","","semaine "&amp;WEEKNUM(C28,2))</f>
        <v/>
      </c>
      <c r="B28" s="42" t="s">
        <v>7</v>
      </c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</row>
    <row r="29" spans="1:21" x14ac:dyDescent="0.2">
      <c r="A29" s="49"/>
      <c r="B29" s="41"/>
      <c r="C29" s="41"/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</row>
    <row r="30" spans="1:21" x14ac:dyDescent="0.2">
      <c r="A30" s="49"/>
      <c r="B30" s="43"/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</row>
    <row r="31" spans="1:21" x14ac:dyDescent="0.2">
      <c r="A31" s="49"/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</row>
    <row r="32" spans="1:21" x14ac:dyDescent="0.2">
      <c r="A32" s="49"/>
      <c r="B32" s="40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</row>
  </sheetData>
  <mergeCells count="157">
    <mergeCell ref="J2:L2"/>
    <mergeCell ref="D2:F2"/>
    <mergeCell ref="B2:C2"/>
    <mergeCell ref="G2:I2"/>
    <mergeCell ref="S2:U2"/>
    <mergeCell ref="P2:R2"/>
    <mergeCell ref="M2:O2"/>
    <mergeCell ref="B4:C4"/>
    <mergeCell ref="B5:C5"/>
    <mergeCell ref="E4:F4"/>
    <mergeCell ref="E5:F5"/>
    <mergeCell ref="E6:F6"/>
    <mergeCell ref="H4:I4"/>
    <mergeCell ref="H5:I5"/>
    <mergeCell ref="H6:I6"/>
    <mergeCell ref="K4:L4"/>
    <mergeCell ref="K5:L5"/>
    <mergeCell ref="B6:C6"/>
    <mergeCell ref="B7:C7"/>
    <mergeCell ref="T11:U11"/>
    <mergeCell ref="Q11:R11"/>
    <mergeCell ref="N11:O11"/>
    <mergeCell ref="Q14:R14"/>
    <mergeCell ref="Q15:R15"/>
    <mergeCell ref="N14:O14"/>
    <mergeCell ref="N15:O15"/>
    <mergeCell ref="K10:L10"/>
    <mergeCell ref="H10:I10"/>
    <mergeCell ref="N10:O10"/>
    <mergeCell ref="K6:L6"/>
    <mergeCell ref="N6:O6"/>
    <mergeCell ref="K9:L9"/>
    <mergeCell ref="K14:L14"/>
    <mergeCell ref="K15:L15"/>
    <mergeCell ref="E10:F10"/>
    <mergeCell ref="H9:I9"/>
    <mergeCell ref="B9:C9"/>
    <mergeCell ref="B10:C10"/>
    <mergeCell ref="E9:F9"/>
    <mergeCell ref="E11:F11"/>
    <mergeCell ref="B16:C16"/>
    <mergeCell ref="B20:C20"/>
    <mergeCell ref="H20:I20"/>
    <mergeCell ref="E20:F20"/>
    <mergeCell ref="K12:L12"/>
    <mergeCell ref="K19:L19"/>
    <mergeCell ref="K20:L20"/>
    <mergeCell ref="B15:C15"/>
    <mergeCell ref="H15:I15"/>
    <mergeCell ref="B19:C19"/>
    <mergeCell ref="H19:I19"/>
    <mergeCell ref="E15:F15"/>
    <mergeCell ref="E19:F19"/>
    <mergeCell ref="H17:I17"/>
    <mergeCell ref="E17:F17"/>
    <mergeCell ref="E16:F16"/>
    <mergeCell ref="B14:C14"/>
    <mergeCell ref="H14:I14"/>
    <mergeCell ref="E14:F14"/>
    <mergeCell ref="H12:I12"/>
    <mergeCell ref="E12:F12"/>
    <mergeCell ref="B11:C11"/>
    <mergeCell ref="B12:C12"/>
    <mergeCell ref="K21:L21"/>
    <mergeCell ref="T22:U22"/>
    <mergeCell ref="N17:O17"/>
    <mergeCell ref="N16:O16"/>
    <mergeCell ref="Q16:R16"/>
    <mergeCell ref="Q17:R17"/>
    <mergeCell ref="T16:U16"/>
    <mergeCell ref="T17:U17"/>
    <mergeCell ref="Q19:R19"/>
    <mergeCell ref="Q20:R20"/>
    <mergeCell ref="T21:U21"/>
    <mergeCell ref="H21:I21"/>
    <mergeCell ref="K11:L11"/>
    <mergeCell ref="H11:I11"/>
    <mergeCell ref="K17:L17"/>
    <mergeCell ref="B21:C21"/>
    <mergeCell ref="B17:C17"/>
    <mergeCell ref="N12:O12"/>
    <mergeCell ref="N19:O19"/>
    <mergeCell ref="N20:O20"/>
    <mergeCell ref="H16:I16"/>
    <mergeCell ref="K16:L16"/>
    <mergeCell ref="K27:L27"/>
    <mergeCell ref="N27:O27"/>
    <mergeCell ref="T7:U7"/>
    <mergeCell ref="Q7:R7"/>
    <mergeCell ref="T6:U6"/>
    <mergeCell ref="Q4:R4"/>
    <mergeCell ref="Q6:R6"/>
    <mergeCell ref="T4:U4"/>
    <mergeCell ref="T5:U5"/>
    <mergeCell ref="Q5:R5"/>
    <mergeCell ref="Q21:R21"/>
    <mergeCell ref="T9:U9"/>
    <mergeCell ref="T10:U10"/>
    <mergeCell ref="T19:U19"/>
    <mergeCell ref="T20:U20"/>
    <mergeCell ref="T15:U15"/>
    <mergeCell ref="T14:U14"/>
    <mergeCell ref="Q9:R9"/>
    <mergeCell ref="Q10:R10"/>
    <mergeCell ref="T12:U12"/>
    <mergeCell ref="Q12:R12"/>
    <mergeCell ref="N9:O9"/>
    <mergeCell ref="N4:O4"/>
    <mergeCell ref="N5:O5"/>
    <mergeCell ref="K26:L26"/>
    <mergeCell ref="N26:O26"/>
    <mergeCell ref="Q26:R26"/>
    <mergeCell ref="T26:U26"/>
    <mergeCell ref="B27:C27"/>
    <mergeCell ref="E27:F27"/>
    <mergeCell ref="A3:A7"/>
    <mergeCell ref="D7:E7"/>
    <mergeCell ref="F7:G7"/>
    <mergeCell ref="H7:I7"/>
    <mergeCell ref="K7:L7"/>
    <mergeCell ref="N7:O7"/>
    <mergeCell ref="A8:A12"/>
    <mergeCell ref="A13:A17"/>
    <mergeCell ref="A18:A22"/>
    <mergeCell ref="B22:C22"/>
    <mergeCell ref="E22:F22"/>
    <mergeCell ref="H22:I22"/>
    <mergeCell ref="E21:F21"/>
    <mergeCell ref="K22:L22"/>
    <mergeCell ref="N22:O22"/>
    <mergeCell ref="Q22:R22"/>
    <mergeCell ref="N21:O21"/>
    <mergeCell ref="H27:I27"/>
    <mergeCell ref="B28:U28"/>
    <mergeCell ref="B29:U29"/>
    <mergeCell ref="B30:U30"/>
    <mergeCell ref="B31:U31"/>
    <mergeCell ref="B32:U32"/>
    <mergeCell ref="A1:D1"/>
    <mergeCell ref="A23:A27"/>
    <mergeCell ref="B24:C24"/>
    <mergeCell ref="E24:F24"/>
    <mergeCell ref="H24:I24"/>
    <mergeCell ref="K24:L24"/>
    <mergeCell ref="N24:O24"/>
    <mergeCell ref="Q24:R24"/>
    <mergeCell ref="T24:U24"/>
    <mergeCell ref="B25:C25"/>
    <mergeCell ref="E25:F25"/>
    <mergeCell ref="H25:I25"/>
    <mergeCell ref="K25:L25"/>
    <mergeCell ref="N25:O25"/>
    <mergeCell ref="Q25:R25"/>
    <mergeCell ref="T25:U25"/>
    <mergeCell ref="B26:C26"/>
    <mergeCell ref="E26:F26"/>
    <mergeCell ref="H26:I26"/>
  </mergeCells>
  <phoneticPr fontId="1" type="noConversion"/>
  <conditionalFormatting sqref="T24:U26 B24:C26 E24:F26 H24:I26 K24:L26 N24:O26 Q24:R26">
    <cfRule type="expression" dxfId="31" priority="1">
      <formula>C$23&lt;&gt;""</formula>
    </cfRule>
  </conditionalFormatting>
  <conditionalFormatting sqref="T4:U6 Q4:R6 N4:O6 K4:L6 H4:I6 E4:F6 B4:C6">
    <cfRule type="expression" dxfId="30" priority="21">
      <formula>C$3&lt;&gt;""</formula>
    </cfRule>
  </conditionalFormatting>
  <printOptions horizontalCentered="1"/>
  <pageMargins left="0.5" right="0.5" top="0.5" bottom="0.5" header="0.5" footer="0.5"/>
  <pageSetup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  <pageSetUpPr fitToPage="1"/>
  </sheetPr>
  <dimension ref="A1:U37"/>
  <sheetViews>
    <sheetView showGridLines="0" workbookViewId="0">
      <selection activeCell="B3" sqref="B3"/>
    </sheetView>
  </sheetViews>
  <sheetFormatPr baseColWidth="10" defaultColWidth="9.140625" defaultRowHeight="15" x14ac:dyDescent="0.2"/>
  <cols>
    <col min="1" max="1" width="1.7109375" style="1" customWidth="1"/>
    <col min="2" max="2" width="14.28515625" style="1" customWidth="1"/>
    <col min="3" max="3" width="3.85546875" style="1" customWidth="1"/>
    <col min="4" max="4" width="1.7109375" style="1" customWidth="1"/>
    <col min="5" max="5" width="12.7109375" style="1" customWidth="1"/>
    <col min="6" max="6" width="3.85546875" style="1" customWidth="1"/>
    <col min="7" max="7" width="1.7109375" style="1" customWidth="1"/>
    <col min="8" max="8" width="12.7109375" style="1" customWidth="1"/>
    <col min="9" max="9" width="3.85546875" style="1" customWidth="1"/>
    <col min="10" max="10" width="1.7109375" style="1" customWidth="1"/>
    <col min="11" max="11" width="12.7109375" style="1" customWidth="1"/>
    <col min="12" max="12" width="3.85546875" style="1" customWidth="1"/>
    <col min="13" max="13" width="1.7109375" style="1" customWidth="1"/>
    <col min="14" max="14" width="12.7109375" style="1" customWidth="1"/>
    <col min="15" max="15" width="3.85546875" style="1" customWidth="1"/>
    <col min="16" max="16" width="1.7109375" style="1" customWidth="1"/>
    <col min="17" max="17" width="12.7109375" style="1" customWidth="1"/>
    <col min="18" max="18" width="3.85546875" style="1" customWidth="1"/>
    <col min="19" max="19" width="1.7109375" style="1" customWidth="1"/>
    <col min="20" max="20" width="12.7109375" style="1" customWidth="1"/>
    <col min="21" max="21" width="3.85546875" style="1" customWidth="1"/>
    <col min="22" max="16384" width="9.140625" style="1"/>
  </cols>
  <sheetData>
    <row r="1" spans="1:21" s="6" customFormat="1" ht="39.950000000000003" customHeight="1" x14ac:dyDescent="0.2">
      <c r="A1" s="39">
        <f>DATE(E1,3,1)</f>
        <v>40238</v>
      </c>
      <c r="B1" s="39"/>
      <c r="C1" s="39"/>
      <c r="D1" s="39"/>
      <c r="E1" s="31">
        <f>liste!C5</f>
        <v>2010</v>
      </c>
      <c r="F1" s="18"/>
      <c r="G1" s="18"/>
      <c r="H1" s="19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</row>
    <row r="2" spans="1:21" ht="20.100000000000001" customHeight="1" x14ac:dyDescent="0.2">
      <c r="B2" s="37">
        <f>$A$1-MOD(WEEKDAY($A$1,2)-liste!D7,7)</f>
        <v>40237</v>
      </c>
      <c r="C2" s="37"/>
      <c r="D2" s="38">
        <f>B2+1</f>
        <v>40238</v>
      </c>
      <c r="E2" s="38"/>
      <c r="F2" s="38"/>
      <c r="G2" s="38">
        <f>D2+1</f>
        <v>40239</v>
      </c>
      <c r="H2" s="38"/>
      <c r="I2" s="38"/>
      <c r="J2" s="38">
        <f>G2+1</f>
        <v>40240</v>
      </c>
      <c r="K2" s="38"/>
      <c r="L2" s="38"/>
      <c r="M2" s="38">
        <f>J2+1</f>
        <v>40241</v>
      </c>
      <c r="N2" s="38"/>
      <c r="O2" s="38"/>
      <c r="P2" s="38">
        <f>M2+1</f>
        <v>40242</v>
      </c>
      <c r="Q2" s="38"/>
      <c r="R2" s="38"/>
      <c r="S2" s="38">
        <f>P2+1</f>
        <v>40243</v>
      </c>
      <c r="T2" s="38"/>
      <c r="U2" s="38"/>
    </row>
    <row r="3" spans="1:21" s="2" customFormat="1" ht="15.95" customHeight="1" x14ac:dyDescent="0.25">
      <c r="A3" s="48" t="str">
        <f>"semaine "&amp;WEEKNUM(B2,2)</f>
        <v>semaine 9</v>
      </c>
      <c r="B3" s="21" t="str">
        <f>IF(C3="","","jour "&amp;C3-DATE($E$1,1,0))</f>
        <v/>
      </c>
      <c r="C3" s="20" t="str">
        <f>IF(B2&lt;$A$1,"",B2)</f>
        <v/>
      </c>
      <c r="D3" s="10"/>
      <c r="E3" s="21" t="str">
        <f>IF(F3="","","jour "&amp;F3-DATE($E$1,1,0))</f>
        <v>jour 60</v>
      </c>
      <c r="F3" s="20">
        <f>IF(D2&lt;$A$1,"",D2)</f>
        <v>40238</v>
      </c>
      <c r="G3" s="12">
        <v>1</v>
      </c>
      <c r="H3" s="21" t="str">
        <f>IF(I3="","","jour "&amp;I3-DATE($E$1,1,0))</f>
        <v>jour 61</v>
      </c>
      <c r="I3" s="20">
        <f>IF(G2&lt;$A$1,"",G2)</f>
        <v>40239</v>
      </c>
      <c r="J3" s="4"/>
      <c r="K3" s="21" t="str">
        <f>IF(L3="","","jour "&amp;L3-DATE($E$1,1,0))</f>
        <v>jour 62</v>
      </c>
      <c r="L3" s="20">
        <f>IF(J2&lt;$A$1,"",J2)</f>
        <v>40240</v>
      </c>
      <c r="M3" s="4"/>
      <c r="N3" s="21" t="str">
        <f>IF(O3="","","jour "&amp;O3-DATE($E$1,1,0))</f>
        <v>jour 63</v>
      </c>
      <c r="O3" s="20">
        <f>IF(M2&lt;$A$1,"",M2)</f>
        <v>40241</v>
      </c>
      <c r="P3" s="4"/>
      <c r="Q3" s="21" t="str">
        <f>IF(R3="","","jour "&amp;R3-DATE($E$1,1,0))</f>
        <v>jour 64</v>
      </c>
      <c r="R3" s="20">
        <f>IF(P2&lt;$A$1,"",P2)</f>
        <v>40242</v>
      </c>
      <c r="S3" s="4"/>
      <c r="T3" s="21" t="str">
        <f>IF(U3="","","jour "&amp;U3-DATE($E$1,1,0))</f>
        <v>jour 65</v>
      </c>
      <c r="U3" s="20">
        <f>IF(S2&lt;$A$1,"",S2)</f>
        <v>40243</v>
      </c>
    </row>
    <row r="4" spans="1:21" s="2" customFormat="1" ht="14.45" customHeight="1" x14ac:dyDescent="0.2">
      <c r="A4" s="48"/>
      <c r="B4" s="32"/>
      <c r="C4" s="32"/>
      <c r="D4" s="9"/>
      <c r="E4" s="32"/>
      <c r="F4" s="32"/>
      <c r="G4" s="9"/>
      <c r="H4" s="32"/>
      <c r="I4" s="32"/>
      <c r="J4" s="4"/>
      <c r="K4" s="32"/>
      <c r="L4" s="32"/>
      <c r="M4" s="4"/>
      <c r="N4" s="32"/>
      <c r="O4" s="32"/>
      <c r="P4" s="4"/>
      <c r="Q4" s="32"/>
      <c r="R4" s="32"/>
      <c r="S4" s="4"/>
      <c r="T4" s="32"/>
      <c r="U4" s="32"/>
    </row>
    <row r="5" spans="1:21" s="2" customFormat="1" ht="14.45" customHeight="1" x14ac:dyDescent="0.2">
      <c r="A5" s="48"/>
      <c r="B5" s="32"/>
      <c r="C5" s="32"/>
      <c r="D5" s="9"/>
      <c r="E5" s="32"/>
      <c r="F5" s="32"/>
      <c r="G5" s="9"/>
      <c r="H5" s="32"/>
      <c r="I5" s="32"/>
      <c r="J5" s="4"/>
      <c r="K5" s="32"/>
      <c r="L5" s="32"/>
      <c r="M5" s="4"/>
      <c r="N5" s="32"/>
      <c r="O5" s="32"/>
      <c r="P5" s="4"/>
      <c r="Q5" s="32"/>
      <c r="R5" s="32"/>
      <c r="S5" s="4"/>
      <c r="T5" s="32"/>
      <c r="U5" s="32"/>
    </row>
    <row r="6" spans="1:21" s="2" customFormat="1" ht="14.45" customHeight="1" x14ac:dyDescent="0.2">
      <c r="A6" s="48"/>
      <c r="B6" s="32"/>
      <c r="C6" s="32"/>
      <c r="D6" s="9"/>
      <c r="E6" s="32"/>
      <c r="F6" s="32"/>
      <c r="G6" s="9"/>
      <c r="H6" s="32"/>
      <c r="I6" s="32"/>
      <c r="J6" s="4"/>
      <c r="K6" s="32"/>
      <c r="L6" s="32"/>
      <c r="M6" s="4"/>
      <c r="N6" s="32"/>
      <c r="O6" s="32"/>
      <c r="P6" s="4"/>
      <c r="Q6" s="32"/>
      <c r="R6" s="32"/>
      <c r="S6" s="4"/>
      <c r="T6" s="32"/>
      <c r="U6" s="32"/>
    </row>
    <row r="7" spans="1:21" s="2" customFormat="1" ht="14.45" customHeight="1" x14ac:dyDescent="0.2">
      <c r="A7" s="48"/>
      <c r="B7" s="33"/>
      <c r="C7" s="33"/>
      <c r="D7" s="33"/>
      <c r="E7" s="33"/>
      <c r="F7" s="33"/>
      <c r="G7" s="33"/>
      <c r="H7" s="33"/>
      <c r="I7" s="33"/>
      <c r="J7" s="30"/>
      <c r="K7" s="33"/>
      <c r="L7" s="33"/>
      <c r="M7" s="30"/>
      <c r="N7" s="33"/>
      <c r="O7" s="33"/>
      <c r="P7" s="30"/>
      <c r="Q7" s="33"/>
      <c r="R7" s="33"/>
      <c r="S7" s="30"/>
      <c r="T7" s="33"/>
      <c r="U7" s="33"/>
    </row>
    <row r="8" spans="1:21" s="2" customFormat="1" ht="15.95" customHeight="1" x14ac:dyDescent="0.25">
      <c r="A8" s="48" t="str">
        <f>"semaine "&amp;WEEKNUM(C8,2)</f>
        <v>semaine 10</v>
      </c>
      <c r="B8" s="13" t="str">
        <f>"jour "&amp;C8-DATE($E$1,1,0)</f>
        <v>jour 66</v>
      </c>
      <c r="C8" s="28">
        <f>B2+7</f>
        <v>40244</v>
      </c>
      <c r="D8" s="14"/>
      <c r="E8" s="13" t="str">
        <f>"jour "&amp;F8-DATE($E$1,1,0)</f>
        <v>jour 67</v>
      </c>
      <c r="F8" s="28">
        <f>D2+7</f>
        <v>40245</v>
      </c>
      <c r="G8" s="15"/>
      <c r="H8" s="13" t="str">
        <f>"jour "&amp;I8-DATE($E$1,1,0)</f>
        <v>jour 68</v>
      </c>
      <c r="I8" s="28">
        <f>G2+7</f>
        <v>40246</v>
      </c>
      <c r="J8" s="14"/>
      <c r="K8" s="13" t="str">
        <f>"jour "&amp;L8-DATE($E$1,1,0)</f>
        <v>jour 69</v>
      </c>
      <c r="L8" s="28">
        <f>J2+7</f>
        <v>40247</v>
      </c>
      <c r="M8" s="14"/>
      <c r="N8" s="13" t="str">
        <f>"jour "&amp;O8-DATE($E$1,1,0)</f>
        <v>jour 70</v>
      </c>
      <c r="O8" s="28">
        <f>M2+7</f>
        <v>40248</v>
      </c>
      <c r="P8" s="14"/>
      <c r="Q8" s="13" t="str">
        <f>"jour "&amp;R8-DATE($E$1,1,0)</f>
        <v>jour 71</v>
      </c>
      <c r="R8" s="28">
        <f>P2+7</f>
        <v>40249</v>
      </c>
      <c r="S8" s="14"/>
      <c r="T8" s="13" t="str">
        <f>"jour "&amp;U8-DATE($E$1,1,0)</f>
        <v>jour 72</v>
      </c>
      <c r="U8" s="28">
        <f>S2+7</f>
        <v>40250</v>
      </c>
    </row>
    <row r="9" spans="1:21" s="2" customFormat="1" ht="14.45" customHeight="1" x14ac:dyDescent="0.25">
      <c r="A9" s="48"/>
      <c r="B9" s="35"/>
      <c r="C9" s="35"/>
      <c r="D9" s="4"/>
      <c r="E9" s="35"/>
      <c r="F9" s="35"/>
      <c r="G9" s="3"/>
      <c r="H9" s="35"/>
      <c r="I9" s="35"/>
      <c r="J9" s="4"/>
      <c r="K9" s="35"/>
      <c r="L9" s="35"/>
      <c r="M9" s="4"/>
      <c r="N9" s="35"/>
      <c r="O9" s="35"/>
      <c r="P9" s="4"/>
      <c r="Q9" s="35"/>
      <c r="R9" s="35"/>
      <c r="S9" s="4"/>
      <c r="T9" s="35"/>
      <c r="U9" s="35"/>
    </row>
    <row r="10" spans="1:21" s="2" customFormat="1" ht="14.45" customHeight="1" x14ac:dyDescent="0.25">
      <c r="A10" s="48"/>
      <c r="B10" s="36"/>
      <c r="C10" s="36"/>
      <c r="D10" s="4"/>
      <c r="E10" s="36"/>
      <c r="F10" s="36"/>
      <c r="G10" s="3"/>
      <c r="H10" s="36"/>
      <c r="I10" s="36"/>
      <c r="J10" s="4"/>
      <c r="K10" s="36"/>
      <c r="L10" s="36"/>
      <c r="M10" s="4"/>
      <c r="N10" s="36"/>
      <c r="O10" s="36"/>
      <c r="P10" s="4"/>
      <c r="Q10" s="36"/>
      <c r="R10" s="36"/>
      <c r="S10" s="4"/>
      <c r="T10" s="36"/>
      <c r="U10" s="36"/>
    </row>
    <row r="11" spans="1:21" s="2" customFormat="1" ht="14.45" customHeight="1" x14ac:dyDescent="0.25">
      <c r="A11" s="48"/>
      <c r="B11" s="36"/>
      <c r="C11" s="36"/>
      <c r="D11" s="4"/>
      <c r="E11" s="36"/>
      <c r="F11" s="36"/>
      <c r="G11" s="3"/>
      <c r="H11" s="36"/>
      <c r="I11" s="36"/>
      <c r="J11" s="4"/>
      <c r="K11" s="36"/>
      <c r="L11" s="36"/>
      <c r="M11" s="4"/>
      <c r="N11" s="36"/>
      <c r="O11" s="36"/>
      <c r="P11" s="4"/>
      <c r="Q11" s="36"/>
      <c r="R11" s="36"/>
      <c r="S11" s="4"/>
      <c r="T11" s="36"/>
      <c r="U11" s="36"/>
    </row>
    <row r="12" spans="1:21" s="2" customFormat="1" ht="14.45" customHeight="1" x14ac:dyDescent="0.2">
      <c r="A12" s="48"/>
      <c r="B12" s="34"/>
      <c r="C12" s="34"/>
      <c r="D12" s="30"/>
      <c r="E12" s="34"/>
      <c r="F12" s="34"/>
      <c r="G12" s="30"/>
      <c r="H12" s="34"/>
      <c r="I12" s="34"/>
      <c r="J12" s="30"/>
      <c r="K12" s="34"/>
      <c r="L12" s="34"/>
      <c r="M12" s="30"/>
      <c r="N12" s="34"/>
      <c r="O12" s="34"/>
      <c r="P12" s="30"/>
      <c r="Q12" s="34"/>
      <c r="R12" s="34"/>
      <c r="S12" s="30"/>
      <c r="T12" s="34"/>
      <c r="U12" s="34"/>
    </row>
    <row r="13" spans="1:21" s="2" customFormat="1" ht="15.95" customHeight="1" x14ac:dyDescent="0.25">
      <c r="A13" s="48" t="str">
        <f>"semaine "&amp;WEEKNUM(C13,2)</f>
        <v>semaine 11</v>
      </c>
      <c r="B13" s="13" t="str">
        <f>"jour "&amp;C13-DATE($E$1,1,0)</f>
        <v>jour 73</v>
      </c>
      <c r="C13" s="28">
        <f>C8+7</f>
        <v>40251</v>
      </c>
      <c r="D13" s="14"/>
      <c r="E13" s="13" t="str">
        <f>"jour "&amp;F13-DATE($E$1,1,0)</f>
        <v>jour 74</v>
      </c>
      <c r="F13" s="28">
        <f>F8+7</f>
        <v>40252</v>
      </c>
      <c r="G13" s="15"/>
      <c r="H13" s="13" t="str">
        <f>"jour "&amp;I13-DATE($E$1,1,0)</f>
        <v>jour 75</v>
      </c>
      <c r="I13" s="28">
        <f>I8+7</f>
        <v>40253</v>
      </c>
      <c r="J13" s="14"/>
      <c r="K13" s="13" t="str">
        <f>"jour "&amp;L13-DATE($E$1,1,0)</f>
        <v>jour 76</v>
      </c>
      <c r="L13" s="28">
        <f>L8+7</f>
        <v>40254</v>
      </c>
      <c r="M13" s="14"/>
      <c r="N13" s="13" t="str">
        <f>"jour "&amp;O13-DATE($E$1,1,0)</f>
        <v>jour 77</v>
      </c>
      <c r="O13" s="28">
        <f>O8+7</f>
        <v>40255</v>
      </c>
      <c r="P13" s="14"/>
      <c r="Q13" s="13" t="str">
        <f>"jour "&amp;R13-DATE($E$1,1,0)</f>
        <v>jour 78</v>
      </c>
      <c r="R13" s="28">
        <f>R8+7</f>
        <v>40256</v>
      </c>
      <c r="S13" s="14"/>
      <c r="T13" s="13" t="str">
        <f>"jour "&amp;U13-DATE($E$1,1,0)</f>
        <v>jour 79</v>
      </c>
      <c r="U13" s="28">
        <f>U8+7</f>
        <v>40257</v>
      </c>
    </row>
    <row r="14" spans="1:21" s="2" customFormat="1" ht="14.45" customHeight="1" x14ac:dyDescent="0.25">
      <c r="A14" s="48"/>
      <c r="B14" s="35"/>
      <c r="C14" s="35"/>
      <c r="D14" s="4"/>
      <c r="E14" s="35"/>
      <c r="F14" s="35"/>
      <c r="G14" s="3"/>
      <c r="H14" s="35"/>
      <c r="I14" s="35"/>
      <c r="J14" s="4"/>
      <c r="K14" s="35"/>
      <c r="L14" s="35"/>
      <c r="M14" s="4"/>
      <c r="N14" s="35"/>
      <c r="O14" s="35"/>
      <c r="P14" s="4"/>
      <c r="Q14" s="35"/>
      <c r="R14" s="35"/>
      <c r="S14" s="4"/>
      <c r="T14" s="35"/>
      <c r="U14" s="35"/>
    </row>
    <row r="15" spans="1:21" s="2" customFormat="1" ht="14.45" customHeight="1" x14ac:dyDescent="0.25">
      <c r="A15" s="48"/>
      <c r="B15" s="36"/>
      <c r="C15" s="36"/>
      <c r="D15" s="4"/>
      <c r="E15" s="36"/>
      <c r="F15" s="36"/>
      <c r="G15" s="3"/>
      <c r="H15" s="36"/>
      <c r="I15" s="36"/>
      <c r="J15" s="4"/>
      <c r="K15" s="36"/>
      <c r="L15" s="36"/>
      <c r="M15" s="4"/>
      <c r="N15" s="36"/>
      <c r="O15" s="36"/>
      <c r="P15" s="4"/>
      <c r="Q15" s="36"/>
      <c r="R15" s="36"/>
      <c r="S15" s="4"/>
      <c r="T15" s="36"/>
      <c r="U15" s="36"/>
    </row>
    <row r="16" spans="1:21" s="2" customFormat="1" ht="14.45" customHeight="1" x14ac:dyDescent="0.25">
      <c r="A16" s="48"/>
      <c r="B16" s="36"/>
      <c r="C16" s="36"/>
      <c r="D16" s="4"/>
      <c r="E16" s="36"/>
      <c r="F16" s="36"/>
      <c r="G16" s="3"/>
      <c r="H16" s="36"/>
      <c r="I16" s="36"/>
      <c r="J16" s="4"/>
      <c r="K16" s="36"/>
      <c r="L16" s="36"/>
      <c r="M16" s="4"/>
      <c r="N16" s="36"/>
      <c r="O16" s="36"/>
      <c r="P16" s="4"/>
      <c r="Q16" s="36"/>
      <c r="R16" s="36"/>
      <c r="S16" s="4"/>
      <c r="T16" s="36"/>
      <c r="U16" s="36"/>
    </row>
    <row r="17" spans="1:21" s="2" customFormat="1" ht="14.45" customHeight="1" x14ac:dyDescent="0.2">
      <c r="A17" s="48"/>
      <c r="B17" s="32"/>
      <c r="C17" s="32"/>
      <c r="D17" s="30"/>
      <c r="E17" s="32"/>
      <c r="F17" s="32"/>
      <c r="G17" s="30"/>
      <c r="H17" s="34"/>
      <c r="I17" s="34"/>
      <c r="J17" s="30"/>
      <c r="K17" s="34"/>
      <c r="L17" s="34"/>
      <c r="M17" s="30"/>
      <c r="N17" s="34"/>
      <c r="O17" s="34"/>
      <c r="P17" s="30"/>
      <c r="Q17" s="34"/>
      <c r="R17" s="34"/>
      <c r="S17" s="30"/>
      <c r="T17" s="34"/>
      <c r="U17" s="34"/>
    </row>
    <row r="18" spans="1:21" s="2" customFormat="1" ht="15.95" customHeight="1" x14ac:dyDescent="0.25">
      <c r="A18" s="48" t="str">
        <f>"semaine "&amp;WEEKNUM(C18,2)</f>
        <v>semaine 12</v>
      </c>
      <c r="B18" s="13" t="str">
        <f>"jour "&amp;C18-DATE($E$1,1,0)</f>
        <v>jour 80</v>
      </c>
      <c r="C18" s="28">
        <f>C13+7</f>
        <v>40258</v>
      </c>
      <c r="D18" s="14"/>
      <c r="E18" s="13" t="str">
        <f>"jour "&amp;F18-DATE($E$1,1,0)</f>
        <v>jour 81</v>
      </c>
      <c r="F18" s="28">
        <f>F13+7</f>
        <v>40259</v>
      </c>
      <c r="G18" s="15"/>
      <c r="H18" s="13" t="str">
        <f>"jour "&amp;I18-DATE($E$1,1,0)</f>
        <v>jour 82</v>
      </c>
      <c r="I18" s="28">
        <f>I13+7</f>
        <v>40260</v>
      </c>
      <c r="J18" s="14"/>
      <c r="K18" s="13" t="str">
        <f>"jour "&amp;L18-DATE($E$1,1,0)</f>
        <v>jour 83</v>
      </c>
      <c r="L18" s="28">
        <f>L13+7</f>
        <v>40261</v>
      </c>
      <c r="M18" s="14"/>
      <c r="N18" s="13" t="str">
        <f>"jour "&amp;O18-DATE($E$1,1,0)</f>
        <v>jour 84</v>
      </c>
      <c r="O18" s="28">
        <f>O13+7</f>
        <v>40262</v>
      </c>
      <c r="P18" s="14"/>
      <c r="Q18" s="13" t="str">
        <f>"jour "&amp;R18-DATE($E$1,1,0)</f>
        <v>jour 85</v>
      </c>
      <c r="R18" s="28">
        <f>R13+7</f>
        <v>40263</v>
      </c>
      <c r="S18" s="14"/>
      <c r="T18" s="13" t="str">
        <f>"jour "&amp;U18-DATE($E$1,1,0)</f>
        <v>jour 86</v>
      </c>
      <c r="U18" s="28">
        <f>U13+7</f>
        <v>40264</v>
      </c>
    </row>
    <row r="19" spans="1:21" s="2" customFormat="1" ht="14.45" customHeight="1" x14ac:dyDescent="0.25">
      <c r="A19" s="48"/>
      <c r="B19" s="35"/>
      <c r="C19" s="35"/>
      <c r="D19" s="4"/>
      <c r="E19" s="35"/>
      <c r="F19" s="35"/>
      <c r="G19" s="3"/>
      <c r="H19" s="35"/>
      <c r="I19" s="35"/>
      <c r="J19" s="4"/>
      <c r="K19" s="35"/>
      <c r="L19" s="35"/>
      <c r="M19" s="4"/>
      <c r="N19" s="35"/>
      <c r="O19" s="35"/>
      <c r="P19" s="4"/>
      <c r="Q19" s="35"/>
      <c r="R19" s="35"/>
      <c r="S19" s="4"/>
      <c r="T19" s="35"/>
      <c r="U19" s="35"/>
    </row>
    <row r="20" spans="1:21" s="2" customFormat="1" ht="14.45" customHeight="1" x14ac:dyDescent="0.25">
      <c r="A20" s="48"/>
      <c r="B20" s="36"/>
      <c r="C20" s="36"/>
      <c r="D20" s="4"/>
      <c r="E20" s="36"/>
      <c r="F20" s="36"/>
      <c r="G20" s="3"/>
      <c r="H20" s="36"/>
      <c r="I20" s="36"/>
      <c r="J20" s="4"/>
      <c r="K20" s="36"/>
      <c r="L20" s="36"/>
      <c r="M20" s="4"/>
      <c r="N20" s="36"/>
      <c r="O20" s="36"/>
      <c r="P20" s="4"/>
      <c r="Q20" s="36"/>
      <c r="R20" s="36"/>
      <c r="S20" s="4"/>
      <c r="T20" s="36"/>
      <c r="U20" s="36"/>
    </row>
    <row r="21" spans="1:21" s="2" customFormat="1" ht="14.45" customHeight="1" x14ac:dyDescent="0.25">
      <c r="A21" s="48"/>
      <c r="B21" s="36"/>
      <c r="C21" s="36"/>
      <c r="D21" s="4"/>
      <c r="E21" s="36"/>
      <c r="F21" s="36"/>
      <c r="G21" s="3"/>
      <c r="H21" s="36"/>
      <c r="I21" s="36"/>
      <c r="J21" s="4"/>
      <c r="K21" s="36"/>
      <c r="L21" s="36"/>
      <c r="M21" s="4"/>
      <c r="N21" s="36"/>
      <c r="O21" s="36"/>
      <c r="P21" s="4"/>
      <c r="Q21" s="36"/>
      <c r="R21" s="36"/>
      <c r="S21" s="4"/>
      <c r="T21" s="36"/>
      <c r="U21" s="36"/>
    </row>
    <row r="22" spans="1:21" s="2" customFormat="1" ht="14.45" customHeight="1" x14ac:dyDescent="0.2">
      <c r="A22" s="48"/>
      <c r="B22" s="32"/>
      <c r="C22" s="32"/>
      <c r="D22" s="30"/>
      <c r="E22" s="34"/>
      <c r="F22" s="34"/>
      <c r="G22" s="30"/>
      <c r="H22" s="34"/>
      <c r="I22" s="34"/>
      <c r="J22" s="30"/>
      <c r="K22" s="34"/>
      <c r="L22" s="34"/>
      <c r="M22" s="30"/>
      <c r="N22" s="34"/>
      <c r="O22" s="34"/>
      <c r="P22" s="30"/>
      <c r="Q22" s="34"/>
      <c r="R22" s="34"/>
      <c r="S22" s="30"/>
      <c r="T22" s="34"/>
      <c r="U22" s="34"/>
    </row>
    <row r="23" spans="1:21" s="2" customFormat="1" ht="15.95" customHeight="1" x14ac:dyDescent="0.25">
      <c r="A23" s="48" t="str">
        <f>"semaine "&amp;WEEKNUM(C23,2)</f>
        <v>semaine 13</v>
      </c>
      <c r="B23" s="13" t="str">
        <f>IF(C23="","","jour "&amp;C23-DATE($E$1,1,0))</f>
        <v>jour 87</v>
      </c>
      <c r="C23" s="28">
        <f>IF(C18+7&gt;EOMONTH($A$1,0),"",C18+7)</f>
        <v>40265</v>
      </c>
      <c r="D23" s="14"/>
      <c r="E23" s="13" t="str">
        <f>IF(F23="","","jour "&amp;F23-DATE($E$1,1,0))</f>
        <v>jour 88</v>
      </c>
      <c r="F23" s="28">
        <f>IF(F18+7&gt;EOMONTH($A$1,0),"",F18+7)</f>
        <v>40266</v>
      </c>
      <c r="G23" s="15"/>
      <c r="H23" s="13" t="str">
        <f>IF(I23="","","jour "&amp;I23-DATE($E$1,1,0))</f>
        <v>jour 89</v>
      </c>
      <c r="I23" s="28">
        <f>IF(I18+7&gt;EOMONTH($A$1,0),"",I18+7)</f>
        <v>40267</v>
      </c>
      <c r="J23" s="14"/>
      <c r="K23" s="13" t="str">
        <f>IF(L23="","","jour "&amp;L23-DATE($E$1,1,0))</f>
        <v>jour 90</v>
      </c>
      <c r="L23" s="28">
        <f>IF(L18+7&gt;EOMONTH($A$1,0),"",L18+7)</f>
        <v>40268</v>
      </c>
      <c r="M23" s="14"/>
      <c r="N23" s="13" t="str">
        <f>IF(O23="","","jour "&amp;O23-DATE($E$1,1,0))</f>
        <v/>
      </c>
      <c r="O23" s="28" t="str">
        <f>IF(O18+7&gt;EOMONTH($A$1,0),"",O18+7)</f>
        <v/>
      </c>
      <c r="P23" s="14"/>
      <c r="Q23" s="13" t="str">
        <f>IF(R23="","","jour "&amp;R23-DATE($E$1,1,0))</f>
        <v/>
      </c>
      <c r="R23" s="28" t="str">
        <f>IF(R18+7&gt;EOMONTH($A$1,0),"",R18+7)</f>
        <v/>
      </c>
      <c r="S23" s="16"/>
      <c r="T23" s="13" t="str">
        <f>IF(U23="","","jour "&amp;U23-DATE($E$1,1,0))</f>
        <v/>
      </c>
      <c r="U23" s="28" t="str">
        <f>IF(U18+7&gt;EOMONTH($A$1,0),"",U18+7)</f>
        <v/>
      </c>
    </row>
    <row r="24" spans="1:21" s="2" customFormat="1" ht="14.45" customHeight="1" x14ac:dyDescent="0.25">
      <c r="A24" s="48"/>
      <c r="B24" s="32"/>
      <c r="C24" s="32"/>
      <c r="D24" s="4"/>
      <c r="E24" s="32"/>
      <c r="F24" s="32"/>
      <c r="G24" s="3"/>
      <c r="H24" s="32"/>
      <c r="I24" s="32"/>
      <c r="J24" s="4"/>
      <c r="K24" s="32"/>
      <c r="L24" s="32"/>
      <c r="M24" s="4"/>
      <c r="N24" s="32"/>
      <c r="O24" s="32"/>
      <c r="P24" s="4"/>
      <c r="Q24" s="32"/>
      <c r="R24" s="32"/>
      <c r="S24" s="29"/>
      <c r="T24" s="32"/>
      <c r="U24" s="32"/>
    </row>
    <row r="25" spans="1:21" s="2" customFormat="1" ht="14.45" customHeight="1" x14ac:dyDescent="0.25">
      <c r="A25" s="48"/>
      <c r="B25" s="32"/>
      <c r="C25" s="32"/>
      <c r="D25" s="4"/>
      <c r="E25" s="32"/>
      <c r="F25" s="32"/>
      <c r="G25" s="3"/>
      <c r="H25" s="32"/>
      <c r="I25" s="32"/>
      <c r="J25" s="4"/>
      <c r="K25" s="32"/>
      <c r="L25" s="32"/>
      <c r="M25" s="4"/>
      <c r="N25" s="32"/>
      <c r="O25" s="32"/>
      <c r="P25" s="4"/>
      <c r="Q25" s="32"/>
      <c r="R25" s="32"/>
      <c r="S25" s="29"/>
      <c r="T25" s="32"/>
      <c r="U25" s="32"/>
    </row>
    <row r="26" spans="1:21" s="2" customFormat="1" ht="14.45" customHeight="1" x14ac:dyDescent="0.25">
      <c r="A26" s="48"/>
      <c r="B26" s="32"/>
      <c r="C26" s="32"/>
      <c r="D26" s="4"/>
      <c r="E26" s="32"/>
      <c r="F26" s="32"/>
      <c r="G26" s="3"/>
      <c r="H26" s="32"/>
      <c r="I26" s="32"/>
      <c r="J26" s="4"/>
      <c r="K26" s="32"/>
      <c r="L26" s="32"/>
      <c r="M26" s="4"/>
      <c r="N26" s="32"/>
      <c r="O26" s="32"/>
      <c r="P26" s="4"/>
      <c r="Q26" s="32"/>
      <c r="R26" s="32"/>
      <c r="S26" s="29"/>
      <c r="T26" s="32"/>
      <c r="U26" s="32"/>
    </row>
    <row r="27" spans="1:21" s="2" customFormat="1" ht="14.45" customHeight="1" x14ac:dyDescent="0.2">
      <c r="A27" s="48"/>
      <c r="B27" s="33"/>
      <c r="C27" s="33"/>
      <c r="D27" s="30"/>
      <c r="E27" s="33"/>
      <c r="F27" s="33"/>
      <c r="G27" s="30"/>
      <c r="H27" s="33"/>
      <c r="I27" s="33"/>
      <c r="J27" s="30"/>
      <c r="K27" s="33"/>
      <c r="L27" s="33"/>
      <c r="M27" s="30"/>
      <c r="N27" s="33"/>
      <c r="O27" s="33"/>
      <c r="P27" s="30"/>
      <c r="Q27" s="29"/>
      <c r="R27" s="29"/>
      <c r="S27" s="29"/>
      <c r="T27" s="29"/>
      <c r="U27" s="29"/>
    </row>
    <row r="28" spans="1:21" s="2" customFormat="1" ht="15.95" customHeight="1" x14ac:dyDescent="0.25">
      <c r="A28" s="48" t="str">
        <f>IF(C28="","","semaine "&amp;WEEKNUM(C28,2))</f>
        <v/>
      </c>
      <c r="B28" s="13" t="str">
        <f>IF(C28="","","jour "&amp;C28-DATE($E$1,1,0))</f>
        <v/>
      </c>
      <c r="C28" s="28" t="str">
        <f>IF(C18+14&gt;EOMONTH($A$1,0),"",C18+14)</f>
        <v/>
      </c>
      <c r="D28" s="28">
        <f t="shared" ref="D28:U28" si="0">IF(D18+14&gt;EOMONTH($A$1,0),"",D18+14)</f>
        <v>14</v>
      </c>
      <c r="E28" s="13" t="str">
        <f>IF(F28="","","jour "&amp;F28-DATE($E$1,1,0))</f>
        <v/>
      </c>
      <c r="F28" s="28" t="str">
        <f>IF(F18+14&gt;EOMONTH($A$1,0),"",F18+14)</f>
        <v/>
      </c>
      <c r="G28" s="28">
        <f t="shared" si="0"/>
        <v>14</v>
      </c>
      <c r="H28" s="13" t="str">
        <f>IF(I28="","","jour "&amp;I28-DATE($E$1,1,0))</f>
        <v/>
      </c>
      <c r="I28" s="28" t="str">
        <f>IF(I18+14&gt;EOMONTH($A$1,0),"",I18+14)</f>
        <v/>
      </c>
      <c r="J28" s="28">
        <f t="shared" si="0"/>
        <v>14</v>
      </c>
      <c r="K28" s="13" t="str">
        <f>IF(L28="","","jour "&amp;L28-DATE($E$1,1,0))</f>
        <v/>
      </c>
      <c r="L28" s="28" t="str">
        <f>IF(L18+14&gt;EOMONTH($A$1,0),"",L18+14)</f>
        <v/>
      </c>
      <c r="M28" s="28">
        <f t="shared" si="0"/>
        <v>14</v>
      </c>
      <c r="N28" s="13" t="str">
        <f>IF(O28="","","jour "&amp;O28-DATE($E$1,1,0))</f>
        <v/>
      </c>
      <c r="O28" s="28" t="str">
        <f>IF(O18+14&gt;EOMONTH($A$1,0),"",O18+14)</f>
        <v/>
      </c>
      <c r="P28" s="28">
        <f t="shared" si="0"/>
        <v>14</v>
      </c>
      <c r="Q28" s="13" t="str">
        <f>IF(R28="","","jour "&amp;R28-DATE($E$1,1,0))</f>
        <v/>
      </c>
      <c r="R28" s="28" t="str">
        <f>IF(R18+14&gt;EOMONTH($A$1,0),"",R18+14)</f>
        <v/>
      </c>
      <c r="S28" s="28">
        <f t="shared" si="0"/>
        <v>14</v>
      </c>
      <c r="T28" s="13" t="str">
        <f>IF(U28="","","jour "&amp;U28-DATE($E$1,1,0))</f>
        <v/>
      </c>
      <c r="U28" s="28" t="str">
        <f>IF(U18+14&gt;EOMONTH($A$1,0),"",U18+14)</f>
        <v/>
      </c>
    </row>
    <row r="29" spans="1:21" s="2" customFormat="1" ht="14.45" customHeight="1" x14ac:dyDescent="0.25">
      <c r="A29" s="48"/>
      <c r="B29" s="32"/>
      <c r="C29" s="32"/>
      <c r="D29" s="4"/>
      <c r="E29" s="32"/>
      <c r="F29" s="32"/>
      <c r="G29" s="3"/>
      <c r="H29" s="32"/>
      <c r="I29" s="32"/>
      <c r="J29" s="4"/>
      <c r="K29" s="32"/>
      <c r="L29" s="32"/>
      <c r="M29" s="4"/>
      <c r="N29" s="32"/>
      <c r="O29" s="32"/>
      <c r="P29" s="4"/>
      <c r="Q29" s="32"/>
      <c r="R29" s="32"/>
      <c r="S29" s="29"/>
      <c r="T29" s="32"/>
      <c r="U29" s="32"/>
    </row>
    <row r="30" spans="1:21" s="2" customFormat="1" ht="14.45" customHeight="1" x14ac:dyDescent="0.25">
      <c r="A30" s="48"/>
      <c r="B30" s="32"/>
      <c r="C30" s="32"/>
      <c r="D30" s="4"/>
      <c r="E30" s="32"/>
      <c r="F30" s="32"/>
      <c r="G30" s="3"/>
      <c r="H30" s="32"/>
      <c r="I30" s="32"/>
      <c r="J30" s="4"/>
      <c r="K30" s="32"/>
      <c r="L30" s="32"/>
      <c r="M30" s="4"/>
      <c r="N30" s="32"/>
      <c r="O30" s="32"/>
      <c r="P30" s="4"/>
      <c r="Q30" s="32"/>
      <c r="R30" s="32"/>
      <c r="S30" s="29"/>
      <c r="T30" s="32"/>
      <c r="U30" s="32"/>
    </row>
    <row r="31" spans="1:21" s="2" customFormat="1" ht="14.45" customHeight="1" x14ac:dyDescent="0.25">
      <c r="A31" s="48"/>
      <c r="B31" s="32"/>
      <c r="C31" s="32"/>
      <c r="D31" s="4"/>
      <c r="E31" s="32"/>
      <c r="F31" s="32"/>
      <c r="G31" s="3"/>
      <c r="H31" s="32"/>
      <c r="I31" s="32"/>
      <c r="J31" s="4"/>
      <c r="K31" s="32"/>
      <c r="L31" s="32"/>
      <c r="M31" s="4"/>
      <c r="N31" s="32"/>
      <c r="O31" s="32"/>
      <c r="P31" s="4"/>
      <c r="Q31" s="32"/>
      <c r="R31" s="32"/>
      <c r="S31" s="29"/>
      <c r="T31" s="32"/>
      <c r="U31" s="32"/>
    </row>
    <row r="32" spans="1:21" s="2" customFormat="1" ht="14.45" customHeight="1" x14ac:dyDescent="0.2">
      <c r="A32" s="48"/>
      <c r="B32" s="33"/>
      <c r="C32" s="33"/>
      <c r="D32" s="30"/>
      <c r="E32" s="33"/>
      <c r="F32" s="33"/>
      <c r="G32" s="30"/>
      <c r="H32" s="33"/>
      <c r="I32" s="33"/>
      <c r="J32" s="30"/>
      <c r="K32" s="33"/>
      <c r="L32" s="33"/>
      <c r="M32" s="30"/>
      <c r="N32" s="33"/>
      <c r="O32" s="33"/>
      <c r="P32" s="30"/>
      <c r="Q32" s="29"/>
      <c r="R32" s="29"/>
      <c r="S32" s="29"/>
      <c r="T32" s="29"/>
      <c r="U32" s="29"/>
    </row>
    <row r="33" spans="1:21" x14ac:dyDescent="0.2">
      <c r="A33" s="8"/>
      <c r="B33" s="42" t="s">
        <v>7</v>
      </c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</row>
    <row r="34" spans="1:21" x14ac:dyDescent="0.2">
      <c r="A34" s="8"/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</row>
    <row r="35" spans="1:21" x14ac:dyDescent="0.2">
      <c r="A35" s="8"/>
      <c r="B35" s="43"/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</row>
    <row r="36" spans="1:21" x14ac:dyDescent="0.2">
      <c r="A36" s="8"/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</row>
    <row r="37" spans="1:21" x14ac:dyDescent="0.2">
      <c r="A37" s="8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</row>
  </sheetData>
  <mergeCells count="184">
    <mergeCell ref="T19:U19"/>
    <mergeCell ref="B16:C16"/>
    <mergeCell ref="Q25:R25"/>
    <mergeCell ref="T25:U25"/>
    <mergeCell ref="H25:I25"/>
    <mergeCell ref="B20:C20"/>
    <mergeCell ref="H20:I20"/>
    <mergeCell ref="H21:I21"/>
    <mergeCell ref="B22:C22"/>
    <mergeCell ref="B17:C17"/>
    <mergeCell ref="K25:L25"/>
    <mergeCell ref="N25:O25"/>
    <mergeCell ref="K19:L19"/>
    <mergeCell ref="K20:L20"/>
    <mergeCell ref="N19:O19"/>
    <mergeCell ref="E24:F24"/>
    <mergeCell ref="H24:I24"/>
    <mergeCell ref="E22:F22"/>
    <mergeCell ref="N20:O20"/>
    <mergeCell ref="Q24:R24"/>
    <mergeCell ref="T24:U24"/>
    <mergeCell ref="K12:L12"/>
    <mergeCell ref="H12:I12"/>
    <mergeCell ref="Q12:R12"/>
    <mergeCell ref="E16:F16"/>
    <mergeCell ref="H16:I16"/>
    <mergeCell ref="K16:L16"/>
    <mergeCell ref="N16:O16"/>
    <mergeCell ref="T17:U17"/>
    <mergeCell ref="T21:U21"/>
    <mergeCell ref="T22:U22"/>
    <mergeCell ref="T20:U20"/>
    <mergeCell ref="T16:U16"/>
    <mergeCell ref="T15:U15"/>
    <mergeCell ref="E12:F12"/>
    <mergeCell ref="N12:O12"/>
    <mergeCell ref="H15:I15"/>
    <mergeCell ref="H19:I19"/>
    <mergeCell ref="E15:F15"/>
    <mergeCell ref="H14:I14"/>
    <mergeCell ref="E14:F14"/>
    <mergeCell ref="Q19:R19"/>
    <mergeCell ref="Q20:R20"/>
    <mergeCell ref="T14:U14"/>
    <mergeCell ref="T12:U12"/>
    <mergeCell ref="B12:C12"/>
    <mergeCell ref="B11:C11"/>
    <mergeCell ref="K11:L11"/>
    <mergeCell ref="B9:C9"/>
    <mergeCell ref="B10:C10"/>
    <mergeCell ref="K10:L10"/>
    <mergeCell ref="N10:O10"/>
    <mergeCell ref="E9:F9"/>
    <mergeCell ref="E10:F10"/>
    <mergeCell ref="H11:I11"/>
    <mergeCell ref="E11:F11"/>
    <mergeCell ref="H10:I10"/>
    <mergeCell ref="H9:I9"/>
    <mergeCell ref="K9:L9"/>
    <mergeCell ref="K14:L14"/>
    <mergeCell ref="B14:C14"/>
    <mergeCell ref="T6:U6"/>
    <mergeCell ref="T7:U7"/>
    <mergeCell ref="T4:U4"/>
    <mergeCell ref="D2:F2"/>
    <mergeCell ref="B2:C2"/>
    <mergeCell ref="G2:I2"/>
    <mergeCell ref="T5:U5"/>
    <mergeCell ref="S2:U2"/>
    <mergeCell ref="M2:O2"/>
    <mergeCell ref="P2:R2"/>
    <mergeCell ref="B4:C4"/>
    <mergeCell ref="E4:F4"/>
    <mergeCell ref="H4:I4"/>
    <mergeCell ref="K4:L4"/>
    <mergeCell ref="J2:L2"/>
    <mergeCell ref="N4:O4"/>
    <mergeCell ref="B6:C6"/>
    <mergeCell ref="E6:F6"/>
    <mergeCell ref="H6:I6"/>
    <mergeCell ref="K6:L6"/>
    <mergeCell ref="N6:O6"/>
    <mergeCell ref="Q6:R6"/>
    <mergeCell ref="Q4:R4"/>
    <mergeCell ref="B5:C5"/>
    <mergeCell ref="Q26:R26"/>
    <mergeCell ref="T26:U26"/>
    <mergeCell ref="Q9:R9"/>
    <mergeCell ref="Q10:R10"/>
    <mergeCell ref="N9:O9"/>
    <mergeCell ref="Q11:R11"/>
    <mergeCell ref="H22:I22"/>
    <mergeCell ref="K22:L22"/>
    <mergeCell ref="E17:F17"/>
    <mergeCell ref="H17:I17"/>
    <mergeCell ref="K17:L17"/>
    <mergeCell ref="N17:O17"/>
    <mergeCell ref="Q17:R17"/>
    <mergeCell ref="N22:O22"/>
    <mergeCell ref="Q22:R22"/>
    <mergeCell ref="K21:L21"/>
    <mergeCell ref="N21:O21"/>
    <mergeCell ref="Q21:R21"/>
    <mergeCell ref="N11:O11"/>
    <mergeCell ref="T11:U11"/>
    <mergeCell ref="T9:U9"/>
    <mergeCell ref="T10:U10"/>
    <mergeCell ref="N14:O14"/>
    <mergeCell ref="N15:O15"/>
    <mergeCell ref="A1:D1"/>
    <mergeCell ref="N27:O27"/>
    <mergeCell ref="B27:C27"/>
    <mergeCell ref="E27:F27"/>
    <mergeCell ref="H27:I27"/>
    <mergeCell ref="K27:L27"/>
    <mergeCell ref="B26:C26"/>
    <mergeCell ref="E26:F26"/>
    <mergeCell ref="H26:I26"/>
    <mergeCell ref="K26:L26"/>
    <mergeCell ref="N26:O26"/>
    <mergeCell ref="K15:L15"/>
    <mergeCell ref="K24:L24"/>
    <mergeCell ref="N24:O24"/>
    <mergeCell ref="E5:F5"/>
    <mergeCell ref="H5:I5"/>
    <mergeCell ref="K5:L5"/>
    <mergeCell ref="N5:O5"/>
    <mergeCell ref="B24:C24"/>
    <mergeCell ref="B15:C15"/>
    <mergeCell ref="B19:C19"/>
    <mergeCell ref="B25:C25"/>
    <mergeCell ref="E25:F25"/>
    <mergeCell ref="B21:C21"/>
    <mergeCell ref="Q7:R7"/>
    <mergeCell ref="A8:A12"/>
    <mergeCell ref="A13:A17"/>
    <mergeCell ref="Q14:R14"/>
    <mergeCell ref="Q15:R15"/>
    <mergeCell ref="Q16:R16"/>
    <mergeCell ref="A18:A22"/>
    <mergeCell ref="E19:F19"/>
    <mergeCell ref="E20:F20"/>
    <mergeCell ref="E21:F21"/>
    <mergeCell ref="A3:A7"/>
    <mergeCell ref="B7:C7"/>
    <mergeCell ref="D7:E7"/>
    <mergeCell ref="F7:G7"/>
    <mergeCell ref="H7:I7"/>
    <mergeCell ref="K7:L7"/>
    <mergeCell ref="N7:O7"/>
    <mergeCell ref="Q5:R5"/>
    <mergeCell ref="A23:A27"/>
    <mergeCell ref="A28:A32"/>
    <mergeCell ref="B29:C29"/>
    <mergeCell ref="E29:F29"/>
    <mergeCell ref="H29:I29"/>
    <mergeCell ref="K29:L29"/>
    <mergeCell ref="N29:O29"/>
    <mergeCell ref="Q29:R29"/>
    <mergeCell ref="T29:U29"/>
    <mergeCell ref="B30:C30"/>
    <mergeCell ref="E30:F30"/>
    <mergeCell ref="H30:I30"/>
    <mergeCell ref="K30:L30"/>
    <mergeCell ref="N30:O30"/>
    <mergeCell ref="Q30:R30"/>
    <mergeCell ref="T30:U30"/>
    <mergeCell ref="B31:C31"/>
    <mergeCell ref="E31:F31"/>
    <mergeCell ref="H31:I31"/>
    <mergeCell ref="K31:L31"/>
    <mergeCell ref="N31:O31"/>
    <mergeCell ref="Q31:R31"/>
    <mergeCell ref="T31:U31"/>
    <mergeCell ref="B32:C32"/>
    <mergeCell ref="E32:F32"/>
    <mergeCell ref="H32:I32"/>
    <mergeCell ref="K32:L32"/>
    <mergeCell ref="N32:O32"/>
    <mergeCell ref="B33:U33"/>
    <mergeCell ref="B34:U34"/>
    <mergeCell ref="B35:U35"/>
    <mergeCell ref="B36:U36"/>
    <mergeCell ref="B37:U37"/>
  </mergeCells>
  <phoneticPr fontId="1" type="noConversion"/>
  <conditionalFormatting sqref="T4:U6 Q4:R6 N4:O6 K4:L6 H4:I6 E4:F6 B4:C6">
    <cfRule type="expression" dxfId="29" priority="21">
      <formula>C$3&lt;&gt;""</formula>
    </cfRule>
  </conditionalFormatting>
  <conditionalFormatting sqref="B29:C31 E29:F31 H29:I31 K29:L31 N29:O31 Q29:R31 T29:U31">
    <cfRule type="expression" dxfId="28" priority="14">
      <formula>C$28&lt;&gt;""</formula>
    </cfRule>
  </conditionalFormatting>
  <conditionalFormatting sqref="B24:C26 E24:F26 H24:I26 K24:L26 N24:O26 Q24:R26 T24:U26">
    <cfRule type="expression" dxfId="27" priority="7">
      <formula>C$23&lt;&gt;""</formula>
    </cfRule>
  </conditionalFormatting>
  <printOptions horizontalCentered="1"/>
  <pageMargins left="0.5" right="0.5" top="0.5" bottom="0.5" header="0.5" footer="0.5"/>
  <pageSetup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  <pageSetUpPr fitToPage="1"/>
  </sheetPr>
  <dimension ref="A1:U37"/>
  <sheetViews>
    <sheetView showGridLines="0" workbookViewId="0">
      <selection activeCell="B3" sqref="B3"/>
    </sheetView>
  </sheetViews>
  <sheetFormatPr baseColWidth="10" defaultColWidth="9.140625" defaultRowHeight="15" x14ac:dyDescent="0.2"/>
  <cols>
    <col min="1" max="1" width="1.7109375" style="1" customWidth="1"/>
    <col min="2" max="2" width="14.28515625" style="1" customWidth="1"/>
    <col min="3" max="3" width="3.85546875" style="1" customWidth="1"/>
    <col min="4" max="4" width="1.7109375" style="1" customWidth="1"/>
    <col min="5" max="5" width="12.7109375" style="1" customWidth="1"/>
    <col min="6" max="6" width="3.85546875" style="1" customWidth="1"/>
    <col min="7" max="7" width="1.7109375" style="1" customWidth="1"/>
    <col min="8" max="8" width="12.7109375" style="1" customWidth="1"/>
    <col min="9" max="9" width="3.85546875" style="1" customWidth="1"/>
    <col min="10" max="10" width="1.7109375" style="1" customWidth="1"/>
    <col min="11" max="11" width="12.7109375" style="1" customWidth="1"/>
    <col min="12" max="12" width="3.85546875" style="1" customWidth="1"/>
    <col min="13" max="13" width="1.7109375" style="1" customWidth="1"/>
    <col min="14" max="14" width="12.7109375" style="1" customWidth="1"/>
    <col min="15" max="15" width="3.85546875" style="1" customWidth="1"/>
    <col min="16" max="16" width="1.7109375" style="1" customWidth="1"/>
    <col min="17" max="17" width="12.7109375" style="1" customWidth="1"/>
    <col min="18" max="18" width="3.85546875" style="1" customWidth="1"/>
    <col min="19" max="19" width="1.7109375" style="1" customWidth="1"/>
    <col min="20" max="20" width="12.7109375" style="1" customWidth="1"/>
    <col min="21" max="21" width="3.85546875" style="1" customWidth="1"/>
    <col min="22" max="16384" width="9.140625" style="1"/>
  </cols>
  <sheetData>
    <row r="1" spans="1:21" s="6" customFormat="1" ht="39.950000000000003" customHeight="1" x14ac:dyDescent="0.2">
      <c r="A1" s="39">
        <f>DATE(E1,4,1)</f>
        <v>40269</v>
      </c>
      <c r="B1" s="39"/>
      <c r="C1" s="39"/>
      <c r="D1" s="39"/>
      <c r="E1" s="31">
        <f>liste!C5</f>
        <v>2010</v>
      </c>
      <c r="F1" s="18"/>
      <c r="G1" s="18"/>
      <c r="H1" s="19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</row>
    <row r="2" spans="1:21" ht="20.100000000000001" customHeight="1" x14ac:dyDescent="0.2">
      <c r="B2" s="37">
        <f>$A$1-MOD(WEEKDAY($A$1,2)-liste!D7,7)</f>
        <v>40265</v>
      </c>
      <c r="C2" s="37"/>
      <c r="D2" s="38">
        <f>B2+1</f>
        <v>40266</v>
      </c>
      <c r="E2" s="38"/>
      <c r="F2" s="38"/>
      <c r="G2" s="38">
        <f>D2+1</f>
        <v>40267</v>
      </c>
      <c r="H2" s="38"/>
      <c r="I2" s="38"/>
      <c r="J2" s="38">
        <f>G2+1</f>
        <v>40268</v>
      </c>
      <c r="K2" s="38"/>
      <c r="L2" s="38"/>
      <c r="M2" s="38">
        <f>J2+1</f>
        <v>40269</v>
      </c>
      <c r="N2" s="38"/>
      <c r="O2" s="38"/>
      <c r="P2" s="38">
        <f>M2+1</f>
        <v>40270</v>
      </c>
      <c r="Q2" s="38"/>
      <c r="R2" s="38"/>
      <c r="S2" s="38">
        <f>P2+1</f>
        <v>40271</v>
      </c>
      <c r="T2" s="38"/>
      <c r="U2" s="38"/>
    </row>
    <row r="3" spans="1:21" s="2" customFormat="1" ht="15.95" customHeight="1" x14ac:dyDescent="0.25">
      <c r="A3" s="48" t="str">
        <f>"semaine "&amp;WEEKNUM(B2,2)</f>
        <v>semaine 13</v>
      </c>
      <c r="B3" s="21" t="str">
        <f>IF(C3="","","jour "&amp;C3-DATE($E$1,1,0))</f>
        <v/>
      </c>
      <c r="C3" s="20" t="str">
        <f>IF(B2&lt;$A$1,"",B2)</f>
        <v/>
      </c>
      <c r="D3" s="10"/>
      <c r="E3" s="21" t="str">
        <f>IF(F3="","","jour "&amp;F3-DATE($E$1,1,0))</f>
        <v/>
      </c>
      <c r="F3" s="20" t="str">
        <f>IF(D2&lt;$A$1,"",D2)</f>
        <v/>
      </c>
      <c r="G3" s="12">
        <v>1</v>
      </c>
      <c r="H3" s="21" t="str">
        <f>IF(I3="","","jour "&amp;I3-DATE($E$1,1,0))</f>
        <v/>
      </c>
      <c r="I3" s="20" t="str">
        <f>IF(G2&lt;$A$1,"",G2)</f>
        <v/>
      </c>
      <c r="J3" s="4"/>
      <c r="K3" s="21" t="str">
        <f>IF(L3="","","jour "&amp;L3-DATE($E$1,1,0))</f>
        <v/>
      </c>
      <c r="L3" s="20" t="str">
        <f>IF(J2&lt;$A$1,"",J2)</f>
        <v/>
      </c>
      <c r="M3" s="4"/>
      <c r="N3" s="21" t="str">
        <f>IF(O3="","","jour "&amp;O3-DATE($E$1,1,0))</f>
        <v>jour 91</v>
      </c>
      <c r="O3" s="20">
        <f>IF(M2&lt;$A$1,"",M2)</f>
        <v>40269</v>
      </c>
      <c r="P3" s="4"/>
      <c r="Q3" s="21" t="str">
        <f>IF(R3="","","jour "&amp;R3-DATE($E$1,1,0))</f>
        <v>jour 92</v>
      </c>
      <c r="R3" s="20">
        <f>IF(P2&lt;$A$1,"",P2)</f>
        <v>40270</v>
      </c>
      <c r="S3" s="4"/>
      <c r="T3" s="21" t="str">
        <f>IF(U3="","","jour "&amp;U3-DATE($E$1,1,0))</f>
        <v>jour 93</v>
      </c>
      <c r="U3" s="20">
        <f>IF(S2&lt;$A$1,"",S2)</f>
        <v>40271</v>
      </c>
    </row>
    <row r="4" spans="1:21" s="2" customFormat="1" ht="14.45" customHeight="1" x14ac:dyDescent="0.2">
      <c r="A4" s="48"/>
      <c r="B4" s="32"/>
      <c r="C4" s="32"/>
      <c r="D4" s="9"/>
      <c r="E4" s="32"/>
      <c r="F4" s="32"/>
      <c r="G4" s="9"/>
      <c r="H4" s="32"/>
      <c r="I4" s="32"/>
      <c r="J4" s="4"/>
      <c r="K4" s="32"/>
      <c r="L4" s="32"/>
      <c r="M4" s="4"/>
      <c r="N4" s="32"/>
      <c r="O4" s="32"/>
      <c r="P4" s="4"/>
      <c r="Q4" s="32"/>
      <c r="R4" s="32"/>
      <c r="S4" s="4"/>
      <c r="T4" s="32"/>
      <c r="U4" s="32"/>
    </row>
    <row r="5" spans="1:21" s="2" customFormat="1" ht="14.45" customHeight="1" x14ac:dyDescent="0.2">
      <c r="A5" s="48"/>
      <c r="B5" s="32"/>
      <c r="C5" s="32"/>
      <c r="D5" s="9"/>
      <c r="E5" s="32"/>
      <c r="F5" s="32"/>
      <c r="G5" s="9"/>
      <c r="H5" s="32"/>
      <c r="I5" s="32"/>
      <c r="J5" s="4"/>
      <c r="K5" s="32"/>
      <c r="L5" s="32"/>
      <c r="M5" s="4"/>
      <c r="N5" s="32"/>
      <c r="O5" s="32"/>
      <c r="P5" s="4"/>
      <c r="Q5" s="32"/>
      <c r="R5" s="32"/>
      <c r="S5" s="4"/>
      <c r="T5" s="32"/>
      <c r="U5" s="32"/>
    </row>
    <row r="6" spans="1:21" s="2" customFormat="1" ht="14.45" customHeight="1" x14ac:dyDescent="0.2">
      <c r="A6" s="48"/>
      <c r="B6" s="32"/>
      <c r="C6" s="32"/>
      <c r="D6" s="9"/>
      <c r="E6" s="32"/>
      <c r="F6" s="32"/>
      <c r="G6" s="9"/>
      <c r="H6" s="32"/>
      <c r="I6" s="32"/>
      <c r="J6" s="4"/>
      <c r="K6" s="32"/>
      <c r="L6" s="32"/>
      <c r="M6" s="4"/>
      <c r="N6" s="32"/>
      <c r="O6" s="32"/>
      <c r="P6" s="4"/>
      <c r="Q6" s="32"/>
      <c r="R6" s="32"/>
      <c r="S6" s="4"/>
      <c r="T6" s="32"/>
      <c r="U6" s="32"/>
    </row>
    <row r="7" spans="1:21" s="2" customFormat="1" ht="14.45" customHeight="1" x14ac:dyDescent="0.2">
      <c r="A7" s="48"/>
      <c r="B7" s="33"/>
      <c r="C7" s="33"/>
      <c r="D7" s="33"/>
      <c r="E7" s="33"/>
      <c r="F7" s="33"/>
      <c r="G7" s="33"/>
      <c r="H7" s="33"/>
      <c r="I7" s="33"/>
      <c r="J7" s="30"/>
      <c r="K7" s="33"/>
      <c r="L7" s="33"/>
      <c r="M7" s="30"/>
      <c r="N7" s="33"/>
      <c r="O7" s="33"/>
      <c r="P7" s="30"/>
      <c r="Q7" s="33"/>
      <c r="R7" s="33"/>
      <c r="S7" s="30"/>
      <c r="T7" s="33"/>
      <c r="U7" s="33"/>
    </row>
    <row r="8" spans="1:21" s="2" customFormat="1" ht="15.95" customHeight="1" x14ac:dyDescent="0.25">
      <c r="A8" s="48" t="str">
        <f>"semaine "&amp;WEEKNUM(C8,2)</f>
        <v>semaine 14</v>
      </c>
      <c r="B8" s="13" t="str">
        <f>"jour "&amp;C8-DATE($E$1,1,0)</f>
        <v>jour 94</v>
      </c>
      <c r="C8" s="28">
        <f>B2+7</f>
        <v>40272</v>
      </c>
      <c r="D8" s="14"/>
      <c r="E8" s="13" t="str">
        <f>"jour "&amp;F8-DATE($E$1,1,0)</f>
        <v>jour 95</v>
      </c>
      <c r="F8" s="28">
        <f>D2+7</f>
        <v>40273</v>
      </c>
      <c r="G8" s="15"/>
      <c r="H8" s="13" t="str">
        <f>"jour "&amp;I8-DATE($E$1,1,0)</f>
        <v>jour 96</v>
      </c>
      <c r="I8" s="28">
        <f>G2+7</f>
        <v>40274</v>
      </c>
      <c r="J8" s="14"/>
      <c r="K8" s="13" t="str">
        <f>"jour "&amp;L8-DATE($E$1,1,0)</f>
        <v>jour 97</v>
      </c>
      <c r="L8" s="28">
        <f>J2+7</f>
        <v>40275</v>
      </c>
      <c r="M8" s="14"/>
      <c r="N8" s="13" t="str">
        <f>"jour "&amp;O8-DATE($E$1,1,0)</f>
        <v>jour 98</v>
      </c>
      <c r="O8" s="28">
        <f>M2+7</f>
        <v>40276</v>
      </c>
      <c r="P8" s="14"/>
      <c r="Q8" s="13" t="str">
        <f>"jour "&amp;R8-DATE($E$1,1,0)</f>
        <v>jour 99</v>
      </c>
      <c r="R8" s="28">
        <f>P2+7</f>
        <v>40277</v>
      </c>
      <c r="S8" s="14"/>
      <c r="T8" s="13" t="str">
        <f>"jour "&amp;U8-DATE($E$1,1,0)</f>
        <v>jour 100</v>
      </c>
      <c r="U8" s="28">
        <f>S2+7</f>
        <v>40278</v>
      </c>
    </row>
    <row r="9" spans="1:21" s="2" customFormat="1" ht="14.45" customHeight="1" x14ac:dyDescent="0.25">
      <c r="A9" s="48"/>
      <c r="B9" s="35"/>
      <c r="C9" s="35"/>
      <c r="D9" s="4"/>
      <c r="E9" s="35"/>
      <c r="F9" s="35"/>
      <c r="G9" s="3"/>
      <c r="H9" s="35"/>
      <c r="I9" s="35"/>
      <c r="J9" s="4"/>
      <c r="K9" s="35"/>
      <c r="L9" s="35"/>
      <c r="M9" s="4"/>
      <c r="N9" s="35"/>
      <c r="O9" s="35"/>
      <c r="P9" s="4"/>
      <c r="Q9" s="35"/>
      <c r="R9" s="35"/>
      <c r="S9" s="4"/>
      <c r="T9" s="35"/>
      <c r="U9" s="35"/>
    </row>
    <row r="10" spans="1:21" s="2" customFormat="1" ht="14.45" customHeight="1" x14ac:dyDescent="0.25">
      <c r="A10" s="48"/>
      <c r="B10" s="36"/>
      <c r="C10" s="36"/>
      <c r="D10" s="4"/>
      <c r="E10" s="36"/>
      <c r="F10" s="36"/>
      <c r="G10" s="3"/>
      <c r="H10" s="36"/>
      <c r="I10" s="36"/>
      <c r="J10" s="4"/>
      <c r="K10" s="36"/>
      <c r="L10" s="36"/>
      <c r="M10" s="4"/>
      <c r="N10" s="36"/>
      <c r="O10" s="36"/>
      <c r="P10" s="4"/>
      <c r="Q10" s="36"/>
      <c r="R10" s="36"/>
      <c r="S10" s="4"/>
      <c r="T10" s="36"/>
      <c r="U10" s="36"/>
    </row>
    <row r="11" spans="1:21" s="2" customFormat="1" ht="14.45" customHeight="1" x14ac:dyDescent="0.25">
      <c r="A11" s="48"/>
      <c r="B11" s="36"/>
      <c r="C11" s="36"/>
      <c r="D11" s="4"/>
      <c r="E11" s="36"/>
      <c r="F11" s="36"/>
      <c r="G11" s="3"/>
      <c r="H11" s="36"/>
      <c r="I11" s="36"/>
      <c r="J11" s="4"/>
      <c r="K11" s="36"/>
      <c r="L11" s="36"/>
      <c r="M11" s="4"/>
      <c r="N11" s="36"/>
      <c r="O11" s="36"/>
      <c r="P11" s="4"/>
      <c r="Q11" s="36"/>
      <c r="R11" s="36"/>
      <c r="S11" s="4"/>
      <c r="T11" s="36"/>
      <c r="U11" s="36"/>
    </row>
    <row r="12" spans="1:21" s="2" customFormat="1" ht="14.45" customHeight="1" x14ac:dyDescent="0.2">
      <c r="A12" s="48"/>
      <c r="B12" s="34"/>
      <c r="C12" s="34"/>
      <c r="D12" s="30"/>
      <c r="E12" s="34"/>
      <c r="F12" s="34"/>
      <c r="G12" s="30"/>
      <c r="H12" s="34"/>
      <c r="I12" s="34"/>
      <c r="J12" s="30"/>
      <c r="K12" s="34"/>
      <c r="L12" s="34"/>
      <c r="M12" s="30"/>
      <c r="N12" s="34"/>
      <c r="O12" s="34"/>
      <c r="P12" s="30"/>
      <c r="Q12" s="34"/>
      <c r="R12" s="34"/>
      <c r="S12" s="30"/>
      <c r="T12" s="34"/>
      <c r="U12" s="34"/>
    </row>
    <row r="13" spans="1:21" s="2" customFormat="1" ht="15.95" customHeight="1" x14ac:dyDescent="0.25">
      <c r="A13" s="48" t="str">
        <f>"semaine "&amp;WEEKNUM(C13,2)</f>
        <v>semaine 15</v>
      </c>
      <c r="B13" s="13" t="str">
        <f>"jour "&amp;C13-DATE($E$1,1,0)</f>
        <v>jour 101</v>
      </c>
      <c r="C13" s="28">
        <f>C8+7</f>
        <v>40279</v>
      </c>
      <c r="D13" s="14"/>
      <c r="E13" s="13" t="str">
        <f>"jour "&amp;F13-DATE($E$1,1,0)</f>
        <v>jour 102</v>
      </c>
      <c r="F13" s="28">
        <f>F8+7</f>
        <v>40280</v>
      </c>
      <c r="G13" s="15"/>
      <c r="H13" s="13" t="str">
        <f>"jour "&amp;I13-DATE($E$1,1,0)</f>
        <v>jour 103</v>
      </c>
      <c r="I13" s="28">
        <f>I8+7</f>
        <v>40281</v>
      </c>
      <c r="J13" s="14"/>
      <c r="K13" s="13" t="str">
        <f>"jour "&amp;L13-DATE($E$1,1,0)</f>
        <v>jour 104</v>
      </c>
      <c r="L13" s="28">
        <f>L8+7</f>
        <v>40282</v>
      </c>
      <c r="M13" s="14"/>
      <c r="N13" s="13" t="str">
        <f>"jour "&amp;O13-DATE($E$1,1,0)</f>
        <v>jour 105</v>
      </c>
      <c r="O13" s="28">
        <f>O8+7</f>
        <v>40283</v>
      </c>
      <c r="P13" s="14"/>
      <c r="Q13" s="13" t="str">
        <f>"jour "&amp;R13-DATE($E$1,1,0)</f>
        <v>jour 106</v>
      </c>
      <c r="R13" s="28">
        <f>R8+7</f>
        <v>40284</v>
      </c>
      <c r="S13" s="14"/>
      <c r="T13" s="13" t="str">
        <f>"jour "&amp;U13-DATE($E$1,1,0)</f>
        <v>jour 107</v>
      </c>
      <c r="U13" s="28">
        <f>U8+7</f>
        <v>40285</v>
      </c>
    </row>
    <row r="14" spans="1:21" s="2" customFormat="1" ht="14.45" customHeight="1" x14ac:dyDescent="0.25">
      <c r="A14" s="48"/>
      <c r="B14" s="35"/>
      <c r="C14" s="35"/>
      <c r="D14" s="4"/>
      <c r="E14" s="35"/>
      <c r="F14" s="35"/>
      <c r="G14" s="3"/>
      <c r="H14" s="35"/>
      <c r="I14" s="35"/>
      <c r="J14" s="4"/>
      <c r="K14" s="35"/>
      <c r="L14" s="35"/>
      <c r="M14" s="4"/>
      <c r="N14" s="35"/>
      <c r="O14" s="35"/>
      <c r="P14" s="4"/>
      <c r="Q14" s="35"/>
      <c r="R14" s="35"/>
      <c r="S14" s="4"/>
      <c r="T14" s="35"/>
      <c r="U14" s="35"/>
    </row>
    <row r="15" spans="1:21" s="2" customFormat="1" ht="14.45" customHeight="1" x14ac:dyDescent="0.25">
      <c r="A15" s="48"/>
      <c r="B15" s="36"/>
      <c r="C15" s="36"/>
      <c r="D15" s="4"/>
      <c r="E15" s="36"/>
      <c r="F15" s="36"/>
      <c r="G15" s="3"/>
      <c r="H15" s="36"/>
      <c r="I15" s="36"/>
      <c r="J15" s="4"/>
      <c r="K15" s="36"/>
      <c r="L15" s="36"/>
      <c r="M15" s="4"/>
      <c r="N15" s="36"/>
      <c r="O15" s="36"/>
      <c r="P15" s="4"/>
      <c r="Q15" s="36"/>
      <c r="R15" s="36"/>
      <c r="S15" s="4"/>
      <c r="T15" s="36"/>
      <c r="U15" s="36"/>
    </row>
    <row r="16" spans="1:21" s="2" customFormat="1" ht="14.45" customHeight="1" x14ac:dyDescent="0.25">
      <c r="A16" s="48"/>
      <c r="B16" s="36"/>
      <c r="C16" s="36"/>
      <c r="D16" s="4"/>
      <c r="E16" s="36"/>
      <c r="F16" s="36"/>
      <c r="G16" s="3"/>
      <c r="H16" s="36"/>
      <c r="I16" s="36"/>
      <c r="J16" s="4"/>
      <c r="K16" s="36"/>
      <c r="L16" s="36"/>
      <c r="M16" s="4"/>
      <c r="N16" s="36"/>
      <c r="O16" s="36"/>
      <c r="P16" s="4"/>
      <c r="Q16" s="36"/>
      <c r="R16" s="36"/>
      <c r="S16" s="4"/>
      <c r="T16" s="36"/>
      <c r="U16" s="36"/>
    </row>
    <row r="17" spans="1:21" s="2" customFormat="1" ht="14.45" customHeight="1" x14ac:dyDescent="0.2">
      <c r="A17" s="48"/>
      <c r="B17" s="32"/>
      <c r="C17" s="32"/>
      <c r="D17" s="30"/>
      <c r="E17" s="32"/>
      <c r="F17" s="32"/>
      <c r="G17" s="30"/>
      <c r="H17" s="34"/>
      <c r="I17" s="34"/>
      <c r="J17" s="30"/>
      <c r="K17" s="34"/>
      <c r="L17" s="34"/>
      <c r="M17" s="30"/>
      <c r="N17" s="34"/>
      <c r="O17" s="34"/>
      <c r="P17" s="30"/>
      <c r="Q17" s="34"/>
      <c r="R17" s="34"/>
      <c r="S17" s="30"/>
      <c r="T17" s="34"/>
      <c r="U17" s="34"/>
    </row>
    <row r="18" spans="1:21" s="2" customFormat="1" ht="15.95" customHeight="1" x14ac:dyDescent="0.25">
      <c r="A18" s="48" t="str">
        <f>"semaine "&amp;WEEKNUM(C18,2)</f>
        <v>semaine 16</v>
      </c>
      <c r="B18" s="13" t="str">
        <f>"jour "&amp;C18-DATE($E$1,1,0)</f>
        <v>jour 108</v>
      </c>
      <c r="C18" s="28">
        <f>C13+7</f>
        <v>40286</v>
      </c>
      <c r="D18" s="14"/>
      <c r="E18" s="13" t="str">
        <f>"jour "&amp;F18-DATE($E$1,1,0)</f>
        <v>jour 109</v>
      </c>
      <c r="F18" s="28">
        <f>F13+7</f>
        <v>40287</v>
      </c>
      <c r="G18" s="15"/>
      <c r="H18" s="13" t="str">
        <f>"jour "&amp;I18-DATE($E$1,1,0)</f>
        <v>jour 110</v>
      </c>
      <c r="I18" s="28">
        <f>I13+7</f>
        <v>40288</v>
      </c>
      <c r="J18" s="14"/>
      <c r="K18" s="13" t="str">
        <f>"jour "&amp;L18-DATE($E$1,1,0)</f>
        <v>jour 111</v>
      </c>
      <c r="L18" s="28">
        <f>L13+7</f>
        <v>40289</v>
      </c>
      <c r="M18" s="14"/>
      <c r="N18" s="13" t="str">
        <f>"jour "&amp;O18-DATE($E$1,1,0)</f>
        <v>jour 112</v>
      </c>
      <c r="O18" s="28">
        <f>O13+7</f>
        <v>40290</v>
      </c>
      <c r="P18" s="14"/>
      <c r="Q18" s="13" t="str">
        <f>"jour "&amp;R18-DATE($E$1,1,0)</f>
        <v>jour 113</v>
      </c>
      <c r="R18" s="28">
        <f>R13+7</f>
        <v>40291</v>
      </c>
      <c r="S18" s="14"/>
      <c r="T18" s="13" t="str">
        <f>"jour "&amp;U18-DATE($E$1,1,0)</f>
        <v>jour 114</v>
      </c>
      <c r="U18" s="28">
        <f>U13+7</f>
        <v>40292</v>
      </c>
    </row>
    <row r="19" spans="1:21" s="2" customFormat="1" ht="14.45" customHeight="1" x14ac:dyDescent="0.25">
      <c r="A19" s="48"/>
      <c r="B19" s="35"/>
      <c r="C19" s="35"/>
      <c r="D19" s="4"/>
      <c r="E19" s="35"/>
      <c r="F19" s="35"/>
      <c r="G19" s="3"/>
      <c r="H19" s="35"/>
      <c r="I19" s="35"/>
      <c r="J19" s="4"/>
      <c r="K19" s="35"/>
      <c r="L19" s="35"/>
      <c r="M19" s="4"/>
      <c r="N19" s="35"/>
      <c r="O19" s="35"/>
      <c r="P19" s="4"/>
      <c r="Q19" s="35"/>
      <c r="R19" s="35"/>
      <c r="S19" s="4"/>
      <c r="T19" s="35"/>
      <c r="U19" s="35"/>
    </row>
    <row r="20" spans="1:21" s="2" customFormat="1" ht="14.45" customHeight="1" x14ac:dyDescent="0.25">
      <c r="A20" s="48"/>
      <c r="B20" s="36"/>
      <c r="C20" s="36"/>
      <c r="D20" s="4"/>
      <c r="E20" s="36"/>
      <c r="F20" s="36"/>
      <c r="G20" s="3"/>
      <c r="H20" s="36"/>
      <c r="I20" s="36"/>
      <c r="J20" s="4"/>
      <c r="K20" s="36"/>
      <c r="L20" s="36"/>
      <c r="M20" s="4"/>
      <c r="N20" s="36"/>
      <c r="O20" s="36"/>
      <c r="P20" s="4"/>
      <c r="Q20" s="36"/>
      <c r="R20" s="36"/>
      <c r="S20" s="4"/>
      <c r="T20" s="36"/>
      <c r="U20" s="36"/>
    </row>
    <row r="21" spans="1:21" s="2" customFormat="1" ht="14.45" customHeight="1" x14ac:dyDescent="0.25">
      <c r="A21" s="48"/>
      <c r="B21" s="36"/>
      <c r="C21" s="36"/>
      <c r="D21" s="4"/>
      <c r="E21" s="36"/>
      <c r="F21" s="36"/>
      <c r="G21" s="3"/>
      <c r="H21" s="36"/>
      <c r="I21" s="36"/>
      <c r="J21" s="4"/>
      <c r="K21" s="36"/>
      <c r="L21" s="36"/>
      <c r="M21" s="4"/>
      <c r="N21" s="36"/>
      <c r="O21" s="36"/>
      <c r="P21" s="4"/>
      <c r="Q21" s="36"/>
      <c r="R21" s="36"/>
      <c r="S21" s="4"/>
      <c r="T21" s="36"/>
      <c r="U21" s="36"/>
    </row>
    <row r="22" spans="1:21" s="2" customFormat="1" ht="14.45" customHeight="1" x14ac:dyDescent="0.2">
      <c r="A22" s="48"/>
      <c r="B22" s="32"/>
      <c r="C22" s="32"/>
      <c r="D22" s="30"/>
      <c r="E22" s="34"/>
      <c r="F22" s="34"/>
      <c r="G22" s="30"/>
      <c r="H22" s="34"/>
      <c r="I22" s="34"/>
      <c r="J22" s="30"/>
      <c r="K22" s="34"/>
      <c r="L22" s="34"/>
      <c r="M22" s="30"/>
      <c r="N22" s="34"/>
      <c r="O22" s="34"/>
      <c r="P22" s="30"/>
      <c r="Q22" s="34"/>
      <c r="R22" s="34"/>
      <c r="S22" s="30"/>
      <c r="T22" s="34"/>
      <c r="U22" s="34"/>
    </row>
    <row r="23" spans="1:21" s="2" customFormat="1" ht="15.95" customHeight="1" x14ac:dyDescent="0.25">
      <c r="A23" s="48" t="str">
        <f>"semaine "&amp;WEEKNUM(C23,2)</f>
        <v>semaine 17</v>
      </c>
      <c r="B23" s="13" t="str">
        <f>IF(C23="","","jour "&amp;C23-DATE($E$1,1,0))</f>
        <v>jour 115</v>
      </c>
      <c r="C23" s="28">
        <f>IF(C18+7&gt;EOMONTH($A$1,0),"",C18+7)</f>
        <v>40293</v>
      </c>
      <c r="D23" s="14"/>
      <c r="E23" s="13" t="str">
        <f>IF(F23="","","jour "&amp;F23-DATE($E$1,1,0))</f>
        <v>jour 116</v>
      </c>
      <c r="F23" s="28">
        <f>IF(F18+7&gt;EOMONTH($A$1,0),"",F18+7)</f>
        <v>40294</v>
      </c>
      <c r="G23" s="15"/>
      <c r="H23" s="13" t="str">
        <f>IF(I23="","","jour "&amp;I23-DATE($E$1,1,0))</f>
        <v>jour 117</v>
      </c>
      <c r="I23" s="28">
        <f>IF(I18+7&gt;EOMONTH($A$1,0),"",I18+7)</f>
        <v>40295</v>
      </c>
      <c r="J23" s="14"/>
      <c r="K23" s="13" t="str">
        <f>IF(L23="","","jour "&amp;L23-DATE($E$1,1,0))</f>
        <v>jour 118</v>
      </c>
      <c r="L23" s="28">
        <f>IF(L18+7&gt;EOMONTH($A$1,0),"",L18+7)</f>
        <v>40296</v>
      </c>
      <c r="M23" s="14"/>
      <c r="N23" s="13" t="str">
        <f>IF(O23="","","jour "&amp;O23-DATE($E$1,1,0))</f>
        <v>jour 119</v>
      </c>
      <c r="O23" s="28">
        <f>IF(O18+7&gt;EOMONTH($A$1,0),"",O18+7)</f>
        <v>40297</v>
      </c>
      <c r="P23" s="14"/>
      <c r="Q23" s="13" t="str">
        <f>IF(R23="","","jour "&amp;R23-DATE($E$1,1,0))</f>
        <v>jour 120</v>
      </c>
      <c r="R23" s="28">
        <f>IF(R18+7&gt;EOMONTH($A$1,0),"",R18+7)</f>
        <v>40298</v>
      </c>
      <c r="S23" s="16"/>
      <c r="T23" s="13" t="str">
        <f>IF(U23="","","jour "&amp;U23-DATE($E$1,1,0))</f>
        <v/>
      </c>
      <c r="U23" s="28" t="str">
        <f>IF(U18+7&gt;EOMONTH($A$1,0),"",U18+7)</f>
        <v/>
      </c>
    </row>
    <row r="24" spans="1:21" s="2" customFormat="1" ht="14.45" customHeight="1" x14ac:dyDescent="0.25">
      <c r="A24" s="48"/>
      <c r="B24" s="32"/>
      <c r="C24" s="32"/>
      <c r="D24" s="4"/>
      <c r="E24" s="32"/>
      <c r="F24" s="32"/>
      <c r="G24" s="3"/>
      <c r="H24" s="32"/>
      <c r="I24" s="32"/>
      <c r="J24" s="4"/>
      <c r="K24" s="32"/>
      <c r="L24" s="32"/>
      <c r="M24" s="4"/>
      <c r="N24" s="32"/>
      <c r="O24" s="32"/>
      <c r="P24" s="4"/>
      <c r="Q24" s="32"/>
      <c r="R24" s="32"/>
      <c r="S24" s="29"/>
      <c r="T24" s="32"/>
      <c r="U24" s="32"/>
    </row>
    <row r="25" spans="1:21" s="2" customFormat="1" ht="14.45" customHeight="1" x14ac:dyDescent="0.25">
      <c r="A25" s="48"/>
      <c r="B25" s="32"/>
      <c r="C25" s="32"/>
      <c r="D25" s="4"/>
      <c r="E25" s="32"/>
      <c r="F25" s="32"/>
      <c r="G25" s="3"/>
      <c r="H25" s="32"/>
      <c r="I25" s="32"/>
      <c r="J25" s="4"/>
      <c r="K25" s="32"/>
      <c r="L25" s="32"/>
      <c r="M25" s="4"/>
      <c r="N25" s="32"/>
      <c r="O25" s="32"/>
      <c r="P25" s="4"/>
      <c r="Q25" s="32"/>
      <c r="R25" s="32"/>
      <c r="S25" s="29"/>
      <c r="T25" s="32"/>
      <c r="U25" s="32"/>
    </row>
    <row r="26" spans="1:21" s="2" customFormat="1" ht="14.45" customHeight="1" x14ac:dyDescent="0.25">
      <c r="A26" s="48"/>
      <c r="B26" s="32"/>
      <c r="C26" s="32"/>
      <c r="D26" s="4"/>
      <c r="E26" s="32"/>
      <c r="F26" s="32"/>
      <c r="G26" s="3"/>
      <c r="H26" s="32"/>
      <c r="I26" s="32"/>
      <c r="J26" s="4"/>
      <c r="K26" s="32"/>
      <c r="L26" s="32"/>
      <c r="M26" s="4"/>
      <c r="N26" s="32"/>
      <c r="O26" s="32"/>
      <c r="P26" s="4"/>
      <c r="Q26" s="32"/>
      <c r="R26" s="32"/>
      <c r="S26" s="29"/>
      <c r="T26" s="32"/>
      <c r="U26" s="32"/>
    </row>
    <row r="27" spans="1:21" s="2" customFormat="1" ht="14.45" customHeight="1" x14ac:dyDescent="0.2">
      <c r="A27" s="48"/>
      <c r="B27" s="33"/>
      <c r="C27" s="33"/>
      <c r="D27" s="30"/>
      <c r="E27" s="33"/>
      <c r="F27" s="33"/>
      <c r="G27" s="30"/>
      <c r="H27" s="33"/>
      <c r="I27" s="33"/>
      <c r="J27" s="30"/>
      <c r="K27" s="33"/>
      <c r="L27" s="33"/>
      <c r="M27" s="30"/>
      <c r="N27" s="33"/>
      <c r="O27" s="33"/>
      <c r="P27" s="30"/>
      <c r="Q27" s="29"/>
      <c r="R27" s="29"/>
      <c r="S27" s="29"/>
      <c r="T27" s="29"/>
      <c r="U27" s="29"/>
    </row>
    <row r="28" spans="1:21" s="2" customFormat="1" ht="15.95" customHeight="1" x14ac:dyDescent="0.25">
      <c r="A28" s="48" t="str">
        <f>IF(C28="","","semaine "&amp;WEEKNUM(C28,2))</f>
        <v/>
      </c>
      <c r="B28" s="13" t="str">
        <f>IF(C28="","","jour "&amp;C28-DATE($E$1,1,0))</f>
        <v/>
      </c>
      <c r="C28" s="28" t="str">
        <f>IF(C18+14&gt;EOMONTH($A$1,0),"",C18+14)</f>
        <v/>
      </c>
      <c r="D28" s="28">
        <f t="shared" ref="D28:U28" si="0">IF(D18+14&gt;EOMONTH($A$1,0),"",D18+14)</f>
        <v>14</v>
      </c>
      <c r="E28" s="13" t="str">
        <f>IF(F28="","","jour "&amp;F28-DATE($E$1,1,0))</f>
        <v/>
      </c>
      <c r="F28" s="28" t="str">
        <f>IF(F18+14&gt;EOMONTH($A$1,0),"",F18+14)</f>
        <v/>
      </c>
      <c r="G28" s="28">
        <f t="shared" si="0"/>
        <v>14</v>
      </c>
      <c r="H28" s="13" t="str">
        <f>IF(I28="","","jour "&amp;I28-DATE($E$1,1,0))</f>
        <v/>
      </c>
      <c r="I28" s="28" t="str">
        <f>IF(I18+14&gt;EOMONTH($A$1,0),"",I18+14)</f>
        <v/>
      </c>
      <c r="J28" s="28">
        <f t="shared" si="0"/>
        <v>14</v>
      </c>
      <c r="K28" s="13" t="str">
        <f>IF(L28="","","jour "&amp;L28-DATE($E$1,1,0))</f>
        <v/>
      </c>
      <c r="L28" s="28" t="str">
        <f>IF(L18+14&gt;EOMONTH($A$1,0),"",L18+14)</f>
        <v/>
      </c>
      <c r="M28" s="28">
        <f t="shared" si="0"/>
        <v>14</v>
      </c>
      <c r="N28" s="13" t="str">
        <f>IF(O28="","","jour "&amp;O28-DATE($E$1,1,0))</f>
        <v/>
      </c>
      <c r="O28" s="28" t="str">
        <f>IF(O18+14&gt;EOMONTH($A$1,0),"",O18+14)</f>
        <v/>
      </c>
      <c r="P28" s="28">
        <f t="shared" si="0"/>
        <v>14</v>
      </c>
      <c r="Q28" s="13" t="str">
        <f>IF(R28="","","jour "&amp;R28-DATE($E$1,1,0))</f>
        <v/>
      </c>
      <c r="R28" s="28" t="str">
        <f>IF(R18+14&gt;EOMONTH($A$1,0),"",R18+14)</f>
        <v/>
      </c>
      <c r="S28" s="28">
        <f t="shared" si="0"/>
        <v>14</v>
      </c>
      <c r="T28" s="13" t="str">
        <f>IF(U28="","","jour "&amp;U28-DATE($E$1,1,0))</f>
        <v/>
      </c>
      <c r="U28" s="28" t="str">
        <f>IF(U18+14&gt;EOMONTH($A$1,0),"",U18+14)</f>
        <v/>
      </c>
    </row>
    <row r="29" spans="1:21" s="2" customFormat="1" ht="14.45" customHeight="1" x14ac:dyDescent="0.25">
      <c r="A29" s="48"/>
      <c r="B29" s="32"/>
      <c r="C29" s="32"/>
      <c r="D29" s="4"/>
      <c r="E29" s="32"/>
      <c r="F29" s="32"/>
      <c r="G29" s="3"/>
      <c r="H29" s="32"/>
      <c r="I29" s="32"/>
      <c r="J29" s="4"/>
      <c r="K29" s="32"/>
      <c r="L29" s="32"/>
      <c r="M29" s="4"/>
      <c r="N29" s="32"/>
      <c r="O29" s="32"/>
      <c r="P29" s="4"/>
      <c r="Q29" s="32"/>
      <c r="R29" s="32"/>
      <c r="S29" s="29"/>
      <c r="T29" s="32"/>
      <c r="U29" s="32"/>
    </row>
    <row r="30" spans="1:21" s="2" customFormat="1" ht="14.45" customHeight="1" x14ac:dyDescent="0.25">
      <c r="A30" s="48"/>
      <c r="B30" s="32"/>
      <c r="C30" s="32"/>
      <c r="D30" s="4"/>
      <c r="E30" s="32"/>
      <c r="F30" s="32"/>
      <c r="G30" s="3"/>
      <c r="H30" s="32"/>
      <c r="I30" s="32"/>
      <c r="J30" s="4"/>
      <c r="K30" s="32"/>
      <c r="L30" s="32"/>
      <c r="M30" s="4"/>
      <c r="N30" s="32"/>
      <c r="O30" s="32"/>
      <c r="P30" s="4"/>
      <c r="Q30" s="32"/>
      <c r="R30" s="32"/>
      <c r="S30" s="29"/>
      <c r="T30" s="32"/>
      <c r="U30" s="32"/>
    </row>
    <row r="31" spans="1:21" s="2" customFormat="1" ht="14.45" customHeight="1" x14ac:dyDescent="0.25">
      <c r="A31" s="48"/>
      <c r="B31" s="32"/>
      <c r="C31" s="32"/>
      <c r="D31" s="4"/>
      <c r="E31" s="32"/>
      <c r="F31" s="32"/>
      <c r="G31" s="3"/>
      <c r="H31" s="32"/>
      <c r="I31" s="32"/>
      <c r="J31" s="4"/>
      <c r="K31" s="32"/>
      <c r="L31" s="32"/>
      <c r="M31" s="4"/>
      <c r="N31" s="32"/>
      <c r="O31" s="32"/>
      <c r="P31" s="4"/>
      <c r="Q31" s="32"/>
      <c r="R31" s="32"/>
      <c r="S31" s="29"/>
      <c r="T31" s="32"/>
      <c r="U31" s="32"/>
    </row>
    <row r="32" spans="1:21" s="2" customFormat="1" ht="14.45" customHeight="1" x14ac:dyDescent="0.2">
      <c r="A32" s="48"/>
      <c r="B32" s="33"/>
      <c r="C32" s="33"/>
      <c r="D32" s="30"/>
      <c r="E32" s="33"/>
      <c r="F32" s="33"/>
      <c r="G32" s="30"/>
      <c r="H32" s="33"/>
      <c r="I32" s="33"/>
      <c r="J32" s="30"/>
      <c r="K32" s="33"/>
      <c r="L32" s="33"/>
      <c r="M32" s="30"/>
      <c r="N32" s="33"/>
      <c r="O32" s="33"/>
      <c r="P32" s="30"/>
      <c r="Q32" s="29"/>
      <c r="R32" s="29"/>
      <c r="S32" s="29"/>
      <c r="T32" s="29"/>
      <c r="U32" s="29"/>
    </row>
    <row r="33" spans="1:21" x14ac:dyDescent="0.2">
      <c r="A33" s="8"/>
      <c r="B33" s="42" t="s">
        <v>7</v>
      </c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</row>
    <row r="34" spans="1:21" x14ac:dyDescent="0.2">
      <c r="A34" s="8"/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</row>
    <row r="35" spans="1:21" x14ac:dyDescent="0.2">
      <c r="A35" s="8"/>
      <c r="B35" s="43"/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</row>
    <row r="36" spans="1:21" x14ac:dyDescent="0.2">
      <c r="A36" s="8"/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</row>
    <row r="37" spans="1:21" x14ac:dyDescent="0.2">
      <c r="A37" s="8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</row>
  </sheetData>
  <mergeCells count="184">
    <mergeCell ref="E15:F15"/>
    <mergeCell ref="E19:F19"/>
    <mergeCell ref="N17:O17"/>
    <mergeCell ref="N16:O16"/>
    <mergeCell ref="E26:F26"/>
    <mergeCell ref="H26:I26"/>
    <mergeCell ref="B19:C19"/>
    <mergeCell ref="Q21:R21"/>
    <mergeCell ref="N21:O21"/>
    <mergeCell ref="K25:L25"/>
    <mergeCell ref="K24:L24"/>
    <mergeCell ref="B26:C26"/>
    <mergeCell ref="H17:I17"/>
    <mergeCell ref="E17:F17"/>
    <mergeCell ref="B17:C17"/>
    <mergeCell ref="E24:F24"/>
    <mergeCell ref="H24:I24"/>
    <mergeCell ref="E25:F25"/>
    <mergeCell ref="H25:I25"/>
    <mergeCell ref="B24:C24"/>
    <mergeCell ref="B25:C25"/>
    <mergeCell ref="H16:I16"/>
    <mergeCell ref="E20:F20"/>
    <mergeCell ref="H22:I22"/>
    <mergeCell ref="B15:C15"/>
    <mergeCell ref="H15:I15"/>
    <mergeCell ref="H19:I19"/>
    <mergeCell ref="H27:I27"/>
    <mergeCell ref="E27:F27"/>
    <mergeCell ref="Q7:R7"/>
    <mergeCell ref="T6:U6"/>
    <mergeCell ref="K22:L22"/>
    <mergeCell ref="B16:C16"/>
    <mergeCell ref="E16:F16"/>
    <mergeCell ref="B20:C20"/>
    <mergeCell ref="T12:U12"/>
    <mergeCell ref="Q12:R12"/>
    <mergeCell ref="N12:O12"/>
    <mergeCell ref="K12:L12"/>
    <mergeCell ref="H12:I12"/>
    <mergeCell ref="E12:F12"/>
    <mergeCell ref="T17:U17"/>
    <mergeCell ref="Q19:R19"/>
    <mergeCell ref="T19:U19"/>
    <mergeCell ref="K19:L19"/>
    <mergeCell ref="K17:L17"/>
    <mergeCell ref="H11:I11"/>
    <mergeCell ref="E11:F11"/>
    <mergeCell ref="N25:O25"/>
    <mergeCell ref="N26:O26"/>
    <mergeCell ref="K21:L21"/>
    <mergeCell ref="B22:C22"/>
    <mergeCell ref="E22:F22"/>
    <mergeCell ref="T21:U21"/>
    <mergeCell ref="E21:F21"/>
    <mergeCell ref="B21:C21"/>
    <mergeCell ref="H32:I32"/>
    <mergeCell ref="K32:L32"/>
    <mergeCell ref="N32:O32"/>
    <mergeCell ref="M2:O2"/>
    <mergeCell ref="N5:O5"/>
    <mergeCell ref="B9:C9"/>
    <mergeCell ref="B14:C14"/>
    <mergeCell ref="D2:F2"/>
    <mergeCell ref="B2:C2"/>
    <mergeCell ref="G2:I2"/>
    <mergeCell ref="B12:C12"/>
    <mergeCell ref="H6:I6"/>
    <mergeCell ref="K6:L6"/>
    <mergeCell ref="B10:C10"/>
    <mergeCell ref="H14:I14"/>
    <mergeCell ref="E14:F14"/>
    <mergeCell ref="E9:F9"/>
    <mergeCell ref="E10:F10"/>
    <mergeCell ref="H9:I9"/>
    <mergeCell ref="H5:I5"/>
    <mergeCell ref="K5:L5"/>
    <mergeCell ref="B11:C11"/>
    <mergeCell ref="Q4:R4"/>
    <mergeCell ref="H21:I21"/>
    <mergeCell ref="T15:U15"/>
    <mergeCell ref="H4:I4"/>
    <mergeCell ref="K4:L4"/>
    <mergeCell ref="N4:O4"/>
    <mergeCell ref="T14:U14"/>
    <mergeCell ref="Q9:R9"/>
    <mergeCell ref="N9:O9"/>
    <mergeCell ref="T11:U11"/>
    <mergeCell ref="Q11:R11"/>
    <mergeCell ref="Q15:R15"/>
    <mergeCell ref="N14:O14"/>
    <mergeCell ref="N15:O15"/>
    <mergeCell ref="N6:O6"/>
    <mergeCell ref="H7:I7"/>
    <mergeCell ref="K7:L7"/>
    <mergeCell ref="N11:O11"/>
    <mergeCell ref="T9:U9"/>
    <mergeCell ref="T10:U10"/>
    <mergeCell ref="Q14:R14"/>
    <mergeCell ref="K10:L10"/>
    <mergeCell ref="N7:O7"/>
    <mergeCell ref="T20:U20"/>
    <mergeCell ref="Q6:R6"/>
    <mergeCell ref="P2:R2"/>
    <mergeCell ref="K15:L15"/>
    <mergeCell ref="S2:U2"/>
    <mergeCell ref="K20:L20"/>
    <mergeCell ref="N19:O19"/>
    <mergeCell ref="N20:O20"/>
    <mergeCell ref="Q20:R20"/>
    <mergeCell ref="H20:I20"/>
    <mergeCell ref="H10:I10"/>
    <mergeCell ref="N10:O10"/>
    <mergeCell ref="Q10:R10"/>
    <mergeCell ref="K9:L9"/>
    <mergeCell ref="K11:L11"/>
    <mergeCell ref="J2:L2"/>
    <mergeCell ref="Q16:R16"/>
    <mergeCell ref="Q17:R17"/>
    <mergeCell ref="K16:L16"/>
    <mergeCell ref="T4:U4"/>
    <mergeCell ref="T5:U5"/>
    <mergeCell ref="T7:U7"/>
    <mergeCell ref="T16:U16"/>
    <mergeCell ref="K14:L14"/>
    <mergeCell ref="Q5:R5"/>
    <mergeCell ref="A3:A7"/>
    <mergeCell ref="B4:C4"/>
    <mergeCell ref="E4:F4"/>
    <mergeCell ref="B5:C5"/>
    <mergeCell ref="E5:F5"/>
    <mergeCell ref="B6:C6"/>
    <mergeCell ref="E6:F6"/>
    <mergeCell ref="B7:C7"/>
    <mergeCell ref="D7:E7"/>
    <mergeCell ref="F7:G7"/>
    <mergeCell ref="K31:L31"/>
    <mergeCell ref="N31:O31"/>
    <mergeCell ref="Q31:R31"/>
    <mergeCell ref="T31:U31"/>
    <mergeCell ref="B32:C32"/>
    <mergeCell ref="E32:F32"/>
    <mergeCell ref="A8:A12"/>
    <mergeCell ref="A13:A17"/>
    <mergeCell ref="A18:A22"/>
    <mergeCell ref="A23:A27"/>
    <mergeCell ref="Q24:R24"/>
    <mergeCell ref="T24:U24"/>
    <mergeCell ref="Q25:R25"/>
    <mergeCell ref="T25:U25"/>
    <mergeCell ref="Q26:R26"/>
    <mergeCell ref="T26:U26"/>
    <mergeCell ref="N27:O27"/>
    <mergeCell ref="K26:L26"/>
    <mergeCell ref="B27:C27"/>
    <mergeCell ref="K27:L27"/>
    <mergeCell ref="N22:O22"/>
    <mergeCell ref="Q22:R22"/>
    <mergeCell ref="T22:U22"/>
    <mergeCell ref="N24:O24"/>
    <mergeCell ref="B33:U33"/>
    <mergeCell ref="B34:U34"/>
    <mergeCell ref="B35:U35"/>
    <mergeCell ref="B36:U36"/>
    <mergeCell ref="B37:U37"/>
    <mergeCell ref="A1:D1"/>
    <mergeCell ref="A28:A32"/>
    <mergeCell ref="B29:C29"/>
    <mergeCell ref="E29:F29"/>
    <mergeCell ref="H29:I29"/>
    <mergeCell ref="K29:L29"/>
    <mergeCell ref="N29:O29"/>
    <mergeCell ref="Q29:R29"/>
    <mergeCell ref="T29:U29"/>
    <mergeCell ref="B30:C30"/>
    <mergeCell ref="E30:F30"/>
    <mergeCell ref="H30:I30"/>
    <mergeCell ref="K30:L30"/>
    <mergeCell ref="N30:O30"/>
    <mergeCell ref="Q30:R30"/>
    <mergeCell ref="T30:U30"/>
    <mergeCell ref="B31:C31"/>
    <mergeCell ref="E31:F31"/>
    <mergeCell ref="H31:I31"/>
  </mergeCells>
  <phoneticPr fontId="1" type="noConversion"/>
  <conditionalFormatting sqref="T4:U6 Q4:R6 N4:O6 K4:L6 H4:I6 E4:F6 B4:C6">
    <cfRule type="expression" dxfId="26" priority="21">
      <formula>C$3&lt;&gt;""</formula>
    </cfRule>
  </conditionalFormatting>
  <conditionalFormatting sqref="B29:C31 E29:F31 H29:I31 K29:L31 N29:O31 Q29:R31 T29:U31">
    <cfRule type="expression" dxfId="25" priority="14">
      <formula>C$28&lt;&gt;""</formula>
    </cfRule>
  </conditionalFormatting>
  <conditionalFormatting sqref="B24:C26 E24:F26 H24:I26 K24:L26 N24:O26 Q24:R26 T24:U26">
    <cfRule type="expression" dxfId="24" priority="7">
      <formula>C$23&lt;&gt;""</formula>
    </cfRule>
  </conditionalFormatting>
  <printOptions horizontalCentered="1"/>
  <pageMargins left="0.5" right="0.5" top="0.5" bottom="0.5" header="0.5" footer="0.5"/>
  <pageSetup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  <pageSetUpPr fitToPage="1"/>
  </sheetPr>
  <dimension ref="A1:U37"/>
  <sheetViews>
    <sheetView showGridLines="0" workbookViewId="0">
      <selection activeCell="B3" sqref="B3"/>
    </sheetView>
  </sheetViews>
  <sheetFormatPr baseColWidth="10" defaultColWidth="9.140625" defaultRowHeight="15" x14ac:dyDescent="0.2"/>
  <cols>
    <col min="1" max="1" width="1.7109375" style="1" customWidth="1"/>
    <col min="2" max="2" width="14.28515625" style="1" customWidth="1"/>
    <col min="3" max="3" width="3.85546875" style="1" customWidth="1"/>
    <col min="4" max="4" width="1.7109375" style="1" customWidth="1"/>
    <col min="5" max="5" width="12.7109375" style="1" customWidth="1"/>
    <col min="6" max="6" width="3.85546875" style="1" customWidth="1"/>
    <col min="7" max="7" width="1.7109375" style="1" customWidth="1"/>
    <col min="8" max="8" width="12.7109375" style="1" customWidth="1"/>
    <col min="9" max="9" width="3.85546875" style="1" customWidth="1"/>
    <col min="10" max="10" width="1.7109375" style="1" customWidth="1"/>
    <col min="11" max="11" width="12.7109375" style="1" customWidth="1"/>
    <col min="12" max="12" width="3.85546875" style="1" customWidth="1"/>
    <col min="13" max="13" width="1.7109375" style="1" customWidth="1"/>
    <col min="14" max="14" width="12.7109375" style="1" customWidth="1"/>
    <col min="15" max="15" width="3.85546875" style="1" customWidth="1"/>
    <col min="16" max="16" width="1.7109375" style="1" customWidth="1"/>
    <col min="17" max="17" width="12.7109375" style="1" customWidth="1"/>
    <col min="18" max="18" width="3.85546875" style="1" customWidth="1"/>
    <col min="19" max="19" width="1.7109375" style="1" customWidth="1"/>
    <col min="20" max="20" width="12.7109375" style="1" customWidth="1"/>
    <col min="21" max="21" width="3.85546875" style="1" customWidth="1"/>
    <col min="22" max="16384" width="9.140625" style="1"/>
  </cols>
  <sheetData>
    <row r="1" spans="1:21" ht="39.950000000000003" customHeight="1" x14ac:dyDescent="0.2">
      <c r="A1" s="39">
        <f>DATE(E1,5,1)</f>
        <v>40299</v>
      </c>
      <c r="B1" s="39"/>
      <c r="C1" s="39"/>
      <c r="D1" s="39"/>
      <c r="E1" s="31">
        <f>liste!C5</f>
        <v>2010</v>
      </c>
      <c r="F1" s="18"/>
      <c r="G1" s="18"/>
      <c r="H1" s="19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</row>
    <row r="2" spans="1:21" ht="20.100000000000001" customHeight="1" x14ac:dyDescent="0.2">
      <c r="B2" s="37">
        <f>$A$1-MOD(WEEKDAY($A$1,2)-liste!D7,7)</f>
        <v>40293</v>
      </c>
      <c r="C2" s="37"/>
      <c r="D2" s="38">
        <f>B2+1</f>
        <v>40294</v>
      </c>
      <c r="E2" s="38"/>
      <c r="F2" s="38"/>
      <c r="G2" s="38">
        <f>D2+1</f>
        <v>40295</v>
      </c>
      <c r="H2" s="38"/>
      <c r="I2" s="38"/>
      <c r="J2" s="38">
        <f>G2+1</f>
        <v>40296</v>
      </c>
      <c r="K2" s="38"/>
      <c r="L2" s="38"/>
      <c r="M2" s="38">
        <f>J2+1</f>
        <v>40297</v>
      </c>
      <c r="N2" s="38"/>
      <c r="O2" s="38"/>
      <c r="P2" s="38">
        <f>M2+1</f>
        <v>40298</v>
      </c>
      <c r="Q2" s="38"/>
      <c r="R2" s="38"/>
      <c r="S2" s="38">
        <f>P2+1</f>
        <v>40299</v>
      </c>
      <c r="T2" s="38"/>
      <c r="U2" s="38"/>
    </row>
    <row r="3" spans="1:21" s="2" customFormat="1" ht="15.95" customHeight="1" x14ac:dyDescent="0.25">
      <c r="A3" s="48" t="str">
        <f>"semaine "&amp;WEEKNUM(B2,2)</f>
        <v>semaine 17</v>
      </c>
      <c r="B3" s="21" t="str">
        <f>IF(C3="","","jour "&amp;C3-DATE($E$1,1,0))</f>
        <v/>
      </c>
      <c r="C3" s="20" t="str">
        <f>IF(B2&lt;$A$1,"",B2)</f>
        <v/>
      </c>
      <c r="D3" s="10"/>
      <c r="E3" s="21" t="str">
        <f>IF(F3="","","jour "&amp;F3-DATE($E$1,1,0))</f>
        <v/>
      </c>
      <c r="F3" s="20" t="str">
        <f>IF(D2&lt;$A$1,"",D2)</f>
        <v/>
      </c>
      <c r="G3" s="12">
        <v>1</v>
      </c>
      <c r="H3" s="21" t="str">
        <f>IF(I3="","","jour "&amp;I3-DATE($E$1,1,0))</f>
        <v/>
      </c>
      <c r="I3" s="20" t="str">
        <f>IF(G2&lt;$A$1,"",G2)</f>
        <v/>
      </c>
      <c r="J3" s="4"/>
      <c r="K3" s="21" t="str">
        <f>IF(L3="","","jour "&amp;L3-DATE($E$1,1,0))</f>
        <v/>
      </c>
      <c r="L3" s="20" t="str">
        <f>IF(J2&lt;$A$1,"",J2)</f>
        <v/>
      </c>
      <c r="M3" s="4"/>
      <c r="N3" s="21" t="str">
        <f>IF(O3="","","jour "&amp;O3-DATE($E$1,1,0))</f>
        <v/>
      </c>
      <c r="O3" s="20" t="str">
        <f>IF(M2&lt;$A$1,"",M2)</f>
        <v/>
      </c>
      <c r="P3" s="4"/>
      <c r="Q3" s="21" t="str">
        <f>IF(R3="","","jour "&amp;R3-DATE($E$1,1,0))</f>
        <v/>
      </c>
      <c r="R3" s="20" t="str">
        <f>IF(P2&lt;$A$1,"",P2)</f>
        <v/>
      </c>
      <c r="S3" s="4"/>
      <c r="T3" s="21" t="str">
        <f>IF(U3="","","jour "&amp;U3-DATE($E$1,1,0))</f>
        <v>jour 121</v>
      </c>
      <c r="U3" s="20">
        <f>IF(S2&lt;$A$1,"",S2)</f>
        <v>40299</v>
      </c>
    </row>
    <row r="4" spans="1:21" s="2" customFormat="1" ht="14.45" customHeight="1" x14ac:dyDescent="0.2">
      <c r="A4" s="48"/>
      <c r="B4" s="32"/>
      <c r="C4" s="32"/>
      <c r="D4" s="9"/>
      <c r="E4" s="32"/>
      <c r="F4" s="32"/>
      <c r="G4" s="9"/>
      <c r="H4" s="32"/>
      <c r="I4" s="32"/>
      <c r="J4" s="4"/>
      <c r="K4" s="32"/>
      <c r="L4" s="32"/>
      <c r="M4" s="4"/>
      <c r="N4" s="32"/>
      <c r="O4" s="32"/>
      <c r="P4" s="4"/>
      <c r="Q4" s="32"/>
      <c r="R4" s="32"/>
      <c r="S4" s="4"/>
      <c r="T4" s="32"/>
      <c r="U4" s="32"/>
    </row>
    <row r="5" spans="1:21" s="2" customFormat="1" ht="14.45" customHeight="1" x14ac:dyDescent="0.2">
      <c r="A5" s="48"/>
      <c r="B5" s="32"/>
      <c r="C5" s="32"/>
      <c r="D5" s="9"/>
      <c r="E5" s="32"/>
      <c r="F5" s="32"/>
      <c r="G5" s="9"/>
      <c r="H5" s="32"/>
      <c r="I5" s="32"/>
      <c r="J5" s="4"/>
      <c r="K5" s="32"/>
      <c r="L5" s="32"/>
      <c r="M5" s="4"/>
      <c r="N5" s="32"/>
      <c r="O5" s="32"/>
      <c r="P5" s="4"/>
      <c r="Q5" s="32"/>
      <c r="R5" s="32"/>
      <c r="S5" s="4"/>
      <c r="T5" s="32"/>
      <c r="U5" s="32"/>
    </row>
    <row r="6" spans="1:21" s="2" customFormat="1" ht="14.45" customHeight="1" x14ac:dyDescent="0.2">
      <c r="A6" s="48"/>
      <c r="B6" s="32"/>
      <c r="C6" s="32"/>
      <c r="D6" s="9"/>
      <c r="E6" s="32"/>
      <c r="F6" s="32"/>
      <c r="G6" s="9"/>
      <c r="H6" s="32"/>
      <c r="I6" s="32"/>
      <c r="J6" s="4"/>
      <c r="K6" s="32"/>
      <c r="L6" s="32"/>
      <c r="M6" s="4"/>
      <c r="N6" s="32"/>
      <c r="O6" s="32"/>
      <c r="P6" s="4"/>
      <c r="Q6" s="32"/>
      <c r="R6" s="32"/>
      <c r="S6" s="4"/>
      <c r="T6" s="32"/>
      <c r="U6" s="32"/>
    </row>
    <row r="7" spans="1:21" s="2" customFormat="1" ht="14.45" customHeight="1" x14ac:dyDescent="0.2">
      <c r="A7" s="48"/>
      <c r="B7" s="33"/>
      <c r="C7" s="33"/>
      <c r="D7" s="33"/>
      <c r="E7" s="33"/>
      <c r="F7" s="33"/>
      <c r="G7" s="33"/>
      <c r="H7" s="33"/>
      <c r="I7" s="33"/>
      <c r="J7" s="30"/>
      <c r="K7" s="33"/>
      <c r="L7" s="33"/>
      <c r="M7" s="30"/>
      <c r="N7" s="33"/>
      <c r="O7" s="33"/>
      <c r="P7" s="30"/>
      <c r="Q7" s="33"/>
      <c r="R7" s="33"/>
      <c r="S7" s="30"/>
      <c r="T7" s="33"/>
      <c r="U7" s="33"/>
    </row>
    <row r="8" spans="1:21" s="2" customFormat="1" ht="15.95" customHeight="1" x14ac:dyDescent="0.25">
      <c r="A8" s="48" t="str">
        <f>"semaine "&amp;WEEKNUM(C8,2)</f>
        <v>semaine 18</v>
      </c>
      <c r="B8" s="13" t="str">
        <f>"jour "&amp;C8-DATE($E$1,1,0)</f>
        <v>jour 122</v>
      </c>
      <c r="C8" s="28">
        <f>B2+7</f>
        <v>40300</v>
      </c>
      <c r="D8" s="14"/>
      <c r="E8" s="13" t="str">
        <f>"jour "&amp;F8-DATE($E$1,1,0)</f>
        <v>jour 123</v>
      </c>
      <c r="F8" s="28">
        <f>D2+7</f>
        <v>40301</v>
      </c>
      <c r="G8" s="15"/>
      <c r="H8" s="13" t="str">
        <f>"jour "&amp;I8-DATE($E$1,1,0)</f>
        <v>jour 124</v>
      </c>
      <c r="I8" s="28">
        <f>G2+7</f>
        <v>40302</v>
      </c>
      <c r="J8" s="14"/>
      <c r="K8" s="13" t="str">
        <f>"jour "&amp;L8-DATE($E$1,1,0)</f>
        <v>jour 125</v>
      </c>
      <c r="L8" s="28">
        <f>J2+7</f>
        <v>40303</v>
      </c>
      <c r="M8" s="14"/>
      <c r="N8" s="13" t="str">
        <f>"jour "&amp;O8-DATE($E$1,1,0)</f>
        <v>jour 126</v>
      </c>
      <c r="O8" s="28">
        <f>M2+7</f>
        <v>40304</v>
      </c>
      <c r="P8" s="14"/>
      <c r="Q8" s="13" t="str">
        <f>"jour "&amp;R8-DATE($E$1,1,0)</f>
        <v>jour 127</v>
      </c>
      <c r="R8" s="28">
        <f>P2+7</f>
        <v>40305</v>
      </c>
      <c r="S8" s="14"/>
      <c r="T8" s="13" t="str">
        <f>"jour "&amp;U8-DATE($E$1,1,0)</f>
        <v>jour 128</v>
      </c>
      <c r="U8" s="28">
        <f>S2+7</f>
        <v>40306</v>
      </c>
    </row>
    <row r="9" spans="1:21" s="2" customFormat="1" ht="14.45" customHeight="1" x14ac:dyDescent="0.25">
      <c r="A9" s="48"/>
      <c r="B9" s="35"/>
      <c r="C9" s="35"/>
      <c r="D9" s="4"/>
      <c r="E9" s="35"/>
      <c r="F9" s="35"/>
      <c r="G9" s="3"/>
      <c r="H9" s="35"/>
      <c r="I9" s="35"/>
      <c r="J9" s="4"/>
      <c r="K9" s="35"/>
      <c r="L9" s="35"/>
      <c r="M9" s="4"/>
      <c r="N9" s="35"/>
      <c r="O9" s="35"/>
      <c r="P9" s="4"/>
      <c r="Q9" s="35"/>
      <c r="R9" s="35"/>
      <c r="S9" s="4"/>
      <c r="T9" s="35"/>
      <c r="U9" s="35"/>
    </row>
    <row r="10" spans="1:21" s="2" customFormat="1" ht="14.45" customHeight="1" x14ac:dyDescent="0.25">
      <c r="A10" s="48"/>
      <c r="B10" s="36"/>
      <c r="C10" s="36"/>
      <c r="D10" s="4"/>
      <c r="E10" s="36"/>
      <c r="F10" s="36"/>
      <c r="G10" s="3"/>
      <c r="H10" s="36"/>
      <c r="I10" s="36"/>
      <c r="J10" s="4"/>
      <c r="K10" s="36"/>
      <c r="L10" s="36"/>
      <c r="M10" s="4"/>
      <c r="N10" s="36"/>
      <c r="O10" s="36"/>
      <c r="P10" s="4"/>
      <c r="Q10" s="36"/>
      <c r="R10" s="36"/>
      <c r="S10" s="4"/>
      <c r="T10" s="36"/>
      <c r="U10" s="36"/>
    </row>
    <row r="11" spans="1:21" s="2" customFormat="1" ht="14.45" customHeight="1" x14ac:dyDescent="0.25">
      <c r="A11" s="48"/>
      <c r="B11" s="36"/>
      <c r="C11" s="36"/>
      <c r="D11" s="4"/>
      <c r="E11" s="36"/>
      <c r="F11" s="36"/>
      <c r="G11" s="3"/>
      <c r="H11" s="36"/>
      <c r="I11" s="36"/>
      <c r="J11" s="4"/>
      <c r="K11" s="36"/>
      <c r="L11" s="36"/>
      <c r="M11" s="4"/>
      <c r="N11" s="36"/>
      <c r="O11" s="36"/>
      <c r="P11" s="4"/>
      <c r="Q11" s="36"/>
      <c r="R11" s="36"/>
      <c r="S11" s="4"/>
      <c r="T11" s="36"/>
      <c r="U11" s="36"/>
    </row>
    <row r="12" spans="1:21" s="2" customFormat="1" ht="14.45" customHeight="1" x14ac:dyDescent="0.2">
      <c r="A12" s="48"/>
      <c r="B12" s="34"/>
      <c r="C12" s="34"/>
      <c r="D12" s="30"/>
      <c r="E12" s="34"/>
      <c r="F12" s="34"/>
      <c r="G12" s="30"/>
      <c r="H12" s="34"/>
      <c r="I12" s="34"/>
      <c r="J12" s="30"/>
      <c r="K12" s="34"/>
      <c r="L12" s="34"/>
      <c r="M12" s="30"/>
      <c r="N12" s="34"/>
      <c r="O12" s="34"/>
      <c r="P12" s="30"/>
      <c r="Q12" s="34"/>
      <c r="R12" s="34"/>
      <c r="S12" s="30"/>
      <c r="T12" s="34"/>
      <c r="U12" s="34"/>
    </row>
    <row r="13" spans="1:21" s="2" customFormat="1" ht="15.95" customHeight="1" x14ac:dyDescent="0.25">
      <c r="A13" s="48" t="str">
        <f>"semaine "&amp;WEEKNUM(C13,2)</f>
        <v>semaine 19</v>
      </c>
      <c r="B13" s="13" t="str">
        <f>"jour "&amp;C13-DATE($E$1,1,0)</f>
        <v>jour 129</v>
      </c>
      <c r="C13" s="28">
        <f>C8+7</f>
        <v>40307</v>
      </c>
      <c r="D13" s="14"/>
      <c r="E13" s="13" t="str">
        <f>"jour "&amp;F13-DATE($E$1,1,0)</f>
        <v>jour 130</v>
      </c>
      <c r="F13" s="28">
        <f>F8+7</f>
        <v>40308</v>
      </c>
      <c r="G13" s="15"/>
      <c r="H13" s="13" t="str">
        <f>"jour "&amp;I13-DATE($E$1,1,0)</f>
        <v>jour 131</v>
      </c>
      <c r="I13" s="28">
        <f>I8+7</f>
        <v>40309</v>
      </c>
      <c r="J13" s="14"/>
      <c r="K13" s="13" t="str">
        <f>"jour "&amp;L13-DATE($E$1,1,0)</f>
        <v>jour 132</v>
      </c>
      <c r="L13" s="28">
        <f>L8+7</f>
        <v>40310</v>
      </c>
      <c r="M13" s="14"/>
      <c r="N13" s="13" t="str">
        <f>"jour "&amp;O13-DATE($E$1,1,0)</f>
        <v>jour 133</v>
      </c>
      <c r="O13" s="28">
        <f>O8+7</f>
        <v>40311</v>
      </c>
      <c r="P13" s="14"/>
      <c r="Q13" s="13" t="str">
        <f>"jour "&amp;R13-DATE($E$1,1,0)</f>
        <v>jour 134</v>
      </c>
      <c r="R13" s="28">
        <f>R8+7</f>
        <v>40312</v>
      </c>
      <c r="S13" s="14"/>
      <c r="T13" s="13" t="str">
        <f>"jour "&amp;U13-DATE($E$1,1,0)</f>
        <v>jour 135</v>
      </c>
      <c r="U13" s="28">
        <f>U8+7</f>
        <v>40313</v>
      </c>
    </row>
    <row r="14" spans="1:21" s="2" customFormat="1" ht="14.45" customHeight="1" x14ac:dyDescent="0.25">
      <c r="A14" s="48"/>
      <c r="B14" s="35"/>
      <c r="C14" s="35"/>
      <c r="D14" s="4"/>
      <c r="E14" s="35"/>
      <c r="F14" s="35"/>
      <c r="G14" s="3"/>
      <c r="H14" s="35"/>
      <c r="I14" s="35"/>
      <c r="J14" s="4"/>
      <c r="K14" s="35"/>
      <c r="L14" s="35"/>
      <c r="M14" s="4"/>
      <c r="N14" s="35"/>
      <c r="O14" s="35"/>
      <c r="P14" s="4"/>
      <c r="Q14" s="35"/>
      <c r="R14" s="35"/>
      <c r="S14" s="4"/>
      <c r="T14" s="35"/>
      <c r="U14" s="35"/>
    </row>
    <row r="15" spans="1:21" s="2" customFormat="1" ht="14.45" customHeight="1" x14ac:dyDescent="0.25">
      <c r="A15" s="48"/>
      <c r="B15" s="36"/>
      <c r="C15" s="36"/>
      <c r="D15" s="4"/>
      <c r="E15" s="36"/>
      <c r="F15" s="36"/>
      <c r="G15" s="3"/>
      <c r="H15" s="36"/>
      <c r="I15" s="36"/>
      <c r="J15" s="4"/>
      <c r="K15" s="36"/>
      <c r="L15" s="36"/>
      <c r="M15" s="4"/>
      <c r="N15" s="36"/>
      <c r="O15" s="36"/>
      <c r="P15" s="4"/>
      <c r="Q15" s="36"/>
      <c r="R15" s="36"/>
      <c r="S15" s="4"/>
      <c r="T15" s="36"/>
      <c r="U15" s="36"/>
    </row>
    <row r="16" spans="1:21" s="2" customFormat="1" ht="14.45" customHeight="1" x14ac:dyDescent="0.25">
      <c r="A16" s="48"/>
      <c r="B16" s="36"/>
      <c r="C16" s="36"/>
      <c r="D16" s="4"/>
      <c r="E16" s="36"/>
      <c r="F16" s="36"/>
      <c r="G16" s="3"/>
      <c r="H16" s="36"/>
      <c r="I16" s="36"/>
      <c r="J16" s="4"/>
      <c r="K16" s="36"/>
      <c r="L16" s="36"/>
      <c r="M16" s="4"/>
      <c r="N16" s="36"/>
      <c r="O16" s="36"/>
      <c r="P16" s="4"/>
      <c r="Q16" s="36"/>
      <c r="R16" s="36"/>
      <c r="S16" s="4"/>
      <c r="T16" s="36"/>
      <c r="U16" s="36"/>
    </row>
    <row r="17" spans="1:21" s="2" customFormat="1" ht="14.45" customHeight="1" x14ac:dyDescent="0.2">
      <c r="A17" s="48"/>
      <c r="B17" s="32"/>
      <c r="C17" s="32"/>
      <c r="D17" s="30"/>
      <c r="E17" s="32"/>
      <c r="F17" s="32"/>
      <c r="G17" s="30"/>
      <c r="H17" s="34"/>
      <c r="I17" s="34"/>
      <c r="J17" s="30"/>
      <c r="K17" s="34"/>
      <c r="L17" s="34"/>
      <c r="M17" s="30"/>
      <c r="N17" s="34"/>
      <c r="O17" s="34"/>
      <c r="P17" s="30"/>
      <c r="Q17" s="34"/>
      <c r="R17" s="34"/>
      <c r="S17" s="30"/>
      <c r="T17" s="34"/>
      <c r="U17" s="34"/>
    </row>
    <row r="18" spans="1:21" s="2" customFormat="1" ht="15.95" customHeight="1" x14ac:dyDescent="0.25">
      <c r="A18" s="48" t="str">
        <f>"semaine "&amp;WEEKNUM(C18,2)</f>
        <v>semaine 20</v>
      </c>
      <c r="B18" s="13" t="str">
        <f>"jour "&amp;C18-DATE($E$1,1,0)</f>
        <v>jour 136</v>
      </c>
      <c r="C18" s="28">
        <f>C13+7</f>
        <v>40314</v>
      </c>
      <c r="D18" s="14"/>
      <c r="E18" s="13" t="str">
        <f>"jour "&amp;F18-DATE($E$1,1,0)</f>
        <v>jour 137</v>
      </c>
      <c r="F18" s="28">
        <f>F13+7</f>
        <v>40315</v>
      </c>
      <c r="G18" s="15"/>
      <c r="H18" s="13" t="str">
        <f>"jour "&amp;I18-DATE($E$1,1,0)</f>
        <v>jour 138</v>
      </c>
      <c r="I18" s="28">
        <f>I13+7</f>
        <v>40316</v>
      </c>
      <c r="J18" s="14"/>
      <c r="K18" s="13" t="str">
        <f>"jour "&amp;L18-DATE($E$1,1,0)</f>
        <v>jour 139</v>
      </c>
      <c r="L18" s="28">
        <f>L13+7</f>
        <v>40317</v>
      </c>
      <c r="M18" s="14"/>
      <c r="N18" s="13" t="str">
        <f>"jour "&amp;O18-DATE($E$1,1,0)</f>
        <v>jour 140</v>
      </c>
      <c r="O18" s="28">
        <f>O13+7</f>
        <v>40318</v>
      </c>
      <c r="P18" s="14"/>
      <c r="Q18" s="13" t="str">
        <f>"jour "&amp;R18-DATE($E$1,1,0)</f>
        <v>jour 141</v>
      </c>
      <c r="R18" s="28">
        <f>R13+7</f>
        <v>40319</v>
      </c>
      <c r="S18" s="14"/>
      <c r="T18" s="13" t="str">
        <f>"jour "&amp;U18-DATE($E$1,1,0)</f>
        <v>jour 142</v>
      </c>
      <c r="U18" s="28">
        <f>U13+7</f>
        <v>40320</v>
      </c>
    </row>
    <row r="19" spans="1:21" s="2" customFormat="1" ht="14.45" customHeight="1" x14ac:dyDescent="0.25">
      <c r="A19" s="48"/>
      <c r="B19" s="35"/>
      <c r="C19" s="35"/>
      <c r="D19" s="4"/>
      <c r="E19" s="35"/>
      <c r="F19" s="35"/>
      <c r="G19" s="3"/>
      <c r="H19" s="35"/>
      <c r="I19" s="35"/>
      <c r="J19" s="4"/>
      <c r="K19" s="35"/>
      <c r="L19" s="35"/>
      <c r="M19" s="4"/>
      <c r="N19" s="35"/>
      <c r="O19" s="35"/>
      <c r="P19" s="4"/>
      <c r="Q19" s="35"/>
      <c r="R19" s="35"/>
      <c r="S19" s="4"/>
      <c r="T19" s="35"/>
      <c r="U19" s="35"/>
    </row>
    <row r="20" spans="1:21" s="2" customFormat="1" ht="14.45" customHeight="1" x14ac:dyDescent="0.25">
      <c r="A20" s="48"/>
      <c r="B20" s="36"/>
      <c r="C20" s="36"/>
      <c r="D20" s="4"/>
      <c r="E20" s="36"/>
      <c r="F20" s="36"/>
      <c r="G20" s="3"/>
      <c r="H20" s="36"/>
      <c r="I20" s="36"/>
      <c r="J20" s="4"/>
      <c r="K20" s="36"/>
      <c r="L20" s="36"/>
      <c r="M20" s="4"/>
      <c r="N20" s="36"/>
      <c r="O20" s="36"/>
      <c r="P20" s="4"/>
      <c r="Q20" s="36"/>
      <c r="R20" s="36"/>
      <c r="S20" s="4"/>
      <c r="T20" s="36"/>
      <c r="U20" s="36"/>
    </row>
    <row r="21" spans="1:21" s="2" customFormat="1" ht="14.45" customHeight="1" x14ac:dyDescent="0.25">
      <c r="A21" s="48"/>
      <c r="B21" s="36"/>
      <c r="C21" s="36"/>
      <c r="D21" s="4"/>
      <c r="E21" s="36"/>
      <c r="F21" s="36"/>
      <c r="G21" s="3"/>
      <c r="H21" s="36"/>
      <c r="I21" s="36"/>
      <c r="J21" s="4"/>
      <c r="K21" s="36"/>
      <c r="L21" s="36"/>
      <c r="M21" s="4"/>
      <c r="N21" s="36"/>
      <c r="O21" s="36"/>
      <c r="P21" s="4"/>
      <c r="Q21" s="36"/>
      <c r="R21" s="36"/>
      <c r="S21" s="4"/>
      <c r="T21" s="36"/>
      <c r="U21" s="36"/>
    </row>
    <row r="22" spans="1:21" s="2" customFormat="1" ht="14.45" customHeight="1" x14ac:dyDescent="0.2">
      <c r="A22" s="48"/>
      <c r="B22" s="32"/>
      <c r="C22" s="32"/>
      <c r="D22" s="30"/>
      <c r="E22" s="34"/>
      <c r="F22" s="34"/>
      <c r="G22" s="30"/>
      <c r="H22" s="34"/>
      <c r="I22" s="34"/>
      <c r="J22" s="30"/>
      <c r="K22" s="34"/>
      <c r="L22" s="34"/>
      <c r="M22" s="30"/>
      <c r="N22" s="34"/>
      <c r="O22" s="34"/>
      <c r="P22" s="30"/>
      <c r="Q22" s="34"/>
      <c r="R22" s="34"/>
      <c r="S22" s="30"/>
      <c r="T22" s="34"/>
      <c r="U22" s="34"/>
    </row>
    <row r="23" spans="1:21" s="2" customFormat="1" ht="15.95" customHeight="1" x14ac:dyDescent="0.25">
      <c r="A23" s="48" t="str">
        <f>"semaine "&amp;WEEKNUM(C23,2)</f>
        <v>semaine 21</v>
      </c>
      <c r="B23" s="13" t="str">
        <f>IF(C23="","","jour "&amp;C23-DATE($E$1,1,0))</f>
        <v>jour 143</v>
      </c>
      <c r="C23" s="28">
        <f>IF(C18+7&gt;EOMONTH($A$1,0),"",C18+7)</f>
        <v>40321</v>
      </c>
      <c r="D23" s="14"/>
      <c r="E23" s="13" t="str">
        <f>IF(F23="","","jour "&amp;F23-DATE($E$1,1,0))</f>
        <v>jour 144</v>
      </c>
      <c r="F23" s="28">
        <f>IF(F18+7&gt;EOMONTH($A$1,0),"",F18+7)</f>
        <v>40322</v>
      </c>
      <c r="G23" s="15"/>
      <c r="H23" s="13" t="str">
        <f>IF(I23="","","jour "&amp;I23-DATE($E$1,1,0))</f>
        <v>jour 145</v>
      </c>
      <c r="I23" s="28">
        <f>IF(I18+7&gt;EOMONTH($A$1,0),"",I18+7)</f>
        <v>40323</v>
      </c>
      <c r="J23" s="14"/>
      <c r="K23" s="13" t="str">
        <f>IF(L23="","","jour "&amp;L23-DATE($E$1,1,0))</f>
        <v>jour 146</v>
      </c>
      <c r="L23" s="28">
        <f>IF(L18+7&gt;EOMONTH($A$1,0),"",L18+7)</f>
        <v>40324</v>
      </c>
      <c r="M23" s="14"/>
      <c r="N23" s="13" t="str">
        <f>IF(O23="","","jour "&amp;O23-DATE($E$1,1,0))</f>
        <v>jour 147</v>
      </c>
      <c r="O23" s="28">
        <f>IF(O18+7&gt;EOMONTH($A$1,0),"",O18+7)</f>
        <v>40325</v>
      </c>
      <c r="P23" s="14"/>
      <c r="Q23" s="13" t="str">
        <f>IF(R23="","","jour "&amp;R23-DATE($E$1,1,0))</f>
        <v>jour 148</v>
      </c>
      <c r="R23" s="28">
        <f>IF(R18+7&gt;EOMONTH($A$1,0),"",R18+7)</f>
        <v>40326</v>
      </c>
      <c r="S23" s="16"/>
      <c r="T23" s="13" t="str">
        <f>IF(U23="","","jour "&amp;U23-DATE($E$1,1,0))</f>
        <v>jour 149</v>
      </c>
      <c r="U23" s="28">
        <f>IF(U18+7&gt;EOMONTH($A$1,0),"",U18+7)</f>
        <v>40327</v>
      </c>
    </row>
    <row r="24" spans="1:21" s="2" customFormat="1" ht="14.45" customHeight="1" x14ac:dyDescent="0.25">
      <c r="A24" s="48"/>
      <c r="B24" s="32"/>
      <c r="C24" s="32"/>
      <c r="D24" s="4"/>
      <c r="E24" s="32"/>
      <c r="F24" s="32"/>
      <c r="G24" s="3"/>
      <c r="H24" s="32"/>
      <c r="I24" s="32"/>
      <c r="J24" s="4"/>
      <c r="K24" s="32"/>
      <c r="L24" s="32"/>
      <c r="M24" s="4"/>
      <c r="N24" s="32"/>
      <c r="O24" s="32"/>
      <c r="P24" s="4"/>
      <c r="Q24" s="32"/>
      <c r="R24" s="32"/>
      <c r="S24" s="29"/>
      <c r="T24" s="32"/>
      <c r="U24" s="32"/>
    </row>
    <row r="25" spans="1:21" s="2" customFormat="1" ht="14.45" customHeight="1" x14ac:dyDescent="0.25">
      <c r="A25" s="48"/>
      <c r="B25" s="32"/>
      <c r="C25" s="32"/>
      <c r="D25" s="4"/>
      <c r="E25" s="32"/>
      <c r="F25" s="32"/>
      <c r="G25" s="3"/>
      <c r="H25" s="32"/>
      <c r="I25" s="32"/>
      <c r="J25" s="4"/>
      <c r="K25" s="32"/>
      <c r="L25" s="32"/>
      <c r="M25" s="4"/>
      <c r="N25" s="32"/>
      <c r="O25" s="32"/>
      <c r="P25" s="4"/>
      <c r="Q25" s="32"/>
      <c r="R25" s="32"/>
      <c r="S25" s="29"/>
      <c r="T25" s="32"/>
      <c r="U25" s="32"/>
    </row>
    <row r="26" spans="1:21" s="2" customFormat="1" ht="14.45" customHeight="1" x14ac:dyDescent="0.25">
      <c r="A26" s="48"/>
      <c r="B26" s="32"/>
      <c r="C26" s="32"/>
      <c r="D26" s="4"/>
      <c r="E26" s="32"/>
      <c r="F26" s="32"/>
      <c r="G26" s="3"/>
      <c r="H26" s="32"/>
      <c r="I26" s="32"/>
      <c r="J26" s="4"/>
      <c r="K26" s="32"/>
      <c r="L26" s="32"/>
      <c r="M26" s="4"/>
      <c r="N26" s="32"/>
      <c r="O26" s="32"/>
      <c r="P26" s="4"/>
      <c r="Q26" s="32"/>
      <c r="R26" s="32"/>
      <c r="S26" s="29"/>
      <c r="T26" s="32"/>
      <c r="U26" s="32"/>
    </row>
    <row r="27" spans="1:21" s="2" customFormat="1" ht="14.45" customHeight="1" x14ac:dyDescent="0.2">
      <c r="A27" s="48"/>
      <c r="B27" s="33"/>
      <c r="C27" s="33"/>
      <c r="D27" s="30"/>
      <c r="E27" s="33"/>
      <c r="F27" s="33"/>
      <c r="G27" s="30"/>
      <c r="H27" s="33"/>
      <c r="I27" s="33"/>
      <c r="J27" s="30"/>
      <c r="K27" s="33"/>
      <c r="L27" s="33"/>
      <c r="M27" s="30"/>
      <c r="N27" s="33"/>
      <c r="O27" s="33"/>
      <c r="P27" s="30"/>
      <c r="Q27" s="29"/>
      <c r="R27" s="29"/>
      <c r="S27" s="29"/>
      <c r="T27" s="29"/>
      <c r="U27" s="29"/>
    </row>
    <row r="28" spans="1:21" s="2" customFormat="1" ht="15.95" customHeight="1" x14ac:dyDescent="0.25">
      <c r="A28" s="48" t="str">
        <f>IF(C28="","","semaine "&amp;WEEKNUM(C28,2))</f>
        <v>semaine 22</v>
      </c>
      <c r="B28" s="13" t="str">
        <f>IF(C28="","","jour "&amp;C28-DATE($E$1,1,0))</f>
        <v>jour 150</v>
      </c>
      <c r="C28" s="28">
        <f>IF(C18+14&gt;EOMONTH($A$1,0),"",C18+14)</f>
        <v>40328</v>
      </c>
      <c r="D28" s="28">
        <f t="shared" ref="D28:U28" si="0">IF(D18+14&gt;EOMONTH($A$1,0),"",D18+14)</f>
        <v>14</v>
      </c>
      <c r="E28" s="13" t="str">
        <f>IF(F28="","","jour "&amp;F28-DATE($E$1,1,0))</f>
        <v>jour 151</v>
      </c>
      <c r="F28" s="28">
        <f>IF(F18+14&gt;EOMONTH($A$1,0),"",F18+14)</f>
        <v>40329</v>
      </c>
      <c r="G28" s="28">
        <f t="shared" si="0"/>
        <v>14</v>
      </c>
      <c r="H28" s="13" t="str">
        <f>IF(I28="","","jour "&amp;I28-DATE($E$1,1,0))</f>
        <v/>
      </c>
      <c r="I28" s="28" t="str">
        <f>IF(I18+14&gt;EOMONTH($A$1,0),"",I18+14)</f>
        <v/>
      </c>
      <c r="J28" s="28">
        <f t="shared" si="0"/>
        <v>14</v>
      </c>
      <c r="K28" s="13" t="str">
        <f>IF(L28="","","jour "&amp;L28-DATE($E$1,1,0))</f>
        <v/>
      </c>
      <c r="L28" s="28" t="str">
        <f>IF(L18+14&gt;EOMONTH($A$1,0),"",L18+14)</f>
        <v/>
      </c>
      <c r="M28" s="28">
        <f t="shared" si="0"/>
        <v>14</v>
      </c>
      <c r="N28" s="13" t="str">
        <f>IF(O28="","","jour "&amp;O28-DATE($E$1,1,0))</f>
        <v/>
      </c>
      <c r="O28" s="28" t="str">
        <f>IF(O18+14&gt;EOMONTH($A$1,0),"",O18+14)</f>
        <v/>
      </c>
      <c r="P28" s="28">
        <f t="shared" si="0"/>
        <v>14</v>
      </c>
      <c r="Q28" s="13" t="str">
        <f>IF(R28="","","jour "&amp;R28-DATE($E$1,1,0))</f>
        <v/>
      </c>
      <c r="R28" s="28" t="str">
        <f>IF(R18+14&gt;EOMONTH($A$1,0),"",R18+14)</f>
        <v/>
      </c>
      <c r="S28" s="28">
        <f t="shared" si="0"/>
        <v>14</v>
      </c>
      <c r="T28" s="13" t="str">
        <f>IF(U28="","","jour "&amp;U28-DATE($E$1,1,0))</f>
        <v/>
      </c>
      <c r="U28" s="28" t="str">
        <f>IF(U18+14&gt;EOMONTH($A$1,0),"",U18+14)</f>
        <v/>
      </c>
    </row>
    <row r="29" spans="1:21" s="2" customFormat="1" ht="14.45" customHeight="1" x14ac:dyDescent="0.25">
      <c r="A29" s="48"/>
      <c r="B29" s="32"/>
      <c r="C29" s="32"/>
      <c r="D29" s="4"/>
      <c r="E29" s="32"/>
      <c r="F29" s="32"/>
      <c r="G29" s="3"/>
      <c r="H29" s="32"/>
      <c r="I29" s="32"/>
      <c r="J29" s="4"/>
      <c r="K29" s="32"/>
      <c r="L29" s="32"/>
      <c r="M29" s="4"/>
      <c r="N29" s="32"/>
      <c r="O29" s="32"/>
      <c r="P29" s="4"/>
      <c r="Q29" s="32"/>
      <c r="R29" s="32"/>
      <c r="S29" s="29"/>
      <c r="T29" s="32"/>
      <c r="U29" s="32"/>
    </row>
    <row r="30" spans="1:21" s="2" customFormat="1" ht="14.45" customHeight="1" x14ac:dyDescent="0.25">
      <c r="A30" s="48"/>
      <c r="B30" s="32"/>
      <c r="C30" s="32"/>
      <c r="D30" s="4"/>
      <c r="E30" s="32"/>
      <c r="F30" s="32"/>
      <c r="G30" s="3"/>
      <c r="H30" s="32"/>
      <c r="I30" s="32"/>
      <c r="J30" s="4"/>
      <c r="K30" s="32"/>
      <c r="L30" s="32"/>
      <c r="M30" s="4"/>
      <c r="N30" s="32"/>
      <c r="O30" s="32"/>
      <c r="P30" s="4"/>
      <c r="Q30" s="32"/>
      <c r="R30" s="32"/>
      <c r="S30" s="29"/>
      <c r="T30" s="32"/>
      <c r="U30" s="32"/>
    </row>
    <row r="31" spans="1:21" s="2" customFormat="1" ht="14.45" customHeight="1" x14ac:dyDescent="0.25">
      <c r="A31" s="48"/>
      <c r="B31" s="32"/>
      <c r="C31" s="32"/>
      <c r="D31" s="4"/>
      <c r="E31" s="32"/>
      <c r="F31" s="32"/>
      <c r="G31" s="3"/>
      <c r="H31" s="32"/>
      <c r="I31" s="32"/>
      <c r="J31" s="4"/>
      <c r="K31" s="32"/>
      <c r="L31" s="32"/>
      <c r="M31" s="4"/>
      <c r="N31" s="32"/>
      <c r="O31" s="32"/>
      <c r="P31" s="4"/>
      <c r="Q31" s="32"/>
      <c r="R31" s="32"/>
      <c r="S31" s="29"/>
      <c r="T31" s="32"/>
      <c r="U31" s="32"/>
    </row>
    <row r="32" spans="1:21" s="2" customFormat="1" ht="14.45" customHeight="1" x14ac:dyDescent="0.2">
      <c r="A32" s="48"/>
      <c r="B32" s="33"/>
      <c r="C32" s="33"/>
      <c r="D32" s="30"/>
      <c r="E32" s="33"/>
      <c r="F32" s="33"/>
      <c r="G32" s="30"/>
      <c r="H32" s="33"/>
      <c r="I32" s="33"/>
      <c r="J32" s="30"/>
      <c r="K32" s="33"/>
      <c r="L32" s="33"/>
      <c r="M32" s="30"/>
      <c r="N32" s="33"/>
      <c r="O32" s="33"/>
      <c r="P32" s="30"/>
      <c r="Q32" s="29"/>
      <c r="R32" s="29"/>
      <c r="S32" s="29"/>
      <c r="T32" s="29"/>
      <c r="U32" s="29"/>
    </row>
    <row r="33" spans="2:21" s="8" customFormat="1" ht="15.75" customHeight="1" x14ac:dyDescent="0.2">
      <c r="B33" s="42" t="s">
        <v>7</v>
      </c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</row>
    <row r="34" spans="2:21" s="8" customFormat="1" ht="14.45" customHeight="1" x14ac:dyDescent="0.2"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</row>
    <row r="35" spans="2:21" s="8" customFormat="1" ht="14.45" customHeight="1" x14ac:dyDescent="0.2">
      <c r="B35" s="43"/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</row>
    <row r="36" spans="2:21" s="8" customFormat="1" ht="14.45" customHeight="1" x14ac:dyDescent="0.2"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</row>
    <row r="37" spans="2:21" s="8" customFormat="1" ht="14.45" customHeight="1" x14ac:dyDescent="0.2"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</row>
  </sheetData>
  <mergeCells count="184">
    <mergeCell ref="Q26:R26"/>
    <mergeCell ref="T26:U26"/>
    <mergeCell ref="T24:U24"/>
    <mergeCell ref="T11:U11"/>
    <mergeCell ref="Q20:R20"/>
    <mergeCell ref="T15:U15"/>
    <mergeCell ref="T10:U10"/>
    <mergeCell ref="Q15:R15"/>
    <mergeCell ref="Q10:R10"/>
    <mergeCell ref="Q9:R9"/>
    <mergeCell ref="T9:U9"/>
    <mergeCell ref="T14:U14"/>
    <mergeCell ref="Q14:R14"/>
    <mergeCell ref="Q24:R24"/>
    <mergeCell ref="Q25:R25"/>
    <mergeCell ref="T25:U25"/>
    <mergeCell ref="B32:C32"/>
    <mergeCell ref="E32:F32"/>
    <mergeCell ref="H32:I32"/>
    <mergeCell ref="K32:L32"/>
    <mergeCell ref="N32:O32"/>
    <mergeCell ref="Q30:R30"/>
    <mergeCell ref="T30:U30"/>
    <mergeCell ref="B31:C31"/>
    <mergeCell ref="E31:F31"/>
    <mergeCell ref="H31:I31"/>
    <mergeCell ref="K31:L31"/>
    <mergeCell ref="N31:O31"/>
    <mergeCell ref="Q31:R31"/>
    <mergeCell ref="T31:U31"/>
    <mergeCell ref="B29:C29"/>
    <mergeCell ref="E29:F29"/>
    <mergeCell ref="H29:I29"/>
    <mergeCell ref="K29:L29"/>
    <mergeCell ref="Q29:R29"/>
    <mergeCell ref="B30:C30"/>
    <mergeCell ref="E30:F30"/>
    <mergeCell ref="H30:I30"/>
    <mergeCell ref="K30:L30"/>
    <mergeCell ref="N30:O30"/>
    <mergeCell ref="B26:C26"/>
    <mergeCell ref="E26:F26"/>
    <mergeCell ref="H26:I26"/>
    <mergeCell ref="K26:L26"/>
    <mergeCell ref="N26:O26"/>
    <mergeCell ref="E22:F22"/>
    <mergeCell ref="H22:I22"/>
    <mergeCell ref="K22:L22"/>
    <mergeCell ref="N24:O24"/>
    <mergeCell ref="B24:C24"/>
    <mergeCell ref="E24:F24"/>
    <mergeCell ref="T16:U16"/>
    <mergeCell ref="T17:U17"/>
    <mergeCell ref="T20:U20"/>
    <mergeCell ref="Q22:R22"/>
    <mergeCell ref="T22:U22"/>
    <mergeCell ref="T19:U19"/>
    <mergeCell ref="H25:I25"/>
    <mergeCell ref="B20:C20"/>
    <mergeCell ref="H20:I20"/>
    <mergeCell ref="E20:F20"/>
    <mergeCell ref="B25:C25"/>
    <mergeCell ref="E25:F25"/>
    <mergeCell ref="B21:C21"/>
    <mergeCell ref="E21:F21"/>
    <mergeCell ref="H21:I21"/>
    <mergeCell ref="B22:C22"/>
    <mergeCell ref="N19:O19"/>
    <mergeCell ref="N21:O21"/>
    <mergeCell ref="B35:U35"/>
    <mergeCell ref="B36:U36"/>
    <mergeCell ref="B37:U37"/>
    <mergeCell ref="B11:C11"/>
    <mergeCell ref="B12:C12"/>
    <mergeCell ref="E11:F11"/>
    <mergeCell ref="E12:F12"/>
    <mergeCell ref="H11:I11"/>
    <mergeCell ref="H12:I12"/>
    <mergeCell ref="K11:L11"/>
    <mergeCell ref="T12:U12"/>
    <mergeCell ref="Q11:R11"/>
    <mergeCell ref="B33:U33"/>
    <mergeCell ref="B34:U34"/>
    <mergeCell ref="K12:L12"/>
    <mergeCell ref="N11:O11"/>
    <mergeCell ref="Q21:R21"/>
    <mergeCell ref="T21:U21"/>
    <mergeCell ref="Q12:R12"/>
    <mergeCell ref="N27:O27"/>
    <mergeCell ref="B27:C27"/>
    <mergeCell ref="E27:F27"/>
    <mergeCell ref="H27:I27"/>
    <mergeCell ref="K27:L27"/>
    <mergeCell ref="Q4:R4"/>
    <mergeCell ref="Q6:R6"/>
    <mergeCell ref="Q7:R7"/>
    <mergeCell ref="B14:C14"/>
    <mergeCell ref="E15:F15"/>
    <mergeCell ref="E19:F19"/>
    <mergeCell ref="E17:F17"/>
    <mergeCell ref="H16:I16"/>
    <mergeCell ref="H24:I24"/>
    <mergeCell ref="Q19:R19"/>
    <mergeCell ref="Q16:R16"/>
    <mergeCell ref="Q17:R17"/>
    <mergeCell ref="K10:L10"/>
    <mergeCell ref="H10:I10"/>
    <mergeCell ref="B9:C9"/>
    <mergeCell ref="N10:O10"/>
    <mergeCell ref="B10:C10"/>
    <mergeCell ref="N15:O15"/>
    <mergeCell ref="K15:L15"/>
    <mergeCell ref="N9:O9"/>
    <mergeCell ref="N14:O14"/>
    <mergeCell ref="N12:O12"/>
    <mergeCell ref="K14:L14"/>
    <mergeCell ref="K25:L25"/>
    <mergeCell ref="N25:O25"/>
    <mergeCell ref="K16:L16"/>
    <mergeCell ref="K17:L17"/>
    <mergeCell ref="N16:O16"/>
    <mergeCell ref="N17:O17"/>
    <mergeCell ref="K24:L24"/>
    <mergeCell ref="N20:O20"/>
    <mergeCell ref="N22:O22"/>
    <mergeCell ref="K21:L21"/>
    <mergeCell ref="B16:C16"/>
    <mergeCell ref="B17:C17"/>
    <mergeCell ref="E16:F16"/>
    <mergeCell ref="B15:C15"/>
    <mergeCell ref="H15:I15"/>
    <mergeCell ref="B19:C19"/>
    <mergeCell ref="H19:I19"/>
    <mergeCell ref="B2:C2"/>
    <mergeCell ref="G2:I2"/>
    <mergeCell ref="H17:I17"/>
    <mergeCell ref="H7:I7"/>
    <mergeCell ref="K7:L7"/>
    <mergeCell ref="K19:L19"/>
    <mergeCell ref="K20:L20"/>
    <mergeCell ref="T4:U4"/>
    <mergeCell ref="M2:O2"/>
    <mergeCell ref="J2:L2"/>
    <mergeCell ref="D2:F2"/>
    <mergeCell ref="N4:O4"/>
    <mergeCell ref="N7:O7"/>
    <mergeCell ref="N5:O5"/>
    <mergeCell ref="N6:O6"/>
    <mergeCell ref="H9:I9"/>
    <mergeCell ref="H14:I14"/>
    <mergeCell ref="E14:F14"/>
    <mergeCell ref="E9:F9"/>
    <mergeCell ref="E10:F10"/>
    <mergeCell ref="K9:L9"/>
    <mergeCell ref="Q5:R5"/>
    <mergeCell ref="T5:U5"/>
    <mergeCell ref="S2:U2"/>
    <mergeCell ref="P2:R2"/>
    <mergeCell ref="T6:U6"/>
    <mergeCell ref="T7:U7"/>
    <mergeCell ref="A8:A12"/>
    <mergeCell ref="A13:A17"/>
    <mergeCell ref="A18:A22"/>
    <mergeCell ref="A23:A27"/>
    <mergeCell ref="A28:A32"/>
    <mergeCell ref="N29:O29"/>
    <mergeCell ref="T29:U29"/>
    <mergeCell ref="A1:D1"/>
    <mergeCell ref="A3:A7"/>
    <mergeCell ref="B4:C4"/>
    <mergeCell ref="E4:F4"/>
    <mergeCell ref="H4:I4"/>
    <mergeCell ref="K4:L4"/>
    <mergeCell ref="B5:C5"/>
    <mergeCell ref="E5:F5"/>
    <mergeCell ref="H5:I5"/>
    <mergeCell ref="K5:L5"/>
    <mergeCell ref="B6:C6"/>
    <mergeCell ref="E6:F6"/>
    <mergeCell ref="H6:I6"/>
    <mergeCell ref="K6:L6"/>
    <mergeCell ref="B7:C7"/>
    <mergeCell ref="D7:E7"/>
    <mergeCell ref="F7:G7"/>
  </mergeCells>
  <phoneticPr fontId="1" type="noConversion"/>
  <conditionalFormatting sqref="T4:U6 Q4:R6 N4:O6 K4:L6 H4:I6 E4:F6 B4:C6">
    <cfRule type="expression" dxfId="23" priority="21">
      <formula>C$3&lt;&gt;""</formula>
    </cfRule>
  </conditionalFormatting>
  <conditionalFormatting sqref="B29:C31 E29:F31 H29:I31 K29:L31 N29:O31 Q29:R31 T29:U31">
    <cfRule type="expression" dxfId="22" priority="14">
      <formula>C$28&lt;&gt;""</formula>
    </cfRule>
  </conditionalFormatting>
  <conditionalFormatting sqref="B24:C26 E24:F26 H24:I26 K24:L26 N24:O26 Q24:R26 T24:U26">
    <cfRule type="expression" dxfId="21" priority="7">
      <formula>C$23&lt;&gt;""</formula>
    </cfRule>
  </conditionalFormatting>
  <printOptions horizontalCentered="1"/>
  <pageMargins left="0.5" right="0.5" top="0.5" bottom="0.5" header="0.5" footer="0.5"/>
  <pageSetup scale="93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  <pageSetUpPr fitToPage="1"/>
  </sheetPr>
  <dimension ref="A1:U37"/>
  <sheetViews>
    <sheetView showGridLines="0" workbookViewId="0">
      <selection activeCell="B3" sqref="B3"/>
    </sheetView>
  </sheetViews>
  <sheetFormatPr baseColWidth="10" defaultColWidth="9.140625" defaultRowHeight="15" x14ac:dyDescent="0.2"/>
  <cols>
    <col min="1" max="1" width="1.7109375" style="1" customWidth="1"/>
    <col min="2" max="2" width="14.28515625" style="1" customWidth="1"/>
    <col min="3" max="3" width="3.85546875" style="1" customWidth="1"/>
    <col min="4" max="4" width="1.7109375" style="1" customWidth="1"/>
    <col min="5" max="5" width="12.7109375" style="1" customWidth="1"/>
    <col min="6" max="6" width="3.85546875" style="1" customWidth="1"/>
    <col min="7" max="7" width="1.7109375" style="1" customWidth="1"/>
    <col min="8" max="8" width="12.7109375" style="1" customWidth="1"/>
    <col min="9" max="9" width="3.85546875" style="1" customWidth="1"/>
    <col min="10" max="10" width="1.7109375" style="1" customWidth="1"/>
    <col min="11" max="11" width="12.7109375" style="1" customWidth="1"/>
    <col min="12" max="12" width="3.85546875" style="1" customWidth="1"/>
    <col min="13" max="13" width="1.7109375" style="1" customWidth="1"/>
    <col min="14" max="14" width="12.7109375" style="1" customWidth="1"/>
    <col min="15" max="15" width="3.85546875" style="1" customWidth="1"/>
    <col min="16" max="16" width="1.7109375" style="1" customWidth="1"/>
    <col min="17" max="17" width="12.7109375" style="1" customWidth="1"/>
    <col min="18" max="18" width="3.85546875" style="1" customWidth="1"/>
    <col min="19" max="19" width="1.7109375" style="1" customWidth="1"/>
    <col min="20" max="20" width="12.7109375" style="1" customWidth="1"/>
    <col min="21" max="21" width="3.85546875" style="1" customWidth="1"/>
    <col min="22" max="16384" width="9.140625" style="1"/>
  </cols>
  <sheetData>
    <row r="1" spans="1:21" ht="39.950000000000003" customHeight="1" x14ac:dyDescent="0.2">
      <c r="A1" s="39">
        <f>DATE(E1,6,1)</f>
        <v>40330</v>
      </c>
      <c r="B1" s="39"/>
      <c r="C1" s="39"/>
      <c r="D1" s="39"/>
      <c r="E1" s="31">
        <f>liste!C5</f>
        <v>2010</v>
      </c>
      <c r="F1" s="18"/>
      <c r="G1" s="18"/>
      <c r="H1" s="19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</row>
    <row r="2" spans="1:21" ht="20.100000000000001" customHeight="1" x14ac:dyDescent="0.2">
      <c r="B2" s="37">
        <f>$A$1-MOD(WEEKDAY($A$1,2)-liste!D7,7)</f>
        <v>40328</v>
      </c>
      <c r="C2" s="37"/>
      <c r="D2" s="38">
        <f>B2+1</f>
        <v>40329</v>
      </c>
      <c r="E2" s="38"/>
      <c r="F2" s="38"/>
      <c r="G2" s="38">
        <f>D2+1</f>
        <v>40330</v>
      </c>
      <c r="H2" s="38"/>
      <c r="I2" s="38"/>
      <c r="J2" s="38">
        <f>G2+1</f>
        <v>40331</v>
      </c>
      <c r="K2" s="38"/>
      <c r="L2" s="38"/>
      <c r="M2" s="38">
        <f>J2+1</f>
        <v>40332</v>
      </c>
      <c r="N2" s="38"/>
      <c r="O2" s="38"/>
      <c r="P2" s="38">
        <f>M2+1</f>
        <v>40333</v>
      </c>
      <c r="Q2" s="38"/>
      <c r="R2" s="38"/>
      <c r="S2" s="38">
        <f>P2+1</f>
        <v>40334</v>
      </c>
      <c r="T2" s="38"/>
      <c r="U2" s="38"/>
    </row>
    <row r="3" spans="1:21" s="2" customFormat="1" ht="15.95" customHeight="1" x14ac:dyDescent="0.25">
      <c r="A3" s="48" t="str">
        <f>"semaine "&amp;WEEKNUM(B2,2)</f>
        <v>semaine 22</v>
      </c>
      <c r="B3" s="21" t="str">
        <f>IF(C3="","","jour "&amp;C3-DATE($E$1,1,0))</f>
        <v/>
      </c>
      <c r="C3" s="20" t="str">
        <f>IF(B2&lt;$A$1,"",B2)</f>
        <v/>
      </c>
      <c r="D3" s="10"/>
      <c r="E3" s="21" t="str">
        <f>IF(F3="","","jour "&amp;F3-DATE($E$1,1,0))</f>
        <v/>
      </c>
      <c r="F3" s="20" t="str">
        <f>IF(D2&lt;$A$1,"",D2)</f>
        <v/>
      </c>
      <c r="G3" s="12">
        <v>1</v>
      </c>
      <c r="H3" s="21" t="str">
        <f>IF(I3="","","jour "&amp;I3-DATE($E$1,1,0))</f>
        <v>jour 152</v>
      </c>
      <c r="I3" s="20">
        <f>IF(G2&lt;$A$1,"",G2)</f>
        <v>40330</v>
      </c>
      <c r="J3" s="4"/>
      <c r="K3" s="21" t="str">
        <f>IF(L3="","","jour "&amp;L3-DATE($E$1,1,0))</f>
        <v>jour 153</v>
      </c>
      <c r="L3" s="20">
        <f>IF(J2&lt;$A$1,"",J2)</f>
        <v>40331</v>
      </c>
      <c r="M3" s="4"/>
      <c r="N3" s="21" t="str">
        <f>IF(O3="","","jour "&amp;O3-DATE($E$1,1,0))</f>
        <v>jour 154</v>
      </c>
      <c r="O3" s="20">
        <f>IF(M2&lt;$A$1,"",M2)</f>
        <v>40332</v>
      </c>
      <c r="P3" s="4"/>
      <c r="Q3" s="21" t="str">
        <f>IF(R3="","","jour "&amp;R3-DATE($E$1,1,0))</f>
        <v>jour 155</v>
      </c>
      <c r="R3" s="20">
        <f>IF(P2&lt;$A$1,"",P2)</f>
        <v>40333</v>
      </c>
      <c r="S3" s="4"/>
      <c r="T3" s="21" t="str">
        <f>IF(U3="","","jour "&amp;U3-DATE($E$1,1,0))</f>
        <v>jour 156</v>
      </c>
      <c r="U3" s="20">
        <f>IF(S2&lt;$A$1,"",S2)</f>
        <v>40334</v>
      </c>
    </row>
    <row r="4" spans="1:21" s="2" customFormat="1" ht="14.45" customHeight="1" x14ac:dyDescent="0.2">
      <c r="A4" s="48"/>
      <c r="B4" s="32"/>
      <c r="C4" s="32"/>
      <c r="D4" s="9"/>
      <c r="E4" s="32"/>
      <c r="F4" s="32"/>
      <c r="G4" s="9"/>
      <c r="H4" s="32"/>
      <c r="I4" s="32"/>
      <c r="J4" s="4"/>
      <c r="K4" s="32"/>
      <c r="L4" s="32"/>
      <c r="M4" s="4"/>
      <c r="N4" s="32"/>
      <c r="O4" s="32"/>
      <c r="P4" s="4"/>
      <c r="Q4" s="32"/>
      <c r="R4" s="32"/>
      <c r="S4" s="4"/>
      <c r="T4" s="32"/>
      <c r="U4" s="32"/>
    </row>
    <row r="5" spans="1:21" s="2" customFormat="1" ht="14.45" customHeight="1" x14ac:dyDescent="0.2">
      <c r="A5" s="48"/>
      <c r="B5" s="32"/>
      <c r="C5" s="32"/>
      <c r="D5" s="9"/>
      <c r="E5" s="32"/>
      <c r="F5" s="32"/>
      <c r="G5" s="9"/>
      <c r="H5" s="32"/>
      <c r="I5" s="32"/>
      <c r="J5" s="4"/>
      <c r="K5" s="32"/>
      <c r="L5" s="32"/>
      <c r="M5" s="4"/>
      <c r="N5" s="32"/>
      <c r="O5" s="32"/>
      <c r="P5" s="4"/>
      <c r="Q5" s="32"/>
      <c r="R5" s="32"/>
      <c r="S5" s="4"/>
      <c r="T5" s="32"/>
      <c r="U5" s="32"/>
    </row>
    <row r="6" spans="1:21" s="2" customFormat="1" ht="14.45" customHeight="1" x14ac:dyDescent="0.2">
      <c r="A6" s="48"/>
      <c r="B6" s="32"/>
      <c r="C6" s="32"/>
      <c r="D6" s="9"/>
      <c r="E6" s="32"/>
      <c r="F6" s="32"/>
      <c r="G6" s="9"/>
      <c r="H6" s="32"/>
      <c r="I6" s="32"/>
      <c r="J6" s="4"/>
      <c r="K6" s="32"/>
      <c r="L6" s="32"/>
      <c r="M6" s="4"/>
      <c r="N6" s="32"/>
      <c r="O6" s="32"/>
      <c r="P6" s="4"/>
      <c r="Q6" s="32"/>
      <c r="R6" s="32"/>
      <c r="S6" s="4"/>
      <c r="T6" s="32"/>
      <c r="U6" s="32"/>
    </row>
    <row r="7" spans="1:21" s="2" customFormat="1" ht="14.45" customHeight="1" x14ac:dyDescent="0.2">
      <c r="A7" s="48"/>
      <c r="B7" s="33"/>
      <c r="C7" s="33"/>
      <c r="D7" s="33"/>
      <c r="E7" s="33"/>
      <c r="F7" s="33"/>
      <c r="G7" s="33"/>
      <c r="H7" s="33"/>
      <c r="I7" s="33"/>
      <c r="J7" s="30"/>
      <c r="K7" s="33"/>
      <c r="L7" s="33"/>
      <c r="M7" s="30"/>
      <c r="N7" s="33"/>
      <c r="O7" s="33"/>
      <c r="P7" s="30"/>
      <c r="Q7" s="33"/>
      <c r="R7" s="33"/>
      <c r="S7" s="30"/>
      <c r="T7" s="33"/>
      <c r="U7" s="33"/>
    </row>
    <row r="8" spans="1:21" s="2" customFormat="1" ht="15.95" customHeight="1" x14ac:dyDescent="0.25">
      <c r="A8" s="48" t="str">
        <f>"semaine "&amp;WEEKNUM(C8,2)</f>
        <v>semaine 23</v>
      </c>
      <c r="B8" s="13" t="str">
        <f>"jour "&amp;C8-DATE($E$1,1,0)</f>
        <v>jour 157</v>
      </c>
      <c r="C8" s="28">
        <f>B2+7</f>
        <v>40335</v>
      </c>
      <c r="D8" s="14"/>
      <c r="E8" s="13" t="str">
        <f>"jour "&amp;F8-DATE($E$1,1,0)</f>
        <v>jour 158</v>
      </c>
      <c r="F8" s="28">
        <f>D2+7</f>
        <v>40336</v>
      </c>
      <c r="G8" s="15"/>
      <c r="H8" s="13" t="str">
        <f>"jour "&amp;I8-DATE($E$1,1,0)</f>
        <v>jour 159</v>
      </c>
      <c r="I8" s="28">
        <f>G2+7</f>
        <v>40337</v>
      </c>
      <c r="J8" s="14"/>
      <c r="K8" s="13" t="str">
        <f>"jour "&amp;L8-DATE($E$1,1,0)</f>
        <v>jour 160</v>
      </c>
      <c r="L8" s="28">
        <f>J2+7</f>
        <v>40338</v>
      </c>
      <c r="M8" s="14"/>
      <c r="N8" s="13" t="str">
        <f>"jour "&amp;O8-DATE($E$1,1,0)</f>
        <v>jour 161</v>
      </c>
      <c r="O8" s="28">
        <f>M2+7</f>
        <v>40339</v>
      </c>
      <c r="P8" s="14"/>
      <c r="Q8" s="13" t="str">
        <f>"jour "&amp;R8-DATE($E$1,1,0)</f>
        <v>jour 162</v>
      </c>
      <c r="R8" s="28">
        <f>P2+7</f>
        <v>40340</v>
      </c>
      <c r="S8" s="14"/>
      <c r="T8" s="13" t="str">
        <f>"jour "&amp;U8-DATE($E$1,1,0)</f>
        <v>jour 163</v>
      </c>
      <c r="U8" s="28">
        <f>S2+7</f>
        <v>40341</v>
      </c>
    </row>
    <row r="9" spans="1:21" s="2" customFormat="1" ht="14.45" customHeight="1" x14ac:dyDescent="0.25">
      <c r="A9" s="48"/>
      <c r="B9" s="35"/>
      <c r="C9" s="35"/>
      <c r="D9" s="4"/>
      <c r="E9" s="35"/>
      <c r="F9" s="35"/>
      <c r="G9" s="3"/>
      <c r="H9" s="35"/>
      <c r="I9" s="35"/>
      <c r="J9" s="4"/>
      <c r="K9" s="35"/>
      <c r="L9" s="35"/>
      <c r="M9" s="4"/>
      <c r="N9" s="35"/>
      <c r="O9" s="35"/>
      <c r="P9" s="4"/>
      <c r="Q9" s="35"/>
      <c r="R9" s="35"/>
      <c r="S9" s="4"/>
      <c r="T9" s="35"/>
      <c r="U9" s="35"/>
    </row>
    <row r="10" spans="1:21" s="2" customFormat="1" ht="14.45" customHeight="1" x14ac:dyDescent="0.25">
      <c r="A10" s="48"/>
      <c r="B10" s="36"/>
      <c r="C10" s="36"/>
      <c r="D10" s="4"/>
      <c r="E10" s="36"/>
      <c r="F10" s="36"/>
      <c r="G10" s="3"/>
      <c r="H10" s="36"/>
      <c r="I10" s="36"/>
      <c r="J10" s="4"/>
      <c r="K10" s="36"/>
      <c r="L10" s="36"/>
      <c r="M10" s="4"/>
      <c r="N10" s="36"/>
      <c r="O10" s="36"/>
      <c r="P10" s="4"/>
      <c r="Q10" s="36"/>
      <c r="R10" s="36"/>
      <c r="S10" s="4"/>
      <c r="T10" s="36"/>
      <c r="U10" s="36"/>
    </row>
    <row r="11" spans="1:21" s="2" customFormat="1" ht="14.45" customHeight="1" x14ac:dyDescent="0.25">
      <c r="A11" s="48"/>
      <c r="B11" s="36"/>
      <c r="C11" s="36"/>
      <c r="D11" s="4"/>
      <c r="E11" s="36"/>
      <c r="F11" s="36"/>
      <c r="G11" s="3"/>
      <c r="H11" s="36"/>
      <c r="I11" s="36"/>
      <c r="J11" s="4"/>
      <c r="K11" s="36"/>
      <c r="L11" s="36"/>
      <c r="M11" s="4"/>
      <c r="N11" s="36"/>
      <c r="O11" s="36"/>
      <c r="P11" s="4"/>
      <c r="Q11" s="36"/>
      <c r="R11" s="36"/>
      <c r="S11" s="4"/>
      <c r="T11" s="36"/>
      <c r="U11" s="36"/>
    </row>
    <row r="12" spans="1:21" s="2" customFormat="1" ht="14.45" customHeight="1" x14ac:dyDescent="0.2">
      <c r="A12" s="48"/>
      <c r="B12" s="34"/>
      <c r="C12" s="34"/>
      <c r="D12" s="30"/>
      <c r="E12" s="34"/>
      <c r="F12" s="34"/>
      <c r="G12" s="30"/>
      <c r="H12" s="34"/>
      <c r="I12" s="34"/>
      <c r="J12" s="30"/>
      <c r="K12" s="34"/>
      <c r="L12" s="34"/>
      <c r="M12" s="30"/>
      <c r="N12" s="34"/>
      <c r="O12" s="34"/>
      <c r="P12" s="30"/>
      <c r="Q12" s="34"/>
      <c r="R12" s="34"/>
      <c r="S12" s="30"/>
      <c r="T12" s="34"/>
      <c r="U12" s="34"/>
    </row>
    <row r="13" spans="1:21" s="2" customFormat="1" ht="15.95" customHeight="1" x14ac:dyDescent="0.25">
      <c r="A13" s="48" t="str">
        <f>"semaine "&amp;WEEKNUM(C13,2)</f>
        <v>semaine 24</v>
      </c>
      <c r="B13" s="13" t="str">
        <f>"jour "&amp;C13-DATE($E$1,1,0)</f>
        <v>jour 164</v>
      </c>
      <c r="C13" s="28">
        <f>C8+7</f>
        <v>40342</v>
      </c>
      <c r="D13" s="14"/>
      <c r="E13" s="13" t="str">
        <f>"jour "&amp;F13-DATE($E$1,1,0)</f>
        <v>jour 165</v>
      </c>
      <c r="F13" s="28">
        <f>F8+7</f>
        <v>40343</v>
      </c>
      <c r="G13" s="15"/>
      <c r="H13" s="13" t="str">
        <f>"jour "&amp;I13-DATE($E$1,1,0)</f>
        <v>jour 166</v>
      </c>
      <c r="I13" s="28">
        <f>I8+7</f>
        <v>40344</v>
      </c>
      <c r="J13" s="14"/>
      <c r="K13" s="13" t="str">
        <f>"jour "&amp;L13-DATE($E$1,1,0)</f>
        <v>jour 167</v>
      </c>
      <c r="L13" s="28">
        <f>L8+7</f>
        <v>40345</v>
      </c>
      <c r="M13" s="14"/>
      <c r="N13" s="13" t="str">
        <f>"jour "&amp;O13-DATE($E$1,1,0)</f>
        <v>jour 168</v>
      </c>
      <c r="O13" s="28">
        <f>O8+7</f>
        <v>40346</v>
      </c>
      <c r="P13" s="14"/>
      <c r="Q13" s="13" t="str">
        <f>"jour "&amp;R13-DATE($E$1,1,0)</f>
        <v>jour 169</v>
      </c>
      <c r="R13" s="28">
        <f>R8+7</f>
        <v>40347</v>
      </c>
      <c r="S13" s="14"/>
      <c r="T13" s="13" t="str">
        <f>"jour "&amp;U13-DATE($E$1,1,0)</f>
        <v>jour 170</v>
      </c>
      <c r="U13" s="28">
        <f>U8+7</f>
        <v>40348</v>
      </c>
    </row>
    <row r="14" spans="1:21" s="2" customFormat="1" ht="14.45" customHeight="1" x14ac:dyDescent="0.25">
      <c r="A14" s="48"/>
      <c r="B14" s="35"/>
      <c r="C14" s="35"/>
      <c r="D14" s="4"/>
      <c r="E14" s="35"/>
      <c r="F14" s="35"/>
      <c r="G14" s="3"/>
      <c r="H14" s="35"/>
      <c r="I14" s="35"/>
      <c r="J14" s="4"/>
      <c r="K14" s="35"/>
      <c r="L14" s="35"/>
      <c r="M14" s="4"/>
      <c r="N14" s="35"/>
      <c r="O14" s="35"/>
      <c r="P14" s="4"/>
      <c r="Q14" s="35"/>
      <c r="R14" s="35"/>
      <c r="S14" s="4"/>
      <c r="T14" s="35"/>
      <c r="U14" s="35"/>
    </row>
    <row r="15" spans="1:21" s="2" customFormat="1" ht="14.45" customHeight="1" x14ac:dyDescent="0.25">
      <c r="A15" s="48"/>
      <c r="B15" s="36"/>
      <c r="C15" s="36"/>
      <c r="D15" s="4"/>
      <c r="E15" s="36"/>
      <c r="F15" s="36"/>
      <c r="G15" s="3"/>
      <c r="H15" s="36"/>
      <c r="I15" s="36"/>
      <c r="J15" s="4"/>
      <c r="K15" s="36"/>
      <c r="L15" s="36"/>
      <c r="M15" s="4"/>
      <c r="N15" s="36"/>
      <c r="O15" s="36"/>
      <c r="P15" s="4"/>
      <c r="Q15" s="36"/>
      <c r="R15" s="36"/>
      <c r="S15" s="4"/>
      <c r="T15" s="36"/>
      <c r="U15" s="36"/>
    </row>
    <row r="16" spans="1:21" s="2" customFormat="1" ht="14.45" customHeight="1" x14ac:dyDescent="0.25">
      <c r="A16" s="48"/>
      <c r="B16" s="36"/>
      <c r="C16" s="36"/>
      <c r="D16" s="4"/>
      <c r="E16" s="36"/>
      <c r="F16" s="36"/>
      <c r="G16" s="3"/>
      <c r="H16" s="36"/>
      <c r="I16" s="36"/>
      <c r="J16" s="4"/>
      <c r="K16" s="36"/>
      <c r="L16" s="36"/>
      <c r="M16" s="4"/>
      <c r="N16" s="36"/>
      <c r="O16" s="36"/>
      <c r="P16" s="4"/>
      <c r="Q16" s="36"/>
      <c r="R16" s="36"/>
      <c r="S16" s="4"/>
      <c r="T16" s="36"/>
      <c r="U16" s="36"/>
    </row>
    <row r="17" spans="1:21" s="2" customFormat="1" ht="14.45" customHeight="1" x14ac:dyDescent="0.2">
      <c r="A17" s="48"/>
      <c r="B17" s="32"/>
      <c r="C17" s="32"/>
      <c r="D17" s="30"/>
      <c r="E17" s="32"/>
      <c r="F17" s="32"/>
      <c r="G17" s="30"/>
      <c r="H17" s="34"/>
      <c r="I17" s="34"/>
      <c r="J17" s="30"/>
      <c r="K17" s="34"/>
      <c r="L17" s="34"/>
      <c r="M17" s="30"/>
      <c r="N17" s="34"/>
      <c r="O17" s="34"/>
      <c r="P17" s="30"/>
      <c r="Q17" s="34"/>
      <c r="R17" s="34"/>
      <c r="S17" s="30"/>
      <c r="T17" s="34"/>
      <c r="U17" s="34"/>
    </row>
    <row r="18" spans="1:21" s="2" customFormat="1" ht="15.95" customHeight="1" x14ac:dyDescent="0.25">
      <c r="A18" s="48" t="str">
        <f>"semaine "&amp;WEEKNUM(C18,2)</f>
        <v>semaine 25</v>
      </c>
      <c r="B18" s="13" t="str">
        <f>"jour "&amp;C18-DATE($E$1,1,0)</f>
        <v>jour 171</v>
      </c>
      <c r="C18" s="28">
        <f>C13+7</f>
        <v>40349</v>
      </c>
      <c r="D18" s="14"/>
      <c r="E18" s="13" t="str">
        <f>"jour "&amp;F18-DATE($E$1,1,0)</f>
        <v>jour 172</v>
      </c>
      <c r="F18" s="28">
        <f>F13+7</f>
        <v>40350</v>
      </c>
      <c r="G18" s="15"/>
      <c r="H18" s="13" t="str">
        <f>"jour "&amp;I18-DATE($E$1,1,0)</f>
        <v>jour 173</v>
      </c>
      <c r="I18" s="28">
        <f>I13+7</f>
        <v>40351</v>
      </c>
      <c r="J18" s="14"/>
      <c r="K18" s="13" t="str">
        <f>"jour "&amp;L18-DATE($E$1,1,0)</f>
        <v>jour 174</v>
      </c>
      <c r="L18" s="28">
        <f>L13+7</f>
        <v>40352</v>
      </c>
      <c r="M18" s="14"/>
      <c r="N18" s="13" t="str">
        <f>"jour "&amp;O18-DATE($E$1,1,0)</f>
        <v>jour 175</v>
      </c>
      <c r="O18" s="28">
        <f>O13+7</f>
        <v>40353</v>
      </c>
      <c r="P18" s="14"/>
      <c r="Q18" s="13" t="str">
        <f>"jour "&amp;R18-DATE($E$1,1,0)</f>
        <v>jour 176</v>
      </c>
      <c r="R18" s="28">
        <f>R13+7</f>
        <v>40354</v>
      </c>
      <c r="S18" s="14"/>
      <c r="T18" s="13" t="str">
        <f>"jour "&amp;U18-DATE($E$1,1,0)</f>
        <v>jour 177</v>
      </c>
      <c r="U18" s="28">
        <f>U13+7</f>
        <v>40355</v>
      </c>
    </row>
    <row r="19" spans="1:21" s="2" customFormat="1" ht="14.45" customHeight="1" x14ac:dyDescent="0.25">
      <c r="A19" s="48"/>
      <c r="B19" s="35"/>
      <c r="C19" s="35"/>
      <c r="D19" s="4"/>
      <c r="E19" s="35"/>
      <c r="F19" s="35"/>
      <c r="G19" s="3"/>
      <c r="H19" s="35"/>
      <c r="I19" s="35"/>
      <c r="J19" s="4"/>
      <c r="K19" s="35"/>
      <c r="L19" s="35"/>
      <c r="M19" s="4"/>
      <c r="N19" s="35"/>
      <c r="O19" s="35"/>
      <c r="P19" s="4"/>
      <c r="Q19" s="35"/>
      <c r="R19" s="35"/>
      <c r="S19" s="4"/>
      <c r="T19" s="35"/>
      <c r="U19" s="35"/>
    </row>
    <row r="20" spans="1:21" s="2" customFormat="1" ht="14.45" customHeight="1" x14ac:dyDescent="0.25">
      <c r="A20" s="48"/>
      <c r="B20" s="36"/>
      <c r="C20" s="36"/>
      <c r="D20" s="4"/>
      <c r="E20" s="36"/>
      <c r="F20" s="36"/>
      <c r="G20" s="3"/>
      <c r="H20" s="36"/>
      <c r="I20" s="36"/>
      <c r="J20" s="4"/>
      <c r="K20" s="36"/>
      <c r="L20" s="36"/>
      <c r="M20" s="4"/>
      <c r="N20" s="36"/>
      <c r="O20" s="36"/>
      <c r="P20" s="4"/>
      <c r="Q20" s="36"/>
      <c r="R20" s="36"/>
      <c r="S20" s="4"/>
      <c r="T20" s="36"/>
      <c r="U20" s="36"/>
    </row>
    <row r="21" spans="1:21" s="2" customFormat="1" ht="14.45" customHeight="1" x14ac:dyDescent="0.25">
      <c r="A21" s="48"/>
      <c r="B21" s="36"/>
      <c r="C21" s="36"/>
      <c r="D21" s="4"/>
      <c r="E21" s="36"/>
      <c r="F21" s="36"/>
      <c r="G21" s="3"/>
      <c r="H21" s="36"/>
      <c r="I21" s="36"/>
      <c r="J21" s="4"/>
      <c r="K21" s="36"/>
      <c r="L21" s="36"/>
      <c r="M21" s="4"/>
      <c r="N21" s="36"/>
      <c r="O21" s="36"/>
      <c r="P21" s="4"/>
      <c r="Q21" s="36"/>
      <c r="R21" s="36"/>
      <c r="S21" s="4"/>
      <c r="T21" s="36"/>
      <c r="U21" s="36"/>
    </row>
    <row r="22" spans="1:21" s="2" customFormat="1" ht="14.45" customHeight="1" x14ac:dyDescent="0.2">
      <c r="A22" s="48"/>
      <c r="B22" s="32"/>
      <c r="C22" s="32"/>
      <c r="D22" s="30"/>
      <c r="E22" s="34"/>
      <c r="F22" s="34"/>
      <c r="G22" s="30"/>
      <c r="H22" s="34"/>
      <c r="I22" s="34"/>
      <c r="J22" s="30"/>
      <c r="K22" s="34"/>
      <c r="L22" s="34"/>
      <c r="M22" s="30"/>
      <c r="N22" s="34"/>
      <c r="O22" s="34"/>
      <c r="P22" s="30"/>
      <c r="Q22" s="34"/>
      <c r="R22" s="34"/>
      <c r="S22" s="30"/>
      <c r="T22" s="34"/>
      <c r="U22" s="34"/>
    </row>
    <row r="23" spans="1:21" s="2" customFormat="1" ht="15.95" customHeight="1" x14ac:dyDescent="0.25">
      <c r="A23" s="48" t="str">
        <f>"semaine "&amp;WEEKNUM(C23,2)</f>
        <v>semaine 26</v>
      </c>
      <c r="B23" s="13" t="str">
        <f>IF(C23="","","jour "&amp;C23-DATE($E$1,1,0))</f>
        <v>jour 178</v>
      </c>
      <c r="C23" s="28">
        <f>IF(C18+7&gt;EOMONTH($A$1,0),"",C18+7)</f>
        <v>40356</v>
      </c>
      <c r="D23" s="14"/>
      <c r="E23" s="13" t="str">
        <f>IF(F23="","","jour "&amp;F23-DATE($E$1,1,0))</f>
        <v>jour 179</v>
      </c>
      <c r="F23" s="28">
        <f>IF(F18+7&gt;EOMONTH($A$1,0),"",F18+7)</f>
        <v>40357</v>
      </c>
      <c r="G23" s="15"/>
      <c r="H23" s="13" t="str">
        <f>IF(I23="","","jour "&amp;I23-DATE($E$1,1,0))</f>
        <v>jour 180</v>
      </c>
      <c r="I23" s="28">
        <f>IF(I18+7&gt;EOMONTH($A$1,0),"",I18+7)</f>
        <v>40358</v>
      </c>
      <c r="J23" s="14"/>
      <c r="K23" s="13" t="str">
        <f>IF(L23="","","jour "&amp;L23-DATE($E$1,1,0))</f>
        <v>jour 181</v>
      </c>
      <c r="L23" s="28">
        <f>IF(L18+7&gt;EOMONTH($A$1,0),"",L18+7)</f>
        <v>40359</v>
      </c>
      <c r="M23" s="14"/>
      <c r="N23" s="13" t="str">
        <f>IF(O23="","","jour "&amp;O23-DATE($E$1,1,0))</f>
        <v/>
      </c>
      <c r="O23" s="28" t="str">
        <f>IF(O18+7&gt;EOMONTH($A$1,0),"",O18+7)</f>
        <v/>
      </c>
      <c r="P23" s="14"/>
      <c r="Q23" s="13" t="str">
        <f>IF(R23="","","jour "&amp;R23-DATE($E$1,1,0))</f>
        <v/>
      </c>
      <c r="R23" s="28" t="str">
        <f>IF(R18+7&gt;EOMONTH($A$1,0),"",R18+7)</f>
        <v/>
      </c>
      <c r="S23" s="16"/>
      <c r="T23" s="13" t="str">
        <f>IF(U23="","","jour "&amp;U23-DATE($E$1,1,0))</f>
        <v/>
      </c>
      <c r="U23" s="28" t="str">
        <f>IF(U18+7&gt;EOMONTH($A$1,0),"",U18+7)</f>
        <v/>
      </c>
    </row>
    <row r="24" spans="1:21" s="2" customFormat="1" ht="14.45" customHeight="1" x14ac:dyDescent="0.25">
      <c r="A24" s="48"/>
      <c r="B24" s="32"/>
      <c r="C24" s="32"/>
      <c r="D24" s="4"/>
      <c r="E24" s="32"/>
      <c r="F24" s="32"/>
      <c r="G24" s="3"/>
      <c r="H24" s="32"/>
      <c r="I24" s="32"/>
      <c r="J24" s="4"/>
      <c r="K24" s="32"/>
      <c r="L24" s="32"/>
      <c r="M24" s="4"/>
      <c r="N24" s="32"/>
      <c r="O24" s="32"/>
      <c r="P24" s="4"/>
      <c r="Q24" s="32"/>
      <c r="R24" s="32"/>
      <c r="S24" s="29"/>
      <c r="T24" s="32"/>
      <c r="U24" s="32"/>
    </row>
    <row r="25" spans="1:21" s="2" customFormat="1" ht="14.45" customHeight="1" x14ac:dyDescent="0.25">
      <c r="A25" s="48"/>
      <c r="B25" s="32"/>
      <c r="C25" s="32"/>
      <c r="D25" s="4"/>
      <c r="E25" s="32"/>
      <c r="F25" s="32"/>
      <c r="G25" s="3"/>
      <c r="H25" s="32"/>
      <c r="I25" s="32"/>
      <c r="J25" s="4"/>
      <c r="K25" s="32"/>
      <c r="L25" s="32"/>
      <c r="M25" s="4"/>
      <c r="N25" s="32"/>
      <c r="O25" s="32"/>
      <c r="P25" s="4"/>
      <c r="Q25" s="32"/>
      <c r="R25" s="32"/>
      <c r="S25" s="29"/>
      <c r="T25" s="32"/>
      <c r="U25" s="32"/>
    </row>
    <row r="26" spans="1:21" s="2" customFormat="1" ht="14.45" customHeight="1" x14ac:dyDescent="0.25">
      <c r="A26" s="48"/>
      <c r="B26" s="32"/>
      <c r="C26" s="32"/>
      <c r="D26" s="4"/>
      <c r="E26" s="32"/>
      <c r="F26" s="32"/>
      <c r="G26" s="3"/>
      <c r="H26" s="32"/>
      <c r="I26" s="32"/>
      <c r="J26" s="4"/>
      <c r="K26" s="32"/>
      <c r="L26" s="32"/>
      <c r="M26" s="4"/>
      <c r="N26" s="32"/>
      <c r="O26" s="32"/>
      <c r="P26" s="4"/>
      <c r="Q26" s="32"/>
      <c r="R26" s="32"/>
      <c r="S26" s="29"/>
      <c r="T26" s="32"/>
      <c r="U26" s="32"/>
    </row>
    <row r="27" spans="1:21" s="2" customFormat="1" ht="14.45" customHeight="1" x14ac:dyDescent="0.2">
      <c r="A27" s="48"/>
      <c r="B27" s="33"/>
      <c r="C27" s="33"/>
      <c r="D27" s="30"/>
      <c r="E27" s="33"/>
      <c r="F27" s="33"/>
      <c r="G27" s="30"/>
      <c r="H27" s="33"/>
      <c r="I27" s="33"/>
      <c r="J27" s="30"/>
      <c r="K27" s="33"/>
      <c r="L27" s="33"/>
      <c r="M27" s="30"/>
      <c r="N27" s="33"/>
      <c r="O27" s="33"/>
      <c r="P27" s="30"/>
      <c r="Q27" s="29"/>
      <c r="R27" s="29"/>
      <c r="S27" s="29"/>
      <c r="T27" s="29"/>
      <c r="U27" s="29"/>
    </row>
    <row r="28" spans="1:21" s="8" customFormat="1" ht="15.75" customHeight="1" x14ac:dyDescent="0.25">
      <c r="A28" s="48" t="str">
        <f>IF(C28="","","semaine "&amp;WEEKNUM(C28,2))</f>
        <v/>
      </c>
      <c r="B28" s="13" t="str">
        <f>IF(C28="","","jour "&amp;C28-DATE($E$1,1,0))</f>
        <v/>
      </c>
      <c r="C28" s="28" t="str">
        <f>IF(C18+14&gt;EOMONTH($A$1,0),"",C18+14)</f>
        <v/>
      </c>
      <c r="D28" s="28">
        <f t="shared" ref="D28:U28" si="0">IF(D18+14&gt;EOMONTH($A$1,0),"",D18+14)</f>
        <v>14</v>
      </c>
      <c r="E28" s="13" t="str">
        <f>IF(F28="","","jour "&amp;F28-DATE($E$1,1,0))</f>
        <v/>
      </c>
      <c r="F28" s="28" t="str">
        <f>IF(F18+14&gt;EOMONTH($A$1,0),"",F18+14)</f>
        <v/>
      </c>
      <c r="G28" s="28">
        <f t="shared" si="0"/>
        <v>14</v>
      </c>
      <c r="H28" s="13" t="str">
        <f>IF(I28="","","jour "&amp;I28-DATE($E$1,1,0))</f>
        <v/>
      </c>
      <c r="I28" s="28" t="str">
        <f>IF(I18+14&gt;EOMONTH($A$1,0),"",I18+14)</f>
        <v/>
      </c>
      <c r="J28" s="28">
        <f t="shared" si="0"/>
        <v>14</v>
      </c>
      <c r="K28" s="13" t="str">
        <f>IF(L28="","","jour "&amp;L28-DATE($E$1,1,0))</f>
        <v/>
      </c>
      <c r="L28" s="28" t="str">
        <f>IF(L18+14&gt;EOMONTH($A$1,0),"",L18+14)</f>
        <v/>
      </c>
      <c r="M28" s="28">
        <f t="shared" si="0"/>
        <v>14</v>
      </c>
      <c r="N28" s="13" t="str">
        <f>IF(O28="","","jour "&amp;O28-DATE($E$1,1,0))</f>
        <v/>
      </c>
      <c r="O28" s="28" t="str">
        <f>IF(O18+14&gt;EOMONTH($A$1,0),"",O18+14)</f>
        <v/>
      </c>
      <c r="P28" s="28">
        <f t="shared" si="0"/>
        <v>14</v>
      </c>
      <c r="Q28" s="13" t="str">
        <f>IF(R28="","","jour "&amp;R28-DATE($E$1,1,0))</f>
        <v/>
      </c>
      <c r="R28" s="28" t="str">
        <f>IF(R18+14&gt;EOMONTH($A$1,0),"",R18+14)</f>
        <v/>
      </c>
      <c r="S28" s="28">
        <f t="shared" si="0"/>
        <v>14</v>
      </c>
      <c r="T28" s="13" t="str">
        <f>IF(U28="","","jour "&amp;U28-DATE($E$1,1,0))</f>
        <v/>
      </c>
      <c r="U28" s="28" t="str">
        <f>IF(U18+14&gt;EOMONTH($A$1,0),"",U18+14)</f>
        <v/>
      </c>
    </row>
    <row r="29" spans="1:21" s="8" customFormat="1" ht="14.45" customHeight="1" x14ac:dyDescent="0.25">
      <c r="A29" s="48"/>
      <c r="B29" s="32"/>
      <c r="C29" s="32"/>
      <c r="D29" s="4"/>
      <c r="E29" s="32"/>
      <c r="F29" s="32"/>
      <c r="G29" s="3"/>
      <c r="H29" s="32"/>
      <c r="I29" s="32"/>
      <c r="J29" s="4"/>
      <c r="K29" s="32"/>
      <c r="L29" s="32"/>
      <c r="M29" s="4"/>
      <c r="N29" s="32"/>
      <c r="O29" s="32"/>
      <c r="P29" s="4"/>
      <c r="Q29" s="32"/>
      <c r="R29" s="32"/>
      <c r="S29" s="29"/>
      <c r="T29" s="32"/>
      <c r="U29" s="32"/>
    </row>
    <row r="30" spans="1:21" s="8" customFormat="1" ht="14.45" customHeight="1" x14ac:dyDescent="0.25">
      <c r="A30" s="48"/>
      <c r="B30" s="32"/>
      <c r="C30" s="32"/>
      <c r="D30" s="4"/>
      <c r="E30" s="32"/>
      <c r="F30" s="32"/>
      <c r="G30" s="3"/>
      <c r="H30" s="32"/>
      <c r="I30" s="32"/>
      <c r="J30" s="4"/>
      <c r="K30" s="32"/>
      <c r="L30" s="32"/>
      <c r="M30" s="4"/>
      <c r="N30" s="32"/>
      <c r="O30" s="32"/>
      <c r="P30" s="4"/>
      <c r="Q30" s="32"/>
      <c r="R30" s="32"/>
      <c r="S30" s="29"/>
      <c r="T30" s="32"/>
      <c r="U30" s="32"/>
    </row>
    <row r="31" spans="1:21" s="8" customFormat="1" ht="14.45" customHeight="1" x14ac:dyDescent="0.25">
      <c r="A31" s="48"/>
      <c r="B31" s="32"/>
      <c r="C31" s="32"/>
      <c r="D31" s="4"/>
      <c r="E31" s="32"/>
      <c r="F31" s="32"/>
      <c r="G31" s="3"/>
      <c r="H31" s="32"/>
      <c r="I31" s="32"/>
      <c r="J31" s="4"/>
      <c r="K31" s="32"/>
      <c r="L31" s="32"/>
      <c r="M31" s="4"/>
      <c r="N31" s="32"/>
      <c r="O31" s="32"/>
      <c r="P31" s="4"/>
      <c r="Q31" s="32"/>
      <c r="R31" s="32"/>
      <c r="S31" s="29"/>
      <c r="T31" s="32"/>
      <c r="U31" s="32"/>
    </row>
    <row r="32" spans="1:21" s="8" customFormat="1" ht="14.45" customHeight="1" x14ac:dyDescent="0.2">
      <c r="A32" s="48"/>
      <c r="B32" s="33"/>
      <c r="C32" s="33"/>
      <c r="D32" s="30"/>
      <c r="E32" s="33"/>
      <c r="F32" s="33"/>
      <c r="G32" s="30"/>
      <c r="H32" s="33"/>
      <c r="I32" s="33"/>
      <c r="J32" s="30"/>
      <c r="K32" s="33"/>
      <c r="L32" s="33"/>
      <c r="M32" s="30"/>
      <c r="N32" s="33"/>
      <c r="O32" s="33"/>
      <c r="P32" s="30"/>
      <c r="Q32" s="29"/>
      <c r="R32" s="29"/>
      <c r="S32" s="29"/>
      <c r="T32" s="29"/>
      <c r="U32" s="29"/>
    </row>
    <row r="33" spans="1:21" x14ac:dyDescent="0.2">
      <c r="A33" s="8"/>
      <c r="B33" s="42" t="s">
        <v>7</v>
      </c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</row>
    <row r="34" spans="1:21" x14ac:dyDescent="0.2">
      <c r="A34" s="8"/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</row>
    <row r="35" spans="1:21" x14ac:dyDescent="0.2">
      <c r="A35" s="8"/>
      <c r="B35" s="43"/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</row>
    <row r="36" spans="1:21" x14ac:dyDescent="0.2">
      <c r="A36" s="8"/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</row>
    <row r="37" spans="1:21" x14ac:dyDescent="0.2">
      <c r="A37" s="8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</row>
  </sheetData>
  <mergeCells count="184">
    <mergeCell ref="H19:I19"/>
    <mergeCell ref="B22:C22"/>
    <mergeCell ref="B15:C15"/>
    <mergeCell ref="H15:I15"/>
    <mergeCell ref="E15:F15"/>
    <mergeCell ref="E17:F17"/>
    <mergeCell ref="H16:I16"/>
    <mergeCell ref="H17:I17"/>
    <mergeCell ref="B17:C17"/>
    <mergeCell ref="E20:F20"/>
    <mergeCell ref="H21:I21"/>
    <mergeCell ref="Q4:R4"/>
    <mergeCell ref="T4:U4"/>
    <mergeCell ref="B9:C9"/>
    <mergeCell ref="E9:F9"/>
    <mergeCell ref="H9:I9"/>
    <mergeCell ref="M2:O2"/>
    <mergeCell ref="J2:L2"/>
    <mergeCell ref="D2:F2"/>
    <mergeCell ref="B4:C4"/>
    <mergeCell ref="E4:F4"/>
    <mergeCell ref="H4:I4"/>
    <mergeCell ref="K4:L4"/>
    <mergeCell ref="T5:U5"/>
    <mergeCell ref="B6:C6"/>
    <mergeCell ref="E6:F6"/>
    <mergeCell ref="H6:I6"/>
    <mergeCell ref="K6:L6"/>
    <mergeCell ref="N6:O6"/>
    <mergeCell ref="Q6:R6"/>
    <mergeCell ref="T6:U6"/>
    <mergeCell ref="B5:C5"/>
    <mergeCell ref="E5:F5"/>
    <mergeCell ref="B7:C7"/>
    <mergeCell ref="B2:C2"/>
    <mergeCell ref="G2:I2"/>
    <mergeCell ref="S2:U2"/>
    <mergeCell ref="P2:R2"/>
    <mergeCell ref="N20:O20"/>
    <mergeCell ref="N22:O22"/>
    <mergeCell ref="K21:L21"/>
    <mergeCell ref="K9:L9"/>
    <mergeCell ref="K19:L19"/>
    <mergeCell ref="K20:L20"/>
    <mergeCell ref="K22:L22"/>
    <mergeCell ref="N21:O21"/>
    <mergeCell ref="E16:F16"/>
    <mergeCell ref="E10:F10"/>
    <mergeCell ref="K16:L16"/>
    <mergeCell ref="K17:L17"/>
    <mergeCell ref="N16:O16"/>
    <mergeCell ref="N17:O17"/>
    <mergeCell ref="K10:L10"/>
    <mergeCell ref="H10:I10"/>
    <mergeCell ref="N14:O14"/>
    <mergeCell ref="B21:C21"/>
    <mergeCell ref="E21:F21"/>
    <mergeCell ref="N4:O4"/>
    <mergeCell ref="T16:U16"/>
    <mergeCell ref="T17:U17"/>
    <mergeCell ref="K15:L15"/>
    <mergeCell ref="B16:C16"/>
    <mergeCell ref="B10:C10"/>
    <mergeCell ref="Q20:R20"/>
    <mergeCell ref="Q15:R15"/>
    <mergeCell ref="N15:O15"/>
    <mergeCell ref="Q10:R10"/>
    <mergeCell ref="K14:L14"/>
    <mergeCell ref="Q16:R16"/>
    <mergeCell ref="Q17:R17"/>
    <mergeCell ref="T12:U12"/>
    <mergeCell ref="N10:O10"/>
    <mergeCell ref="T10:U10"/>
    <mergeCell ref="Q11:R11"/>
    <mergeCell ref="Q12:R12"/>
    <mergeCell ref="T11:U11"/>
    <mergeCell ref="N12:O12"/>
    <mergeCell ref="B14:C14"/>
    <mergeCell ref="E14:F14"/>
    <mergeCell ref="H14:I14"/>
    <mergeCell ref="B19:C19"/>
    <mergeCell ref="E19:F19"/>
    <mergeCell ref="T20:U20"/>
    <mergeCell ref="B27:C27"/>
    <mergeCell ref="E27:F27"/>
    <mergeCell ref="Q22:R22"/>
    <mergeCell ref="T22:U22"/>
    <mergeCell ref="B26:C26"/>
    <mergeCell ref="E26:F26"/>
    <mergeCell ref="E22:F22"/>
    <mergeCell ref="B20:C20"/>
    <mergeCell ref="H20:I20"/>
    <mergeCell ref="Q21:R21"/>
    <mergeCell ref="T21:U21"/>
    <mergeCell ref="H22:I22"/>
    <mergeCell ref="B25:C25"/>
    <mergeCell ref="E25:F25"/>
    <mergeCell ref="H24:I24"/>
    <mergeCell ref="H25:I25"/>
    <mergeCell ref="H26:I26"/>
    <mergeCell ref="B24:C24"/>
    <mergeCell ref="E24:F24"/>
    <mergeCell ref="Q7:R7"/>
    <mergeCell ref="B11:C11"/>
    <mergeCell ref="B12:C12"/>
    <mergeCell ref="E11:F11"/>
    <mergeCell ref="E12:F12"/>
    <mergeCell ref="H11:I11"/>
    <mergeCell ref="H12:I12"/>
    <mergeCell ref="K11:L11"/>
    <mergeCell ref="K12:L12"/>
    <mergeCell ref="N11:O11"/>
    <mergeCell ref="A3:A7"/>
    <mergeCell ref="D7:E7"/>
    <mergeCell ref="F7:G7"/>
    <mergeCell ref="A8:A12"/>
    <mergeCell ref="A13:A17"/>
    <mergeCell ref="A18:A22"/>
    <mergeCell ref="A23:A27"/>
    <mergeCell ref="T7:U7"/>
    <mergeCell ref="N9:O9"/>
    <mergeCell ref="Q9:R9"/>
    <mergeCell ref="T9:U9"/>
    <mergeCell ref="Q14:R14"/>
    <mergeCell ref="T14:U14"/>
    <mergeCell ref="N19:O19"/>
    <mergeCell ref="Q19:R19"/>
    <mergeCell ref="T19:U19"/>
    <mergeCell ref="T15:U15"/>
    <mergeCell ref="H7:I7"/>
    <mergeCell ref="K7:L7"/>
    <mergeCell ref="N5:O5"/>
    <mergeCell ref="Q5:R5"/>
    <mergeCell ref="H5:I5"/>
    <mergeCell ref="K5:L5"/>
    <mergeCell ref="N7:O7"/>
    <mergeCell ref="K24:L24"/>
    <mergeCell ref="N24:O24"/>
    <mergeCell ref="Q24:R24"/>
    <mergeCell ref="T24:U24"/>
    <mergeCell ref="K25:L25"/>
    <mergeCell ref="N25:O25"/>
    <mergeCell ref="Q25:R25"/>
    <mergeCell ref="T25:U25"/>
    <mergeCell ref="K26:L26"/>
    <mergeCell ref="N26:O26"/>
    <mergeCell ref="Q26:R26"/>
    <mergeCell ref="T26:U26"/>
    <mergeCell ref="N27:O27"/>
    <mergeCell ref="A28:A32"/>
    <mergeCell ref="B29:C29"/>
    <mergeCell ref="E29:F29"/>
    <mergeCell ref="H29:I29"/>
    <mergeCell ref="K29:L29"/>
    <mergeCell ref="N29:O29"/>
    <mergeCell ref="B31:C31"/>
    <mergeCell ref="E31:F31"/>
    <mergeCell ref="H31:I31"/>
    <mergeCell ref="K31:L31"/>
    <mergeCell ref="N31:O31"/>
    <mergeCell ref="B35:U35"/>
    <mergeCell ref="B36:U36"/>
    <mergeCell ref="B37:U37"/>
    <mergeCell ref="A1:D1"/>
    <mergeCell ref="Q31:R31"/>
    <mergeCell ref="T31:U31"/>
    <mergeCell ref="B32:C32"/>
    <mergeCell ref="E32:F32"/>
    <mergeCell ref="H32:I32"/>
    <mergeCell ref="K32:L32"/>
    <mergeCell ref="N32:O32"/>
    <mergeCell ref="B33:U33"/>
    <mergeCell ref="B34:U34"/>
    <mergeCell ref="Q29:R29"/>
    <mergeCell ref="T29:U29"/>
    <mergeCell ref="B30:C30"/>
    <mergeCell ref="E30:F30"/>
    <mergeCell ref="H30:I30"/>
    <mergeCell ref="K30:L30"/>
    <mergeCell ref="N30:O30"/>
    <mergeCell ref="Q30:R30"/>
    <mergeCell ref="T30:U30"/>
    <mergeCell ref="H27:I27"/>
    <mergeCell ref="K27:L27"/>
  </mergeCells>
  <phoneticPr fontId="1" type="noConversion"/>
  <conditionalFormatting sqref="T4:U6 Q4:R6 N4:O6 K4:L6 H4:I6 E4:F6 B4:C6">
    <cfRule type="expression" dxfId="20" priority="1">
      <formula>C$3&lt;&gt;""</formula>
    </cfRule>
  </conditionalFormatting>
  <conditionalFormatting sqref="B29:C31 E29:F31 H29:I31 K29:L31 N29:O31 Q29:R31 T29:U31">
    <cfRule type="expression" dxfId="19" priority="2">
      <formula>C$28&lt;&gt;""</formula>
    </cfRule>
  </conditionalFormatting>
  <conditionalFormatting sqref="B24:C26 E24:F26 H24:I26 K24:L26 N24:O26 Q24:R26 T24:U26">
    <cfRule type="expression" dxfId="18" priority="3">
      <formula>C$23&lt;&gt;""</formula>
    </cfRule>
  </conditionalFormatting>
  <printOptions horizontalCentered="1"/>
  <pageMargins left="0.5" right="0.5" top="0.5" bottom="0.5" header="0.5" footer="0.5"/>
  <pageSetup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  <pageSetUpPr fitToPage="1"/>
  </sheetPr>
  <dimension ref="A1:U37"/>
  <sheetViews>
    <sheetView showGridLines="0" workbookViewId="0">
      <selection activeCell="B3" sqref="B3"/>
    </sheetView>
  </sheetViews>
  <sheetFormatPr baseColWidth="10" defaultColWidth="9.140625" defaultRowHeight="15" x14ac:dyDescent="0.2"/>
  <cols>
    <col min="1" max="1" width="1.7109375" style="1" customWidth="1"/>
    <col min="2" max="2" width="14.28515625" style="1" customWidth="1"/>
    <col min="3" max="3" width="3.85546875" style="1" customWidth="1"/>
    <col min="4" max="4" width="1.7109375" style="1" customWidth="1"/>
    <col min="5" max="5" width="12.7109375" style="1" customWidth="1"/>
    <col min="6" max="6" width="3.85546875" style="1" customWidth="1"/>
    <col min="7" max="7" width="1.7109375" style="1" customWidth="1"/>
    <col min="8" max="8" width="12.7109375" style="1" customWidth="1"/>
    <col min="9" max="9" width="3.85546875" style="1" customWidth="1"/>
    <col min="10" max="10" width="1.7109375" style="1" customWidth="1"/>
    <col min="11" max="11" width="12.7109375" style="1" customWidth="1"/>
    <col min="12" max="12" width="3.85546875" style="1" customWidth="1"/>
    <col min="13" max="13" width="1.7109375" style="1" customWidth="1"/>
    <col min="14" max="14" width="12.7109375" style="1" customWidth="1"/>
    <col min="15" max="15" width="3.85546875" style="1" customWidth="1"/>
    <col min="16" max="16" width="1.7109375" style="1" customWidth="1"/>
    <col min="17" max="17" width="12.7109375" style="1" customWidth="1"/>
    <col min="18" max="18" width="3.85546875" style="1" customWidth="1"/>
    <col min="19" max="19" width="1.7109375" style="1" customWidth="1"/>
    <col min="20" max="20" width="12.7109375" style="1" customWidth="1"/>
    <col min="21" max="21" width="3.85546875" style="1" customWidth="1"/>
    <col min="22" max="16384" width="9.140625" style="1"/>
  </cols>
  <sheetData>
    <row r="1" spans="1:21" s="6" customFormat="1" ht="39.950000000000003" customHeight="1" x14ac:dyDescent="0.2">
      <c r="A1" s="39">
        <f>DATE(E1,7,1)</f>
        <v>40360</v>
      </c>
      <c r="B1" s="39"/>
      <c r="C1" s="39"/>
      <c r="D1" s="39"/>
      <c r="E1" s="31">
        <f>liste!C5</f>
        <v>2010</v>
      </c>
      <c r="F1" s="18"/>
      <c r="G1" s="18"/>
      <c r="H1" s="19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</row>
    <row r="2" spans="1:21" ht="20.100000000000001" customHeight="1" x14ac:dyDescent="0.2">
      <c r="B2" s="37">
        <f>$A$1-MOD(WEEKDAY($A$1,2)-liste!D7,7)</f>
        <v>40356</v>
      </c>
      <c r="C2" s="37"/>
      <c r="D2" s="38">
        <f>B2+1</f>
        <v>40357</v>
      </c>
      <c r="E2" s="38"/>
      <c r="F2" s="38"/>
      <c r="G2" s="38">
        <f>D2+1</f>
        <v>40358</v>
      </c>
      <c r="H2" s="38"/>
      <c r="I2" s="38"/>
      <c r="J2" s="38">
        <f>G2+1</f>
        <v>40359</v>
      </c>
      <c r="K2" s="38"/>
      <c r="L2" s="38"/>
      <c r="M2" s="38">
        <f>J2+1</f>
        <v>40360</v>
      </c>
      <c r="N2" s="38"/>
      <c r="O2" s="38"/>
      <c r="P2" s="38">
        <f>M2+1</f>
        <v>40361</v>
      </c>
      <c r="Q2" s="38"/>
      <c r="R2" s="38"/>
      <c r="S2" s="38">
        <f>P2+1</f>
        <v>40362</v>
      </c>
      <c r="T2" s="38"/>
      <c r="U2" s="38"/>
    </row>
    <row r="3" spans="1:21" s="2" customFormat="1" ht="15.95" customHeight="1" x14ac:dyDescent="0.25">
      <c r="A3" s="48" t="str">
        <f>"semaine "&amp;WEEKNUM(B2,2)</f>
        <v>semaine 26</v>
      </c>
      <c r="B3" s="21" t="str">
        <f>IF(C3="","","jour "&amp;C3-DATE($E$1,1,0))</f>
        <v/>
      </c>
      <c r="C3" s="20" t="str">
        <f>IF(B2&lt;$A$1,"",B2)</f>
        <v/>
      </c>
      <c r="D3" s="10"/>
      <c r="E3" s="21" t="str">
        <f>IF(F3="","","jour "&amp;F3-DATE($E$1,1,0))</f>
        <v/>
      </c>
      <c r="F3" s="20" t="str">
        <f>IF(D2&lt;$A$1,"",D2)</f>
        <v/>
      </c>
      <c r="G3" s="12">
        <v>1</v>
      </c>
      <c r="H3" s="21" t="str">
        <f>IF(I3="","","jour "&amp;I3-DATE($E$1,1,0))</f>
        <v/>
      </c>
      <c r="I3" s="20" t="str">
        <f>IF(G2&lt;$A$1,"",G2)</f>
        <v/>
      </c>
      <c r="J3" s="4"/>
      <c r="K3" s="21" t="str">
        <f>IF(L3="","","jour "&amp;L3-DATE($E$1,1,0))</f>
        <v/>
      </c>
      <c r="L3" s="20" t="str">
        <f>IF(J2&lt;$A$1,"",J2)</f>
        <v/>
      </c>
      <c r="M3" s="4"/>
      <c r="N3" s="21" t="str">
        <f>IF(O3="","","jour "&amp;O3-DATE($E$1,1,0))</f>
        <v>jour 182</v>
      </c>
      <c r="O3" s="20">
        <f>IF(M2&lt;$A$1,"",M2)</f>
        <v>40360</v>
      </c>
      <c r="P3" s="4"/>
      <c r="Q3" s="21" t="str">
        <f>IF(R3="","","jour "&amp;R3-DATE($E$1,1,0))</f>
        <v>jour 183</v>
      </c>
      <c r="R3" s="20">
        <f>IF(P2&lt;$A$1,"",P2)</f>
        <v>40361</v>
      </c>
      <c r="S3" s="4"/>
      <c r="T3" s="21" t="str">
        <f>IF(U3="","","jour "&amp;U3-DATE($E$1,1,0))</f>
        <v>jour 184</v>
      </c>
      <c r="U3" s="20">
        <f>IF(S2&lt;$A$1,"",S2)</f>
        <v>40362</v>
      </c>
    </row>
    <row r="4" spans="1:21" s="2" customFormat="1" ht="14.45" customHeight="1" x14ac:dyDescent="0.2">
      <c r="A4" s="48"/>
      <c r="B4" s="32"/>
      <c r="C4" s="32"/>
      <c r="D4" s="9"/>
      <c r="E4" s="32"/>
      <c r="F4" s="32"/>
      <c r="G4" s="9"/>
      <c r="H4" s="32"/>
      <c r="I4" s="32"/>
      <c r="J4" s="4"/>
      <c r="K4" s="32"/>
      <c r="L4" s="32"/>
      <c r="M4" s="4"/>
      <c r="N4" s="32"/>
      <c r="O4" s="32"/>
      <c r="P4" s="4"/>
      <c r="Q4" s="32"/>
      <c r="R4" s="32"/>
      <c r="S4" s="4"/>
      <c r="T4" s="32"/>
      <c r="U4" s="32"/>
    </row>
    <row r="5" spans="1:21" s="2" customFormat="1" ht="14.45" customHeight="1" x14ac:dyDescent="0.2">
      <c r="A5" s="48"/>
      <c r="B5" s="32"/>
      <c r="C5" s="32"/>
      <c r="D5" s="9"/>
      <c r="E5" s="32"/>
      <c r="F5" s="32"/>
      <c r="G5" s="9"/>
      <c r="H5" s="32"/>
      <c r="I5" s="32"/>
      <c r="J5" s="4"/>
      <c r="K5" s="32"/>
      <c r="L5" s="32"/>
      <c r="M5" s="4"/>
      <c r="N5" s="32"/>
      <c r="O5" s="32"/>
      <c r="P5" s="4"/>
      <c r="Q5" s="32"/>
      <c r="R5" s="32"/>
      <c r="S5" s="4"/>
      <c r="T5" s="32"/>
      <c r="U5" s="32"/>
    </row>
    <row r="6" spans="1:21" s="2" customFormat="1" ht="14.45" customHeight="1" x14ac:dyDescent="0.2">
      <c r="A6" s="48"/>
      <c r="B6" s="32"/>
      <c r="C6" s="32"/>
      <c r="D6" s="9"/>
      <c r="E6" s="32"/>
      <c r="F6" s="32"/>
      <c r="G6" s="9"/>
      <c r="H6" s="32"/>
      <c r="I6" s="32"/>
      <c r="J6" s="4"/>
      <c r="K6" s="32"/>
      <c r="L6" s="32"/>
      <c r="M6" s="4"/>
      <c r="N6" s="32"/>
      <c r="O6" s="32"/>
      <c r="P6" s="4"/>
      <c r="Q6" s="32"/>
      <c r="R6" s="32"/>
      <c r="S6" s="4"/>
      <c r="T6" s="32"/>
      <c r="U6" s="32"/>
    </row>
    <row r="7" spans="1:21" s="2" customFormat="1" ht="14.45" customHeight="1" x14ac:dyDescent="0.2">
      <c r="A7" s="48"/>
      <c r="B7" s="33"/>
      <c r="C7" s="33"/>
      <c r="D7" s="33"/>
      <c r="E7" s="33"/>
      <c r="F7" s="33"/>
      <c r="G7" s="33"/>
      <c r="H7" s="33"/>
      <c r="I7" s="33"/>
      <c r="J7" s="30"/>
      <c r="K7" s="33"/>
      <c r="L7" s="33"/>
      <c r="M7" s="30"/>
      <c r="N7" s="33"/>
      <c r="O7" s="33"/>
      <c r="P7" s="30"/>
      <c r="Q7" s="33"/>
      <c r="R7" s="33"/>
      <c r="S7" s="30"/>
      <c r="T7" s="33"/>
      <c r="U7" s="33"/>
    </row>
    <row r="8" spans="1:21" s="2" customFormat="1" ht="15.95" customHeight="1" x14ac:dyDescent="0.25">
      <c r="A8" s="48" t="str">
        <f>"semaine "&amp;WEEKNUM(C8,2)</f>
        <v>semaine 27</v>
      </c>
      <c r="B8" s="13" t="str">
        <f>"jour "&amp;C8-DATE($E$1,1,0)</f>
        <v>jour 185</v>
      </c>
      <c r="C8" s="28">
        <f>B2+7</f>
        <v>40363</v>
      </c>
      <c r="D8" s="14"/>
      <c r="E8" s="13" t="str">
        <f>"jour "&amp;F8-DATE($E$1,1,0)</f>
        <v>jour 186</v>
      </c>
      <c r="F8" s="28">
        <f>D2+7</f>
        <v>40364</v>
      </c>
      <c r="G8" s="15"/>
      <c r="H8" s="13" t="str">
        <f>"jour "&amp;I8-DATE($E$1,1,0)</f>
        <v>jour 187</v>
      </c>
      <c r="I8" s="28">
        <f>G2+7</f>
        <v>40365</v>
      </c>
      <c r="J8" s="14"/>
      <c r="K8" s="13" t="str">
        <f>"jour "&amp;L8-DATE($E$1,1,0)</f>
        <v>jour 188</v>
      </c>
      <c r="L8" s="28">
        <f>J2+7</f>
        <v>40366</v>
      </c>
      <c r="M8" s="14"/>
      <c r="N8" s="13" t="str">
        <f>"jour "&amp;O8-DATE($E$1,1,0)</f>
        <v>jour 189</v>
      </c>
      <c r="O8" s="28">
        <f>M2+7</f>
        <v>40367</v>
      </c>
      <c r="P8" s="14"/>
      <c r="Q8" s="13" t="str">
        <f>"jour "&amp;R8-DATE($E$1,1,0)</f>
        <v>jour 190</v>
      </c>
      <c r="R8" s="28">
        <f>P2+7</f>
        <v>40368</v>
      </c>
      <c r="S8" s="14"/>
      <c r="T8" s="13" t="str">
        <f>"jour "&amp;U8-DATE($E$1,1,0)</f>
        <v>jour 191</v>
      </c>
      <c r="U8" s="28">
        <f>S2+7</f>
        <v>40369</v>
      </c>
    </row>
    <row r="9" spans="1:21" s="2" customFormat="1" ht="14.45" customHeight="1" x14ac:dyDescent="0.25">
      <c r="A9" s="48"/>
      <c r="B9" s="35"/>
      <c r="C9" s="35"/>
      <c r="D9" s="4"/>
      <c r="E9" s="35"/>
      <c r="F9" s="35"/>
      <c r="G9" s="3"/>
      <c r="H9" s="35"/>
      <c r="I9" s="35"/>
      <c r="J9" s="4"/>
      <c r="K9" s="35"/>
      <c r="L9" s="35"/>
      <c r="M9" s="4"/>
      <c r="N9" s="35"/>
      <c r="O9" s="35"/>
      <c r="P9" s="4"/>
      <c r="Q9" s="35"/>
      <c r="R9" s="35"/>
      <c r="S9" s="4"/>
      <c r="T9" s="35"/>
      <c r="U9" s="35"/>
    </row>
    <row r="10" spans="1:21" s="2" customFormat="1" ht="14.45" customHeight="1" x14ac:dyDescent="0.25">
      <c r="A10" s="48"/>
      <c r="B10" s="36"/>
      <c r="C10" s="36"/>
      <c r="D10" s="4"/>
      <c r="E10" s="36"/>
      <c r="F10" s="36"/>
      <c r="G10" s="3"/>
      <c r="H10" s="36"/>
      <c r="I10" s="36"/>
      <c r="J10" s="4"/>
      <c r="K10" s="36"/>
      <c r="L10" s="36"/>
      <c r="M10" s="4"/>
      <c r="N10" s="36"/>
      <c r="O10" s="36"/>
      <c r="P10" s="4"/>
      <c r="Q10" s="36"/>
      <c r="R10" s="36"/>
      <c r="S10" s="4"/>
      <c r="T10" s="36"/>
      <c r="U10" s="36"/>
    </row>
    <row r="11" spans="1:21" s="2" customFormat="1" ht="14.45" customHeight="1" x14ac:dyDescent="0.25">
      <c r="A11" s="48"/>
      <c r="B11" s="36"/>
      <c r="C11" s="36"/>
      <c r="D11" s="4"/>
      <c r="E11" s="36"/>
      <c r="F11" s="36"/>
      <c r="G11" s="3"/>
      <c r="H11" s="36"/>
      <c r="I11" s="36"/>
      <c r="J11" s="4"/>
      <c r="K11" s="36"/>
      <c r="L11" s="36"/>
      <c r="M11" s="4"/>
      <c r="N11" s="36"/>
      <c r="O11" s="36"/>
      <c r="P11" s="4"/>
      <c r="Q11" s="36"/>
      <c r="R11" s="36"/>
      <c r="S11" s="4"/>
      <c r="T11" s="36"/>
      <c r="U11" s="36"/>
    </row>
    <row r="12" spans="1:21" s="2" customFormat="1" ht="14.45" customHeight="1" x14ac:dyDescent="0.2">
      <c r="A12" s="48"/>
      <c r="B12" s="34"/>
      <c r="C12" s="34"/>
      <c r="D12" s="30"/>
      <c r="E12" s="34"/>
      <c r="F12" s="34"/>
      <c r="G12" s="30"/>
      <c r="H12" s="34"/>
      <c r="I12" s="34"/>
      <c r="J12" s="30"/>
      <c r="K12" s="34"/>
      <c r="L12" s="34"/>
      <c r="M12" s="30"/>
      <c r="N12" s="34"/>
      <c r="O12" s="34"/>
      <c r="P12" s="30"/>
      <c r="Q12" s="34"/>
      <c r="R12" s="34"/>
      <c r="S12" s="30"/>
      <c r="T12" s="34"/>
      <c r="U12" s="34"/>
    </row>
    <row r="13" spans="1:21" s="2" customFormat="1" ht="15.95" customHeight="1" x14ac:dyDescent="0.25">
      <c r="A13" s="48" t="str">
        <f>"semaine "&amp;WEEKNUM(C13,2)</f>
        <v>semaine 28</v>
      </c>
      <c r="B13" s="13" t="str">
        <f>"jour "&amp;C13-DATE($E$1,1,0)</f>
        <v>jour 192</v>
      </c>
      <c r="C13" s="28">
        <f>C8+7</f>
        <v>40370</v>
      </c>
      <c r="D13" s="14"/>
      <c r="E13" s="13" t="str">
        <f>"jour "&amp;F13-DATE($E$1,1,0)</f>
        <v>jour 193</v>
      </c>
      <c r="F13" s="28">
        <f>F8+7</f>
        <v>40371</v>
      </c>
      <c r="G13" s="15"/>
      <c r="H13" s="13" t="str">
        <f>"jour "&amp;I13-DATE($E$1,1,0)</f>
        <v>jour 194</v>
      </c>
      <c r="I13" s="28">
        <f>I8+7</f>
        <v>40372</v>
      </c>
      <c r="J13" s="14"/>
      <c r="K13" s="13" t="str">
        <f>"jour "&amp;L13-DATE($E$1,1,0)</f>
        <v>jour 195</v>
      </c>
      <c r="L13" s="28">
        <f>L8+7</f>
        <v>40373</v>
      </c>
      <c r="M13" s="14"/>
      <c r="N13" s="13" t="str">
        <f>"jour "&amp;O13-DATE($E$1,1,0)</f>
        <v>jour 196</v>
      </c>
      <c r="O13" s="28">
        <f>O8+7</f>
        <v>40374</v>
      </c>
      <c r="P13" s="14"/>
      <c r="Q13" s="13" t="str">
        <f>"jour "&amp;R13-DATE($E$1,1,0)</f>
        <v>jour 197</v>
      </c>
      <c r="R13" s="28">
        <f>R8+7</f>
        <v>40375</v>
      </c>
      <c r="S13" s="14"/>
      <c r="T13" s="13" t="str">
        <f>"jour "&amp;U13-DATE($E$1,1,0)</f>
        <v>jour 198</v>
      </c>
      <c r="U13" s="28">
        <f>U8+7</f>
        <v>40376</v>
      </c>
    </row>
    <row r="14" spans="1:21" s="2" customFormat="1" ht="14.45" customHeight="1" x14ac:dyDescent="0.25">
      <c r="A14" s="48"/>
      <c r="B14" s="35"/>
      <c r="C14" s="35"/>
      <c r="D14" s="4"/>
      <c r="E14" s="35"/>
      <c r="F14" s="35"/>
      <c r="G14" s="3"/>
      <c r="H14" s="35"/>
      <c r="I14" s="35"/>
      <c r="J14" s="4"/>
      <c r="K14" s="35"/>
      <c r="L14" s="35"/>
      <c r="M14" s="4"/>
      <c r="N14" s="35"/>
      <c r="O14" s="35"/>
      <c r="P14" s="4"/>
      <c r="Q14" s="35"/>
      <c r="R14" s="35"/>
      <c r="S14" s="4"/>
      <c r="T14" s="35"/>
      <c r="U14" s="35"/>
    </row>
    <row r="15" spans="1:21" s="2" customFormat="1" ht="14.45" customHeight="1" x14ac:dyDescent="0.25">
      <c r="A15" s="48"/>
      <c r="B15" s="36"/>
      <c r="C15" s="36"/>
      <c r="D15" s="4"/>
      <c r="E15" s="36"/>
      <c r="F15" s="36"/>
      <c r="G15" s="3"/>
      <c r="H15" s="36"/>
      <c r="I15" s="36"/>
      <c r="J15" s="4"/>
      <c r="K15" s="36"/>
      <c r="L15" s="36"/>
      <c r="M15" s="4"/>
      <c r="N15" s="36"/>
      <c r="O15" s="36"/>
      <c r="P15" s="4"/>
      <c r="Q15" s="36"/>
      <c r="R15" s="36"/>
      <c r="S15" s="4"/>
      <c r="T15" s="36"/>
      <c r="U15" s="36"/>
    </row>
    <row r="16" spans="1:21" s="2" customFormat="1" ht="14.45" customHeight="1" x14ac:dyDescent="0.25">
      <c r="A16" s="48"/>
      <c r="B16" s="36"/>
      <c r="C16" s="36"/>
      <c r="D16" s="4"/>
      <c r="E16" s="36"/>
      <c r="F16" s="36"/>
      <c r="G16" s="3"/>
      <c r="H16" s="36"/>
      <c r="I16" s="36"/>
      <c r="J16" s="4"/>
      <c r="K16" s="36"/>
      <c r="L16" s="36"/>
      <c r="M16" s="4"/>
      <c r="N16" s="36"/>
      <c r="O16" s="36"/>
      <c r="P16" s="4"/>
      <c r="Q16" s="36"/>
      <c r="R16" s="36"/>
      <c r="S16" s="4"/>
      <c r="T16" s="36"/>
      <c r="U16" s="36"/>
    </row>
    <row r="17" spans="1:21" s="2" customFormat="1" ht="14.45" customHeight="1" x14ac:dyDescent="0.2">
      <c r="A17" s="48"/>
      <c r="B17" s="32"/>
      <c r="C17" s="32"/>
      <c r="D17" s="30"/>
      <c r="E17" s="32"/>
      <c r="F17" s="32"/>
      <c r="G17" s="30"/>
      <c r="H17" s="34"/>
      <c r="I17" s="34"/>
      <c r="J17" s="30"/>
      <c r="K17" s="34"/>
      <c r="L17" s="34"/>
      <c r="M17" s="30"/>
      <c r="N17" s="34"/>
      <c r="O17" s="34"/>
      <c r="P17" s="30"/>
      <c r="Q17" s="34"/>
      <c r="R17" s="34"/>
      <c r="S17" s="30"/>
      <c r="T17" s="34"/>
      <c r="U17" s="34"/>
    </row>
    <row r="18" spans="1:21" s="2" customFormat="1" ht="15.95" customHeight="1" x14ac:dyDescent="0.25">
      <c r="A18" s="48" t="str">
        <f>"semaine "&amp;WEEKNUM(C18,2)</f>
        <v>semaine 29</v>
      </c>
      <c r="B18" s="13" t="str">
        <f>"jour "&amp;C18-DATE($E$1,1,0)</f>
        <v>jour 199</v>
      </c>
      <c r="C18" s="28">
        <f>C13+7</f>
        <v>40377</v>
      </c>
      <c r="D18" s="14"/>
      <c r="E18" s="13" t="str">
        <f>"jour "&amp;F18-DATE($E$1,1,0)</f>
        <v>jour 200</v>
      </c>
      <c r="F18" s="28">
        <f>F13+7</f>
        <v>40378</v>
      </c>
      <c r="G18" s="15"/>
      <c r="H18" s="13" t="str">
        <f>"jour "&amp;I18-DATE($E$1,1,0)</f>
        <v>jour 201</v>
      </c>
      <c r="I18" s="28">
        <f>I13+7</f>
        <v>40379</v>
      </c>
      <c r="J18" s="14"/>
      <c r="K18" s="13" t="str">
        <f>"jour "&amp;L18-DATE($E$1,1,0)</f>
        <v>jour 202</v>
      </c>
      <c r="L18" s="28">
        <f>L13+7</f>
        <v>40380</v>
      </c>
      <c r="M18" s="14"/>
      <c r="N18" s="13" t="str">
        <f>"jour "&amp;O18-DATE($E$1,1,0)</f>
        <v>jour 203</v>
      </c>
      <c r="O18" s="28">
        <f>O13+7</f>
        <v>40381</v>
      </c>
      <c r="P18" s="14"/>
      <c r="Q18" s="13" t="str">
        <f>"jour "&amp;R18-DATE($E$1,1,0)</f>
        <v>jour 204</v>
      </c>
      <c r="R18" s="28">
        <f>R13+7</f>
        <v>40382</v>
      </c>
      <c r="S18" s="14"/>
      <c r="T18" s="13" t="str">
        <f>"jour "&amp;U18-DATE($E$1,1,0)</f>
        <v>jour 205</v>
      </c>
      <c r="U18" s="28">
        <f>U13+7</f>
        <v>40383</v>
      </c>
    </row>
    <row r="19" spans="1:21" s="2" customFormat="1" ht="14.45" customHeight="1" x14ac:dyDescent="0.25">
      <c r="A19" s="48"/>
      <c r="B19" s="35"/>
      <c r="C19" s="35"/>
      <c r="D19" s="4"/>
      <c r="E19" s="35"/>
      <c r="F19" s="35"/>
      <c r="G19" s="3"/>
      <c r="H19" s="35"/>
      <c r="I19" s="35"/>
      <c r="J19" s="4"/>
      <c r="K19" s="35"/>
      <c r="L19" s="35"/>
      <c r="M19" s="4"/>
      <c r="N19" s="35"/>
      <c r="O19" s="35"/>
      <c r="P19" s="4"/>
      <c r="Q19" s="35"/>
      <c r="R19" s="35"/>
      <c r="S19" s="4"/>
      <c r="T19" s="35"/>
      <c r="U19" s="35"/>
    </row>
    <row r="20" spans="1:21" s="2" customFormat="1" ht="14.45" customHeight="1" x14ac:dyDescent="0.25">
      <c r="A20" s="48"/>
      <c r="B20" s="36"/>
      <c r="C20" s="36"/>
      <c r="D20" s="4"/>
      <c r="E20" s="36"/>
      <c r="F20" s="36"/>
      <c r="G20" s="3"/>
      <c r="H20" s="36"/>
      <c r="I20" s="36"/>
      <c r="J20" s="4"/>
      <c r="K20" s="36"/>
      <c r="L20" s="36"/>
      <c r="M20" s="4"/>
      <c r="N20" s="36"/>
      <c r="O20" s="36"/>
      <c r="P20" s="4"/>
      <c r="Q20" s="36"/>
      <c r="R20" s="36"/>
      <c r="S20" s="4"/>
      <c r="T20" s="36"/>
      <c r="U20" s="36"/>
    </row>
    <row r="21" spans="1:21" s="2" customFormat="1" ht="14.45" customHeight="1" x14ac:dyDescent="0.25">
      <c r="A21" s="48"/>
      <c r="B21" s="36"/>
      <c r="C21" s="36"/>
      <c r="D21" s="4"/>
      <c r="E21" s="36"/>
      <c r="F21" s="36"/>
      <c r="G21" s="3"/>
      <c r="H21" s="36"/>
      <c r="I21" s="36"/>
      <c r="J21" s="4"/>
      <c r="K21" s="36"/>
      <c r="L21" s="36"/>
      <c r="M21" s="4"/>
      <c r="N21" s="36"/>
      <c r="O21" s="36"/>
      <c r="P21" s="4"/>
      <c r="Q21" s="36"/>
      <c r="R21" s="36"/>
      <c r="S21" s="4"/>
      <c r="T21" s="36"/>
      <c r="U21" s="36"/>
    </row>
    <row r="22" spans="1:21" s="2" customFormat="1" ht="14.45" customHeight="1" x14ac:dyDescent="0.2">
      <c r="A22" s="48"/>
      <c r="B22" s="32"/>
      <c r="C22" s="32"/>
      <c r="D22" s="30"/>
      <c r="E22" s="34"/>
      <c r="F22" s="34"/>
      <c r="G22" s="30"/>
      <c r="H22" s="34"/>
      <c r="I22" s="34"/>
      <c r="J22" s="30"/>
      <c r="K22" s="34"/>
      <c r="L22" s="34"/>
      <c r="M22" s="30"/>
      <c r="N22" s="34"/>
      <c r="O22" s="34"/>
      <c r="P22" s="30"/>
      <c r="Q22" s="34"/>
      <c r="R22" s="34"/>
      <c r="S22" s="30"/>
      <c r="T22" s="34"/>
      <c r="U22" s="34"/>
    </row>
    <row r="23" spans="1:21" s="2" customFormat="1" ht="15.95" customHeight="1" x14ac:dyDescent="0.25">
      <c r="A23" s="48" t="str">
        <f>"semaine "&amp;WEEKNUM(C23,2)</f>
        <v>semaine 30</v>
      </c>
      <c r="B23" s="13" t="str">
        <f>IF(C23="","","jour "&amp;C23-DATE($E$1,1,0))</f>
        <v>jour 206</v>
      </c>
      <c r="C23" s="28">
        <f>IF(C18+7&gt;EOMONTH($A$1,0),"",C18+7)</f>
        <v>40384</v>
      </c>
      <c r="D23" s="14"/>
      <c r="E23" s="13" t="str">
        <f>IF(F23="","","jour "&amp;F23-DATE($E$1,1,0))</f>
        <v>jour 207</v>
      </c>
      <c r="F23" s="28">
        <f>IF(F18+7&gt;EOMONTH($A$1,0),"",F18+7)</f>
        <v>40385</v>
      </c>
      <c r="G23" s="15"/>
      <c r="H23" s="13" t="str">
        <f>IF(I23="","","jour "&amp;I23-DATE($E$1,1,0))</f>
        <v>jour 208</v>
      </c>
      <c r="I23" s="28">
        <f>IF(I18+7&gt;EOMONTH($A$1,0),"",I18+7)</f>
        <v>40386</v>
      </c>
      <c r="J23" s="14"/>
      <c r="K23" s="13" t="str">
        <f>IF(L23="","","jour "&amp;L23-DATE($E$1,1,0))</f>
        <v>jour 209</v>
      </c>
      <c r="L23" s="28">
        <f>IF(L18+7&gt;EOMONTH($A$1,0),"",L18+7)</f>
        <v>40387</v>
      </c>
      <c r="M23" s="14"/>
      <c r="N23" s="13" t="str">
        <f>IF(O23="","","jour "&amp;O23-DATE($E$1,1,0))</f>
        <v>jour 210</v>
      </c>
      <c r="O23" s="28">
        <f>IF(O18+7&gt;EOMONTH($A$1,0),"",O18+7)</f>
        <v>40388</v>
      </c>
      <c r="P23" s="14"/>
      <c r="Q23" s="13" t="str">
        <f>IF(R23="","","jour "&amp;R23-DATE($E$1,1,0))</f>
        <v>jour 211</v>
      </c>
      <c r="R23" s="28">
        <f>IF(R18+7&gt;EOMONTH($A$1,0),"",R18+7)</f>
        <v>40389</v>
      </c>
      <c r="S23" s="16"/>
      <c r="T23" s="13" t="str">
        <f>IF(U23="","","jour "&amp;U23-DATE($E$1,1,0))</f>
        <v>jour 212</v>
      </c>
      <c r="U23" s="28">
        <f>IF(U18+7&gt;EOMONTH($A$1,0),"",U18+7)</f>
        <v>40390</v>
      </c>
    </row>
    <row r="24" spans="1:21" s="2" customFormat="1" ht="14.45" customHeight="1" x14ac:dyDescent="0.25">
      <c r="A24" s="48"/>
      <c r="B24" s="32"/>
      <c r="C24" s="32"/>
      <c r="D24" s="4"/>
      <c r="E24" s="32"/>
      <c r="F24" s="32"/>
      <c r="G24" s="3"/>
      <c r="H24" s="32"/>
      <c r="I24" s="32"/>
      <c r="J24" s="4"/>
      <c r="K24" s="32"/>
      <c r="L24" s="32"/>
      <c r="M24" s="4"/>
      <c r="N24" s="32"/>
      <c r="O24" s="32"/>
      <c r="P24" s="4"/>
      <c r="Q24" s="32"/>
      <c r="R24" s="32"/>
      <c r="S24" s="29"/>
      <c r="T24" s="32"/>
      <c r="U24" s="32"/>
    </row>
    <row r="25" spans="1:21" s="2" customFormat="1" ht="14.45" customHeight="1" x14ac:dyDescent="0.25">
      <c r="A25" s="48"/>
      <c r="B25" s="32"/>
      <c r="C25" s="32"/>
      <c r="D25" s="4"/>
      <c r="E25" s="32"/>
      <c r="F25" s="32"/>
      <c r="G25" s="3"/>
      <c r="H25" s="32"/>
      <c r="I25" s="32"/>
      <c r="J25" s="4"/>
      <c r="K25" s="32"/>
      <c r="L25" s="32"/>
      <c r="M25" s="4"/>
      <c r="N25" s="32"/>
      <c r="O25" s="32"/>
      <c r="P25" s="4"/>
      <c r="Q25" s="32"/>
      <c r="R25" s="32"/>
      <c r="S25" s="29"/>
      <c r="T25" s="32"/>
      <c r="U25" s="32"/>
    </row>
    <row r="26" spans="1:21" s="2" customFormat="1" ht="14.45" customHeight="1" x14ac:dyDescent="0.25">
      <c r="A26" s="48"/>
      <c r="B26" s="32"/>
      <c r="C26" s="32"/>
      <c r="D26" s="4"/>
      <c r="E26" s="32"/>
      <c r="F26" s="32"/>
      <c r="G26" s="3"/>
      <c r="H26" s="32"/>
      <c r="I26" s="32"/>
      <c r="J26" s="4"/>
      <c r="K26" s="32"/>
      <c r="L26" s="32"/>
      <c r="M26" s="4"/>
      <c r="N26" s="32"/>
      <c r="O26" s="32"/>
      <c r="P26" s="4"/>
      <c r="Q26" s="32"/>
      <c r="R26" s="32"/>
      <c r="S26" s="29"/>
      <c r="T26" s="32"/>
      <c r="U26" s="32"/>
    </row>
    <row r="27" spans="1:21" s="2" customFormat="1" ht="14.45" customHeight="1" x14ac:dyDescent="0.2">
      <c r="A27" s="48"/>
      <c r="B27" s="33"/>
      <c r="C27" s="33"/>
      <c r="D27" s="30"/>
      <c r="E27" s="33"/>
      <c r="F27" s="33"/>
      <c r="G27" s="30"/>
      <c r="H27" s="33"/>
      <c r="I27" s="33"/>
      <c r="J27" s="30"/>
      <c r="K27" s="33"/>
      <c r="L27" s="33"/>
      <c r="M27" s="30"/>
      <c r="N27" s="33"/>
      <c r="O27" s="33"/>
      <c r="P27" s="30"/>
      <c r="Q27" s="29"/>
      <c r="R27" s="29"/>
      <c r="S27" s="29"/>
      <c r="T27" s="29"/>
      <c r="U27" s="29"/>
    </row>
    <row r="28" spans="1:21" s="2" customFormat="1" ht="15.95" customHeight="1" x14ac:dyDescent="0.25">
      <c r="A28" s="48" t="str">
        <f>IF(C28="","","semaine "&amp;WEEKNUM(C28,2))</f>
        <v/>
      </c>
      <c r="B28" s="13" t="str">
        <f>IF(C28="","","jour "&amp;C28-DATE($E$1,1,0))</f>
        <v/>
      </c>
      <c r="C28" s="28" t="str">
        <f>IF(C18+14&gt;EOMONTH($A$1,0),"",C18+14)</f>
        <v/>
      </c>
      <c r="D28" s="28">
        <f t="shared" ref="D28:U28" si="0">IF(D18+14&gt;EOMONTH($A$1,0),"",D18+14)</f>
        <v>14</v>
      </c>
      <c r="E28" s="13" t="str">
        <f>IF(F28="","","jour "&amp;F28-DATE($E$1,1,0))</f>
        <v/>
      </c>
      <c r="F28" s="28" t="str">
        <f>IF(F18+14&gt;EOMONTH($A$1,0),"",F18+14)</f>
        <v/>
      </c>
      <c r="G28" s="28">
        <f t="shared" si="0"/>
        <v>14</v>
      </c>
      <c r="H28" s="13" t="str">
        <f>IF(I28="","","jour "&amp;I28-DATE($E$1,1,0))</f>
        <v/>
      </c>
      <c r="I28" s="28" t="str">
        <f>IF(I18+14&gt;EOMONTH($A$1,0),"",I18+14)</f>
        <v/>
      </c>
      <c r="J28" s="28">
        <f t="shared" si="0"/>
        <v>14</v>
      </c>
      <c r="K28" s="13" t="str">
        <f>IF(L28="","","jour "&amp;L28-DATE($E$1,1,0))</f>
        <v/>
      </c>
      <c r="L28" s="28" t="str">
        <f>IF(L18+14&gt;EOMONTH($A$1,0),"",L18+14)</f>
        <v/>
      </c>
      <c r="M28" s="28">
        <f t="shared" si="0"/>
        <v>14</v>
      </c>
      <c r="N28" s="13" t="str">
        <f>IF(O28="","","jour "&amp;O28-DATE($E$1,1,0))</f>
        <v/>
      </c>
      <c r="O28" s="28" t="str">
        <f>IF(O18+14&gt;EOMONTH($A$1,0),"",O18+14)</f>
        <v/>
      </c>
      <c r="P28" s="28">
        <f t="shared" si="0"/>
        <v>14</v>
      </c>
      <c r="Q28" s="13" t="str">
        <f>IF(R28="","","jour "&amp;R28-DATE($E$1,1,0))</f>
        <v/>
      </c>
      <c r="R28" s="28" t="str">
        <f>IF(R18+14&gt;EOMONTH($A$1,0),"",R18+14)</f>
        <v/>
      </c>
      <c r="S28" s="28">
        <f t="shared" si="0"/>
        <v>14</v>
      </c>
      <c r="T28" s="13" t="str">
        <f>IF(U28="","","jour "&amp;U28-DATE($E$1,1,0))</f>
        <v/>
      </c>
      <c r="U28" s="28" t="str">
        <f>IF(U18+14&gt;EOMONTH($A$1,0),"",U18+14)</f>
        <v/>
      </c>
    </row>
    <row r="29" spans="1:21" s="2" customFormat="1" ht="14.45" customHeight="1" x14ac:dyDescent="0.25">
      <c r="A29" s="48"/>
      <c r="B29" s="32"/>
      <c r="C29" s="32"/>
      <c r="D29" s="4"/>
      <c r="E29" s="32"/>
      <c r="F29" s="32"/>
      <c r="G29" s="3"/>
      <c r="H29" s="32"/>
      <c r="I29" s="32"/>
      <c r="J29" s="4"/>
      <c r="K29" s="32"/>
      <c r="L29" s="32"/>
      <c r="M29" s="4"/>
      <c r="N29" s="32"/>
      <c r="O29" s="32"/>
      <c r="P29" s="4"/>
      <c r="Q29" s="32"/>
      <c r="R29" s="32"/>
      <c r="S29" s="29"/>
      <c r="T29" s="32"/>
      <c r="U29" s="32"/>
    </row>
    <row r="30" spans="1:21" s="2" customFormat="1" ht="14.45" customHeight="1" x14ac:dyDescent="0.25">
      <c r="A30" s="48"/>
      <c r="B30" s="32"/>
      <c r="C30" s="32"/>
      <c r="D30" s="4"/>
      <c r="E30" s="32"/>
      <c r="F30" s="32"/>
      <c r="G30" s="3"/>
      <c r="H30" s="32"/>
      <c r="I30" s="32"/>
      <c r="J30" s="4"/>
      <c r="K30" s="32"/>
      <c r="L30" s="32"/>
      <c r="M30" s="4"/>
      <c r="N30" s="32"/>
      <c r="O30" s="32"/>
      <c r="P30" s="4"/>
      <c r="Q30" s="32"/>
      <c r="R30" s="32"/>
      <c r="S30" s="29"/>
      <c r="T30" s="32"/>
      <c r="U30" s="32"/>
    </row>
    <row r="31" spans="1:21" s="2" customFormat="1" ht="14.45" customHeight="1" x14ac:dyDescent="0.25">
      <c r="A31" s="48"/>
      <c r="B31" s="32"/>
      <c r="C31" s="32"/>
      <c r="D31" s="4"/>
      <c r="E31" s="32"/>
      <c r="F31" s="32"/>
      <c r="G31" s="3"/>
      <c r="H31" s="32"/>
      <c r="I31" s="32"/>
      <c r="J31" s="4"/>
      <c r="K31" s="32"/>
      <c r="L31" s="32"/>
      <c r="M31" s="4"/>
      <c r="N31" s="32"/>
      <c r="O31" s="32"/>
      <c r="P31" s="4"/>
      <c r="Q31" s="32"/>
      <c r="R31" s="32"/>
      <c r="S31" s="29"/>
      <c r="T31" s="32"/>
      <c r="U31" s="32"/>
    </row>
    <row r="32" spans="1:21" s="2" customFormat="1" ht="14.45" customHeight="1" x14ac:dyDescent="0.2">
      <c r="A32" s="48"/>
      <c r="B32" s="33"/>
      <c r="C32" s="33"/>
      <c r="D32" s="30"/>
      <c r="E32" s="33"/>
      <c r="F32" s="33"/>
      <c r="G32" s="30"/>
      <c r="H32" s="33"/>
      <c r="I32" s="33"/>
      <c r="J32" s="30"/>
      <c r="K32" s="33"/>
      <c r="L32" s="33"/>
      <c r="M32" s="30"/>
      <c r="N32" s="33"/>
      <c r="O32" s="33"/>
      <c r="P32" s="30"/>
      <c r="Q32" s="29"/>
      <c r="R32" s="29"/>
      <c r="S32" s="29"/>
      <c r="T32" s="29"/>
      <c r="U32" s="29"/>
    </row>
    <row r="33" spans="1:21" x14ac:dyDescent="0.2">
      <c r="A33" s="8"/>
      <c r="B33" s="42" t="s">
        <v>7</v>
      </c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</row>
    <row r="34" spans="1:21" x14ac:dyDescent="0.2">
      <c r="A34" s="8"/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</row>
    <row r="35" spans="1:21" x14ac:dyDescent="0.2">
      <c r="A35" s="8"/>
      <c r="B35" s="43"/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</row>
    <row r="36" spans="1:21" x14ac:dyDescent="0.2">
      <c r="A36" s="8"/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</row>
    <row r="37" spans="1:21" x14ac:dyDescent="0.2">
      <c r="A37" s="8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</row>
  </sheetData>
  <mergeCells count="184">
    <mergeCell ref="B2:C2"/>
    <mergeCell ref="N6:O6"/>
    <mergeCell ref="H7:I7"/>
    <mergeCell ref="K7:L7"/>
    <mergeCell ref="N7:O7"/>
    <mergeCell ref="H6:I6"/>
    <mergeCell ref="K6:L6"/>
    <mergeCell ref="H5:I5"/>
    <mergeCell ref="K5:L5"/>
    <mergeCell ref="T15:U15"/>
    <mergeCell ref="H4:I4"/>
    <mergeCell ref="K4:L4"/>
    <mergeCell ref="N4:O4"/>
    <mergeCell ref="T14:U14"/>
    <mergeCell ref="Q9:R9"/>
    <mergeCell ref="N9:O9"/>
    <mergeCell ref="T11:U11"/>
    <mergeCell ref="Q11:R11"/>
    <mergeCell ref="N11:O11"/>
    <mergeCell ref="T9:U9"/>
    <mergeCell ref="T10:U10"/>
    <mergeCell ref="Q14:R14"/>
    <mergeCell ref="N10:O10"/>
    <mergeCell ref="Q10:R10"/>
    <mergeCell ref="N5:O5"/>
    <mergeCell ref="K9:L9"/>
    <mergeCell ref="K11:L11"/>
    <mergeCell ref="S2:U2"/>
    <mergeCell ref="P2:R2"/>
    <mergeCell ref="M2:O2"/>
    <mergeCell ref="K10:L10"/>
    <mergeCell ref="H10:I10"/>
    <mergeCell ref="T22:U22"/>
    <mergeCell ref="N17:O17"/>
    <mergeCell ref="N16:O16"/>
    <mergeCell ref="T16:U16"/>
    <mergeCell ref="T17:U17"/>
    <mergeCell ref="T19:U19"/>
    <mergeCell ref="T20:U20"/>
    <mergeCell ref="T7:U7"/>
    <mergeCell ref="T6:U6"/>
    <mergeCell ref="T4:U4"/>
    <mergeCell ref="T5:U5"/>
    <mergeCell ref="T12:U12"/>
    <mergeCell ref="K12:L12"/>
    <mergeCell ref="T21:U21"/>
    <mergeCell ref="N20:O20"/>
    <mergeCell ref="Q15:R15"/>
    <mergeCell ref="N14:O14"/>
    <mergeCell ref="N15:O15"/>
    <mergeCell ref="Q16:R16"/>
    <mergeCell ref="B10:C10"/>
    <mergeCell ref="H14:I14"/>
    <mergeCell ref="E14:F14"/>
    <mergeCell ref="E9:F9"/>
    <mergeCell ref="E10:F10"/>
    <mergeCell ref="B9:C9"/>
    <mergeCell ref="B17:C17"/>
    <mergeCell ref="B16:C16"/>
    <mergeCell ref="E16:F16"/>
    <mergeCell ref="H9:I9"/>
    <mergeCell ref="H11:I11"/>
    <mergeCell ref="E11:F11"/>
    <mergeCell ref="B11:C11"/>
    <mergeCell ref="B15:C15"/>
    <mergeCell ref="H15:I15"/>
    <mergeCell ref="H12:I12"/>
    <mergeCell ref="E12:F12"/>
    <mergeCell ref="B12:C12"/>
    <mergeCell ref="H16:I16"/>
    <mergeCell ref="J2:L2"/>
    <mergeCell ref="D2:F2"/>
    <mergeCell ref="Q5:R5"/>
    <mergeCell ref="Q19:R19"/>
    <mergeCell ref="Q20:R20"/>
    <mergeCell ref="Q7:R7"/>
    <mergeCell ref="Q4:R4"/>
    <mergeCell ref="Q6:R6"/>
    <mergeCell ref="H19:I19"/>
    <mergeCell ref="E19:F19"/>
    <mergeCell ref="K14:L14"/>
    <mergeCell ref="K15:L15"/>
    <mergeCell ref="K16:L16"/>
    <mergeCell ref="E15:F15"/>
    <mergeCell ref="H17:I17"/>
    <mergeCell ref="E17:F17"/>
    <mergeCell ref="Q12:R12"/>
    <mergeCell ref="N12:O12"/>
    <mergeCell ref="G2:I2"/>
    <mergeCell ref="Q17:R17"/>
    <mergeCell ref="K19:L19"/>
    <mergeCell ref="K17:L17"/>
    <mergeCell ref="N19:O19"/>
    <mergeCell ref="B14:C14"/>
    <mergeCell ref="B19:C19"/>
    <mergeCell ref="Q24:R24"/>
    <mergeCell ref="Q25:R25"/>
    <mergeCell ref="N24:O24"/>
    <mergeCell ref="K22:L22"/>
    <mergeCell ref="N22:O22"/>
    <mergeCell ref="K25:L25"/>
    <mergeCell ref="N25:O25"/>
    <mergeCell ref="Q22:R22"/>
    <mergeCell ref="E21:F21"/>
    <mergeCell ref="B21:C21"/>
    <mergeCell ref="E24:F24"/>
    <mergeCell ref="H24:I24"/>
    <mergeCell ref="E25:F25"/>
    <mergeCell ref="H25:I25"/>
    <mergeCell ref="K24:L24"/>
    <mergeCell ref="K20:L20"/>
    <mergeCell ref="B20:C20"/>
    <mergeCell ref="H20:I20"/>
    <mergeCell ref="E20:F20"/>
    <mergeCell ref="B22:C22"/>
    <mergeCell ref="E22:F22"/>
    <mergeCell ref="H22:I22"/>
    <mergeCell ref="T31:U31"/>
    <mergeCell ref="B32:C32"/>
    <mergeCell ref="E32:F32"/>
    <mergeCell ref="H32:I32"/>
    <mergeCell ref="B24:C24"/>
    <mergeCell ref="B25:C25"/>
    <mergeCell ref="Q21:R21"/>
    <mergeCell ref="N21:O21"/>
    <mergeCell ref="K21:L21"/>
    <mergeCell ref="H21:I21"/>
    <mergeCell ref="B27:C27"/>
    <mergeCell ref="N27:O27"/>
    <mergeCell ref="K27:L27"/>
    <mergeCell ref="H27:I27"/>
    <mergeCell ref="E27:F27"/>
    <mergeCell ref="H31:I31"/>
    <mergeCell ref="K31:L31"/>
    <mergeCell ref="N31:O31"/>
    <mergeCell ref="Q31:R31"/>
    <mergeCell ref="E30:F30"/>
    <mergeCell ref="H30:I30"/>
    <mergeCell ref="K30:L30"/>
    <mergeCell ref="N30:O30"/>
    <mergeCell ref="Q30:R30"/>
    <mergeCell ref="T30:U30"/>
    <mergeCell ref="B31:C31"/>
    <mergeCell ref="E31:F31"/>
    <mergeCell ref="A3:A7"/>
    <mergeCell ref="B4:C4"/>
    <mergeCell ref="E4:F4"/>
    <mergeCell ref="B5:C5"/>
    <mergeCell ref="E5:F5"/>
    <mergeCell ref="B6:C6"/>
    <mergeCell ref="E6:F6"/>
    <mergeCell ref="B7:C7"/>
    <mergeCell ref="D7:E7"/>
    <mergeCell ref="F7:G7"/>
    <mergeCell ref="K26:L26"/>
    <mergeCell ref="N26:O26"/>
    <mergeCell ref="B26:C26"/>
    <mergeCell ref="E26:F26"/>
    <mergeCell ref="H26:I26"/>
    <mergeCell ref="Q26:R26"/>
    <mergeCell ref="K32:L32"/>
    <mergeCell ref="N32:O32"/>
    <mergeCell ref="B33:U33"/>
    <mergeCell ref="B34:U34"/>
    <mergeCell ref="B35:U35"/>
    <mergeCell ref="B36:U36"/>
    <mergeCell ref="B37:U37"/>
    <mergeCell ref="A1:D1"/>
    <mergeCell ref="A8:A12"/>
    <mergeCell ref="A13:A17"/>
    <mergeCell ref="A18:A22"/>
    <mergeCell ref="A23:A27"/>
    <mergeCell ref="T24:U24"/>
    <mergeCell ref="T25:U25"/>
    <mergeCell ref="T26:U26"/>
    <mergeCell ref="A28:A32"/>
    <mergeCell ref="B29:C29"/>
    <mergeCell ref="E29:F29"/>
    <mergeCell ref="H29:I29"/>
    <mergeCell ref="K29:L29"/>
    <mergeCell ref="N29:O29"/>
    <mergeCell ref="Q29:R29"/>
    <mergeCell ref="T29:U29"/>
    <mergeCell ref="B30:C30"/>
  </mergeCells>
  <phoneticPr fontId="1" type="noConversion"/>
  <conditionalFormatting sqref="T4:U6 Q4:R6 N4:O6 K4:L6 H4:I6 E4:F6 B4:C6">
    <cfRule type="expression" dxfId="17" priority="1">
      <formula>C$3&lt;&gt;""</formula>
    </cfRule>
  </conditionalFormatting>
  <conditionalFormatting sqref="B29:C31 E29:F31 H29:I31 K29:L31 N29:O31 Q29:R31 T29:U31">
    <cfRule type="expression" dxfId="16" priority="2">
      <formula>C$28&lt;&gt;""</formula>
    </cfRule>
  </conditionalFormatting>
  <conditionalFormatting sqref="B24:C26 E24:F26 H24:I26 K24:L26 N24:O26 Q24:R26 T24:U26">
    <cfRule type="expression" dxfId="15" priority="3">
      <formula>C$23&lt;&gt;""</formula>
    </cfRule>
  </conditionalFormatting>
  <printOptions horizontalCentered="1"/>
  <pageMargins left="0.5" right="0.5" top="0.5" bottom="0.5" header="0.5" footer="0.5"/>
  <pageSetup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  <pageSetUpPr fitToPage="1"/>
  </sheetPr>
  <dimension ref="A1:U37"/>
  <sheetViews>
    <sheetView showGridLines="0" workbookViewId="0">
      <selection activeCell="B3" sqref="B3"/>
    </sheetView>
  </sheetViews>
  <sheetFormatPr baseColWidth="10" defaultColWidth="9.140625" defaultRowHeight="15" x14ac:dyDescent="0.2"/>
  <cols>
    <col min="1" max="1" width="1.7109375" style="1" customWidth="1"/>
    <col min="2" max="2" width="14.28515625" style="1" customWidth="1"/>
    <col min="3" max="3" width="3.85546875" style="1" customWidth="1"/>
    <col min="4" max="4" width="1.7109375" style="1" customWidth="1"/>
    <col min="5" max="5" width="12.7109375" style="1" customWidth="1"/>
    <col min="6" max="6" width="3.85546875" style="1" customWidth="1"/>
    <col min="7" max="7" width="1.7109375" style="1" customWidth="1"/>
    <col min="8" max="8" width="12.7109375" style="1" customWidth="1"/>
    <col min="9" max="9" width="3.85546875" style="1" customWidth="1"/>
    <col min="10" max="10" width="1.7109375" style="1" customWidth="1"/>
    <col min="11" max="11" width="12.7109375" style="1" customWidth="1"/>
    <col min="12" max="12" width="3.85546875" style="1" customWidth="1"/>
    <col min="13" max="13" width="1.7109375" style="1" customWidth="1"/>
    <col min="14" max="14" width="12.7109375" style="1" customWidth="1"/>
    <col min="15" max="15" width="3.85546875" style="1" customWidth="1"/>
    <col min="16" max="16" width="1.7109375" style="1" customWidth="1"/>
    <col min="17" max="17" width="12.7109375" style="1" customWidth="1"/>
    <col min="18" max="18" width="3.85546875" style="1" customWidth="1"/>
    <col min="19" max="19" width="1.7109375" style="1" customWidth="1"/>
    <col min="20" max="20" width="12.7109375" style="1" customWidth="1"/>
    <col min="21" max="21" width="3.85546875" style="1" customWidth="1"/>
    <col min="22" max="16384" width="9.140625" style="1"/>
  </cols>
  <sheetData>
    <row r="1" spans="1:21" s="6" customFormat="1" ht="39.950000000000003" customHeight="1" x14ac:dyDescent="0.2">
      <c r="A1" s="39">
        <f>DATE(E1,8,1)</f>
        <v>40391</v>
      </c>
      <c r="B1" s="39"/>
      <c r="C1" s="39"/>
      <c r="D1" s="39"/>
      <c r="E1" s="31">
        <f>liste!C5</f>
        <v>2010</v>
      </c>
      <c r="F1" s="18"/>
      <c r="G1" s="18"/>
      <c r="H1" s="19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</row>
    <row r="2" spans="1:21" ht="20.100000000000001" customHeight="1" x14ac:dyDescent="0.2">
      <c r="B2" s="37">
        <f>$A$1-MOD(WEEKDAY($A$1,2)-liste!D7,7)</f>
        <v>40391</v>
      </c>
      <c r="C2" s="37"/>
      <c r="D2" s="38">
        <f>B2+1</f>
        <v>40392</v>
      </c>
      <c r="E2" s="38"/>
      <c r="F2" s="38"/>
      <c r="G2" s="38">
        <f>D2+1</f>
        <v>40393</v>
      </c>
      <c r="H2" s="38"/>
      <c r="I2" s="38"/>
      <c r="J2" s="38">
        <f>G2+1</f>
        <v>40394</v>
      </c>
      <c r="K2" s="38"/>
      <c r="L2" s="38"/>
      <c r="M2" s="38">
        <f>J2+1</f>
        <v>40395</v>
      </c>
      <c r="N2" s="38"/>
      <c r="O2" s="38"/>
      <c r="P2" s="38">
        <f>M2+1</f>
        <v>40396</v>
      </c>
      <c r="Q2" s="38"/>
      <c r="R2" s="38"/>
      <c r="S2" s="38">
        <f>P2+1</f>
        <v>40397</v>
      </c>
      <c r="T2" s="38"/>
      <c r="U2" s="38"/>
    </row>
    <row r="3" spans="1:21" s="2" customFormat="1" ht="15.95" customHeight="1" x14ac:dyDescent="0.25">
      <c r="A3" s="48" t="str">
        <f>"semaine "&amp;WEEKNUM(B2,2)</f>
        <v>semaine 31</v>
      </c>
      <c r="B3" s="21" t="str">
        <f>IF(C3="","","jour "&amp;C3-DATE($E$1,1,0))</f>
        <v>jour 213</v>
      </c>
      <c r="C3" s="20">
        <f>IF(B2&lt;$A$1,"",B2)</f>
        <v>40391</v>
      </c>
      <c r="D3" s="10"/>
      <c r="E3" s="21" t="str">
        <f>IF(F3="","","jour "&amp;F3-DATE($E$1,1,0))</f>
        <v>jour 214</v>
      </c>
      <c r="F3" s="20">
        <f>IF(D2&lt;$A$1,"",D2)</f>
        <v>40392</v>
      </c>
      <c r="G3" s="12">
        <v>1</v>
      </c>
      <c r="H3" s="21" t="str">
        <f>IF(I3="","","jour "&amp;I3-DATE($E$1,1,0))</f>
        <v>jour 215</v>
      </c>
      <c r="I3" s="20">
        <f>IF(G2&lt;$A$1,"",G2)</f>
        <v>40393</v>
      </c>
      <c r="J3" s="4"/>
      <c r="K3" s="21" t="str">
        <f>IF(L3="","","jour "&amp;L3-DATE($E$1,1,0))</f>
        <v>jour 216</v>
      </c>
      <c r="L3" s="20">
        <f>IF(J2&lt;$A$1,"",J2)</f>
        <v>40394</v>
      </c>
      <c r="M3" s="4"/>
      <c r="N3" s="21" t="str">
        <f>IF(O3="","","jour "&amp;O3-DATE($E$1,1,0))</f>
        <v>jour 217</v>
      </c>
      <c r="O3" s="20">
        <f>IF(M2&lt;$A$1,"",M2)</f>
        <v>40395</v>
      </c>
      <c r="P3" s="4"/>
      <c r="Q3" s="21" t="str">
        <f>IF(R3="","","jour "&amp;R3-DATE($E$1,1,0))</f>
        <v>jour 218</v>
      </c>
      <c r="R3" s="20">
        <f>IF(P2&lt;$A$1,"",P2)</f>
        <v>40396</v>
      </c>
      <c r="S3" s="4"/>
      <c r="T3" s="21" t="str">
        <f>IF(U3="","","jour "&amp;U3-DATE($E$1,1,0))</f>
        <v>jour 219</v>
      </c>
      <c r="U3" s="20">
        <f>IF(S2&lt;$A$1,"",S2)</f>
        <v>40397</v>
      </c>
    </row>
    <row r="4" spans="1:21" s="2" customFormat="1" ht="14.45" customHeight="1" x14ac:dyDescent="0.2">
      <c r="A4" s="48"/>
      <c r="B4" s="32"/>
      <c r="C4" s="32"/>
      <c r="D4" s="9"/>
      <c r="E4" s="32"/>
      <c r="F4" s="32"/>
      <c r="G4" s="9"/>
      <c r="H4" s="32"/>
      <c r="I4" s="32"/>
      <c r="J4" s="4"/>
      <c r="K4" s="32"/>
      <c r="L4" s="32"/>
      <c r="M4" s="4"/>
      <c r="N4" s="32"/>
      <c r="O4" s="32"/>
      <c r="P4" s="4"/>
      <c r="Q4" s="32"/>
      <c r="R4" s="32"/>
      <c r="S4" s="4"/>
      <c r="T4" s="32"/>
      <c r="U4" s="32"/>
    </row>
    <row r="5" spans="1:21" s="2" customFormat="1" ht="14.45" customHeight="1" x14ac:dyDescent="0.2">
      <c r="A5" s="48"/>
      <c r="B5" s="32"/>
      <c r="C5" s="32"/>
      <c r="D5" s="9"/>
      <c r="E5" s="32"/>
      <c r="F5" s="32"/>
      <c r="G5" s="9"/>
      <c r="H5" s="32"/>
      <c r="I5" s="32"/>
      <c r="J5" s="4"/>
      <c r="K5" s="32"/>
      <c r="L5" s="32"/>
      <c r="M5" s="4"/>
      <c r="N5" s="32"/>
      <c r="O5" s="32"/>
      <c r="P5" s="4"/>
      <c r="Q5" s="32"/>
      <c r="R5" s="32"/>
      <c r="S5" s="4"/>
      <c r="T5" s="32"/>
      <c r="U5" s="32"/>
    </row>
    <row r="6" spans="1:21" s="2" customFormat="1" ht="14.45" customHeight="1" x14ac:dyDescent="0.2">
      <c r="A6" s="48"/>
      <c r="B6" s="32"/>
      <c r="C6" s="32"/>
      <c r="D6" s="9"/>
      <c r="E6" s="32"/>
      <c r="F6" s="32"/>
      <c r="G6" s="9"/>
      <c r="H6" s="32"/>
      <c r="I6" s="32"/>
      <c r="J6" s="4"/>
      <c r="K6" s="32"/>
      <c r="L6" s="32"/>
      <c r="M6" s="4"/>
      <c r="N6" s="32"/>
      <c r="O6" s="32"/>
      <c r="P6" s="4"/>
      <c r="Q6" s="32"/>
      <c r="R6" s="32"/>
      <c r="S6" s="4"/>
      <c r="T6" s="32"/>
      <c r="U6" s="32"/>
    </row>
    <row r="7" spans="1:21" s="2" customFormat="1" ht="14.45" customHeight="1" x14ac:dyDescent="0.2">
      <c r="A7" s="48"/>
      <c r="B7" s="33"/>
      <c r="C7" s="33"/>
      <c r="D7" s="33"/>
      <c r="E7" s="33"/>
      <c r="F7" s="33"/>
      <c r="G7" s="33"/>
      <c r="H7" s="33"/>
      <c r="I7" s="33"/>
      <c r="J7" s="30"/>
      <c r="K7" s="33"/>
      <c r="L7" s="33"/>
      <c r="M7" s="30"/>
      <c r="N7" s="33"/>
      <c r="O7" s="33"/>
      <c r="P7" s="30"/>
      <c r="Q7" s="33"/>
      <c r="R7" s="33"/>
      <c r="S7" s="30"/>
      <c r="T7" s="33"/>
      <c r="U7" s="33"/>
    </row>
    <row r="8" spans="1:21" s="2" customFormat="1" ht="15.95" customHeight="1" x14ac:dyDescent="0.25">
      <c r="A8" s="48" t="str">
        <f>"semaine "&amp;WEEKNUM(C8,2)</f>
        <v>semaine 32</v>
      </c>
      <c r="B8" s="13" t="str">
        <f>"jour "&amp;C8-DATE($E$1,1,0)</f>
        <v>jour 220</v>
      </c>
      <c r="C8" s="28">
        <f>B2+7</f>
        <v>40398</v>
      </c>
      <c r="D8" s="14"/>
      <c r="E8" s="13" t="str">
        <f>"jour "&amp;F8-DATE($E$1,1,0)</f>
        <v>jour 221</v>
      </c>
      <c r="F8" s="28">
        <f>D2+7</f>
        <v>40399</v>
      </c>
      <c r="G8" s="15"/>
      <c r="H8" s="13" t="str">
        <f>"jour "&amp;I8-DATE($E$1,1,0)</f>
        <v>jour 222</v>
      </c>
      <c r="I8" s="28">
        <f>G2+7</f>
        <v>40400</v>
      </c>
      <c r="J8" s="14"/>
      <c r="K8" s="13" t="str">
        <f>"jour "&amp;L8-DATE($E$1,1,0)</f>
        <v>jour 223</v>
      </c>
      <c r="L8" s="28">
        <f>J2+7</f>
        <v>40401</v>
      </c>
      <c r="M8" s="14"/>
      <c r="N8" s="13" t="str">
        <f>"jour "&amp;O8-DATE($E$1,1,0)</f>
        <v>jour 224</v>
      </c>
      <c r="O8" s="28">
        <f>M2+7</f>
        <v>40402</v>
      </c>
      <c r="P8" s="14"/>
      <c r="Q8" s="13" t="str">
        <f>"jour "&amp;R8-DATE($E$1,1,0)</f>
        <v>jour 225</v>
      </c>
      <c r="R8" s="28">
        <f>P2+7</f>
        <v>40403</v>
      </c>
      <c r="S8" s="14"/>
      <c r="T8" s="13" t="str">
        <f>"jour "&amp;U8-DATE($E$1,1,0)</f>
        <v>jour 226</v>
      </c>
      <c r="U8" s="28">
        <f>S2+7</f>
        <v>40404</v>
      </c>
    </row>
    <row r="9" spans="1:21" s="2" customFormat="1" ht="14.45" customHeight="1" x14ac:dyDescent="0.25">
      <c r="A9" s="48"/>
      <c r="B9" s="35"/>
      <c r="C9" s="35"/>
      <c r="D9" s="4"/>
      <c r="E9" s="35"/>
      <c r="F9" s="35"/>
      <c r="G9" s="3"/>
      <c r="H9" s="35"/>
      <c r="I9" s="35"/>
      <c r="J9" s="4"/>
      <c r="K9" s="35"/>
      <c r="L9" s="35"/>
      <c r="M9" s="4"/>
      <c r="N9" s="35"/>
      <c r="O9" s="35"/>
      <c r="P9" s="4"/>
      <c r="Q9" s="35"/>
      <c r="R9" s="35"/>
      <c r="S9" s="4"/>
      <c r="T9" s="35"/>
      <c r="U9" s="35"/>
    </row>
    <row r="10" spans="1:21" s="2" customFormat="1" ht="14.45" customHeight="1" x14ac:dyDescent="0.25">
      <c r="A10" s="48"/>
      <c r="B10" s="36"/>
      <c r="C10" s="36"/>
      <c r="D10" s="4"/>
      <c r="E10" s="36"/>
      <c r="F10" s="36"/>
      <c r="G10" s="3"/>
      <c r="H10" s="36"/>
      <c r="I10" s="36"/>
      <c r="J10" s="4"/>
      <c r="K10" s="36"/>
      <c r="L10" s="36"/>
      <c r="M10" s="4"/>
      <c r="N10" s="36"/>
      <c r="O10" s="36"/>
      <c r="P10" s="4"/>
      <c r="Q10" s="36"/>
      <c r="R10" s="36"/>
      <c r="S10" s="4"/>
      <c r="T10" s="36"/>
      <c r="U10" s="36"/>
    </row>
    <row r="11" spans="1:21" s="2" customFormat="1" ht="14.45" customHeight="1" x14ac:dyDescent="0.25">
      <c r="A11" s="48"/>
      <c r="B11" s="36"/>
      <c r="C11" s="36"/>
      <c r="D11" s="4"/>
      <c r="E11" s="36"/>
      <c r="F11" s="36"/>
      <c r="G11" s="3"/>
      <c r="H11" s="36"/>
      <c r="I11" s="36"/>
      <c r="J11" s="4"/>
      <c r="K11" s="36"/>
      <c r="L11" s="36"/>
      <c r="M11" s="4"/>
      <c r="N11" s="36"/>
      <c r="O11" s="36"/>
      <c r="P11" s="4"/>
      <c r="Q11" s="36"/>
      <c r="R11" s="36"/>
      <c r="S11" s="4"/>
      <c r="T11" s="36"/>
      <c r="U11" s="36"/>
    </row>
    <row r="12" spans="1:21" s="2" customFormat="1" ht="14.45" customHeight="1" x14ac:dyDescent="0.2">
      <c r="A12" s="48"/>
      <c r="B12" s="34"/>
      <c r="C12" s="34"/>
      <c r="D12" s="30"/>
      <c r="E12" s="34"/>
      <c r="F12" s="34"/>
      <c r="G12" s="30"/>
      <c r="H12" s="34"/>
      <c r="I12" s="34"/>
      <c r="J12" s="30"/>
      <c r="K12" s="34"/>
      <c r="L12" s="34"/>
      <c r="M12" s="30"/>
      <c r="N12" s="34"/>
      <c r="O12" s="34"/>
      <c r="P12" s="30"/>
      <c r="Q12" s="34"/>
      <c r="R12" s="34"/>
      <c r="S12" s="30"/>
      <c r="T12" s="34"/>
      <c r="U12" s="34"/>
    </row>
    <row r="13" spans="1:21" s="2" customFormat="1" ht="15.95" customHeight="1" x14ac:dyDescent="0.25">
      <c r="A13" s="48" t="str">
        <f>"semaine "&amp;WEEKNUM(C13,2)</f>
        <v>semaine 33</v>
      </c>
      <c r="B13" s="13" t="str">
        <f>"jour "&amp;C13-DATE($E$1,1,0)</f>
        <v>jour 227</v>
      </c>
      <c r="C13" s="28">
        <f>C8+7</f>
        <v>40405</v>
      </c>
      <c r="D13" s="14"/>
      <c r="E13" s="13" t="str">
        <f>"jour "&amp;F13-DATE($E$1,1,0)</f>
        <v>jour 228</v>
      </c>
      <c r="F13" s="28">
        <f>F8+7</f>
        <v>40406</v>
      </c>
      <c r="G13" s="15"/>
      <c r="H13" s="13" t="str">
        <f>"jour "&amp;I13-DATE($E$1,1,0)</f>
        <v>jour 229</v>
      </c>
      <c r="I13" s="28">
        <f>I8+7</f>
        <v>40407</v>
      </c>
      <c r="J13" s="14"/>
      <c r="K13" s="13" t="str">
        <f>"jour "&amp;L13-DATE($E$1,1,0)</f>
        <v>jour 230</v>
      </c>
      <c r="L13" s="28">
        <f>L8+7</f>
        <v>40408</v>
      </c>
      <c r="M13" s="14"/>
      <c r="N13" s="13" t="str">
        <f>"jour "&amp;O13-DATE($E$1,1,0)</f>
        <v>jour 231</v>
      </c>
      <c r="O13" s="28">
        <f>O8+7</f>
        <v>40409</v>
      </c>
      <c r="P13" s="14"/>
      <c r="Q13" s="13" t="str">
        <f>"jour "&amp;R13-DATE($E$1,1,0)</f>
        <v>jour 232</v>
      </c>
      <c r="R13" s="28">
        <f>R8+7</f>
        <v>40410</v>
      </c>
      <c r="S13" s="14"/>
      <c r="T13" s="13" t="str">
        <f>"jour "&amp;U13-DATE($E$1,1,0)</f>
        <v>jour 233</v>
      </c>
      <c r="U13" s="28">
        <f>U8+7</f>
        <v>40411</v>
      </c>
    </row>
    <row r="14" spans="1:21" s="2" customFormat="1" ht="14.45" customHeight="1" x14ac:dyDescent="0.25">
      <c r="A14" s="48"/>
      <c r="B14" s="35"/>
      <c r="C14" s="35"/>
      <c r="D14" s="4"/>
      <c r="E14" s="35"/>
      <c r="F14" s="35"/>
      <c r="G14" s="3"/>
      <c r="H14" s="35"/>
      <c r="I14" s="35"/>
      <c r="J14" s="4"/>
      <c r="K14" s="35"/>
      <c r="L14" s="35"/>
      <c r="M14" s="4"/>
      <c r="N14" s="35"/>
      <c r="O14" s="35"/>
      <c r="P14" s="4"/>
      <c r="Q14" s="35"/>
      <c r="R14" s="35"/>
      <c r="S14" s="4"/>
      <c r="T14" s="35"/>
      <c r="U14" s="35"/>
    </row>
    <row r="15" spans="1:21" s="2" customFormat="1" ht="14.45" customHeight="1" x14ac:dyDescent="0.25">
      <c r="A15" s="48"/>
      <c r="B15" s="36"/>
      <c r="C15" s="36"/>
      <c r="D15" s="4"/>
      <c r="E15" s="36"/>
      <c r="F15" s="36"/>
      <c r="G15" s="3"/>
      <c r="H15" s="36"/>
      <c r="I15" s="36"/>
      <c r="J15" s="4"/>
      <c r="K15" s="36"/>
      <c r="L15" s="36"/>
      <c r="M15" s="4"/>
      <c r="N15" s="36"/>
      <c r="O15" s="36"/>
      <c r="P15" s="4"/>
      <c r="Q15" s="36"/>
      <c r="R15" s="36"/>
      <c r="S15" s="4"/>
      <c r="T15" s="36"/>
      <c r="U15" s="36"/>
    </row>
    <row r="16" spans="1:21" s="2" customFormat="1" ht="14.45" customHeight="1" x14ac:dyDescent="0.25">
      <c r="A16" s="48"/>
      <c r="B16" s="36"/>
      <c r="C16" s="36"/>
      <c r="D16" s="4"/>
      <c r="E16" s="36"/>
      <c r="F16" s="36"/>
      <c r="G16" s="3"/>
      <c r="H16" s="36"/>
      <c r="I16" s="36"/>
      <c r="J16" s="4"/>
      <c r="K16" s="36"/>
      <c r="L16" s="36"/>
      <c r="M16" s="4"/>
      <c r="N16" s="36"/>
      <c r="O16" s="36"/>
      <c r="P16" s="4"/>
      <c r="Q16" s="36"/>
      <c r="R16" s="36"/>
      <c r="S16" s="4"/>
      <c r="T16" s="36"/>
      <c r="U16" s="36"/>
    </row>
    <row r="17" spans="1:21" s="2" customFormat="1" ht="14.45" customHeight="1" x14ac:dyDescent="0.2">
      <c r="A17" s="48"/>
      <c r="B17" s="32"/>
      <c r="C17" s="32"/>
      <c r="D17" s="30"/>
      <c r="E17" s="32"/>
      <c r="F17" s="32"/>
      <c r="G17" s="30"/>
      <c r="H17" s="34"/>
      <c r="I17" s="34"/>
      <c r="J17" s="30"/>
      <c r="K17" s="34"/>
      <c r="L17" s="34"/>
      <c r="M17" s="30"/>
      <c r="N17" s="34"/>
      <c r="O17" s="34"/>
      <c r="P17" s="30"/>
      <c r="Q17" s="34"/>
      <c r="R17" s="34"/>
      <c r="S17" s="30"/>
      <c r="T17" s="34"/>
      <c r="U17" s="34"/>
    </row>
    <row r="18" spans="1:21" s="2" customFormat="1" ht="15.95" customHeight="1" x14ac:dyDescent="0.25">
      <c r="A18" s="48" t="str">
        <f>"semaine "&amp;WEEKNUM(C18,2)</f>
        <v>semaine 34</v>
      </c>
      <c r="B18" s="13" t="str">
        <f>"jour "&amp;C18-DATE($E$1,1,0)</f>
        <v>jour 234</v>
      </c>
      <c r="C18" s="28">
        <f>C13+7</f>
        <v>40412</v>
      </c>
      <c r="D18" s="14"/>
      <c r="E18" s="13" t="str">
        <f>"jour "&amp;F18-DATE($E$1,1,0)</f>
        <v>jour 235</v>
      </c>
      <c r="F18" s="28">
        <f>F13+7</f>
        <v>40413</v>
      </c>
      <c r="G18" s="15"/>
      <c r="H18" s="13" t="str">
        <f>"jour "&amp;I18-DATE($E$1,1,0)</f>
        <v>jour 236</v>
      </c>
      <c r="I18" s="28">
        <f>I13+7</f>
        <v>40414</v>
      </c>
      <c r="J18" s="14"/>
      <c r="K18" s="13" t="str">
        <f>"jour "&amp;L18-DATE($E$1,1,0)</f>
        <v>jour 237</v>
      </c>
      <c r="L18" s="28">
        <f>L13+7</f>
        <v>40415</v>
      </c>
      <c r="M18" s="14"/>
      <c r="N18" s="13" t="str">
        <f>"jour "&amp;O18-DATE($E$1,1,0)</f>
        <v>jour 238</v>
      </c>
      <c r="O18" s="28">
        <f>O13+7</f>
        <v>40416</v>
      </c>
      <c r="P18" s="14"/>
      <c r="Q18" s="13" t="str">
        <f>"jour "&amp;R18-DATE($E$1,1,0)</f>
        <v>jour 239</v>
      </c>
      <c r="R18" s="28">
        <f>R13+7</f>
        <v>40417</v>
      </c>
      <c r="S18" s="14"/>
      <c r="T18" s="13" t="str">
        <f>"jour "&amp;U18-DATE($E$1,1,0)</f>
        <v>jour 240</v>
      </c>
      <c r="U18" s="28">
        <f>U13+7</f>
        <v>40418</v>
      </c>
    </row>
    <row r="19" spans="1:21" s="2" customFormat="1" ht="14.45" customHeight="1" x14ac:dyDescent="0.25">
      <c r="A19" s="48"/>
      <c r="B19" s="35"/>
      <c r="C19" s="35"/>
      <c r="D19" s="4"/>
      <c r="E19" s="35"/>
      <c r="F19" s="35"/>
      <c r="G19" s="3"/>
      <c r="H19" s="35"/>
      <c r="I19" s="35"/>
      <c r="J19" s="4"/>
      <c r="K19" s="35"/>
      <c r="L19" s="35"/>
      <c r="M19" s="4"/>
      <c r="N19" s="35"/>
      <c r="O19" s="35"/>
      <c r="P19" s="4"/>
      <c r="Q19" s="35"/>
      <c r="R19" s="35"/>
      <c r="S19" s="4"/>
      <c r="T19" s="35"/>
      <c r="U19" s="35"/>
    </row>
    <row r="20" spans="1:21" s="2" customFormat="1" ht="14.45" customHeight="1" x14ac:dyDescent="0.25">
      <c r="A20" s="48"/>
      <c r="B20" s="36"/>
      <c r="C20" s="36"/>
      <c r="D20" s="4"/>
      <c r="E20" s="36"/>
      <c r="F20" s="36"/>
      <c r="G20" s="3"/>
      <c r="H20" s="36"/>
      <c r="I20" s="36"/>
      <c r="J20" s="4"/>
      <c r="K20" s="36"/>
      <c r="L20" s="36"/>
      <c r="M20" s="4"/>
      <c r="N20" s="36"/>
      <c r="O20" s="36"/>
      <c r="P20" s="4"/>
      <c r="Q20" s="36"/>
      <c r="R20" s="36"/>
      <c r="S20" s="4"/>
      <c r="T20" s="36"/>
      <c r="U20" s="36"/>
    </row>
    <row r="21" spans="1:21" s="2" customFormat="1" ht="14.45" customHeight="1" x14ac:dyDescent="0.25">
      <c r="A21" s="48"/>
      <c r="B21" s="36"/>
      <c r="C21" s="36"/>
      <c r="D21" s="4"/>
      <c r="E21" s="36"/>
      <c r="F21" s="36"/>
      <c r="G21" s="3"/>
      <c r="H21" s="36"/>
      <c r="I21" s="36"/>
      <c r="J21" s="4"/>
      <c r="K21" s="36"/>
      <c r="L21" s="36"/>
      <c r="M21" s="4"/>
      <c r="N21" s="36"/>
      <c r="O21" s="36"/>
      <c r="P21" s="4"/>
      <c r="Q21" s="36"/>
      <c r="R21" s="36"/>
      <c r="S21" s="4"/>
      <c r="T21" s="36"/>
      <c r="U21" s="36"/>
    </row>
    <row r="22" spans="1:21" s="2" customFormat="1" ht="14.45" customHeight="1" x14ac:dyDescent="0.2">
      <c r="A22" s="48"/>
      <c r="B22" s="32"/>
      <c r="C22" s="32"/>
      <c r="D22" s="30"/>
      <c r="E22" s="34"/>
      <c r="F22" s="34"/>
      <c r="G22" s="30"/>
      <c r="H22" s="34"/>
      <c r="I22" s="34"/>
      <c r="J22" s="30"/>
      <c r="K22" s="34"/>
      <c r="L22" s="34"/>
      <c r="M22" s="30"/>
      <c r="N22" s="34"/>
      <c r="O22" s="34"/>
      <c r="P22" s="30"/>
      <c r="Q22" s="34"/>
      <c r="R22" s="34"/>
      <c r="S22" s="30"/>
      <c r="T22" s="34"/>
      <c r="U22" s="34"/>
    </row>
    <row r="23" spans="1:21" s="2" customFormat="1" ht="15.95" customHeight="1" x14ac:dyDescent="0.25">
      <c r="A23" s="48" t="str">
        <f>"semaine "&amp;WEEKNUM(C23,2)</f>
        <v>semaine 35</v>
      </c>
      <c r="B23" s="13" t="str">
        <f>IF(C23="","","jour "&amp;C23-DATE($E$1,1,0))</f>
        <v>jour 241</v>
      </c>
      <c r="C23" s="28">
        <f>IF(C18+7&gt;EOMONTH($A$1,0),"",C18+7)</f>
        <v>40419</v>
      </c>
      <c r="D23" s="14"/>
      <c r="E23" s="13" t="str">
        <f>IF(F23="","","jour "&amp;F23-DATE($E$1,1,0))</f>
        <v>jour 242</v>
      </c>
      <c r="F23" s="28">
        <f>IF(F18+7&gt;EOMONTH($A$1,0),"",F18+7)</f>
        <v>40420</v>
      </c>
      <c r="G23" s="15"/>
      <c r="H23" s="13" t="str">
        <f>IF(I23="","","jour "&amp;I23-DATE($E$1,1,0))</f>
        <v>jour 243</v>
      </c>
      <c r="I23" s="28">
        <f>IF(I18+7&gt;EOMONTH($A$1,0),"",I18+7)</f>
        <v>40421</v>
      </c>
      <c r="J23" s="14"/>
      <c r="K23" s="13" t="str">
        <f>IF(L23="","","jour "&amp;L23-DATE($E$1,1,0))</f>
        <v/>
      </c>
      <c r="L23" s="28" t="str">
        <f>IF(L18+7&gt;EOMONTH($A$1,0),"",L18+7)</f>
        <v/>
      </c>
      <c r="M23" s="14"/>
      <c r="N23" s="13" t="str">
        <f>IF(O23="","","jour "&amp;O23-DATE($E$1,1,0))</f>
        <v/>
      </c>
      <c r="O23" s="28" t="str">
        <f>IF(O18+7&gt;EOMONTH($A$1,0),"",O18+7)</f>
        <v/>
      </c>
      <c r="P23" s="14"/>
      <c r="Q23" s="13" t="str">
        <f>IF(R23="","","jour "&amp;R23-DATE($E$1,1,0))</f>
        <v/>
      </c>
      <c r="R23" s="28" t="str">
        <f>IF(R18+7&gt;EOMONTH($A$1,0),"",R18+7)</f>
        <v/>
      </c>
      <c r="S23" s="16"/>
      <c r="T23" s="13" t="str">
        <f>IF(U23="","","jour "&amp;U23-DATE($E$1,1,0))</f>
        <v/>
      </c>
      <c r="U23" s="28" t="str">
        <f>IF(U18+7&gt;EOMONTH($A$1,0),"",U18+7)</f>
        <v/>
      </c>
    </row>
    <row r="24" spans="1:21" s="2" customFormat="1" ht="14.45" customHeight="1" x14ac:dyDescent="0.25">
      <c r="A24" s="48"/>
      <c r="B24" s="32"/>
      <c r="C24" s="32"/>
      <c r="D24" s="4"/>
      <c r="E24" s="32"/>
      <c r="F24" s="32"/>
      <c r="G24" s="3"/>
      <c r="H24" s="32"/>
      <c r="I24" s="32"/>
      <c r="J24" s="4"/>
      <c r="K24" s="32"/>
      <c r="L24" s="32"/>
      <c r="M24" s="4"/>
      <c r="N24" s="32"/>
      <c r="O24" s="32"/>
      <c r="P24" s="4"/>
      <c r="Q24" s="32"/>
      <c r="R24" s="32"/>
      <c r="S24" s="29"/>
      <c r="T24" s="32"/>
      <c r="U24" s="32"/>
    </row>
    <row r="25" spans="1:21" s="2" customFormat="1" ht="14.45" customHeight="1" x14ac:dyDescent="0.25">
      <c r="A25" s="48"/>
      <c r="B25" s="32"/>
      <c r="C25" s="32"/>
      <c r="D25" s="4"/>
      <c r="E25" s="32"/>
      <c r="F25" s="32"/>
      <c r="G25" s="3"/>
      <c r="H25" s="32"/>
      <c r="I25" s="32"/>
      <c r="J25" s="4"/>
      <c r="K25" s="32"/>
      <c r="L25" s="32"/>
      <c r="M25" s="4"/>
      <c r="N25" s="32"/>
      <c r="O25" s="32"/>
      <c r="P25" s="4"/>
      <c r="Q25" s="32"/>
      <c r="R25" s="32"/>
      <c r="S25" s="29"/>
      <c r="T25" s="32"/>
      <c r="U25" s="32"/>
    </row>
    <row r="26" spans="1:21" s="2" customFormat="1" ht="14.45" customHeight="1" x14ac:dyDescent="0.25">
      <c r="A26" s="48"/>
      <c r="B26" s="32"/>
      <c r="C26" s="32"/>
      <c r="D26" s="4"/>
      <c r="E26" s="32"/>
      <c r="F26" s="32"/>
      <c r="G26" s="3"/>
      <c r="H26" s="32"/>
      <c r="I26" s="32"/>
      <c r="J26" s="4"/>
      <c r="K26" s="32"/>
      <c r="L26" s="32"/>
      <c r="M26" s="4"/>
      <c r="N26" s="32"/>
      <c r="O26" s="32"/>
      <c r="P26" s="4"/>
      <c r="Q26" s="32"/>
      <c r="R26" s="32"/>
      <c r="S26" s="29"/>
      <c r="T26" s="32"/>
      <c r="U26" s="32"/>
    </row>
    <row r="27" spans="1:21" s="2" customFormat="1" ht="14.45" customHeight="1" x14ac:dyDescent="0.2">
      <c r="A27" s="48"/>
      <c r="B27" s="33"/>
      <c r="C27" s="33"/>
      <c r="D27" s="30"/>
      <c r="E27" s="33"/>
      <c r="F27" s="33"/>
      <c r="G27" s="30"/>
      <c r="H27" s="33"/>
      <c r="I27" s="33"/>
      <c r="J27" s="30"/>
      <c r="K27" s="33"/>
      <c r="L27" s="33"/>
      <c r="M27" s="30"/>
      <c r="N27" s="33"/>
      <c r="O27" s="33"/>
      <c r="P27" s="30"/>
      <c r="Q27" s="29"/>
      <c r="R27" s="29"/>
      <c r="S27" s="29"/>
      <c r="T27" s="29"/>
      <c r="U27" s="29"/>
    </row>
    <row r="28" spans="1:21" s="2" customFormat="1" ht="15.95" customHeight="1" x14ac:dyDescent="0.25">
      <c r="A28" s="48" t="str">
        <f>IF(C28="","","semaine "&amp;WEEKNUM(C28,2))</f>
        <v/>
      </c>
      <c r="B28" s="13" t="str">
        <f>IF(C28="","","jour "&amp;C28-DATE($E$1,1,0))</f>
        <v/>
      </c>
      <c r="C28" s="28" t="str">
        <f>IF(C18+14&gt;EOMONTH($A$1,0),"",C18+14)</f>
        <v/>
      </c>
      <c r="D28" s="28">
        <f t="shared" ref="D28:U28" si="0">IF(D18+14&gt;EOMONTH($A$1,0),"",D18+14)</f>
        <v>14</v>
      </c>
      <c r="E28" s="13" t="str">
        <f>IF(F28="","","jour "&amp;F28-DATE($E$1,1,0))</f>
        <v/>
      </c>
      <c r="F28" s="28" t="str">
        <f>IF(F18+14&gt;EOMONTH($A$1,0),"",F18+14)</f>
        <v/>
      </c>
      <c r="G28" s="28">
        <f t="shared" si="0"/>
        <v>14</v>
      </c>
      <c r="H28" s="13" t="str">
        <f>IF(I28="","","jour "&amp;I28-DATE($E$1,1,0))</f>
        <v/>
      </c>
      <c r="I28" s="28" t="str">
        <f>IF(I18+14&gt;EOMONTH($A$1,0),"",I18+14)</f>
        <v/>
      </c>
      <c r="J28" s="28">
        <f t="shared" si="0"/>
        <v>14</v>
      </c>
      <c r="K28" s="13" t="str">
        <f>IF(L28="","","jour "&amp;L28-DATE($E$1,1,0))</f>
        <v/>
      </c>
      <c r="L28" s="28" t="str">
        <f>IF(L18+14&gt;EOMONTH($A$1,0),"",L18+14)</f>
        <v/>
      </c>
      <c r="M28" s="28">
        <f t="shared" si="0"/>
        <v>14</v>
      </c>
      <c r="N28" s="13" t="str">
        <f>IF(O28="","","jour "&amp;O28-DATE($E$1,1,0))</f>
        <v/>
      </c>
      <c r="O28" s="28" t="str">
        <f>IF(O18+14&gt;EOMONTH($A$1,0),"",O18+14)</f>
        <v/>
      </c>
      <c r="P28" s="28">
        <f t="shared" si="0"/>
        <v>14</v>
      </c>
      <c r="Q28" s="13" t="str">
        <f>IF(R28="","","jour "&amp;R28-DATE($E$1,1,0))</f>
        <v/>
      </c>
      <c r="R28" s="28" t="str">
        <f>IF(R18+14&gt;EOMONTH($A$1,0),"",R18+14)</f>
        <v/>
      </c>
      <c r="S28" s="28">
        <f t="shared" si="0"/>
        <v>14</v>
      </c>
      <c r="T28" s="13" t="str">
        <f>IF(U28="","","jour "&amp;U28-DATE($E$1,1,0))</f>
        <v/>
      </c>
      <c r="U28" s="28" t="str">
        <f>IF(U18+14&gt;EOMONTH($A$1,0),"",U18+14)</f>
        <v/>
      </c>
    </row>
    <row r="29" spans="1:21" s="2" customFormat="1" ht="14.45" customHeight="1" x14ac:dyDescent="0.25">
      <c r="A29" s="48"/>
      <c r="B29" s="32"/>
      <c r="C29" s="32"/>
      <c r="D29" s="4"/>
      <c r="E29" s="32"/>
      <c r="F29" s="32"/>
      <c r="G29" s="3"/>
      <c r="H29" s="32"/>
      <c r="I29" s="32"/>
      <c r="J29" s="4"/>
      <c r="K29" s="32"/>
      <c r="L29" s="32"/>
      <c r="M29" s="4"/>
      <c r="N29" s="32"/>
      <c r="O29" s="32"/>
      <c r="P29" s="4"/>
      <c r="Q29" s="32"/>
      <c r="R29" s="32"/>
      <c r="S29" s="29"/>
      <c r="T29" s="32"/>
      <c r="U29" s="32"/>
    </row>
    <row r="30" spans="1:21" s="2" customFormat="1" ht="14.45" customHeight="1" x14ac:dyDescent="0.25">
      <c r="A30" s="48"/>
      <c r="B30" s="32"/>
      <c r="C30" s="32"/>
      <c r="D30" s="4"/>
      <c r="E30" s="32"/>
      <c r="F30" s="32"/>
      <c r="G30" s="3"/>
      <c r="H30" s="32"/>
      <c r="I30" s="32"/>
      <c r="J30" s="4"/>
      <c r="K30" s="32"/>
      <c r="L30" s="32"/>
      <c r="M30" s="4"/>
      <c r="N30" s="32"/>
      <c r="O30" s="32"/>
      <c r="P30" s="4"/>
      <c r="Q30" s="32"/>
      <c r="R30" s="32"/>
      <c r="S30" s="29"/>
      <c r="T30" s="32"/>
      <c r="U30" s="32"/>
    </row>
    <row r="31" spans="1:21" s="2" customFormat="1" ht="14.45" customHeight="1" x14ac:dyDescent="0.25">
      <c r="A31" s="48"/>
      <c r="B31" s="32"/>
      <c r="C31" s="32"/>
      <c r="D31" s="4"/>
      <c r="E31" s="32"/>
      <c r="F31" s="32"/>
      <c r="G31" s="3"/>
      <c r="H31" s="32"/>
      <c r="I31" s="32"/>
      <c r="J31" s="4"/>
      <c r="K31" s="32"/>
      <c r="L31" s="32"/>
      <c r="M31" s="4"/>
      <c r="N31" s="32"/>
      <c r="O31" s="32"/>
      <c r="P31" s="4"/>
      <c r="Q31" s="32"/>
      <c r="R31" s="32"/>
      <c r="S31" s="29"/>
      <c r="T31" s="32"/>
      <c r="U31" s="32"/>
    </row>
    <row r="32" spans="1:21" s="2" customFormat="1" ht="14.45" customHeight="1" x14ac:dyDescent="0.2">
      <c r="A32" s="48"/>
      <c r="B32" s="33"/>
      <c r="C32" s="33"/>
      <c r="D32" s="30"/>
      <c r="E32" s="33"/>
      <c r="F32" s="33"/>
      <c r="G32" s="30"/>
      <c r="H32" s="33"/>
      <c r="I32" s="33"/>
      <c r="J32" s="30"/>
      <c r="K32" s="33"/>
      <c r="L32" s="33"/>
      <c r="M32" s="30"/>
      <c r="N32" s="33"/>
      <c r="O32" s="33"/>
      <c r="P32" s="30"/>
      <c r="Q32" s="29"/>
      <c r="R32" s="29"/>
      <c r="S32" s="29"/>
      <c r="T32" s="29"/>
      <c r="U32" s="29"/>
    </row>
    <row r="33" spans="1:21" x14ac:dyDescent="0.2">
      <c r="A33" s="8"/>
      <c r="B33" s="42" t="s">
        <v>7</v>
      </c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</row>
    <row r="34" spans="1:21" x14ac:dyDescent="0.2">
      <c r="A34" s="8"/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</row>
    <row r="35" spans="1:21" x14ac:dyDescent="0.2">
      <c r="A35" s="8"/>
      <c r="B35" s="43"/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</row>
    <row r="36" spans="1:21" x14ac:dyDescent="0.2">
      <c r="A36" s="8"/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</row>
    <row r="37" spans="1:21" x14ac:dyDescent="0.2">
      <c r="A37" s="8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</row>
  </sheetData>
  <mergeCells count="184">
    <mergeCell ref="T19:U19"/>
    <mergeCell ref="T20:U20"/>
    <mergeCell ref="K19:L19"/>
    <mergeCell ref="K20:L20"/>
    <mergeCell ref="N19:O19"/>
    <mergeCell ref="N20:O20"/>
    <mergeCell ref="N10:O10"/>
    <mergeCell ref="Q15:R15"/>
    <mergeCell ref="N14:O14"/>
    <mergeCell ref="N15:O15"/>
    <mergeCell ref="T16:U16"/>
    <mergeCell ref="T17:U17"/>
    <mergeCell ref="T15:U15"/>
    <mergeCell ref="T14:U14"/>
    <mergeCell ref="Q9:R9"/>
    <mergeCell ref="Q10:R10"/>
    <mergeCell ref="B20:C20"/>
    <mergeCell ref="T9:U9"/>
    <mergeCell ref="T10:U10"/>
    <mergeCell ref="K9:L9"/>
    <mergeCell ref="K14:L14"/>
    <mergeCell ref="K11:L11"/>
    <mergeCell ref="N11:O11"/>
    <mergeCell ref="K12:L12"/>
    <mergeCell ref="N12:O12"/>
    <mergeCell ref="Q14:R14"/>
    <mergeCell ref="B19:C19"/>
    <mergeCell ref="H19:I19"/>
    <mergeCell ref="E15:F15"/>
    <mergeCell ref="E19:F19"/>
    <mergeCell ref="E16:F16"/>
    <mergeCell ref="H16:I16"/>
    <mergeCell ref="E17:F17"/>
    <mergeCell ref="H17:I17"/>
    <mergeCell ref="N9:O9"/>
    <mergeCell ref="Q19:R19"/>
    <mergeCell ref="H9:I9"/>
    <mergeCell ref="E11:F11"/>
    <mergeCell ref="H11:I11"/>
    <mergeCell ref="H10:I10"/>
    <mergeCell ref="Q24:R24"/>
    <mergeCell ref="Q16:R16"/>
    <mergeCell ref="Q17:R17"/>
    <mergeCell ref="E21:F21"/>
    <mergeCell ref="B22:C22"/>
    <mergeCell ref="E22:F22"/>
    <mergeCell ref="E12:F12"/>
    <mergeCell ref="B24:C24"/>
    <mergeCell ref="E24:F24"/>
    <mergeCell ref="H24:I24"/>
    <mergeCell ref="H20:I20"/>
    <mergeCell ref="E20:F20"/>
    <mergeCell ref="Q21:R21"/>
    <mergeCell ref="K21:L21"/>
    <mergeCell ref="N21:O21"/>
    <mergeCell ref="K24:L24"/>
    <mergeCell ref="Q20:R20"/>
    <mergeCell ref="G2:I2"/>
    <mergeCell ref="N24:O24"/>
    <mergeCell ref="B9:C9"/>
    <mergeCell ref="B10:C10"/>
    <mergeCell ref="B14:C14"/>
    <mergeCell ref="H14:I14"/>
    <mergeCell ref="H12:I12"/>
    <mergeCell ref="K16:L16"/>
    <mergeCell ref="N16:O16"/>
    <mergeCell ref="H15:I15"/>
    <mergeCell ref="K15:L15"/>
    <mergeCell ref="K10:L10"/>
    <mergeCell ref="K17:L17"/>
    <mergeCell ref="N17:O17"/>
    <mergeCell ref="B11:C11"/>
    <mergeCell ref="B12:C12"/>
    <mergeCell ref="B15:C15"/>
    <mergeCell ref="H21:I21"/>
    <mergeCell ref="H22:I22"/>
    <mergeCell ref="B21:C21"/>
    <mergeCell ref="B16:C16"/>
    <mergeCell ref="E14:F14"/>
    <mergeCell ref="E9:F9"/>
    <mergeCell ref="E10:F10"/>
    <mergeCell ref="N25:O25"/>
    <mergeCell ref="Q25:R25"/>
    <mergeCell ref="T25:U25"/>
    <mergeCell ref="T26:U26"/>
    <mergeCell ref="B26:C26"/>
    <mergeCell ref="E26:F26"/>
    <mergeCell ref="T5:U5"/>
    <mergeCell ref="S2:U2"/>
    <mergeCell ref="P2:R2"/>
    <mergeCell ref="Q5:R5"/>
    <mergeCell ref="Q12:R12"/>
    <mergeCell ref="T12:U12"/>
    <mergeCell ref="Q4:R4"/>
    <mergeCell ref="T4:U4"/>
    <mergeCell ref="Q11:R11"/>
    <mergeCell ref="T11:U11"/>
    <mergeCell ref="T7:U7"/>
    <mergeCell ref="Q7:R7"/>
    <mergeCell ref="Q6:R6"/>
    <mergeCell ref="T6:U6"/>
    <mergeCell ref="M2:O2"/>
    <mergeCell ref="J2:L2"/>
    <mergeCell ref="D2:F2"/>
    <mergeCell ref="B2:C2"/>
    <mergeCell ref="B27:C27"/>
    <mergeCell ref="E27:F27"/>
    <mergeCell ref="B29:C29"/>
    <mergeCell ref="T29:U29"/>
    <mergeCell ref="T30:U30"/>
    <mergeCell ref="T31:U31"/>
    <mergeCell ref="B17:C17"/>
    <mergeCell ref="K22:L22"/>
    <mergeCell ref="N22:O22"/>
    <mergeCell ref="Q22:R22"/>
    <mergeCell ref="T22:U22"/>
    <mergeCell ref="N26:O26"/>
    <mergeCell ref="K27:L27"/>
    <mergeCell ref="N27:O27"/>
    <mergeCell ref="H26:I26"/>
    <mergeCell ref="K26:L26"/>
    <mergeCell ref="Q26:R26"/>
    <mergeCell ref="H27:I27"/>
    <mergeCell ref="B25:C25"/>
    <mergeCell ref="E25:F25"/>
    <mergeCell ref="H25:I25"/>
    <mergeCell ref="T21:U21"/>
    <mergeCell ref="T24:U24"/>
    <mergeCell ref="K25:L25"/>
    <mergeCell ref="B33:U33"/>
    <mergeCell ref="B34:U34"/>
    <mergeCell ref="B35:U35"/>
    <mergeCell ref="B36:U36"/>
    <mergeCell ref="B37:U37"/>
    <mergeCell ref="B31:C31"/>
    <mergeCell ref="B32:C32"/>
    <mergeCell ref="B30:C30"/>
    <mergeCell ref="E29:F29"/>
    <mergeCell ref="E30:F30"/>
    <mergeCell ref="E31:F31"/>
    <mergeCell ref="B6:C6"/>
    <mergeCell ref="E6:F6"/>
    <mergeCell ref="H6:I6"/>
    <mergeCell ref="K6:L6"/>
    <mergeCell ref="N6:O6"/>
    <mergeCell ref="B7:C7"/>
    <mergeCell ref="D7:E7"/>
    <mergeCell ref="F7:G7"/>
    <mergeCell ref="H7:I7"/>
    <mergeCell ref="K7:L7"/>
    <mergeCell ref="N7:O7"/>
    <mergeCell ref="Q29:R29"/>
    <mergeCell ref="H30:I30"/>
    <mergeCell ref="K30:L30"/>
    <mergeCell ref="N30:O30"/>
    <mergeCell ref="Q30:R30"/>
    <mergeCell ref="H31:I31"/>
    <mergeCell ref="K31:L31"/>
    <mergeCell ref="N31:O31"/>
    <mergeCell ref="Q31:R31"/>
    <mergeCell ref="A1:D1"/>
    <mergeCell ref="A8:A12"/>
    <mergeCell ref="A13:A17"/>
    <mergeCell ref="A18:A22"/>
    <mergeCell ref="A23:A27"/>
    <mergeCell ref="A28:A32"/>
    <mergeCell ref="H29:I29"/>
    <mergeCell ref="K29:L29"/>
    <mergeCell ref="N29:O29"/>
    <mergeCell ref="E32:F32"/>
    <mergeCell ref="H32:I32"/>
    <mergeCell ref="K32:L32"/>
    <mergeCell ref="N32:O32"/>
    <mergeCell ref="A3:A7"/>
    <mergeCell ref="B4:C4"/>
    <mergeCell ref="E4:F4"/>
    <mergeCell ref="H4:I4"/>
    <mergeCell ref="K4:L4"/>
    <mergeCell ref="N4:O4"/>
    <mergeCell ref="B5:C5"/>
    <mergeCell ref="E5:F5"/>
    <mergeCell ref="H5:I5"/>
    <mergeCell ref="K5:L5"/>
    <mergeCell ref="N5:O5"/>
  </mergeCells>
  <phoneticPr fontId="1" type="noConversion"/>
  <conditionalFormatting sqref="T4:U6 Q4:R6 N4:O6 K4:L6 H4:I6 E4:F6 B4:C6">
    <cfRule type="expression" dxfId="14" priority="1">
      <formula>C$3&lt;&gt;""</formula>
    </cfRule>
  </conditionalFormatting>
  <conditionalFormatting sqref="B29:C31 E29:F31 H29:I31 K29:L31 N29:O31 Q29:R31 T29:U31">
    <cfRule type="expression" dxfId="13" priority="2">
      <formula>C$28&lt;&gt;""</formula>
    </cfRule>
  </conditionalFormatting>
  <conditionalFormatting sqref="B24:C26 E24:F26 H24:I26 K24:L26 N24:O26 Q24:R26 T24:U26">
    <cfRule type="expression" dxfId="12" priority="3">
      <formula>C$23&lt;&gt;""</formula>
    </cfRule>
  </conditionalFormatting>
  <printOptions horizontalCentered="1"/>
  <pageMargins left="0.5" right="0.5" top="0.5" bottom="0.5" header="0.5" footer="0.5"/>
  <pageSetup scale="93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  <pageSetUpPr fitToPage="1"/>
  </sheetPr>
  <dimension ref="A1:U37"/>
  <sheetViews>
    <sheetView showGridLines="0" workbookViewId="0">
      <selection activeCell="B3" sqref="B3"/>
    </sheetView>
  </sheetViews>
  <sheetFormatPr baseColWidth="10" defaultColWidth="9.140625" defaultRowHeight="15" x14ac:dyDescent="0.2"/>
  <cols>
    <col min="1" max="1" width="1.7109375" style="1" customWidth="1"/>
    <col min="2" max="2" width="14.28515625" style="1" customWidth="1"/>
    <col min="3" max="3" width="3.85546875" style="1" customWidth="1"/>
    <col min="4" max="4" width="1.7109375" style="1" customWidth="1"/>
    <col min="5" max="5" width="12.7109375" style="1" customWidth="1"/>
    <col min="6" max="6" width="3.85546875" style="1" customWidth="1"/>
    <col min="7" max="7" width="1.7109375" style="1" customWidth="1"/>
    <col min="8" max="8" width="12.7109375" style="1" customWidth="1"/>
    <col min="9" max="9" width="3.85546875" style="1" customWidth="1"/>
    <col min="10" max="10" width="1.7109375" style="1" customWidth="1"/>
    <col min="11" max="11" width="12.7109375" style="1" customWidth="1"/>
    <col min="12" max="12" width="3.85546875" style="1" customWidth="1"/>
    <col min="13" max="13" width="1.7109375" style="1" customWidth="1"/>
    <col min="14" max="14" width="12.7109375" style="1" customWidth="1"/>
    <col min="15" max="15" width="3.85546875" style="1" customWidth="1"/>
    <col min="16" max="16" width="1.7109375" style="1" customWidth="1"/>
    <col min="17" max="17" width="12.7109375" style="1" customWidth="1"/>
    <col min="18" max="18" width="3.85546875" style="1" customWidth="1"/>
    <col min="19" max="19" width="1.7109375" style="1" customWidth="1"/>
    <col min="20" max="20" width="12.7109375" style="1" customWidth="1"/>
    <col min="21" max="21" width="3.85546875" style="1" customWidth="1"/>
    <col min="22" max="16384" width="9.140625" style="1"/>
  </cols>
  <sheetData>
    <row r="1" spans="1:21" ht="39.950000000000003" customHeight="1" x14ac:dyDescent="0.2">
      <c r="A1" s="39">
        <f>DATE(E1,9,1)</f>
        <v>40422</v>
      </c>
      <c r="B1" s="39"/>
      <c r="C1" s="39"/>
      <c r="D1" s="39"/>
      <c r="E1" s="31">
        <f>liste!C5</f>
        <v>2010</v>
      </c>
      <c r="F1" s="18"/>
      <c r="G1" s="18"/>
      <c r="H1" s="19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</row>
    <row r="2" spans="1:21" ht="20.100000000000001" customHeight="1" x14ac:dyDescent="0.2">
      <c r="B2" s="37">
        <f>$A$1-MOD(WEEKDAY($A$1,2)-liste!D7,7)</f>
        <v>40419</v>
      </c>
      <c r="C2" s="37"/>
      <c r="D2" s="38">
        <f>B2+1</f>
        <v>40420</v>
      </c>
      <c r="E2" s="38"/>
      <c r="F2" s="38"/>
      <c r="G2" s="38">
        <f>D2+1</f>
        <v>40421</v>
      </c>
      <c r="H2" s="38"/>
      <c r="I2" s="38"/>
      <c r="J2" s="38">
        <f>G2+1</f>
        <v>40422</v>
      </c>
      <c r="K2" s="38"/>
      <c r="L2" s="38"/>
      <c r="M2" s="38">
        <f>J2+1</f>
        <v>40423</v>
      </c>
      <c r="N2" s="38"/>
      <c r="O2" s="38"/>
      <c r="P2" s="38">
        <f>M2+1</f>
        <v>40424</v>
      </c>
      <c r="Q2" s="38"/>
      <c r="R2" s="38"/>
      <c r="S2" s="38">
        <f>P2+1</f>
        <v>40425</v>
      </c>
      <c r="T2" s="38"/>
      <c r="U2" s="38"/>
    </row>
    <row r="3" spans="1:21" s="2" customFormat="1" ht="15.95" customHeight="1" x14ac:dyDescent="0.25">
      <c r="A3" s="48" t="str">
        <f>"semaine "&amp;WEEKNUM(B2,2)</f>
        <v>semaine 35</v>
      </c>
      <c r="B3" s="21" t="str">
        <f>IF(C3="","","jour "&amp;C3-DATE($E$1,1,0))</f>
        <v/>
      </c>
      <c r="C3" s="20" t="str">
        <f>IF(B2&lt;$A$1,"",B2)</f>
        <v/>
      </c>
      <c r="D3" s="10"/>
      <c r="E3" s="21" t="str">
        <f>IF(F3="","","jour "&amp;F3-DATE($E$1,1,0))</f>
        <v/>
      </c>
      <c r="F3" s="20" t="str">
        <f>IF(D2&lt;$A$1,"",D2)</f>
        <v/>
      </c>
      <c r="G3" s="12">
        <v>1</v>
      </c>
      <c r="H3" s="21" t="str">
        <f>IF(I3="","","jour "&amp;I3-DATE($E$1,1,0))</f>
        <v/>
      </c>
      <c r="I3" s="20" t="str">
        <f>IF(G2&lt;$A$1,"",G2)</f>
        <v/>
      </c>
      <c r="J3" s="4"/>
      <c r="K3" s="21" t="str">
        <f>IF(L3="","","jour "&amp;L3-DATE($E$1,1,0))</f>
        <v>jour 244</v>
      </c>
      <c r="L3" s="20">
        <f>IF(J2&lt;$A$1,"",J2)</f>
        <v>40422</v>
      </c>
      <c r="M3" s="4"/>
      <c r="N3" s="21" t="str">
        <f>IF(O3="","","jour "&amp;O3-DATE($E$1,1,0))</f>
        <v>jour 245</v>
      </c>
      <c r="O3" s="20">
        <f>IF(M2&lt;$A$1,"",M2)</f>
        <v>40423</v>
      </c>
      <c r="P3" s="4"/>
      <c r="Q3" s="21" t="str">
        <f>IF(R3="","","jour "&amp;R3-DATE($E$1,1,0))</f>
        <v>jour 246</v>
      </c>
      <c r="R3" s="20">
        <f>IF(P2&lt;$A$1,"",P2)</f>
        <v>40424</v>
      </c>
      <c r="S3" s="4"/>
      <c r="T3" s="21" t="str">
        <f>IF(U3="","","jour "&amp;U3-DATE($E$1,1,0))</f>
        <v>jour 247</v>
      </c>
      <c r="U3" s="20">
        <f>IF(S2&lt;$A$1,"",S2)</f>
        <v>40425</v>
      </c>
    </row>
    <row r="4" spans="1:21" s="2" customFormat="1" ht="14.45" customHeight="1" x14ac:dyDescent="0.2">
      <c r="A4" s="48"/>
      <c r="B4" s="32"/>
      <c r="C4" s="32"/>
      <c r="D4" s="9"/>
      <c r="E4" s="32"/>
      <c r="F4" s="32"/>
      <c r="G4" s="9"/>
      <c r="H4" s="32"/>
      <c r="I4" s="32"/>
      <c r="J4" s="4"/>
      <c r="K4" s="32"/>
      <c r="L4" s="32"/>
      <c r="M4" s="4"/>
      <c r="N4" s="32"/>
      <c r="O4" s="32"/>
      <c r="P4" s="4"/>
      <c r="Q4" s="32"/>
      <c r="R4" s="32"/>
      <c r="S4" s="4"/>
      <c r="T4" s="32"/>
      <c r="U4" s="32"/>
    </row>
    <row r="5" spans="1:21" s="2" customFormat="1" ht="14.45" customHeight="1" x14ac:dyDescent="0.2">
      <c r="A5" s="48"/>
      <c r="B5" s="32"/>
      <c r="C5" s="32"/>
      <c r="D5" s="9"/>
      <c r="E5" s="32"/>
      <c r="F5" s="32"/>
      <c r="G5" s="9"/>
      <c r="H5" s="32"/>
      <c r="I5" s="32"/>
      <c r="J5" s="4"/>
      <c r="K5" s="32"/>
      <c r="L5" s="32"/>
      <c r="M5" s="4"/>
      <c r="N5" s="32"/>
      <c r="O5" s="32"/>
      <c r="P5" s="4"/>
      <c r="Q5" s="32"/>
      <c r="R5" s="32"/>
      <c r="S5" s="4"/>
      <c r="T5" s="32"/>
      <c r="U5" s="32"/>
    </row>
    <row r="6" spans="1:21" s="2" customFormat="1" ht="14.45" customHeight="1" x14ac:dyDescent="0.2">
      <c r="A6" s="48"/>
      <c r="B6" s="32"/>
      <c r="C6" s="32"/>
      <c r="D6" s="9"/>
      <c r="E6" s="32"/>
      <c r="F6" s="32"/>
      <c r="G6" s="9"/>
      <c r="H6" s="32"/>
      <c r="I6" s="32"/>
      <c r="J6" s="4"/>
      <c r="K6" s="32"/>
      <c r="L6" s="32"/>
      <c r="M6" s="4"/>
      <c r="N6" s="32"/>
      <c r="O6" s="32"/>
      <c r="P6" s="4"/>
      <c r="Q6" s="32"/>
      <c r="R6" s="32"/>
      <c r="S6" s="4"/>
      <c r="T6" s="32"/>
      <c r="U6" s="32"/>
    </row>
    <row r="7" spans="1:21" s="2" customFormat="1" ht="14.45" customHeight="1" x14ac:dyDescent="0.2">
      <c r="A7" s="48"/>
      <c r="B7" s="33"/>
      <c r="C7" s="33"/>
      <c r="D7" s="33"/>
      <c r="E7" s="33"/>
      <c r="F7" s="33"/>
      <c r="G7" s="33"/>
      <c r="H7" s="33"/>
      <c r="I7" s="33"/>
      <c r="J7" s="30"/>
      <c r="K7" s="33"/>
      <c r="L7" s="33"/>
      <c r="M7" s="30"/>
      <c r="N7" s="33"/>
      <c r="O7" s="33"/>
      <c r="P7" s="30"/>
      <c r="Q7" s="33"/>
      <c r="R7" s="33"/>
      <c r="S7" s="30"/>
      <c r="T7" s="33"/>
      <c r="U7" s="33"/>
    </row>
    <row r="8" spans="1:21" s="2" customFormat="1" ht="15.95" customHeight="1" x14ac:dyDescent="0.25">
      <c r="A8" s="48" t="str">
        <f>"semaine "&amp;WEEKNUM(C8,2)</f>
        <v>semaine 36</v>
      </c>
      <c r="B8" s="13" t="str">
        <f>"jour "&amp;C8-DATE($E$1,1,0)</f>
        <v>jour 248</v>
      </c>
      <c r="C8" s="28">
        <f>B2+7</f>
        <v>40426</v>
      </c>
      <c r="D8" s="14"/>
      <c r="E8" s="13" t="str">
        <f>"jour "&amp;F8-DATE($E$1,1,0)</f>
        <v>jour 249</v>
      </c>
      <c r="F8" s="28">
        <f>D2+7</f>
        <v>40427</v>
      </c>
      <c r="G8" s="15"/>
      <c r="H8" s="13" t="str">
        <f>"jour "&amp;I8-DATE($E$1,1,0)</f>
        <v>jour 250</v>
      </c>
      <c r="I8" s="28">
        <f>G2+7</f>
        <v>40428</v>
      </c>
      <c r="J8" s="14"/>
      <c r="K8" s="13" t="str">
        <f>"jour "&amp;L8-DATE($E$1,1,0)</f>
        <v>jour 251</v>
      </c>
      <c r="L8" s="28">
        <f>J2+7</f>
        <v>40429</v>
      </c>
      <c r="M8" s="14"/>
      <c r="N8" s="13" t="str">
        <f>"jour "&amp;O8-DATE($E$1,1,0)</f>
        <v>jour 252</v>
      </c>
      <c r="O8" s="28">
        <f>M2+7</f>
        <v>40430</v>
      </c>
      <c r="P8" s="14"/>
      <c r="Q8" s="13" t="str">
        <f>"jour "&amp;R8-DATE($E$1,1,0)</f>
        <v>jour 253</v>
      </c>
      <c r="R8" s="28">
        <f>P2+7</f>
        <v>40431</v>
      </c>
      <c r="S8" s="14"/>
      <c r="T8" s="13" t="str">
        <f>"jour "&amp;U8-DATE($E$1,1,0)</f>
        <v>jour 254</v>
      </c>
      <c r="U8" s="28">
        <f>S2+7</f>
        <v>40432</v>
      </c>
    </row>
    <row r="9" spans="1:21" s="2" customFormat="1" ht="14.45" customHeight="1" x14ac:dyDescent="0.25">
      <c r="A9" s="48"/>
      <c r="B9" s="35"/>
      <c r="C9" s="35"/>
      <c r="D9" s="4"/>
      <c r="E9" s="35"/>
      <c r="F9" s="35"/>
      <c r="G9" s="3"/>
      <c r="H9" s="35"/>
      <c r="I9" s="35"/>
      <c r="J9" s="4"/>
      <c r="K9" s="35"/>
      <c r="L9" s="35"/>
      <c r="M9" s="4"/>
      <c r="N9" s="35"/>
      <c r="O9" s="35"/>
      <c r="P9" s="4"/>
      <c r="Q9" s="35"/>
      <c r="R9" s="35"/>
      <c r="S9" s="4"/>
      <c r="T9" s="35"/>
      <c r="U9" s="35"/>
    </row>
    <row r="10" spans="1:21" s="2" customFormat="1" ht="14.45" customHeight="1" x14ac:dyDescent="0.25">
      <c r="A10" s="48"/>
      <c r="B10" s="36"/>
      <c r="C10" s="36"/>
      <c r="D10" s="4"/>
      <c r="E10" s="36"/>
      <c r="F10" s="36"/>
      <c r="G10" s="3"/>
      <c r="H10" s="36"/>
      <c r="I10" s="36"/>
      <c r="J10" s="4"/>
      <c r="K10" s="36"/>
      <c r="L10" s="36"/>
      <c r="M10" s="4"/>
      <c r="N10" s="36"/>
      <c r="O10" s="36"/>
      <c r="P10" s="4"/>
      <c r="Q10" s="36"/>
      <c r="R10" s="36"/>
      <c r="S10" s="4"/>
      <c r="T10" s="36"/>
      <c r="U10" s="36"/>
    </row>
    <row r="11" spans="1:21" s="2" customFormat="1" ht="14.45" customHeight="1" x14ac:dyDescent="0.25">
      <c r="A11" s="48"/>
      <c r="B11" s="36"/>
      <c r="C11" s="36"/>
      <c r="D11" s="4"/>
      <c r="E11" s="36"/>
      <c r="F11" s="36"/>
      <c r="G11" s="3"/>
      <c r="H11" s="36"/>
      <c r="I11" s="36"/>
      <c r="J11" s="4"/>
      <c r="K11" s="36"/>
      <c r="L11" s="36"/>
      <c r="M11" s="4"/>
      <c r="N11" s="36"/>
      <c r="O11" s="36"/>
      <c r="P11" s="4"/>
      <c r="Q11" s="36"/>
      <c r="R11" s="36"/>
      <c r="S11" s="4"/>
      <c r="T11" s="36"/>
      <c r="U11" s="36"/>
    </row>
    <row r="12" spans="1:21" s="2" customFormat="1" ht="14.45" customHeight="1" x14ac:dyDescent="0.2">
      <c r="A12" s="48"/>
      <c r="B12" s="34"/>
      <c r="C12" s="34"/>
      <c r="D12" s="30"/>
      <c r="E12" s="34"/>
      <c r="F12" s="34"/>
      <c r="G12" s="30"/>
      <c r="H12" s="34"/>
      <c r="I12" s="34"/>
      <c r="J12" s="30"/>
      <c r="K12" s="34"/>
      <c r="L12" s="34"/>
      <c r="M12" s="30"/>
      <c r="N12" s="34"/>
      <c r="O12" s="34"/>
      <c r="P12" s="30"/>
      <c r="Q12" s="34"/>
      <c r="R12" s="34"/>
      <c r="S12" s="30"/>
      <c r="T12" s="34"/>
      <c r="U12" s="34"/>
    </row>
    <row r="13" spans="1:21" s="2" customFormat="1" ht="15.95" customHeight="1" x14ac:dyDescent="0.25">
      <c r="A13" s="48" t="str">
        <f>"semaine "&amp;WEEKNUM(C13,2)</f>
        <v>semaine 37</v>
      </c>
      <c r="B13" s="13" t="str">
        <f>"jour "&amp;C13-DATE($E$1,1,0)</f>
        <v>jour 255</v>
      </c>
      <c r="C13" s="28">
        <f>C8+7</f>
        <v>40433</v>
      </c>
      <c r="D13" s="14"/>
      <c r="E13" s="13" t="str">
        <f>"jour "&amp;F13-DATE($E$1,1,0)</f>
        <v>jour 256</v>
      </c>
      <c r="F13" s="28">
        <f>F8+7</f>
        <v>40434</v>
      </c>
      <c r="G13" s="15"/>
      <c r="H13" s="13" t="str">
        <f>"jour "&amp;I13-DATE($E$1,1,0)</f>
        <v>jour 257</v>
      </c>
      <c r="I13" s="28">
        <f>I8+7</f>
        <v>40435</v>
      </c>
      <c r="J13" s="14"/>
      <c r="K13" s="13" t="str">
        <f>"jour "&amp;L13-DATE($E$1,1,0)</f>
        <v>jour 258</v>
      </c>
      <c r="L13" s="28">
        <f>L8+7</f>
        <v>40436</v>
      </c>
      <c r="M13" s="14"/>
      <c r="N13" s="13" t="str">
        <f>"jour "&amp;O13-DATE($E$1,1,0)</f>
        <v>jour 259</v>
      </c>
      <c r="O13" s="28">
        <f>O8+7</f>
        <v>40437</v>
      </c>
      <c r="P13" s="14"/>
      <c r="Q13" s="13" t="str">
        <f>"jour "&amp;R13-DATE($E$1,1,0)</f>
        <v>jour 260</v>
      </c>
      <c r="R13" s="28">
        <f>R8+7</f>
        <v>40438</v>
      </c>
      <c r="S13" s="14"/>
      <c r="T13" s="13" t="str">
        <f>"jour "&amp;U13-DATE($E$1,1,0)</f>
        <v>jour 261</v>
      </c>
      <c r="U13" s="28">
        <f>U8+7</f>
        <v>40439</v>
      </c>
    </row>
    <row r="14" spans="1:21" s="2" customFormat="1" ht="14.45" customHeight="1" x14ac:dyDescent="0.25">
      <c r="A14" s="48"/>
      <c r="B14" s="35"/>
      <c r="C14" s="35"/>
      <c r="D14" s="4"/>
      <c r="E14" s="35"/>
      <c r="F14" s="35"/>
      <c r="G14" s="3"/>
      <c r="H14" s="35"/>
      <c r="I14" s="35"/>
      <c r="J14" s="4"/>
      <c r="K14" s="35"/>
      <c r="L14" s="35"/>
      <c r="M14" s="4"/>
      <c r="N14" s="35"/>
      <c r="O14" s="35"/>
      <c r="P14" s="4"/>
      <c r="Q14" s="35"/>
      <c r="R14" s="35"/>
      <c r="S14" s="4"/>
      <c r="T14" s="35"/>
      <c r="U14" s="35"/>
    </row>
    <row r="15" spans="1:21" s="2" customFormat="1" ht="14.45" customHeight="1" x14ac:dyDescent="0.25">
      <c r="A15" s="48"/>
      <c r="B15" s="36"/>
      <c r="C15" s="36"/>
      <c r="D15" s="4"/>
      <c r="E15" s="36"/>
      <c r="F15" s="36"/>
      <c r="G15" s="3"/>
      <c r="H15" s="36"/>
      <c r="I15" s="36"/>
      <c r="J15" s="4"/>
      <c r="K15" s="36"/>
      <c r="L15" s="36"/>
      <c r="M15" s="4"/>
      <c r="N15" s="36"/>
      <c r="O15" s="36"/>
      <c r="P15" s="4"/>
      <c r="Q15" s="36"/>
      <c r="R15" s="36"/>
      <c r="S15" s="4"/>
      <c r="T15" s="36"/>
      <c r="U15" s="36"/>
    </row>
    <row r="16" spans="1:21" s="2" customFormat="1" ht="14.45" customHeight="1" x14ac:dyDescent="0.25">
      <c r="A16" s="48"/>
      <c r="B16" s="36"/>
      <c r="C16" s="36"/>
      <c r="D16" s="4"/>
      <c r="E16" s="36"/>
      <c r="F16" s="36"/>
      <c r="G16" s="3"/>
      <c r="H16" s="36"/>
      <c r="I16" s="36"/>
      <c r="J16" s="4"/>
      <c r="K16" s="36"/>
      <c r="L16" s="36"/>
      <c r="M16" s="4"/>
      <c r="N16" s="36"/>
      <c r="O16" s="36"/>
      <c r="P16" s="4"/>
      <c r="Q16" s="36"/>
      <c r="R16" s="36"/>
      <c r="S16" s="4"/>
      <c r="T16" s="36"/>
      <c r="U16" s="36"/>
    </row>
    <row r="17" spans="1:21" s="2" customFormat="1" ht="14.45" customHeight="1" x14ac:dyDescent="0.2">
      <c r="A17" s="48"/>
      <c r="B17" s="32"/>
      <c r="C17" s="32"/>
      <c r="D17" s="30"/>
      <c r="E17" s="32"/>
      <c r="F17" s="32"/>
      <c r="G17" s="30"/>
      <c r="H17" s="34"/>
      <c r="I17" s="34"/>
      <c r="J17" s="30"/>
      <c r="K17" s="34"/>
      <c r="L17" s="34"/>
      <c r="M17" s="30"/>
      <c r="N17" s="34"/>
      <c r="O17" s="34"/>
      <c r="P17" s="30"/>
      <c r="Q17" s="34"/>
      <c r="R17" s="34"/>
      <c r="S17" s="30"/>
      <c r="T17" s="34"/>
      <c r="U17" s="34"/>
    </row>
    <row r="18" spans="1:21" s="2" customFormat="1" ht="15.95" customHeight="1" x14ac:dyDescent="0.25">
      <c r="A18" s="48" t="str">
        <f>"semaine "&amp;WEEKNUM(C18,2)</f>
        <v>semaine 38</v>
      </c>
      <c r="B18" s="13" t="str">
        <f>"jour "&amp;C18-DATE($E$1,1,0)</f>
        <v>jour 262</v>
      </c>
      <c r="C18" s="28">
        <f>C13+7</f>
        <v>40440</v>
      </c>
      <c r="D18" s="14"/>
      <c r="E18" s="13" t="str">
        <f>"jour "&amp;F18-DATE($E$1,1,0)</f>
        <v>jour 263</v>
      </c>
      <c r="F18" s="28">
        <f>F13+7</f>
        <v>40441</v>
      </c>
      <c r="G18" s="15"/>
      <c r="H18" s="13" t="str">
        <f>"jour "&amp;I18-DATE($E$1,1,0)</f>
        <v>jour 264</v>
      </c>
      <c r="I18" s="28">
        <f>I13+7</f>
        <v>40442</v>
      </c>
      <c r="J18" s="14"/>
      <c r="K18" s="13" t="str">
        <f>"jour "&amp;L18-DATE($E$1,1,0)</f>
        <v>jour 265</v>
      </c>
      <c r="L18" s="28">
        <f>L13+7</f>
        <v>40443</v>
      </c>
      <c r="M18" s="14"/>
      <c r="N18" s="13" t="str">
        <f>"jour "&amp;O18-DATE($E$1,1,0)</f>
        <v>jour 266</v>
      </c>
      <c r="O18" s="28">
        <f>O13+7</f>
        <v>40444</v>
      </c>
      <c r="P18" s="14"/>
      <c r="Q18" s="13" t="str">
        <f>"jour "&amp;R18-DATE($E$1,1,0)</f>
        <v>jour 267</v>
      </c>
      <c r="R18" s="28">
        <f>R13+7</f>
        <v>40445</v>
      </c>
      <c r="S18" s="14"/>
      <c r="T18" s="13" t="str">
        <f>"jour "&amp;U18-DATE($E$1,1,0)</f>
        <v>jour 268</v>
      </c>
      <c r="U18" s="28">
        <f>U13+7</f>
        <v>40446</v>
      </c>
    </row>
    <row r="19" spans="1:21" s="2" customFormat="1" ht="14.45" customHeight="1" x14ac:dyDescent="0.25">
      <c r="A19" s="48"/>
      <c r="B19" s="35"/>
      <c r="C19" s="35"/>
      <c r="D19" s="4"/>
      <c r="E19" s="35"/>
      <c r="F19" s="35"/>
      <c r="G19" s="3"/>
      <c r="H19" s="35"/>
      <c r="I19" s="35"/>
      <c r="J19" s="4"/>
      <c r="K19" s="35"/>
      <c r="L19" s="35"/>
      <c r="M19" s="4"/>
      <c r="N19" s="35"/>
      <c r="O19" s="35"/>
      <c r="P19" s="4"/>
      <c r="Q19" s="35"/>
      <c r="R19" s="35"/>
      <c r="S19" s="4"/>
      <c r="T19" s="35"/>
      <c r="U19" s="35"/>
    </row>
    <row r="20" spans="1:21" s="2" customFormat="1" ht="14.45" customHeight="1" x14ac:dyDescent="0.25">
      <c r="A20" s="48"/>
      <c r="B20" s="36"/>
      <c r="C20" s="36"/>
      <c r="D20" s="4"/>
      <c r="E20" s="36"/>
      <c r="F20" s="36"/>
      <c r="G20" s="3"/>
      <c r="H20" s="36"/>
      <c r="I20" s="36"/>
      <c r="J20" s="4"/>
      <c r="K20" s="36"/>
      <c r="L20" s="36"/>
      <c r="M20" s="4"/>
      <c r="N20" s="36"/>
      <c r="O20" s="36"/>
      <c r="P20" s="4"/>
      <c r="Q20" s="36"/>
      <c r="R20" s="36"/>
      <c r="S20" s="4"/>
      <c r="T20" s="36"/>
      <c r="U20" s="36"/>
    </row>
    <row r="21" spans="1:21" s="2" customFormat="1" ht="14.45" customHeight="1" x14ac:dyDescent="0.25">
      <c r="A21" s="48"/>
      <c r="B21" s="36"/>
      <c r="C21" s="36"/>
      <c r="D21" s="4"/>
      <c r="E21" s="36"/>
      <c r="F21" s="36"/>
      <c r="G21" s="3"/>
      <c r="H21" s="36"/>
      <c r="I21" s="36"/>
      <c r="J21" s="4"/>
      <c r="K21" s="36"/>
      <c r="L21" s="36"/>
      <c r="M21" s="4"/>
      <c r="N21" s="36"/>
      <c r="O21" s="36"/>
      <c r="P21" s="4"/>
      <c r="Q21" s="36"/>
      <c r="R21" s="36"/>
      <c r="S21" s="4"/>
      <c r="T21" s="36"/>
      <c r="U21" s="36"/>
    </row>
    <row r="22" spans="1:21" s="2" customFormat="1" ht="14.45" customHeight="1" x14ac:dyDescent="0.2">
      <c r="A22" s="48"/>
      <c r="B22" s="32"/>
      <c r="C22" s="32"/>
      <c r="D22" s="30"/>
      <c r="E22" s="34"/>
      <c r="F22" s="34"/>
      <c r="G22" s="30"/>
      <c r="H22" s="34"/>
      <c r="I22" s="34"/>
      <c r="J22" s="30"/>
      <c r="K22" s="34"/>
      <c r="L22" s="34"/>
      <c r="M22" s="30"/>
      <c r="N22" s="34"/>
      <c r="O22" s="34"/>
      <c r="P22" s="30"/>
      <c r="Q22" s="34"/>
      <c r="R22" s="34"/>
      <c r="S22" s="30"/>
      <c r="T22" s="34"/>
      <c r="U22" s="34"/>
    </row>
    <row r="23" spans="1:21" s="2" customFormat="1" ht="15.95" customHeight="1" x14ac:dyDescent="0.25">
      <c r="A23" s="48" t="str">
        <f>"semaine "&amp;WEEKNUM(C23,2)</f>
        <v>semaine 39</v>
      </c>
      <c r="B23" s="13" t="str">
        <f>IF(C23="","","jour "&amp;C23-DATE($E$1,1,0))</f>
        <v>jour 269</v>
      </c>
      <c r="C23" s="28">
        <f>IF(C18+7&gt;EOMONTH($A$1,0),"",C18+7)</f>
        <v>40447</v>
      </c>
      <c r="D23" s="14"/>
      <c r="E23" s="13" t="str">
        <f>IF(F23="","","jour "&amp;F23-DATE($E$1,1,0))</f>
        <v>jour 270</v>
      </c>
      <c r="F23" s="28">
        <f>IF(F18+7&gt;EOMONTH($A$1,0),"",F18+7)</f>
        <v>40448</v>
      </c>
      <c r="G23" s="15"/>
      <c r="H23" s="13" t="str">
        <f>IF(I23="","","jour "&amp;I23-DATE($E$1,1,0))</f>
        <v>jour 271</v>
      </c>
      <c r="I23" s="28">
        <f>IF(I18+7&gt;EOMONTH($A$1,0),"",I18+7)</f>
        <v>40449</v>
      </c>
      <c r="J23" s="14"/>
      <c r="K23" s="13" t="str">
        <f>IF(L23="","","jour "&amp;L23-DATE($E$1,1,0))</f>
        <v>jour 272</v>
      </c>
      <c r="L23" s="28">
        <f>IF(L18+7&gt;EOMONTH($A$1,0),"",L18+7)</f>
        <v>40450</v>
      </c>
      <c r="M23" s="14"/>
      <c r="N23" s="13" t="str">
        <f>IF(O23="","","jour "&amp;O23-DATE($E$1,1,0))</f>
        <v>jour 273</v>
      </c>
      <c r="O23" s="28">
        <f>IF(O18+7&gt;EOMONTH($A$1,0),"",O18+7)</f>
        <v>40451</v>
      </c>
      <c r="P23" s="14"/>
      <c r="Q23" s="13" t="str">
        <f>IF(R23="","","jour "&amp;R23-DATE($E$1,1,0))</f>
        <v/>
      </c>
      <c r="R23" s="28" t="str">
        <f>IF(R18+7&gt;EOMONTH($A$1,0),"",R18+7)</f>
        <v/>
      </c>
      <c r="S23" s="16"/>
      <c r="T23" s="13" t="str">
        <f>IF(U23="","","jour "&amp;U23-DATE($E$1,1,0))</f>
        <v/>
      </c>
      <c r="U23" s="28" t="str">
        <f>IF(U18+7&gt;EOMONTH($A$1,0),"",U18+7)</f>
        <v/>
      </c>
    </row>
    <row r="24" spans="1:21" s="2" customFormat="1" ht="14.45" customHeight="1" x14ac:dyDescent="0.25">
      <c r="A24" s="48"/>
      <c r="B24" s="32"/>
      <c r="C24" s="32"/>
      <c r="D24" s="4"/>
      <c r="E24" s="32"/>
      <c r="F24" s="32"/>
      <c r="G24" s="3"/>
      <c r="H24" s="32"/>
      <c r="I24" s="32"/>
      <c r="J24" s="4"/>
      <c r="K24" s="32"/>
      <c r="L24" s="32"/>
      <c r="M24" s="4"/>
      <c r="N24" s="32"/>
      <c r="O24" s="32"/>
      <c r="P24" s="4"/>
      <c r="Q24" s="32"/>
      <c r="R24" s="32"/>
      <c r="S24" s="29"/>
      <c r="T24" s="32"/>
      <c r="U24" s="32"/>
    </row>
    <row r="25" spans="1:21" s="2" customFormat="1" ht="14.45" customHeight="1" x14ac:dyDescent="0.25">
      <c r="A25" s="48"/>
      <c r="B25" s="32"/>
      <c r="C25" s="32"/>
      <c r="D25" s="4"/>
      <c r="E25" s="32"/>
      <c r="F25" s="32"/>
      <c r="G25" s="3"/>
      <c r="H25" s="32"/>
      <c r="I25" s="32"/>
      <c r="J25" s="4"/>
      <c r="K25" s="32"/>
      <c r="L25" s="32"/>
      <c r="M25" s="4"/>
      <c r="N25" s="32"/>
      <c r="O25" s="32"/>
      <c r="P25" s="4"/>
      <c r="Q25" s="32"/>
      <c r="R25" s="32"/>
      <c r="S25" s="29"/>
      <c r="T25" s="32"/>
      <c r="U25" s="32"/>
    </row>
    <row r="26" spans="1:21" s="2" customFormat="1" ht="14.45" customHeight="1" x14ac:dyDescent="0.25">
      <c r="A26" s="48"/>
      <c r="B26" s="32"/>
      <c r="C26" s="32"/>
      <c r="D26" s="4"/>
      <c r="E26" s="32"/>
      <c r="F26" s="32"/>
      <c r="G26" s="3"/>
      <c r="H26" s="32"/>
      <c r="I26" s="32"/>
      <c r="J26" s="4"/>
      <c r="K26" s="32"/>
      <c r="L26" s="32"/>
      <c r="M26" s="4"/>
      <c r="N26" s="32"/>
      <c r="O26" s="32"/>
      <c r="P26" s="4"/>
      <c r="Q26" s="32"/>
      <c r="R26" s="32"/>
      <c r="S26" s="29"/>
      <c r="T26" s="32"/>
      <c r="U26" s="32"/>
    </row>
    <row r="27" spans="1:21" s="2" customFormat="1" ht="14.45" customHeight="1" x14ac:dyDescent="0.2">
      <c r="A27" s="48"/>
      <c r="B27" s="33"/>
      <c r="C27" s="33"/>
      <c r="D27" s="30"/>
      <c r="E27" s="33"/>
      <c r="F27" s="33"/>
      <c r="G27" s="30"/>
      <c r="H27" s="33"/>
      <c r="I27" s="33"/>
      <c r="J27" s="30"/>
      <c r="K27" s="33"/>
      <c r="L27" s="33"/>
      <c r="M27" s="30"/>
      <c r="N27" s="33"/>
      <c r="O27" s="33"/>
      <c r="P27" s="30"/>
      <c r="Q27" s="29"/>
      <c r="R27" s="29"/>
      <c r="S27" s="29"/>
      <c r="T27" s="29"/>
      <c r="U27" s="29"/>
    </row>
    <row r="28" spans="1:21" s="8" customFormat="1" ht="15.75" customHeight="1" x14ac:dyDescent="0.25">
      <c r="A28" s="48" t="str">
        <f>IF(C28="","","semaine "&amp;WEEKNUM(C28,2))</f>
        <v/>
      </c>
      <c r="B28" s="13" t="str">
        <f>IF(C28="","","jour "&amp;C28-DATE($E$1,1,0))</f>
        <v/>
      </c>
      <c r="C28" s="28" t="str">
        <f>IF(C18+14&gt;EOMONTH($A$1,0),"",C18+14)</f>
        <v/>
      </c>
      <c r="D28" s="28">
        <f t="shared" ref="D28:U28" si="0">IF(D18+14&gt;EOMONTH($A$1,0),"",D18+14)</f>
        <v>14</v>
      </c>
      <c r="E28" s="13" t="str">
        <f>IF(F28="","","jour "&amp;F28-DATE($E$1,1,0))</f>
        <v/>
      </c>
      <c r="F28" s="28" t="str">
        <f>IF(F18+14&gt;EOMONTH($A$1,0),"",F18+14)</f>
        <v/>
      </c>
      <c r="G28" s="28">
        <f t="shared" si="0"/>
        <v>14</v>
      </c>
      <c r="H28" s="13" t="str">
        <f>IF(I28="","","jour "&amp;I28-DATE($E$1,1,0))</f>
        <v/>
      </c>
      <c r="I28" s="28" t="str">
        <f>IF(I18+14&gt;EOMONTH($A$1,0),"",I18+14)</f>
        <v/>
      </c>
      <c r="J28" s="28">
        <f t="shared" si="0"/>
        <v>14</v>
      </c>
      <c r="K28" s="13" t="str">
        <f>IF(L28="","","jour "&amp;L28-DATE($E$1,1,0))</f>
        <v/>
      </c>
      <c r="L28" s="28" t="str">
        <f>IF(L18+14&gt;EOMONTH($A$1,0),"",L18+14)</f>
        <v/>
      </c>
      <c r="M28" s="28">
        <f t="shared" si="0"/>
        <v>14</v>
      </c>
      <c r="N28" s="13" t="str">
        <f>IF(O28="","","jour "&amp;O28-DATE($E$1,1,0))</f>
        <v/>
      </c>
      <c r="O28" s="28" t="str">
        <f>IF(O18+14&gt;EOMONTH($A$1,0),"",O18+14)</f>
        <v/>
      </c>
      <c r="P28" s="28">
        <f t="shared" si="0"/>
        <v>14</v>
      </c>
      <c r="Q28" s="13" t="str">
        <f>IF(R28="","","jour "&amp;R28-DATE($E$1,1,0))</f>
        <v/>
      </c>
      <c r="R28" s="28" t="str">
        <f>IF(R18+14&gt;EOMONTH($A$1,0),"",R18+14)</f>
        <v/>
      </c>
      <c r="S28" s="28">
        <f t="shared" si="0"/>
        <v>14</v>
      </c>
      <c r="T28" s="13" t="str">
        <f>IF(U28="","","jour "&amp;U28-DATE($E$1,1,0))</f>
        <v/>
      </c>
      <c r="U28" s="28" t="str">
        <f>IF(U18+14&gt;EOMONTH($A$1,0),"",U18+14)</f>
        <v/>
      </c>
    </row>
    <row r="29" spans="1:21" s="8" customFormat="1" ht="14.45" customHeight="1" x14ac:dyDescent="0.25">
      <c r="A29" s="48"/>
      <c r="B29" s="32"/>
      <c r="C29" s="32"/>
      <c r="D29" s="4"/>
      <c r="E29" s="32"/>
      <c r="F29" s="32"/>
      <c r="G29" s="3"/>
      <c r="H29" s="32"/>
      <c r="I29" s="32"/>
      <c r="J29" s="4"/>
      <c r="K29" s="32"/>
      <c r="L29" s="32"/>
      <c r="M29" s="4"/>
      <c r="N29" s="32"/>
      <c r="O29" s="32"/>
      <c r="P29" s="4"/>
      <c r="Q29" s="32"/>
      <c r="R29" s="32"/>
      <c r="S29" s="29"/>
      <c r="T29" s="32"/>
      <c r="U29" s="32"/>
    </row>
    <row r="30" spans="1:21" s="8" customFormat="1" ht="14.45" customHeight="1" x14ac:dyDescent="0.25">
      <c r="A30" s="48"/>
      <c r="B30" s="32"/>
      <c r="C30" s="32"/>
      <c r="D30" s="4"/>
      <c r="E30" s="32"/>
      <c r="F30" s="32"/>
      <c r="G30" s="3"/>
      <c r="H30" s="32"/>
      <c r="I30" s="32"/>
      <c r="J30" s="4"/>
      <c r="K30" s="32"/>
      <c r="L30" s="32"/>
      <c r="M30" s="4"/>
      <c r="N30" s="32"/>
      <c r="O30" s="32"/>
      <c r="P30" s="4"/>
      <c r="Q30" s="32"/>
      <c r="R30" s="32"/>
      <c r="S30" s="29"/>
      <c r="T30" s="32"/>
      <c r="U30" s="32"/>
    </row>
    <row r="31" spans="1:21" s="8" customFormat="1" ht="14.45" customHeight="1" x14ac:dyDescent="0.25">
      <c r="A31" s="48"/>
      <c r="B31" s="32"/>
      <c r="C31" s="32"/>
      <c r="D31" s="4"/>
      <c r="E31" s="32"/>
      <c r="F31" s="32"/>
      <c r="G31" s="3"/>
      <c r="H31" s="32"/>
      <c r="I31" s="32"/>
      <c r="J31" s="4"/>
      <c r="K31" s="32"/>
      <c r="L31" s="32"/>
      <c r="M31" s="4"/>
      <c r="N31" s="32"/>
      <c r="O31" s="32"/>
      <c r="P31" s="4"/>
      <c r="Q31" s="32"/>
      <c r="R31" s="32"/>
      <c r="S31" s="29"/>
      <c r="T31" s="32"/>
      <c r="U31" s="32"/>
    </row>
    <row r="32" spans="1:21" s="8" customFormat="1" ht="14.45" customHeight="1" x14ac:dyDescent="0.2">
      <c r="A32" s="48"/>
      <c r="B32" s="33"/>
      <c r="C32" s="33"/>
      <c r="D32" s="30"/>
      <c r="E32" s="33"/>
      <c r="F32" s="33"/>
      <c r="G32" s="30"/>
      <c r="H32" s="33"/>
      <c r="I32" s="33"/>
      <c r="J32" s="30"/>
      <c r="K32" s="33"/>
      <c r="L32" s="33"/>
      <c r="M32" s="30"/>
      <c r="N32" s="33"/>
      <c r="O32" s="33"/>
      <c r="P32" s="30"/>
      <c r="Q32" s="29"/>
      <c r="R32" s="29"/>
      <c r="S32" s="29"/>
      <c r="T32" s="29"/>
      <c r="U32" s="29"/>
    </row>
    <row r="33" spans="1:21" x14ac:dyDescent="0.2">
      <c r="A33" s="8"/>
      <c r="B33" s="42" t="s">
        <v>7</v>
      </c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</row>
    <row r="34" spans="1:21" x14ac:dyDescent="0.2">
      <c r="A34" s="8"/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</row>
    <row r="35" spans="1:21" x14ac:dyDescent="0.2">
      <c r="A35" s="8"/>
      <c r="B35" s="43"/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</row>
    <row r="36" spans="1:21" x14ac:dyDescent="0.2">
      <c r="A36" s="8"/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</row>
    <row r="37" spans="1:21" x14ac:dyDescent="0.2">
      <c r="A37" s="8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</row>
  </sheetData>
  <mergeCells count="184">
    <mergeCell ref="E21:F21"/>
    <mergeCell ref="H21:I21"/>
    <mergeCell ref="Q4:R4"/>
    <mergeCell ref="T4:U4"/>
    <mergeCell ref="T9:U9"/>
    <mergeCell ref="Q9:R9"/>
    <mergeCell ref="N9:O9"/>
    <mergeCell ref="K9:L9"/>
    <mergeCell ref="N19:O19"/>
    <mergeCell ref="Q19:R19"/>
    <mergeCell ref="Q11:R11"/>
    <mergeCell ref="H5:I5"/>
    <mergeCell ref="K5:L5"/>
    <mergeCell ref="N5:O5"/>
    <mergeCell ref="Q21:R21"/>
    <mergeCell ref="T20:U20"/>
    <mergeCell ref="K10:L10"/>
    <mergeCell ref="H10:I10"/>
    <mergeCell ref="T10:U10"/>
    <mergeCell ref="T11:U11"/>
    <mergeCell ref="H11:I11"/>
    <mergeCell ref="N12:O12"/>
    <mergeCell ref="H24:I24"/>
    <mergeCell ref="T12:U12"/>
    <mergeCell ref="T14:U14"/>
    <mergeCell ref="T19:U19"/>
    <mergeCell ref="H12:I12"/>
    <mergeCell ref="K11:L11"/>
    <mergeCell ref="K12:L12"/>
    <mergeCell ref="N11:O11"/>
    <mergeCell ref="T21:U21"/>
    <mergeCell ref="Q16:R16"/>
    <mergeCell ref="Q17:R17"/>
    <mergeCell ref="T16:U16"/>
    <mergeCell ref="T17:U17"/>
    <mergeCell ref="N21:O21"/>
    <mergeCell ref="E22:F22"/>
    <mergeCell ref="H22:I22"/>
    <mergeCell ref="K22:L22"/>
    <mergeCell ref="B24:C24"/>
    <mergeCell ref="B22:C22"/>
    <mergeCell ref="E24:F24"/>
    <mergeCell ref="H27:I27"/>
    <mergeCell ref="H25:I25"/>
    <mergeCell ref="H26:I26"/>
    <mergeCell ref="K26:L26"/>
    <mergeCell ref="B25:C25"/>
    <mergeCell ref="E25:F25"/>
    <mergeCell ref="K24:L24"/>
    <mergeCell ref="K25:L25"/>
    <mergeCell ref="B27:C27"/>
    <mergeCell ref="E27:F27"/>
    <mergeCell ref="Q5:R5"/>
    <mergeCell ref="T5:U5"/>
    <mergeCell ref="N20:O20"/>
    <mergeCell ref="N22:O22"/>
    <mergeCell ref="K21:L21"/>
    <mergeCell ref="E10:F10"/>
    <mergeCell ref="K16:L16"/>
    <mergeCell ref="K17:L17"/>
    <mergeCell ref="N16:O16"/>
    <mergeCell ref="N17:O17"/>
    <mergeCell ref="H15:I15"/>
    <mergeCell ref="E15:F15"/>
    <mergeCell ref="Q20:R20"/>
    <mergeCell ref="Q15:R15"/>
    <mergeCell ref="N15:O15"/>
    <mergeCell ref="Q10:R10"/>
    <mergeCell ref="K15:L15"/>
    <mergeCell ref="E16:F16"/>
    <mergeCell ref="H20:I20"/>
    <mergeCell ref="E20:F20"/>
    <mergeCell ref="N10:O10"/>
    <mergeCell ref="K14:L14"/>
    <mergeCell ref="N14:O14"/>
    <mergeCell ref="Q14:R14"/>
    <mergeCell ref="M2:O2"/>
    <mergeCell ref="J2:L2"/>
    <mergeCell ref="D2:F2"/>
    <mergeCell ref="B2:C2"/>
    <mergeCell ref="G2:I2"/>
    <mergeCell ref="S2:U2"/>
    <mergeCell ref="P2:R2"/>
    <mergeCell ref="H4:I4"/>
    <mergeCell ref="K4:L4"/>
    <mergeCell ref="N4:O4"/>
    <mergeCell ref="E4:F4"/>
    <mergeCell ref="H6:I6"/>
    <mergeCell ref="K6:L6"/>
    <mergeCell ref="N6:O6"/>
    <mergeCell ref="T7:U7"/>
    <mergeCell ref="B15:C15"/>
    <mergeCell ref="E17:F17"/>
    <mergeCell ref="H16:I16"/>
    <mergeCell ref="H17:I17"/>
    <mergeCell ref="H9:I9"/>
    <mergeCell ref="E9:F9"/>
    <mergeCell ref="B9:C9"/>
    <mergeCell ref="H7:I7"/>
    <mergeCell ref="K7:L7"/>
    <mergeCell ref="N7:O7"/>
    <mergeCell ref="Q7:R7"/>
    <mergeCell ref="Q6:R6"/>
    <mergeCell ref="T6:U6"/>
    <mergeCell ref="Q12:R12"/>
    <mergeCell ref="T15:U15"/>
    <mergeCell ref="B14:C14"/>
    <mergeCell ref="E14:F14"/>
    <mergeCell ref="H14:I14"/>
    <mergeCell ref="B10:C10"/>
    <mergeCell ref="B16:C16"/>
    <mergeCell ref="A3:A7"/>
    <mergeCell ref="B4:C4"/>
    <mergeCell ref="B5:C5"/>
    <mergeCell ref="B6:C6"/>
    <mergeCell ref="B7:C7"/>
    <mergeCell ref="D7:E7"/>
    <mergeCell ref="F7:G7"/>
    <mergeCell ref="A8:A12"/>
    <mergeCell ref="A13:A17"/>
    <mergeCell ref="E6:F6"/>
    <mergeCell ref="B17:C17"/>
    <mergeCell ref="B11:C11"/>
    <mergeCell ref="B12:C12"/>
    <mergeCell ref="E11:F11"/>
    <mergeCell ref="E12:F12"/>
    <mergeCell ref="E5:F5"/>
    <mergeCell ref="A18:A22"/>
    <mergeCell ref="A23:A27"/>
    <mergeCell ref="N24:O24"/>
    <mergeCell ref="Q24:R24"/>
    <mergeCell ref="T24:U24"/>
    <mergeCell ref="N25:O25"/>
    <mergeCell ref="Q25:R25"/>
    <mergeCell ref="T25:U25"/>
    <mergeCell ref="N26:O26"/>
    <mergeCell ref="Q26:R26"/>
    <mergeCell ref="T26:U26"/>
    <mergeCell ref="K27:L27"/>
    <mergeCell ref="N27:O27"/>
    <mergeCell ref="K20:L20"/>
    <mergeCell ref="B20:C20"/>
    <mergeCell ref="B21:C21"/>
    <mergeCell ref="B19:C19"/>
    <mergeCell ref="E19:F19"/>
    <mergeCell ref="H19:I19"/>
    <mergeCell ref="K19:L19"/>
    <mergeCell ref="Q22:R22"/>
    <mergeCell ref="T22:U22"/>
    <mergeCell ref="B26:C26"/>
    <mergeCell ref="E26:F26"/>
    <mergeCell ref="B31:C31"/>
    <mergeCell ref="E31:F31"/>
    <mergeCell ref="H31:I31"/>
    <mergeCell ref="K31:L31"/>
    <mergeCell ref="N31:O31"/>
    <mergeCell ref="Q31:R31"/>
    <mergeCell ref="T31:U31"/>
    <mergeCell ref="B32:C32"/>
    <mergeCell ref="E32:F32"/>
    <mergeCell ref="A1:D1"/>
    <mergeCell ref="H32:I32"/>
    <mergeCell ref="K32:L32"/>
    <mergeCell ref="N32:O32"/>
    <mergeCell ref="B33:U33"/>
    <mergeCell ref="B34:U34"/>
    <mergeCell ref="B35:U35"/>
    <mergeCell ref="B36:U36"/>
    <mergeCell ref="B37:U37"/>
    <mergeCell ref="A28:A32"/>
    <mergeCell ref="B29:C29"/>
    <mergeCell ref="E29:F29"/>
    <mergeCell ref="H29:I29"/>
    <mergeCell ref="K29:L29"/>
    <mergeCell ref="N29:O29"/>
    <mergeCell ref="Q29:R29"/>
    <mergeCell ref="T29:U29"/>
    <mergeCell ref="B30:C30"/>
    <mergeCell ref="E30:F30"/>
    <mergeCell ref="H30:I30"/>
    <mergeCell ref="K30:L30"/>
    <mergeCell ref="N30:O30"/>
    <mergeCell ref="Q30:R30"/>
    <mergeCell ref="T30:U30"/>
  </mergeCells>
  <phoneticPr fontId="1" type="noConversion"/>
  <conditionalFormatting sqref="T4:U6 Q4:R6 N4:O6 K4:L6 H4:I6 E4:F6 B4:C6">
    <cfRule type="expression" dxfId="11" priority="1">
      <formula>C$3&lt;&gt;""</formula>
    </cfRule>
  </conditionalFormatting>
  <conditionalFormatting sqref="B29:C31 E29:F31 H29:I31 K29:L31 N29:O31 Q29:R31 T29:U31">
    <cfRule type="expression" dxfId="10" priority="2">
      <formula>C$28&lt;&gt;""</formula>
    </cfRule>
  </conditionalFormatting>
  <conditionalFormatting sqref="B24:C26 E24:F26 H24:I26 K24:L26 N24:O26 Q24:R26 T24:U26">
    <cfRule type="expression" dxfId="9" priority="3">
      <formula>C$23&lt;&gt;""</formula>
    </cfRule>
  </conditionalFormatting>
  <printOptions horizontalCentered="1"/>
  <pageMargins left="0.5" right="0.5" top="0.5" bottom="0.5" header="0.5" footer="0.5"/>
  <pageSetup orientation="landscape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  <pageSetUpPr fitToPage="1"/>
  </sheetPr>
  <dimension ref="A1:U37"/>
  <sheetViews>
    <sheetView showGridLines="0" workbookViewId="0">
      <selection activeCell="B3" sqref="B3"/>
    </sheetView>
  </sheetViews>
  <sheetFormatPr baseColWidth="10" defaultColWidth="9.140625" defaultRowHeight="15" x14ac:dyDescent="0.2"/>
  <cols>
    <col min="1" max="1" width="1.7109375" style="1" customWidth="1"/>
    <col min="2" max="2" width="14.28515625" style="1" customWidth="1"/>
    <col min="3" max="3" width="3.85546875" style="1" customWidth="1"/>
    <col min="4" max="4" width="1.7109375" style="1" customWidth="1"/>
    <col min="5" max="5" width="12.7109375" style="1" customWidth="1"/>
    <col min="6" max="6" width="3.85546875" style="1" customWidth="1"/>
    <col min="7" max="7" width="1.7109375" style="1" customWidth="1"/>
    <col min="8" max="8" width="12.7109375" style="1" customWidth="1"/>
    <col min="9" max="9" width="3.85546875" style="1" customWidth="1"/>
    <col min="10" max="10" width="1.7109375" style="1" customWidth="1"/>
    <col min="11" max="11" width="12.7109375" style="1" customWidth="1"/>
    <col min="12" max="12" width="3.85546875" style="1" customWidth="1"/>
    <col min="13" max="13" width="1.7109375" style="1" customWidth="1"/>
    <col min="14" max="14" width="12.7109375" style="1" customWidth="1"/>
    <col min="15" max="15" width="3.85546875" style="1" customWidth="1"/>
    <col min="16" max="16" width="1.7109375" style="1" customWidth="1"/>
    <col min="17" max="17" width="12.7109375" style="1" customWidth="1"/>
    <col min="18" max="18" width="3.85546875" style="1" customWidth="1"/>
    <col min="19" max="19" width="1.7109375" style="1" customWidth="1"/>
    <col min="20" max="20" width="12.7109375" style="1" customWidth="1"/>
    <col min="21" max="21" width="3.85546875" style="1" customWidth="1"/>
    <col min="22" max="16384" width="9.140625" style="1"/>
  </cols>
  <sheetData>
    <row r="1" spans="1:21" ht="39.950000000000003" customHeight="1" x14ac:dyDescent="0.2">
      <c r="A1" s="39">
        <f>DATE(E1,10,1)</f>
        <v>40452</v>
      </c>
      <c r="B1" s="39"/>
      <c r="C1" s="39"/>
      <c r="D1" s="39"/>
      <c r="E1" s="31">
        <f>liste!C5</f>
        <v>2010</v>
      </c>
      <c r="F1" s="18"/>
      <c r="G1" s="18"/>
      <c r="H1" s="19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</row>
    <row r="2" spans="1:21" ht="20.100000000000001" customHeight="1" x14ac:dyDescent="0.2">
      <c r="B2" s="37">
        <f>$A$1-MOD(WEEKDAY($A$1,2)-liste!D7,7)</f>
        <v>40447</v>
      </c>
      <c r="C2" s="37"/>
      <c r="D2" s="38">
        <f>B2+1</f>
        <v>40448</v>
      </c>
      <c r="E2" s="38"/>
      <c r="F2" s="38"/>
      <c r="G2" s="38">
        <f>D2+1</f>
        <v>40449</v>
      </c>
      <c r="H2" s="38"/>
      <c r="I2" s="38"/>
      <c r="J2" s="38">
        <f>G2+1</f>
        <v>40450</v>
      </c>
      <c r="K2" s="38"/>
      <c r="L2" s="38"/>
      <c r="M2" s="38">
        <f>J2+1</f>
        <v>40451</v>
      </c>
      <c r="N2" s="38"/>
      <c r="O2" s="38"/>
      <c r="P2" s="38">
        <f>M2+1</f>
        <v>40452</v>
      </c>
      <c r="Q2" s="38"/>
      <c r="R2" s="38"/>
      <c r="S2" s="38">
        <f>P2+1</f>
        <v>40453</v>
      </c>
      <c r="T2" s="38"/>
      <c r="U2" s="38"/>
    </row>
    <row r="3" spans="1:21" s="2" customFormat="1" ht="15.95" customHeight="1" x14ac:dyDescent="0.25">
      <c r="A3" s="48" t="str">
        <f>"semaine "&amp;WEEKNUM(B2,2)</f>
        <v>semaine 39</v>
      </c>
      <c r="B3" s="21" t="str">
        <f>IF(C3="","","jour "&amp;C3-DATE($E$1,1,0))</f>
        <v/>
      </c>
      <c r="C3" s="20" t="str">
        <f>IF(B2&lt;$A$1,"",B2)</f>
        <v/>
      </c>
      <c r="D3" s="10"/>
      <c r="E3" s="21" t="str">
        <f>IF(F3="","","jour "&amp;F3-DATE($E$1,1,0))</f>
        <v/>
      </c>
      <c r="F3" s="20" t="str">
        <f>IF(D2&lt;$A$1,"",D2)</f>
        <v/>
      </c>
      <c r="G3" s="12">
        <v>1</v>
      </c>
      <c r="H3" s="21" t="str">
        <f>IF(I3="","","jour "&amp;I3-DATE($E$1,1,0))</f>
        <v/>
      </c>
      <c r="I3" s="20" t="str">
        <f>IF(G2&lt;$A$1,"",G2)</f>
        <v/>
      </c>
      <c r="J3" s="4"/>
      <c r="K3" s="21" t="str">
        <f>IF(L3="","","jour "&amp;L3-DATE($E$1,1,0))</f>
        <v/>
      </c>
      <c r="L3" s="20" t="str">
        <f>IF(J2&lt;$A$1,"",J2)</f>
        <v/>
      </c>
      <c r="M3" s="4"/>
      <c r="N3" s="21" t="str">
        <f>IF(O3="","","jour "&amp;O3-DATE($E$1,1,0))</f>
        <v/>
      </c>
      <c r="O3" s="20" t="str">
        <f>IF(M2&lt;$A$1,"",M2)</f>
        <v/>
      </c>
      <c r="P3" s="4"/>
      <c r="Q3" s="21" t="str">
        <f>IF(R3="","","jour "&amp;R3-DATE($E$1,1,0))</f>
        <v>jour 274</v>
      </c>
      <c r="R3" s="20">
        <f>IF(P2&lt;$A$1,"",P2)</f>
        <v>40452</v>
      </c>
      <c r="S3" s="4"/>
      <c r="T3" s="21" t="str">
        <f>IF(U3="","","jour "&amp;U3-DATE($E$1,1,0))</f>
        <v>jour 275</v>
      </c>
      <c r="U3" s="20">
        <f>IF(S2&lt;$A$1,"",S2)</f>
        <v>40453</v>
      </c>
    </row>
    <row r="4" spans="1:21" s="2" customFormat="1" ht="14.45" customHeight="1" x14ac:dyDescent="0.2">
      <c r="A4" s="48"/>
      <c r="B4" s="32"/>
      <c r="C4" s="32"/>
      <c r="D4" s="9"/>
      <c r="E4" s="32"/>
      <c r="F4" s="32"/>
      <c r="G4" s="9"/>
      <c r="H4" s="32"/>
      <c r="I4" s="32"/>
      <c r="J4" s="4"/>
      <c r="K4" s="32"/>
      <c r="L4" s="32"/>
      <c r="M4" s="4"/>
      <c r="N4" s="32"/>
      <c r="O4" s="32"/>
      <c r="P4" s="4"/>
      <c r="Q4" s="32"/>
      <c r="R4" s="32"/>
      <c r="S4" s="4"/>
      <c r="T4" s="32"/>
      <c r="U4" s="32"/>
    </row>
    <row r="5" spans="1:21" s="2" customFormat="1" ht="14.45" customHeight="1" x14ac:dyDescent="0.2">
      <c r="A5" s="48"/>
      <c r="B5" s="32"/>
      <c r="C5" s="32"/>
      <c r="D5" s="9"/>
      <c r="E5" s="32"/>
      <c r="F5" s="32"/>
      <c r="G5" s="9"/>
      <c r="H5" s="32"/>
      <c r="I5" s="32"/>
      <c r="J5" s="4"/>
      <c r="K5" s="32"/>
      <c r="L5" s="32"/>
      <c r="M5" s="4"/>
      <c r="N5" s="32"/>
      <c r="O5" s="32"/>
      <c r="P5" s="4"/>
      <c r="Q5" s="32"/>
      <c r="R5" s="32"/>
      <c r="S5" s="4"/>
      <c r="T5" s="32"/>
      <c r="U5" s="32"/>
    </row>
    <row r="6" spans="1:21" s="2" customFormat="1" ht="14.45" customHeight="1" x14ac:dyDescent="0.2">
      <c r="A6" s="48"/>
      <c r="B6" s="32"/>
      <c r="C6" s="32"/>
      <c r="D6" s="9"/>
      <c r="E6" s="32"/>
      <c r="F6" s="32"/>
      <c r="G6" s="9"/>
      <c r="H6" s="32"/>
      <c r="I6" s="32"/>
      <c r="J6" s="4"/>
      <c r="K6" s="32"/>
      <c r="L6" s="32"/>
      <c r="M6" s="4"/>
      <c r="N6" s="32"/>
      <c r="O6" s="32"/>
      <c r="P6" s="4"/>
      <c r="Q6" s="32"/>
      <c r="R6" s="32"/>
      <c r="S6" s="4"/>
      <c r="T6" s="32"/>
      <c r="U6" s="32"/>
    </row>
    <row r="7" spans="1:21" s="2" customFormat="1" ht="14.45" customHeight="1" x14ac:dyDescent="0.2">
      <c r="A7" s="48"/>
      <c r="B7" s="33"/>
      <c r="C7" s="33"/>
      <c r="D7" s="33"/>
      <c r="E7" s="33"/>
      <c r="F7" s="33"/>
      <c r="G7" s="33"/>
      <c r="H7" s="33"/>
      <c r="I7" s="33"/>
      <c r="J7" s="30"/>
      <c r="K7" s="33"/>
      <c r="L7" s="33"/>
      <c r="M7" s="30"/>
      <c r="N7" s="33"/>
      <c r="O7" s="33"/>
      <c r="P7" s="30"/>
      <c r="Q7" s="33"/>
      <c r="R7" s="33"/>
      <c r="S7" s="30"/>
      <c r="T7" s="33"/>
      <c r="U7" s="33"/>
    </row>
    <row r="8" spans="1:21" s="2" customFormat="1" ht="15.95" customHeight="1" x14ac:dyDescent="0.25">
      <c r="A8" s="48" t="str">
        <f>"semaine "&amp;WEEKNUM(C8,2)</f>
        <v>semaine 40</v>
      </c>
      <c r="B8" s="13" t="str">
        <f>"jour "&amp;C8-DATE($E$1,1,0)</f>
        <v>jour 276</v>
      </c>
      <c r="C8" s="28">
        <f>B2+7</f>
        <v>40454</v>
      </c>
      <c r="D8" s="14"/>
      <c r="E8" s="13" t="str">
        <f>"jour "&amp;F8-DATE($E$1,1,0)</f>
        <v>jour 277</v>
      </c>
      <c r="F8" s="28">
        <f>D2+7</f>
        <v>40455</v>
      </c>
      <c r="G8" s="15"/>
      <c r="H8" s="13" t="str">
        <f>"jour "&amp;I8-DATE($E$1,1,0)</f>
        <v>jour 278</v>
      </c>
      <c r="I8" s="28">
        <f>G2+7</f>
        <v>40456</v>
      </c>
      <c r="J8" s="14"/>
      <c r="K8" s="13" t="str">
        <f>"jour "&amp;L8-DATE($E$1,1,0)</f>
        <v>jour 279</v>
      </c>
      <c r="L8" s="28">
        <f>J2+7</f>
        <v>40457</v>
      </c>
      <c r="M8" s="14"/>
      <c r="N8" s="13" t="str">
        <f>"jour "&amp;O8-DATE($E$1,1,0)</f>
        <v>jour 280</v>
      </c>
      <c r="O8" s="28">
        <f>M2+7</f>
        <v>40458</v>
      </c>
      <c r="P8" s="14"/>
      <c r="Q8" s="13" t="str">
        <f>"jour "&amp;R8-DATE($E$1,1,0)</f>
        <v>jour 281</v>
      </c>
      <c r="R8" s="28">
        <f>P2+7</f>
        <v>40459</v>
      </c>
      <c r="S8" s="14"/>
      <c r="T8" s="13" t="str">
        <f>"jour "&amp;U8-DATE($E$1,1,0)</f>
        <v>jour 282</v>
      </c>
      <c r="U8" s="28">
        <f>S2+7</f>
        <v>40460</v>
      </c>
    </row>
    <row r="9" spans="1:21" s="2" customFormat="1" ht="14.45" customHeight="1" x14ac:dyDescent="0.25">
      <c r="A9" s="48"/>
      <c r="B9" s="35"/>
      <c r="C9" s="35"/>
      <c r="D9" s="4"/>
      <c r="E9" s="35"/>
      <c r="F9" s="35"/>
      <c r="G9" s="3"/>
      <c r="H9" s="35"/>
      <c r="I9" s="35"/>
      <c r="J9" s="4"/>
      <c r="K9" s="35"/>
      <c r="L9" s="35"/>
      <c r="M9" s="4"/>
      <c r="N9" s="35"/>
      <c r="O9" s="35"/>
      <c r="P9" s="4"/>
      <c r="Q9" s="35"/>
      <c r="R9" s="35"/>
      <c r="S9" s="4"/>
      <c r="T9" s="35"/>
      <c r="U9" s="35"/>
    </row>
    <row r="10" spans="1:21" s="2" customFormat="1" ht="14.45" customHeight="1" x14ac:dyDescent="0.25">
      <c r="A10" s="48"/>
      <c r="B10" s="36"/>
      <c r="C10" s="36"/>
      <c r="D10" s="4"/>
      <c r="E10" s="36"/>
      <c r="F10" s="36"/>
      <c r="G10" s="3"/>
      <c r="H10" s="36"/>
      <c r="I10" s="36"/>
      <c r="J10" s="4"/>
      <c r="K10" s="36"/>
      <c r="L10" s="36"/>
      <c r="M10" s="4"/>
      <c r="N10" s="36"/>
      <c r="O10" s="36"/>
      <c r="P10" s="4"/>
      <c r="Q10" s="36"/>
      <c r="R10" s="36"/>
      <c r="S10" s="4"/>
      <c r="T10" s="36"/>
      <c r="U10" s="36"/>
    </row>
    <row r="11" spans="1:21" s="2" customFormat="1" ht="14.45" customHeight="1" x14ac:dyDescent="0.25">
      <c r="A11" s="48"/>
      <c r="B11" s="36"/>
      <c r="C11" s="36"/>
      <c r="D11" s="4"/>
      <c r="E11" s="36"/>
      <c r="F11" s="36"/>
      <c r="G11" s="3"/>
      <c r="H11" s="36"/>
      <c r="I11" s="36"/>
      <c r="J11" s="4"/>
      <c r="K11" s="36"/>
      <c r="L11" s="36"/>
      <c r="M11" s="4"/>
      <c r="N11" s="36"/>
      <c r="O11" s="36"/>
      <c r="P11" s="4"/>
      <c r="Q11" s="36"/>
      <c r="R11" s="36"/>
      <c r="S11" s="4"/>
      <c r="T11" s="36"/>
      <c r="U11" s="36"/>
    </row>
    <row r="12" spans="1:21" s="2" customFormat="1" ht="14.45" customHeight="1" x14ac:dyDescent="0.2">
      <c r="A12" s="48"/>
      <c r="B12" s="34"/>
      <c r="C12" s="34"/>
      <c r="D12" s="30"/>
      <c r="E12" s="34"/>
      <c r="F12" s="34"/>
      <c r="G12" s="30"/>
      <c r="H12" s="34"/>
      <c r="I12" s="34"/>
      <c r="J12" s="30"/>
      <c r="K12" s="34"/>
      <c r="L12" s="34"/>
      <c r="M12" s="30"/>
      <c r="N12" s="34"/>
      <c r="O12" s="34"/>
      <c r="P12" s="30"/>
      <c r="Q12" s="34"/>
      <c r="R12" s="34"/>
      <c r="S12" s="30"/>
      <c r="T12" s="34"/>
      <c r="U12" s="34"/>
    </row>
    <row r="13" spans="1:21" s="2" customFormat="1" ht="15.95" customHeight="1" x14ac:dyDescent="0.25">
      <c r="A13" s="48" t="str">
        <f>"semaine "&amp;WEEKNUM(C13,2)</f>
        <v>semaine 41</v>
      </c>
      <c r="B13" s="13" t="str">
        <f>"jour "&amp;C13-DATE($E$1,1,0)</f>
        <v>jour 283</v>
      </c>
      <c r="C13" s="28">
        <f>C8+7</f>
        <v>40461</v>
      </c>
      <c r="D13" s="14"/>
      <c r="E13" s="13" t="str">
        <f>"jour "&amp;F13-DATE($E$1,1,0)</f>
        <v>jour 284</v>
      </c>
      <c r="F13" s="28">
        <f>F8+7</f>
        <v>40462</v>
      </c>
      <c r="G13" s="15"/>
      <c r="H13" s="13" t="str">
        <f>"jour "&amp;I13-DATE($E$1,1,0)</f>
        <v>jour 285</v>
      </c>
      <c r="I13" s="28">
        <f>I8+7</f>
        <v>40463</v>
      </c>
      <c r="J13" s="14"/>
      <c r="K13" s="13" t="str">
        <f>"jour "&amp;L13-DATE($E$1,1,0)</f>
        <v>jour 286</v>
      </c>
      <c r="L13" s="28">
        <f>L8+7</f>
        <v>40464</v>
      </c>
      <c r="M13" s="14"/>
      <c r="N13" s="13" t="str">
        <f>"jour "&amp;O13-DATE($E$1,1,0)</f>
        <v>jour 287</v>
      </c>
      <c r="O13" s="28">
        <f>O8+7</f>
        <v>40465</v>
      </c>
      <c r="P13" s="14"/>
      <c r="Q13" s="13" t="str">
        <f>"jour "&amp;R13-DATE($E$1,1,0)</f>
        <v>jour 288</v>
      </c>
      <c r="R13" s="28">
        <f>R8+7</f>
        <v>40466</v>
      </c>
      <c r="S13" s="14"/>
      <c r="T13" s="13" t="str">
        <f>"jour "&amp;U13-DATE($E$1,1,0)</f>
        <v>jour 289</v>
      </c>
      <c r="U13" s="28">
        <f>U8+7</f>
        <v>40467</v>
      </c>
    </row>
    <row r="14" spans="1:21" s="2" customFormat="1" ht="14.45" customHeight="1" x14ac:dyDescent="0.25">
      <c r="A14" s="48"/>
      <c r="B14" s="35"/>
      <c r="C14" s="35"/>
      <c r="D14" s="4"/>
      <c r="E14" s="35"/>
      <c r="F14" s="35"/>
      <c r="G14" s="3"/>
      <c r="H14" s="35"/>
      <c r="I14" s="35"/>
      <c r="J14" s="4"/>
      <c r="K14" s="35"/>
      <c r="L14" s="35"/>
      <c r="M14" s="4"/>
      <c r="N14" s="35"/>
      <c r="O14" s="35"/>
      <c r="P14" s="4"/>
      <c r="Q14" s="35"/>
      <c r="R14" s="35"/>
      <c r="S14" s="4"/>
      <c r="T14" s="35"/>
      <c r="U14" s="35"/>
    </row>
    <row r="15" spans="1:21" s="2" customFormat="1" ht="14.45" customHeight="1" x14ac:dyDescent="0.25">
      <c r="A15" s="48"/>
      <c r="B15" s="36"/>
      <c r="C15" s="36"/>
      <c r="D15" s="4"/>
      <c r="E15" s="36"/>
      <c r="F15" s="36"/>
      <c r="G15" s="3"/>
      <c r="H15" s="36"/>
      <c r="I15" s="36"/>
      <c r="J15" s="4"/>
      <c r="K15" s="36"/>
      <c r="L15" s="36"/>
      <c r="M15" s="4"/>
      <c r="N15" s="36"/>
      <c r="O15" s="36"/>
      <c r="P15" s="4"/>
      <c r="Q15" s="36"/>
      <c r="R15" s="36"/>
      <c r="S15" s="4"/>
      <c r="T15" s="36"/>
      <c r="U15" s="36"/>
    </row>
    <row r="16" spans="1:21" s="2" customFormat="1" ht="14.45" customHeight="1" x14ac:dyDescent="0.25">
      <c r="A16" s="48"/>
      <c r="B16" s="36"/>
      <c r="C16" s="36"/>
      <c r="D16" s="4"/>
      <c r="E16" s="36"/>
      <c r="F16" s="36"/>
      <c r="G16" s="3"/>
      <c r="H16" s="36"/>
      <c r="I16" s="36"/>
      <c r="J16" s="4"/>
      <c r="K16" s="36"/>
      <c r="L16" s="36"/>
      <c r="M16" s="4"/>
      <c r="N16" s="36"/>
      <c r="O16" s="36"/>
      <c r="P16" s="4"/>
      <c r="Q16" s="36"/>
      <c r="R16" s="36"/>
      <c r="S16" s="4"/>
      <c r="T16" s="36"/>
      <c r="U16" s="36"/>
    </row>
    <row r="17" spans="1:21" s="2" customFormat="1" ht="14.45" customHeight="1" x14ac:dyDescent="0.2">
      <c r="A17" s="48"/>
      <c r="B17" s="32"/>
      <c r="C17" s="32"/>
      <c r="D17" s="30"/>
      <c r="E17" s="32"/>
      <c r="F17" s="32"/>
      <c r="G17" s="30"/>
      <c r="H17" s="34"/>
      <c r="I17" s="34"/>
      <c r="J17" s="30"/>
      <c r="K17" s="34"/>
      <c r="L17" s="34"/>
      <c r="M17" s="30"/>
      <c r="N17" s="34"/>
      <c r="O17" s="34"/>
      <c r="P17" s="30"/>
      <c r="Q17" s="34"/>
      <c r="R17" s="34"/>
      <c r="S17" s="30"/>
      <c r="T17" s="34"/>
      <c r="U17" s="34"/>
    </row>
    <row r="18" spans="1:21" s="2" customFormat="1" ht="15.95" customHeight="1" x14ac:dyDescent="0.25">
      <c r="A18" s="48" t="str">
        <f>"semaine "&amp;WEEKNUM(C18,2)</f>
        <v>semaine 42</v>
      </c>
      <c r="B18" s="13" t="str">
        <f>"jour "&amp;C18-DATE($E$1,1,0)</f>
        <v>jour 290</v>
      </c>
      <c r="C18" s="28">
        <f>C13+7</f>
        <v>40468</v>
      </c>
      <c r="D18" s="14"/>
      <c r="E18" s="13" t="str">
        <f>"jour "&amp;F18-DATE($E$1,1,0)</f>
        <v>jour 291</v>
      </c>
      <c r="F18" s="28">
        <f>F13+7</f>
        <v>40469</v>
      </c>
      <c r="G18" s="15"/>
      <c r="H18" s="13" t="str">
        <f>"jour "&amp;I18-DATE($E$1,1,0)</f>
        <v>jour 292</v>
      </c>
      <c r="I18" s="28">
        <f>I13+7</f>
        <v>40470</v>
      </c>
      <c r="J18" s="14"/>
      <c r="K18" s="13" t="str">
        <f>"jour "&amp;L18-DATE($E$1,1,0)</f>
        <v>jour 293</v>
      </c>
      <c r="L18" s="28">
        <f>L13+7</f>
        <v>40471</v>
      </c>
      <c r="M18" s="14"/>
      <c r="N18" s="13" t="str">
        <f>"jour "&amp;O18-DATE($E$1,1,0)</f>
        <v>jour 294</v>
      </c>
      <c r="O18" s="28">
        <f>O13+7</f>
        <v>40472</v>
      </c>
      <c r="P18" s="14"/>
      <c r="Q18" s="13" t="str">
        <f>"jour "&amp;R18-DATE($E$1,1,0)</f>
        <v>jour 295</v>
      </c>
      <c r="R18" s="28">
        <f>R13+7</f>
        <v>40473</v>
      </c>
      <c r="S18" s="14"/>
      <c r="T18" s="13" t="str">
        <f>"jour "&amp;U18-DATE($E$1,1,0)</f>
        <v>jour 296</v>
      </c>
      <c r="U18" s="28">
        <f>U13+7</f>
        <v>40474</v>
      </c>
    </row>
    <row r="19" spans="1:21" s="2" customFormat="1" ht="14.45" customHeight="1" x14ac:dyDescent="0.25">
      <c r="A19" s="48"/>
      <c r="B19" s="35"/>
      <c r="C19" s="35"/>
      <c r="D19" s="4"/>
      <c r="E19" s="35"/>
      <c r="F19" s="35"/>
      <c r="G19" s="3"/>
      <c r="H19" s="35"/>
      <c r="I19" s="35"/>
      <c r="J19" s="4"/>
      <c r="K19" s="35"/>
      <c r="L19" s="35"/>
      <c r="M19" s="4"/>
      <c r="N19" s="35"/>
      <c r="O19" s="35"/>
      <c r="P19" s="4"/>
      <c r="Q19" s="35"/>
      <c r="R19" s="35"/>
      <c r="S19" s="4"/>
      <c r="T19" s="35"/>
      <c r="U19" s="35"/>
    </row>
    <row r="20" spans="1:21" s="2" customFormat="1" ht="14.45" customHeight="1" x14ac:dyDescent="0.25">
      <c r="A20" s="48"/>
      <c r="B20" s="36"/>
      <c r="C20" s="36"/>
      <c r="D20" s="4"/>
      <c r="E20" s="36"/>
      <c r="F20" s="36"/>
      <c r="G20" s="3"/>
      <c r="H20" s="36"/>
      <c r="I20" s="36"/>
      <c r="J20" s="4"/>
      <c r="K20" s="36"/>
      <c r="L20" s="36"/>
      <c r="M20" s="4"/>
      <c r="N20" s="36"/>
      <c r="O20" s="36"/>
      <c r="P20" s="4"/>
      <c r="Q20" s="36"/>
      <c r="R20" s="36"/>
      <c r="S20" s="4"/>
      <c r="T20" s="36"/>
      <c r="U20" s="36"/>
    </row>
    <row r="21" spans="1:21" s="2" customFormat="1" ht="14.45" customHeight="1" x14ac:dyDescent="0.25">
      <c r="A21" s="48"/>
      <c r="B21" s="36"/>
      <c r="C21" s="36"/>
      <c r="D21" s="4"/>
      <c r="E21" s="36"/>
      <c r="F21" s="36"/>
      <c r="G21" s="3"/>
      <c r="H21" s="36"/>
      <c r="I21" s="36"/>
      <c r="J21" s="4"/>
      <c r="K21" s="36"/>
      <c r="L21" s="36"/>
      <c r="M21" s="4"/>
      <c r="N21" s="36"/>
      <c r="O21" s="36"/>
      <c r="P21" s="4"/>
      <c r="Q21" s="36"/>
      <c r="R21" s="36"/>
      <c r="S21" s="4"/>
      <c r="T21" s="36"/>
      <c r="U21" s="36"/>
    </row>
    <row r="22" spans="1:21" s="2" customFormat="1" ht="14.45" customHeight="1" x14ac:dyDescent="0.2">
      <c r="A22" s="48"/>
      <c r="B22" s="32"/>
      <c r="C22" s="32"/>
      <c r="D22" s="30"/>
      <c r="E22" s="34"/>
      <c r="F22" s="34"/>
      <c r="G22" s="30"/>
      <c r="H22" s="34"/>
      <c r="I22" s="34"/>
      <c r="J22" s="30"/>
      <c r="K22" s="34"/>
      <c r="L22" s="34"/>
      <c r="M22" s="30"/>
      <c r="N22" s="34"/>
      <c r="O22" s="34"/>
      <c r="P22" s="30"/>
      <c r="Q22" s="34"/>
      <c r="R22" s="34"/>
      <c r="S22" s="30"/>
      <c r="T22" s="34"/>
      <c r="U22" s="34"/>
    </row>
    <row r="23" spans="1:21" s="2" customFormat="1" ht="15.95" customHeight="1" x14ac:dyDescent="0.25">
      <c r="A23" s="48" t="str">
        <f>"semaine "&amp;WEEKNUM(C23,2)</f>
        <v>semaine 43</v>
      </c>
      <c r="B23" s="13" t="str">
        <f>IF(C23="","","jour "&amp;C23-DATE($E$1,1,0))</f>
        <v>jour 297</v>
      </c>
      <c r="C23" s="28">
        <f>IF(C18+7&gt;EOMONTH($A$1,0),"",C18+7)</f>
        <v>40475</v>
      </c>
      <c r="D23" s="14"/>
      <c r="E23" s="13" t="str">
        <f>IF(F23="","","jour "&amp;F23-DATE($E$1,1,0))</f>
        <v>jour 298</v>
      </c>
      <c r="F23" s="28">
        <f>IF(F18+7&gt;EOMONTH($A$1,0),"",F18+7)</f>
        <v>40476</v>
      </c>
      <c r="G23" s="15"/>
      <c r="H23" s="13" t="str">
        <f>IF(I23="","","jour "&amp;I23-DATE($E$1,1,0))</f>
        <v>jour 299</v>
      </c>
      <c r="I23" s="28">
        <f>IF(I18+7&gt;EOMONTH($A$1,0),"",I18+7)</f>
        <v>40477</v>
      </c>
      <c r="J23" s="14"/>
      <c r="K23" s="13" t="str">
        <f>IF(L23="","","jour "&amp;L23-DATE($E$1,1,0))</f>
        <v>jour 300</v>
      </c>
      <c r="L23" s="28">
        <f>IF(L18+7&gt;EOMONTH($A$1,0),"",L18+7)</f>
        <v>40478</v>
      </c>
      <c r="M23" s="14"/>
      <c r="N23" s="13" t="str">
        <f>IF(O23="","","jour "&amp;O23-DATE($E$1,1,0))</f>
        <v>jour 301</v>
      </c>
      <c r="O23" s="28">
        <f>IF(O18+7&gt;EOMONTH($A$1,0),"",O18+7)</f>
        <v>40479</v>
      </c>
      <c r="P23" s="14"/>
      <c r="Q23" s="13" t="str">
        <f>IF(R23="","","jour "&amp;R23-DATE($E$1,1,0))</f>
        <v>jour 302</v>
      </c>
      <c r="R23" s="28">
        <f>IF(R18+7&gt;EOMONTH($A$1,0),"",R18+7)</f>
        <v>40480</v>
      </c>
      <c r="S23" s="16"/>
      <c r="T23" s="13" t="str">
        <f>IF(U23="","","jour "&amp;U23-DATE($E$1,1,0))</f>
        <v>jour 303</v>
      </c>
      <c r="U23" s="28">
        <f>IF(U18+7&gt;EOMONTH($A$1,0),"",U18+7)</f>
        <v>40481</v>
      </c>
    </row>
    <row r="24" spans="1:21" s="2" customFormat="1" ht="14.45" customHeight="1" x14ac:dyDescent="0.25">
      <c r="A24" s="48"/>
      <c r="B24" s="32"/>
      <c r="C24" s="32"/>
      <c r="D24" s="4"/>
      <c r="E24" s="32"/>
      <c r="F24" s="32"/>
      <c r="G24" s="3"/>
      <c r="H24" s="32"/>
      <c r="I24" s="32"/>
      <c r="J24" s="4"/>
      <c r="K24" s="32"/>
      <c r="L24" s="32"/>
      <c r="M24" s="4"/>
      <c r="N24" s="32"/>
      <c r="O24" s="32"/>
      <c r="P24" s="4"/>
      <c r="Q24" s="32"/>
      <c r="R24" s="32"/>
      <c r="S24" s="29"/>
      <c r="T24" s="32"/>
      <c r="U24" s="32"/>
    </row>
    <row r="25" spans="1:21" s="2" customFormat="1" ht="14.45" customHeight="1" x14ac:dyDescent="0.25">
      <c r="A25" s="48"/>
      <c r="B25" s="32"/>
      <c r="C25" s="32"/>
      <c r="D25" s="4"/>
      <c r="E25" s="32"/>
      <c r="F25" s="32"/>
      <c r="G25" s="3"/>
      <c r="H25" s="32"/>
      <c r="I25" s="32"/>
      <c r="J25" s="4"/>
      <c r="K25" s="32"/>
      <c r="L25" s="32"/>
      <c r="M25" s="4"/>
      <c r="N25" s="32"/>
      <c r="O25" s="32"/>
      <c r="P25" s="4"/>
      <c r="Q25" s="32"/>
      <c r="R25" s="32"/>
      <c r="S25" s="29"/>
      <c r="T25" s="32"/>
      <c r="U25" s="32"/>
    </row>
    <row r="26" spans="1:21" s="2" customFormat="1" ht="14.45" customHeight="1" x14ac:dyDescent="0.25">
      <c r="A26" s="48"/>
      <c r="B26" s="32"/>
      <c r="C26" s="32"/>
      <c r="D26" s="4"/>
      <c r="E26" s="32"/>
      <c r="F26" s="32"/>
      <c r="G26" s="3"/>
      <c r="H26" s="32"/>
      <c r="I26" s="32"/>
      <c r="J26" s="4"/>
      <c r="K26" s="32"/>
      <c r="L26" s="32"/>
      <c r="M26" s="4"/>
      <c r="N26" s="32"/>
      <c r="O26" s="32"/>
      <c r="P26" s="4"/>
      <c r="Q26" s="32"/>
      <c r="R26" s="32"/>
      <c r="S26" s="29"/>
      <c r="T26" s="32"/>
      <c r="U26" s="32"/>
    </row>
    <row r="27" spans="1:21" s="2" customFormat="1" ht="14.45" customHeight="1" x14ac:dyDescent="0.2">
      <c r="A27" s="48"/>
      <c r="B27" s="33"/>
      <c r="C27" s="33"/>
      <c r="D27" s="30"/>
      <c r="E27" s="33"/>
      <c r="F27" s="33"/>
      <c r="G27" s="30"/>
      <c r="H27" s="33"/>
      <c r="I27" s="33"/>
      <c r="J27" s="30"/>
      <c r="K27" s="33"/>
      <c r="L27" s="33"/>
      <c r="M27" s="30"/>
      <c r="N27" s="33"/>
      <c r="O27" s="33"/>
      <c r="P27" s="30"/>
      <c r="Q27" s="29"/>
      <c r="R27" s="29"/>
      <c r="S27" s="29"/>
      <c r="T27" s="29"/>
      <c r="U27" s="29"/>
    </row>
    <row r="28" spans="1:21" s="8" customFormat="1" ht="15.75" customHeight="1" x14ac:dyDescent="0.25">
      <c r="A28" s="48" t="str">
        <f>IF(C28="","","semaine "&amp;WEEKNUM(C28,2))</f>
        <v>semaine 44</v>
      </c>
      <c r="B28" s="13" t="str">
        <f>IF(C28="","","jour "&amp;C28-DATE($E$1,1,0))</f>
        <v>jour 304</v>
      </c>
      <c r="C28" s="28">
        <f>IF(C18+14&gt;EOMONTH($A$1,0),"",C18+14)</f>
        <v>40482</v>
      </c>
      <c r="D28" s="28">
        <f t="shared" ref="D28:U28" si="0">IF(D18+14&gt;EOMONTH($A$1,0),"",D18+14)</f>
        <v>14</v>
      </c>
      <c r="E28" s="13" t="str">
        <f>IF(F28="","","jour "&amp;F28-DATE($E$1,1,0))</f>
        <v/>
      </c>
      <c r="F28" s="28" t="str">
        <f>IF(F18+14&gt;EOMONTH($A$1,0),"",F18+14)</f>
        <v/>
      </c>
      <c r="G28" s="28">
        <f t="shared" si="0"/>
        <v>14</v>
      </c>
      <c r="H28" s="13" t="str">
        <f>IF(I28="","","jour "&amp;I28-DATE($E$1,1,0))</f>
        <v/>
      </c>
      <c r="I28" s="28" t="str">
        <f>IF(I18+14&gt;EOMONTH($A$1,0),"",I18+14)</f>
        <v/>
      </c>
      <c r="J28" s="28">
        <f t="shared" si="0"/>
        <v>14</v>
      </c>
      <c r="K28" s="13" t="str">
        <f>IF(L28="","","jour "&amp;L28-DATE($E$1,1,0))</f>
        <v/>
      </c>
      <c r="L28" s="28" t="str">
        <f>IF(L18+14&gt;EOMONTH($A$1,0),"",L18+14)</f>
        <v/>
      </c>
      <c r="M28" s="28">
        <f t="shared" si="0"/>
        <v>14</v>
      </c>
      <c r="N28" s="13" t="str">
        <f>IF(O28="","","jour "&amp;O28-DATE($E$1,1,0))</f>
        <v/>
      </c>
      <c r="O28" s="28" t="str">
        <f>IF(O18+14&gt;EOMONTH($A$1,0),"",O18+14)</f>
        <v/>
      </c>
      <c r="P28" s="28">
        <f t="shared" si="0"/>
        <v>14</v>
      </c>
      <c r="Q28" s="13" t="str">
        <f>IF(R28="","","jour "&amp;R28-DATE($E$1,1,0))</f>
        <v/>
      </c>
      <c r="R28" s="28" t="str">
        <f>IF(R18+14&gt;EOMONTH($A$1,0),"",R18+14)</f>
        <v/>
      </c>
      <c r="S28" s="28">
        <f t="shared" si="0"/>
        <v>14</v>
      </c>
      <c r="T28" s="13" t="str">
        <f>IF(U28="","","jour "&amp;U28-DATE($E$1,1,0))</f>
        <v/>
      </c>
      <c r="U28" s="28" t="str">
        <f>IF(U18+14&gt;EOMONTH($A$1,0),"",U18+14)</f>
        <v/>
      </c>
    </row>
    <row r="29" spans="1:21" s="8" customFormat="1" ht="14.45" customHeight="1" x14ac:dyDescent="0.25">
      <c r="A29" s="48"/>
      <c r="B29" s="32"/>
      <c r="C29" s="32"/>
      <c r="D29" s="4"/>
      <c r="E29" s="32"/>
      <c r="F29" s="32"/>
      <c r="G29" s="3"/>
      <c r="H29" s="32"/>
      <c r="I29" s="32"/>
      <c r="J29" s="4"/>
      <c r="K29" s="32"/>
      <c r="L29" s="32"/>
      <c r="M29" s="4"/>
      <c r="N29" s="32"/>
      <c r="O29" s="32"/>
      <c r="P29" s="4"/>
      <c r="Q29" s="32"/>
      <c r="R29" s="32"/>
      <c r="S29" s="29"/>
      <c r="T29" s="32"/>
      <c r="U29" s="32"/>
    </row>
    <row r="30" spans="1:21" s="8" customFormat="1" ht="14.45" customHeight="1" x14ac:dyDescent="0.25">
      <c r="A30" s="48"/>
      <c r="B30" s="32"/>
      <c r="C30" s="32"/>
      <c r="D30" s="4"/>
      <c r="E30" s="32"/>
      <c r="F30" s="32"/>
      <c r="G30" s="3"/>
      <c r="H30" s="32"/>
      <c r="I30" s="32"/>
      <c r="J30" s="4"/>
      <c r="K30" s="32"/>
      <c r="L30" s="32"/>
      <c r="M30" s="4"/>
      <c r="N30" s="32"/>
      <c r="O30" s="32"/>
      <c r="P30" s="4"/>
      <c r="Q30" s="32"/>
      <c r="R30" s="32"/>
      <c r="S30" s="29"/>
      <c r="T30" s="32"/>
      <c r="U30" s="32"/>
    </row>
    <row r="31" spans="1:21" s="8" customFormat="1" ht="14.45" customHeight="1" x14ac:dyDescent="0.25">
      <c r="A31" s="48"/>
      <c r="B31" s="32"/>
      <c r="C31" s="32"/>
      <c r="D31" s="4"/>
      <c r="E31" s="32"/>
      <c r="F31" s="32"/>
      <c r="G31" s="3"/>
      <c r="H31" s="32"/>
      <c r="I31" s="32"/>
      <c r="J31" s="4"/>
      <c r="K31" s="32"/>
      <c r="L31" s="32"/>
      <c r="M31" s="4"/>
      <c r="N31" s="32"/>
      <c r="O31" s="32"/>
      <c r="P31" s="4"/>
      <c r="Q31" s="32"/>
      <c r="R31" s="32"/>
      <c r="S31" s="29"/>
      <c r="T31" s="32"/>
      <c r="U31" s="32"/>
    </row>
    <row r="32" spans="1:21" s="8" customFormat="1" ht="14.45" customHeight="1" x14ac:dyDescent="0.2">
      <c r="A32" s="48"/>
      <c r="B32" s="33"/>
      <c r="C32" s="33"/>
      <c r="D32" s="30"/>
      <c r="E32" s="33"/>
      <c r="F32" s="33"/>
      <c r="G32" s="30"/>
      <c r="H32" s="33"/>
      <c r="I32" s="33"/>
      <c r="J32" s="30"/>
      <c r="K32" s="33"/>
      <c r="L32" s="33"/>
      <c r="M32" s="30"/>
      <c r="N32" s="33"/>
      <c r="O32" s="33"/>
      <c r="P32" s="30"/>
      <c r="Q32" s="29"/>
      <c r="R32" s="29"/>
      <c r="S32" s="29"/>
      <c r="T32" s="29"/>
      <c r="U32" s="29"/>
    </row>
    <row r="33" spans="1:21" x14ac:dyDescent="0.2">
      <c r="A33" s="8"/>
      <c r="B33" s="42" t="s">
        <v>7</v>
      </c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</row>
    <row r="34" spans="1:21" x14ac:dyDescent="0.2">
      <c r="A34" s="8"/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</row>
    <row r="35" spans="1:21" x14ac:dyDescent="0.2">
      <c r="A35" s="8"/>
      <c r="B35" s="43"/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</row>
    <row r="36" spans="1:21" x14ac:dyDescent="0.2">
      <c r="A36" s="8"/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</row>
    <row r="37" spans="1:21" x14ac:dyDescent="0.2">
      <c r="A37" s="8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</row>
  </sheetData>
  <mergeCells count="184">
    <mergeCell ref="N31:O31"/>
    <mergeCell ref="Q31:R31"/>
    <mergeCell ref="T31:U31"/>
    <mergeCell ref="B11:C11"/>
    <mergeCell ref="B12:C12"/>
    <mergeCell ref="E11:F11"/>
    <mergeCell ref="E12:F12"/>
    <mergeCell ref="H11:I11"/>
    <mergeCell ref="H12:I12"/>
    <mergeCell ref="N12:O12"/>
    <mergeCell ref="Q11:R11"/>
    <mergeCell ref="Q12:R12"/>
    <mergeCell ref="T11:U11"/>
    <mergeCell ref="T12:U12"/>
    <mergeCell ref="K11:L11"/>
    <mergeCell ref="K12:L12"/>
    <mergeCell ref="N11:O11"/>
    <mergeCell ref="N21:O21"/>
    <mergeCell ref="Q14:R14"/>
    <mergeCell ref="N20:O20"/>
    <mergeCell ref="Q19:R19"/>
    <mergeCell ref="Q20:R20"/>
    <mergeCell ref="B26:C26"/>
    <mergeCell ref="E26:F26"/>
    <mergeCell ref="N27:O27"/>
    <mergeCell ref="B16:C16"/>
    <mergeCell ref="B17:C17"/>
    <mergeCell ref="E16:F16"/>
    <mergeCell ref="K21:L21"/>
    <mergeCell ref="N29:O29"/>
    <mergeCell ref="Q29:R29"/>
    <mergeCell ref="T29:U29"/>
    <mergeCell ref="N30:O30"/>
    <mergeCell ref="Q30:R30"/>
    <mergeCell ref="T30:U30"/>
    <mergeCell ref="H26:I26"/>
    <mergeCell ref="B27:C27"/>
    <mergeCell ref="E27:F27"/>
    <mergeCell ref="H27:I27"/>
    <mergeCell ref="K27:L27"/>
    <mergeCell ref="Q21:R21"/>
    <mergeCell ref="T21:U21"/>
    <mergeCell ref="E22:F22"/>
    <mergeCell ref="H22:I22"/>
    <mergeCell ref="K22:L22"/>
    <mergeCell ref="N22:O22"/>
    <mergeCell ref="Q22:R22"/>
    <mergeCell ref="T22:U22"/>
    <mergeCell ref="H25:I25"/>
    <mergeCell ref="B20:C20"/>
    <mergeCell ref="H20:I20"/>
    <mergeCell ref="E20:F20"/>
    <mergeCell ref="B25:C25"/>
    <mergeCell ref="E25:F25"/>
    <mergeCell ref="B21:C21"/>
    <mergeCell ref="E21:F21"/>
    <mergeCell ref="H21:I21"/>
    <mergeCell ref="B22:C22"/>
    <mergeCell ref="B24:C24"/>
    <mergeCell ref="E24:F24"/>
    <mergeCell ref="H24:I24"/>
    <mergeCell ref="B14:C14"/>
    <mergeCell ref="H14:I14"/>
    <mergeCell ref="E14:F14"/>
    <mergeCell ref="E9:F9"/>
    <mergeCell ref="E10:F10"/>
    <mergeCell ref="H10:I10"/>
    <mergeCell ref="H15:I15"/>
    <mergeCell ref="B19:C19"/>
    <mergeCell ref="H19:I19"/>
    <mergeCell ref="E15:F15"/>
    <mergeCell ref="E19:F19"/>
    <mergeCell ref="E17:F17"/>
    <mergeCell ref="H16:I16"/>
    <mergeCell ref="H17:I17"/>
    <mergeCell ref="B15:C15"/>
    <mergeCell ref="Q26:R26"/>
    <mergeCell ref="K15:L15"/>
    <mergeCell ref="K19:L19"/>
    <mergeCell ref="K20:L20"/>
    <mergeCell ref="K24:L24"/>
    <mergeCell ref="Q17:R17"/>
    <mergeCell ref="T16:U16"/>
    <mergeCell ref="T17:U17"/>
    <mergeCell ref="T15:U15"/>
    <mergeCell ref="Q15:R15"/>
    <mergeCell ref="K26:L26"/>
    <mergeCell ref="N26:O26"/>
    <mergeCell ref="T19:U19"/>
    <mergeCell ref="T20:U20"/>
    <mergeCell ref="N19:O19"/>
    <mergeCell ref="Q16:R16"/>
    <mergeCell ref="N15:O15"/>
    <mergeCell ref="N17:O17"/>
    <mergeCell ref="T7:U7"/>
    <mergeCell ref="Q4:R4"/>
    <mergeCell ref="Q6:R6"/>
    <mergeCell ref="Q7:R7"/>
    <mergeCell ref="K9:L9"/>
    <mergeCell ref="Q5:R5"/>
    <mergeCell ref="T5:U5"/>
    <mergeCell ref="Q24:R24"/>
    <mergeCell ref="Q25:R25"/>
    <mergeCell ref="N10:O10"/>
    <mergeCell ref="T9:U9"/>
    <mergeCell ref="T10:U10"/>
    <mergeCell ref="Q9:R9"/>
    <mergeCell ref="K10:L10"/>
    <mergeCell ref="Q10:R10"/>
    <mergeCell ref="N9:O9"/>
    <mergeCell ref="N14:O14"/>
    <mergeCell ref="T14:U14"/>
    <mergeCell ref="B2:C2"/>
    <mergeCell ref="G2:I2"/>
    <mergeCell ref="H9:I9"/>
    <mergeCell ref="S2:U2"/>
    <mergeCell ref="P2:R2"/>
    <mergeCell ref="T24:U24"/>
    <mergeCell ref="T25:U25"/>
    <mergeCell ref="T26:U26"/>
    <mergeCell ref="D2:F2"/>
    <mergeCell ref="N4:O4"/>
    <mergeCell ref="N7:O7"/>
    <mergeCell ref="K25:L25"/>
    <mergeCell ref="N25:O25"/>
    <mergeCell ref="K16:L16"/>
    <mergeCell ref="K17:L17"/>
    <mergeCell ref="N16:O16"/>
    <mergeCell ref="M2:O2"/>
    <mergeCell ref="J2:L2"/>
    <mergeCell ref="N6:O6"/>
    <mergeCell ref="N5:O5"/>
    <mergeCell ref="N24:O24"/>
    <mergeCell ref="K14:L14"/>
    <mergeCell ref="T4:U4"/>
    <mergeCell ref="T6:U6"/>
    <mergeCell ref="B32:C32"/>
    <mergeCell ref="E32:F32"/>
    <mergeCell ref="H32:I32"/>
    <mergeCell ref="K32:L32"/>
    <mergeCell ref="A3:A7"/>
    <mergeCell ref="B4:C4"/>
    <mergeCell ref="E4:F4"/>
    <mergeCell ref="H4:I4"/>
    <mergeCell ref="K4:L4"/>
    <mergeCell ref="B5:C5"/>
    <mergeCell ref="E5:F5"/>
    <mergeCell ref="H5:I5"/>
    <mergeCell ref="K5:L5"/>
    <mergeCell ref="B6:C6"/>
    <mergeCell ref="E6:F6"/>
    <mergeCell ref="H6:I6"/>
    <mergeCell ref="K6:L6"/>
    <mergeCell ref="B7:C7"/>
    <mergeCell ref="D7:E7"/>
    <mergeCell ref="F7:G7"/>
    <mergeCell ref="H7:I7"/>
    <mergeCell ref="K7:L7"/>
    <mergeCell ref="B9:C9"/>
    <mergeCell ref="B10:C10"/>
    <mergeCell ref="N32:O32"/>
    <mergeCell ref="B33:U33"/>
    <mergeCell ref="B34:U34"/>
    <mergeCell ref="B35:U35"/>
    <mergeCell ref="B36:U36"/>
    <mergeCell ref="B37:U37"/>
    <mergeCell ref="A1:D1"/>
    <mergeCell ref="A8:A12"/>
    <mergeCell ref="A13:A17"/>
    <mergeCell ref="A18:A22"/>
    <mergeCell ref="A23:A27"/>
    <mergeCell ref="A28:A32"/>
    <mergeCell ref="B29:C29"/>
    <mergeCell ref="E29:F29"/>
    <mergeCell ref="H29:I29"/>
    <mergeCell ref="K29:L29"/>
    <mergeCell ref="B30:C30"/>
    <mergeCell ref="E30:F30"/>
    <mergeCell ref="H30:I30"/>
    <mergeCell ref="K30:L30"/>
    <mergeCell ref="B31:C31"/>
    <mergeCell ref="E31:F31"/>
    <mergeCell ref="H31:I31"/>
    <mergeCell ref="K31:L31"/>
  </mergeCells>
  <phoneticPr fontId="1" type="noConversion"/>
  <conditionalFormatting sqref="T4:U6 Q4:R6 N4:O6 K4:L6 H4:I6 E4:F6 B4:C6">
    <cfRule type="expression" dxfId="8" priority="21">
      <formula>C$3&lt;&gt;""</formula>
    </cfRule>
  </conditionalFormatting>
  <conditionalFormatting sqref="B29:C31 E29:F31 H29:I31 K29:L31 N29:O31 Q29:R31 T29:U31">
    <cfRule type="expression" dxfId="7" priority="14">
      <formula>C$28&lt;&gt;""</formula>
    </cfRule>
  </conditionalFormatting>
  <conditionalFormatting sqref="B24:C26 E24:F26 H24:I26 K24:L26 N24:O26 Q24:R26 T24:U26">
    <cfRule type="expression" dxfId="6" priority="7">
      <formula>C$23&lt;&gt;""</formula>
    </cfRule>
  </conditionalFormatting>
  <printOptions horizontalCentered="1"/>
  <pageMargins left="0.5" right="0.5" top="0.5" bottom="0.5" header="0.5" footer="0.5"/>
  <pageSetup orientation="landscape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  <pageSetUpPr fitToPage="1"/>
  </sheetPr>
  <dimension ref="A1:U37"/>
  <sheetViews>
    <sheetView showGridLines="0" workbookViewId="0">
      <selection activeCell="B3" sqref="B3"/>
    </sheetView>
  </sheetViews>
  <sheetFormatPr baseColWidth="10" defaultColWidth="9.140625" defaultRowHeight="15" x14ac:dyDescent="0.2"/>
  <cols>
    <col min="1" max="1" width="1.7109375" style="1" customWidth="1"/>
    <col min="2" max="2" width="14.28515625" style="1" customWidth="1"/>
    <col min="3" max="3" width="3.85546875" style="1" customWidth="1"/>
    <col min="4" max="4" width="1.7109375" style="1" customWidth="1"/>
    <col min="5" max="5" width="12.7109375" style="1" customWidth="1"/>
    <col min="6" max="6" width="3.85546875" style="1" customWidth="1"/>
    <col min="7" max="7" width="1.7109375" style="1" customWidth="1"/>
    <col min="8" max="8" width="12.7109375" style="1" customWidth="1"/>
    <col min="9" max="9" width="3.85546875" style="1" customWidth="1"/>
    <col min="10" max="10" width="1.7109375" style="1" customWidth="1"/>
    <col min="11" max="11" width="12.7109375" style="1" customWidth="1"/>
    <col min="12" max="12" width="3.85546875" style="1" customWidth="1"/>
    <col min="13" max="13" width="1.7109375" style="1" customWidth="1"/>
    <col min="14" max="14" width="12.7109375" style="1" customWidth="1"/>
    <col min="15" max="15" width="3.85546875" style="1" customWidth="1"/>
    <col min="16" max="16" width="1.7109375" style="1" customWidth="1"/>
    <col min="17" max="17" width="12.7109375" style="1" customWidth="1"/>
    <col min="18" max="18" width="3.85546875" style="1" customWidth="1"/>
    <col min="19" max="19" width="1.7109375" style="1" customWidth="1"/>
    <col min="20" max="20" width="12.7109375" style="1" customWidth="1"/>
    <col min="21" max="21" width="3.85546875" style="1" customWidth="1"/>
    <col min="22" max="16384" width="9.140625" style="1"/>
  </cols>
  <sheetData>
    <row r="1" spans="1:21" s="6" customFormat="1" ht="39.950000000000003" customHeight="1" x14ac:dyDescent="0.2">
      <c r="A1" s="39">
        <f>DATE(E1,11,1)</f>
        <v>40483</v>
      </c>
      <c r="B1" s="39"/>
      <c r="C1" s="39"/>
      <c r="D1" s="39"/>
      <c r="E1" s="31">
        <f>liste!C5</f>
        <v>2010</v>
      </c>
      <c r="F1" s="18"/>
      <c r="G1" s="18"/>
      <c r="H1" s="19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</row>
    <row r="2" spans="1:21" ht="20.100000000000001" customHeight="1" x14ac:dyDescent="0.2">
      <c r="B2" s="37">
        <f>$A$1-MOD(WEEKDAY($A$1,2)-liste!D7,7)</f>
        <v>40482</v>
      </c>
      <c r="C2" s="37"/>
      <c r="D2" s="38">
        <f>B2+1</f>
        <v>40483</v>
      </c>
      <c r="E2" s="38"/>
      <c r="F2" s="38"/>
      <c r="G2" s="38">
        <f>D2+1</f>
        <v>40484</v>
      </c>
      <c r="H2" s="38"/>
      <c r="I2" s="38"/>
      <c r="J2" s="38">
        <f>G2+1</f>
        <v>40485</v>
      </c>
      <c r="K2" s="38"/>
      <c r="L2" s="38"/>
      <c r="M2" s="38">
        <f>J2+1</f>
        <v>40486</v>
      </c>
      <c r="N2" s="38"/>
      <c r="O2" s="38"/>
      <c r="P2" s="38">
        <f>M2+1</f>
        <v>40487</v>
      </c>
      <c r="Q2" s="38"/>
      <c r="R2" s="38"/>
      <c r="S2" s="38">
        <f>P2+1</f>
        <v>40488</v>
      </c>
      <c r="T2" s="38"/>
      <c r="U2" s="38"/>
    </row>
    <row r="3" spans="1:21" s="2" customFormat="1" ht="15.95" customHeight="1" x14ac:dyDescent="0.25">
      <c r="A3" s="48" t="str">
        <f>"semaine "&amp;WEEKNUM(B2,2)</f>
        <v>semaine 44</v>
      </c>
      <c r="B3" s="21" t="str">
        <f>IF(C3="","","jour "&amp;C3-DATE($E$1,1,0))</f>
        <v/>
      </c>
      <c r="C3" s="20" t="str">
        <f>IF(B2&lt;$A$1,"",B2)</f>
        <v/>
      </c>
      <c r="D3" s="10"/>
      <c r="E3" s="21" t="str">
        <f>IF(F3="","","jour "&amp;F3-DATE($E$1,1,0))</f>
        <v>jour 305</v>
      </c>
      <c r="F3" s="20">
        <f>IF(D2&lt;$A$1,"",D2)</f>
        <v>40483</v>
      </c>
      <c r="G3" s="12">
        <v>1</v>
      </c>
      <c r="H3" s="21" t="str">
        <f>IF(I3="","","jour "&amp;I3-DATE($E$1,1,0))</f>
        <v>jour 306</v>
      </c>
      <c r="I3" s="20">
        <f>IF(G2&lt;$A$1,"",G2)</f>
        <v>40484</v>
      </c>
      <c r="J3" s="4"/>
      <c r="K3" s="21" t="str">
        <f>IF(L3="","","jour "&amp;L3-DATE($E$1,1,0))</f>
        <v>jour 307</v>
      </c>
      <c r="L3" s="20">
        <f>IF(J2&lt;$A$1,"",J2)</f>
        <v>40485</v>
      </c>
      <c r="M3" s="4"/>
      <c r="N3" s="21" t="str">
        <f>IF(O3="","","jour "&amp;O3-DATE($E$1,1,0))</f>
        <v>jour 308</v>
      </c>
      <c r="O3" s="20">
        <f>IF(M2&lt;$A$1,"",M2)</f>
        <v>40486</v>
      </c>
      <c r="P3" s="4"/>
      <c r="Q3" s="21" t="str">
        <f>IF(R3="","","jour "&amp;R3-DATE($E$1,1,0))</f>
        <v>jour 309</v>
      </c>
      <c r="R3" s="20">
        <f>IF(P2&lt;$A$1,"",P2)</f>
        <v>40487</v>
      </c>
      <c r="S3" s="4"/>
      <c r="T3" s="21" t="str">
        <f>IF(U3="","","jour "&amp;U3-DATE($E$1,1,0))</f>
        <v>jour 310</v>
      </c>
      <c r="U3" s="20">
        <f>IF(S2&lt;$A$1,"",S2)</f>
        <v>40488</v>
      </c>
    </row>
    <row r="4" spans="1:21" s="2" customFormat="1" ht="14.45" customHeight="1" x14ac:dyDescent="0.2">
      <c r="A4" s="48"/>
      <c r="B4" s="32"/>
      <c r="C4" s="32"/>
      <c r="D4" s="9"/>
      <c r="E4" s="32"/>
      <c r="F4" s="32"/>
      <c r="G4" s="9"/>
      <c r="H4" s="32"/>
      <c r="I4" s="32"/>
      <c r="J4" s="4"/>
      <c r="K4" s="32"/>
      <c r="L4" s="32"/>
      <c r="M4" s="4"/>
      <c r="N4" s="32"/>
      <c r="O4" s="32"/>
      <c r="P4" s="4"/>
      <c r="Q4" s="32"/>
      <c r="R4" s="32"/>
      <c r="S4" s="4"/>
      <c r="T4" s="32"/>
      <c r="U4" s="32"/>
    </row>
    <row r="5" spans="1:21" s="2" customFormat="1" ht="14.45" customHeight="1" x14ac:dyDescent="0.2">
      <c r="A5" s="48"/>
      <c r="B5" s="32"/>
      <c r="C5" s="32"/>
      <c r="D5" s="9"/>
      <c r="E5" s="32"/>
      <c r="F5" s="32"/>
      <c r="G5" s="9"/>
      <c r="H5" s="32"/>
      <c r="I5" s="32"/>
      <c r="J5" s="4"/>
      <c r="K5" s="32"/>
      <c r="L5" s="32"/>
      <c r="M5" s="4"/>
      <c r="N5" s="32"/>
      <c r="O5" s="32"/>
      <c r="P5" s="4"/>
      <c r="Q5" s="32"/>
      <c r="R5" s="32"/>
      <c r="S5" s="4"/>
      <c r="T5" s="32"/>
      <c r="U5" s="32"/>
    </row>
    <row r="6" spans="1:21" s="2" customFormat="1" ht="14.45" customHeight="1" x14ac:dyDescent="0.2">
      <c r="A6" s="48"/>
      <c r="B6" s="32"/>
      <c r="C6" s="32"/>
      <c r="D6" s="9"/>
      <c r="E6" s="32"/>
      <c r="F6" s="32"/>
      <c r="G6" s="9"/>
      <c r="H6" s="32"/>
      <c r="I6" s="32"/>
      <c r="J6" s="4"/>
      <c r="K6" s="32"/>
      <c r="L6" s="32"/>
      <c r="M6" s="4"/>
      <c r="N6" s="32"/>
      <c r="O6" s="32"/>
      <c r="P6" s="4"/>
      <c r="Q6" s="32"/>
      <c r="R6" s="32"/>
      <c r="S6" s="4"/>
      <c r="T6" s="32"/>
      <c r="U6" s="32"/>
    </row>
    <row r="7" spans="1:21" s="2" customFormat="1" ht="14.45" customHeight="1" x14ac:dyDescent="0.2">
      <c r="A7" s="48"/>
      <c r="B7" s="33"/>
      <c r="C7" s="33"/>
      <c r="D7" s="33"/>
      <c r="E7" s="33"/>
      <c r="F7" s="33"/>
      <c r="G7" s="33"/>
      <c r="H7" s="33"/>
      <c r="I7" s="33"/>
      <c r="J7" s="30"/>
      <c r="K7" s="33"/>
      <c r="L7" s="33"/>
      <c r="M7" s="30"/>
      <c r="N7" s="33"/>
      <c r="O7" s="33"/>
      <c r="P7" s="30"/>
      <c r="Q7" s="33"/>
      <c r="R7" s="33"/>
      <c r="S7" s="30"/>
      <c r="T7" s="33"/>
      <c r="U7" s="33"/>
    </row>
    <row r="8" spans="1:21" s="2" customFormat="1" ht="15.95" customHeight="1" x14ac:dyDescent="0.25">
      <c r="A8" s="48" t="str">
        <f>"semaine "&amp;WEEKNUM(C8,2)</f>
        <v>semaine 45</v>
      </c>
      <c r="B8" s="13" t="str">
        <f>"jour "&amp;C8-DATE($E$1,1,0)</f>
        <v>jour 311</v>
      </c>
      <c r="C8" s="28">
        <f>B2+7</f>
        <v>40489</v>
      </c>
      <c r="D8" s="14"/>
      <c r="E8" s="13" t="str">
        <f>"jour "&amp;F8-DATE($E$1,1,0)</f>
        <v>jour 312</v>
      </c>
      <c r="F8" s="28">
        <f>D2+7</f>
        <v>40490</v>
      </c>
      <c r="G8" s="15"/>
      <c r="H8" s="13" t="str">
        <f>"jour "&amp;I8-DATE($E$1,1,0)</f>
        <v>jour 313</v>
      </c>
      <c r="I8" s="28">
        <f>G2+7</f>
        <v>40491</v>
      </c>
      <c r="J8" s="14"/>
      <c r="K8" s="13" t="str">
        <f>"jour "&amp;L8-DATE($E$1,1,0)</f>
        <v>jour 314</v>
      </c>
      <c r="L8" s="28">
        <f>J2+7</f>
        <v>40492</v>
      </c>
      <c r="M8" s="14"/>
      <c r="N8" s="13" t="str">
        <f>"jour "&amp;O8-DATE($E$1,1,0)</f>
        <v>jour 315</v>
      </c>
      <c r="O8" s="28">
        <f>M2+7</f>
        <v>40493</v>
      </c>
      <c r="P8" s="14"/>
      <c r="Q8" s="13" t="str">
        <f>"jour "&amp;R8-DATE($E$1,1,0)</f>
        <v>jour 316</v>
      </c>
      <c r="R8" s="28">
        <f>P2+7</f>
        <v>40494</v>
      </c>
      <c r="S8" s="14"/>
      <c r="T8" s="13" t="str">
        <f>"jour "&amp;U8-DATE($E$1,1,0)</f>
        <v>jour 317</v>
      </c>
      <c r="U8" s="28">
        <f>S2+7</f>
        <v>40495</v>
      </c>
    </row>
    <row r="9" spans="1:21" s="2" customFormat="1" ht="14.45" customHeight="1" x14ac:dyDescent="0.25">
      <c r="A9" s="48"/>
      <c r="B9" s="35"/>
      <c r="C9" s="35"/>
      <c r="D9" s="4"/>
      <c r="E9" s="35"/>
      <c r="F9" s="35"/>
      <c r="G9" s="3"/>
      <c r="H9" s="35"/>
      <c r="I9" s="35"/>
      <c r="J9" s="4"/>
      <c r="K9" s="35"/>
      <c r="L9" s="35"/>
      <c r="M9" s="4"/>
      <c r="N9" s="35"/>
      <c r="O9" s="35"/>
      <c r="P9" s="4"/>
      <c r="Q9" s="35"/>
      <c r="R9" s="35"/>
      <c r="S9" s="4"/>
      <c r="T9" s="35"/>
      <c r="U9" s="35"/>
    </row>
    <row r="10" spans="1:21" s="2" customFormat="1" ht="14.45" customHeight="1" x14ac:dyDescent="0.25">
      <c r="A10" s="48"/>
      <c r="B10" s="36"/>
      <c r="C10" s="36"/>
      <c r="D10" s="4"/>
      <c r="E10" s="36"/>
      <c r="F10" s="36"/>
      <c r="G10" s="3"/>
      <c r="H10" s="36"/>
      <c r="I10" s="36"/>
      <c r="J10" s="4"/>
      <c r="K10" s="36"/>
      <c r="L10" s="36"/>
      <c r="M10" s="4"/>
      <c r="N10" s="36"/>
      <c r="O10" s="36"/>
      <c r="P10" s="4"/>
      <c r="Q10" s="36"/>
      <c r="R10" s="36"/>
      <c r="S10" s="4"/>
      <c r="T10" s="36"/>
      <c r="U10" s="36"/>
    </row>
    <row r="11" spans="1:21" s="2" customFormat="1" ht="14.45" customHeight="1" x14ac:dyDescent="0.25">
      <c r="A11" s="48"/>
      <c r="B11" s="36"/>
      <c r="C11" s="36"/>
      <c r="D11" s="4"/>
      <c r="E11" s="36"/>
      <c r="F11" s="36"/>
      <c r="G11" s="3"/>
      <c r="H11" s="36"/>
      <c r="I11" s="36"/>
      <c r="J11" s="4"/>
      <c r="K11" s="36"/>
      <c r="L11" s="36"/>
      <c r="M11" s="4"/>
      <c r="N11" s="36"/>
      <c r="O11" s="36"/>
      <c r="P11" s="4"/>
      <c r="Q11" s="36"/>
      <c r="R11" s="36"/>
      <c r="S11" s="4"/>
      <c r="T11" s="36"/>
      <c r="U11" s="36"/>
    </row>
    <row r="12" spans="1:21" s="2" customFormat="1" ht="14.45" customHeight="1" x14ac:dyDescent="0.2">
      <c r="A12" s="48"/>
      <c r="B12" s="34"/>
      <c r="C12" s="34"/>
      <c r="D12" s="30"/>
      <c r="E12" s="34"/>
      <c r="F12" s="34"/>
      <c r="G12" s="30"/>
      <c r="H12" s="34"/>
      <c r="I12" s="34"/>
      <c r="J12" s="30"/>
      <c r="K12" s="34"/>
      <c r="L12" s="34"/>
      <c r="M12" s="30"/>
      <c r="N12" s="34"/>
      <c r="O12" s="34"/>
      <c r="P12" s="30"/>
      <c r="Q12" s="34"/>
      <c r="R12" s="34"/>
      <c r="S12" s="30"/>
      <c r="T12" s="34"/>
      <c r="U12" s="34"/>
    </row>
    <row r="13" spans="1:21" s="2" customFormat="1" ht="15.95" customHeight="1" x14ac:dyDescent="0.25">
      <c r="A13" s="48" t="str">
        <f>"semaine "&amp;WEEKNUM(C13,2)</f>
        <v>semaine 46</v>
      </c>
      <c r="B13" s="13" t="str">
        <f>"jour "&amp;C13-DATE($E$1,1,0)</f>
        <v>jour 318</v>
      </c>
      <c r="C13" s="28">
        <f>C8+7</f>
        <v>40496</v>
      </c>
      <c r="D13" s="14"/>
      <c r="E13" s="13" t="str">
        <f>"jour "&amp;F13-DATE($E$1,1,0)</f>
        <v>jour 319</v>
      </c>
      <c r="F13" s="28">
        <f>F8+7</f>
        <v>40497</v>
      </c>
      <c r="G13" s="15"/>
      <c r="H13" s="13" t="str">
        <f>"jour "&amp;I13-DATE($E$1,1,0)</f>
        <v>jour 320</v>
      </c>
      <c r="I13" s="28">
        <f>I8+7</f>
        <v>40498</v>
      </c>
      <c r="J13" s="14"/>
      <c r="K13" s="13" t="str">
        <f>"jour "&amp;L13-DATE($E$1,1,0)</f>
        <v>jour 321</v>
      </c>
      <c r="L13" s="28">
        <f>L8+7</f>
        <v>40499</v>
      </c>
      <c r="M13" s="14"/>
      <c r="N13" s="13" t="str">
        <f>"jour "&amp;O13-DATE($E$1,1,0)</f>
        <v>jour 322</v>
      </c>
      <c r="O13" s="28">
        <f>O8+7</f>
        <v>40500</v>
      </c>
      <c r="P13" s="14"/>
      <c r="Q13" s="13" t="str">
        <f>"jour "&amp;R13-DATE($E$1,1,0)</f>
        <v>jour 323</v>
      </c>
      <c r="R13" s="28">
        <f>R8+7</f>
        <v>40501</v>
      </c>
      <c r="S13" s="14"/>
      <c r="T13" s="13" t="str">
        <f>"jour "&amp;U13-DATE($E$1,1,0)</f>
        <v>jour 324</v>
      </c>
      <c r="U13" s="28">
        <f>U8+7</f>
        <v>40502</v>
      </c>
    </row>
    <row r="14" spans="1:21" s="2" customFormat="1" ht="14.45" customHeight="1" x14ac:dyDescent="0.25">
      <c r="A14" s="48"/>
      <c r="B14" s="35"/>
      <c r="C14" s="35"/>
      <c r="D14" s="4"/>
      <c r="E14" s="35"/>
      <c r="F14" s="35"/>
      <c r="G14" s="3"/>
      <c r="H14" s="35"/>
      <c r="I14" s="35"/>
      <c r="J14" s="4"/>
      <c r="K14" s="35"/>
      <c r="L14" s="35"/>
      <c r="M14" s="4"/>
      <c r="N14" s="35"/>
      <c r="O14" s="35"/>
      <c r="P14" s="4"/>
      <c r="Q14" s="35"/>
      <c r="R14" s="35"/>
      <c r="S14" s="4"/>
      <c r="T14" s="35"/>
      <c r="U14" s="35"/>
    </row>
    <row r="15" spans="1:21" s="2" customFormat="1" ht="14.45" customHeight="1" x14ac:dyDescent="0.25">
      <c r="A15" s="48"/>
      <c r="B15" s="36"/>
      <c r="C15" s="36"/>
      <c r="D15" s="4"/>
      <c r="E15" s="36"/>
      <c r="F15" s="36"/>
      <c r="G15" s="3"/>
      <c r="H15" s="36"/>
      <c r="I15" s="36"/>
      <c r="J15" s="4"/>
      <c r="K15" s="36"/>
      <c r="L15" s="36"/>
      <c r="M15" s="4"/>
      <c r="N15" s="36"/>
      <c r="O15" s="36"/>
      <c r="P15" s="4"/>
      <c r="Q15" s="36"/>
      <c r="R15" s="36"/>
      <c r="S15" s="4"/>
      <c r="T15" s="36"/>
      <c r="U15" s="36"/>
    </row>
    <row r="16" spans="1:21" s="2" customFormat="1" ht="14.45" customHeight="1" x14ac:dyDescent="0.25">
      <c r="A16" s="48"/>
      <c r="B16" s="36"/>
      <c r="C16" s="36"/>
      <c r="D16" s="4"/>
      <c r="E16" s="36"/>
      <c r="F16" s="36"/>
      <c r="G16" s="3"/>
      <c r="H16" s="36"/>
      <c r="I16" s="36"/>
      <c r="J16" s="4"/>
      <c r="K16" s="36"/>
      <c r="L16" s="36"/>
      <c r="M16" s="4"/>
      <c r="N16" s="36"/>
      <c r="O16" s="36"/>
      <c r="P16" s="4"/>
      <c r="Q16" s="36"/>
      <c r="R16" s="36"/>
      <c r="S16" s="4"/>
      <c r="T16" s="36"/>
      <c r="U16" s="36"/>
    </row>
    <row r="17" spans="1:21" s="2" customFormat="1" ht="14.45" customHeight="1" x14ac:dyDescent="0.2">
      <c r="A17" s="48"/>
      <c r="B17" s="32"/>
      <c r="C17" s="32"/>
      <c r="D17" s="30"/>
      <c r="E17" s="32"/>
      <c r="F17" s="32"/>
      <c r="G17" s="30"/>
      <c r="H17" s="34"/>
      <c r="I17" s="34"/>
      <c r="J17" s="30"/>
      <c r="K17" s="34"/>
      <c r="L17" s="34"/>
      <c r="M17" s="30"/>
      <c r="N17" s="34"/>
      <c r="O17" s="34"/>
      <c r="P17" s="30"/>
      <c r="Q17" s="34"/>
      <c r="R17" s="34"/>
      <c r="S17" s="30"/>
      <c r="T17" s="34"/>
      <c r="U17" s="34"/>
    </row>
    <row r="18" spans="1:21" s="2" customFormat="1" ht="15.95" customHeight="1" x14ac:dyDescent="0.25">
      <c r="A18" s="48" t="str">
        <f>"semaine "&amp;WEEKNUM(C18,2)</f>
        <v>semaine 47</v>
      </c>
      <c r="B18" s="13" t="str">
        <f>"jour "&amp;C18-DATE($E$1,1,0)</f>
        <v>jour 325</v>
      </c>
      <c r="C18" s="28">
        <f>C13+7</f>
        <v>40503</v>
      </c>
      <c r="D18" s="14"/>
      <c r="E18" s="13" t="str">
        <f>"jour "&amp;F18-DATE($E$1,1,0)</f>
        <v>jour 326</v>
      </c>
      <c r="F18" s="28">
        <f>F13+7</f>
        <v>40504</v>
      </c>
      <c r="G18" s="15"/>
      <c r="H18" s="13" t="str">
        <f>"jour "&amp;I18-DATE($E$1,1,0)</f>
        <v>jour 327</v>
      </c>
      <c r="I18" s="28">
        <f>I13+7</f>
        <v>40505</v>
      </c>
      <c r="J18" s="14"/>
      <c r="K18" s="13" t="str">
        <f>"jour "&amp;L18-DATE($E$1,1,0)</f>
        <v>jour 328</v>
      </c>
      <c r="L18" s="28">
        <f>L13+7</f>
        <v>40506</v>
      </c>
      <c r="M18" s="14"/>
      <c r="N18" s="13" t="str">
        <f>"jour "&amp;O18-DATE($E$1,1,0)</f>
        <v>jour 329</v>
      </c>
      <c r="O18" s="28">
        <f>O13+7</f>
        <v>40507</v>
      </c>
      <c r="P18" s="14"/>
      <c r="Q18" s="13" t="str">
        <f>"jour "&amp;R18-DATE($E$1,1,0)</f>
        <v>jour 330</v>
      </c>
      <c r="R18" s="28">
        <f>R13+7</f>
        <v>40508</v>
      </c>
      <c r="S18" s="14"/>
      <c r="T18" s="13" t="str">
        <f>"jour "&amp;U18-DATE($E$1,1,0)</f>
        <v>jour 331</v>
      </c>
      <c r="U18" s="28">
        <f>U13+7</f>
        <v>40509</v>
      </c>
    </row>
    <row r="19" spans="1:21" s="2" customFormat="1" ht="14.45" customHeight="1" x14ac:dyDescent="0.25">
      <c r="A19" s="48"/>
      <c r="B19" s="35"/>
      <c r="C19" s="35"/>
      <c r="D19" s="4"/>
      <c r="E19" s="35"/>
      <c r="F19" s="35"/>
      <c r="G19" s="3"/>
      <c r="H19" s="35"/>
      <c r="I19" s="35"/>
      <c r="J19" s="4"/>
      <c r="K19" s="35"/>
      <c r="L19" s="35"/>
      <c r="M19" s="4"/>
      <c r="N19" s="35"/>
      <c r="O19" s="35"/>
      <c r="P19" s="4"/>
      <c r="Q19" s="35"/>
      <c r="R19" s="35"/>
      <c r="S19" s="4"/>
      <c r="T19" s="35"/>
      <c r="U19" s="35"/>
    </row>
    <row r="20" spans="1:21" s="2" customFormat="1" ht="14.45" customHeight="1" x14ac:dyDescent="0.25">
      <c r="A20" s="48"/>
      <c r="B20" s="36"/>
      <c r="C20" s="36"/>
      <c r="D20" s="4"/>
      <c r="E20" s="36"/>
      <c r="F20" s="36"/>
      <c r="G20" s="3"/>
      <c r="H20" s="36"/>
      <c r="I20" s="36"/>
      <c r="J20" s="4"/>
      <c r="K20" s="36"/>
      <c r="L20" s="36"/>
      <c r="M20" s="4"/>
      <c r="N20" s="36"/>
      <c r="O20" s="36"/>
      <c r="P20" s="4"/>
      <c r="Q20" s="36"/>
      <c r="R20" s="36"/>
      <c r="S20" s="4"/>
      <c r="T20" s="36"/>
      <c r="U20" s="36"/>
    </row>
    <row r="21" spans="1:21" s="2" customFormat="1" ht="14.45" customHeight="1" x14ac:dyDescent="0.25">
      <c r="A21" s="48"/>
      <c r="B21" s="36"/>
      <c r="C21" s="36"/>
      <c r="D21" s="4"/>
      <c r="E21" s="36"/>
      <c r="F21" s="36"/>
      <c r="G21" s="3"/>
      <c r="H21" s="36"/>
      <c r="I21" s="36"/>
      <c r="J21" s="4"/>
      <c r="K21" s="36"/>
      <c r="L21" s="36"/>
      <c r="M21" s="4"/>
      <c r="N21" s="36"/>
      <c r="O21" s="36"/>
      <c r="P21" s="4"/>
      <c r="Q21" s="36"/>
      <c r="R21" s="36"/>
      <c r="S21" s="4"/>
      <c r="T21" s="36"/>
      <c r="U21" s="36"/>
    </row>
    <row r="22" spans="1:21" s="2" customFormat="1" ht="14.45" customHeight="1" x14ac:dyDescent="0.2">
      <c r="A22" s="48"/>
      <c r="B22" s="32"/>
      <c r="C22" s="32"/>
      <c r="D22" s="30"/>
      <c r="E22" s="34"/>
      <c r="F22" s="34"/>
      <c r="G22" s="30"/>
      <c r="H22" s="34"/>
      <c r="I22" s="34"/>
      <c r="J22" s="30"/>
      <c r="K22" s="34"/>
      <c r="L22" s="34"/>
      <c r="M22" s="30"/>
      <c r="N22" s="34"/>
      <c r="O22" s="34"/>
      <c r="P22" s="30"/>
      <c r="Q22" s="34"/>
      <c r="R22" s="34"/>
      <c r="S22" s="30"/>
      <c r="T22" s="34"/>
      <c r="U22" s="34"/>
    </row>
    <row r="23" spans="1:21" s="2" customFormat="1" ht="15.95" customHeight="1" x14ac:dyDescent="0.25">
      <c r="A23" s="48" t="str">
        <f>"semaine "&amp;WEEKNUM(C23,2)</f>
        <v>semaine 48</v>
      </c>
      <c r="B23" s="13" t="str">
        <f>IF(C23="","","jour "&amp;C23-DATE($E$1,1,0))</f>
        <v>jour 332</v>
      </c>
      <c r="C23" s="28">
        <f>IF(C18+7&gt;EOMONTH($A$1,0),"",C18+7)</f>
        <v>40510</v>
      </c>
      <c r="D23" s="14"/>
      <c r="E23" s="13" t="str">
        <f>IF(F23="","","jour "&amp;F23-DATE($E$1,1,0))</f>
        <v>jour 333</v>
      </c>
      <c r="F23" s="28">
        <f>IF(F18+7&gt;EOMONTH($A$1,0),"",F18+7)</f>
        <v>40511</v>
      </c>
      <c r="G23" s="15"/>
      <c r="H23" s="13" t="str">
        <f>IF(I23="","","jour "&amp;I23-DATE($E$1,1,0))</f>
        <v>jour 334</v>
      </c>
      <c r="I23" s="28">
        <f>IF(I18+7&gt;EOMONTH($A$1,0),"",I18+7)</f>
        <v>40512</v>
      </c>
      <c r="J23" s="14"/>
      <c r="K23" s="13" t="str">
        <f>IF(L23="","","jour "&amp;L23-DATE($E$1,1,0))</f>
        <v/>
      </c>
      <c r="L23" s="28" t="str">
        <f>IF(L18+7&gt;EOMONTH($A$1,0),"",L18+7)</f>
        <v/>
      </c>
      <c r="M23" s="14"/>
      <c r="N23" s="13" t="str">
        <f>IF(O23="","","jour "&amp;O23-DATE($E$1,1,0))</f>
        <v/>
      </c>
      <c r="O23" s="28" t="str">
        <f>IF(O18+7&gt;EOMONTH($A$1,0),"",O18+7)</f>
        <v/>
      </c>
      <c r="P23" s="14"/>
      <c r="Q23" s="13" t="str">
        <f>IF(R23="","","jour "&amp;R23-DATE($E$1,1,0))</f>
        <v/>
      </c>
      <c r="R23" s="28" t="str">
        <f>IF(R18+7&gt;EOMONTH($A$1,0),"",R18+7)</f>
        <v/>
      </c>
      <c r="S23" s="16"/>
      <c r="T23" s="13" t="str">
        <f>IF(U23="","","jour "&amp;U23-DATE($E$1,1,0))</f>
        <v/>
      </c>
      <c r="U23" s="28" t="str">
        <f>IF(U18+7&gt;EOMONTH($A$1,0),"",U18+7)</f>
        <v/>
      </c>
    </row>
    <row r="24" spans="1:21" s="2" customFormat="1" ht="14.45" customHeight="1" x14ac:dyDescent="0.25">
      <c r="A24" s="48"/>
      <c r="B24" s="32"/>
      <c r="C24" s="32"/>
      <c r="D24" s="4"/>
      <c r="E24" s="32"/>
      <c r="F24" s="32"/>
      <c r="G24" s="3"/>
      <c r="H24" s="32"/>
      <c r="I24" s="32"/>
      <c r="J24" s="4"/>
      <c r="K24" s="32"/>
      <c r="L24" s="32"/>
      <c r="M24" s="4"/>
      <c r="N24" s="32"/>
      <c r="O24" s="32"/>
      <c r="P24" s="4"/>
      <c r="Q24" s="32"/>
      <c r="R24" s="32"/>
      <c r="S24" s="29"/>
      <c r="T24" s="32"/>
      <c r="U24" s="32"/>
    </row>
    <row r="25" spans="1:21" s="2" customFormat="1" ht="14.45" customHeight="1" x14ac:dyDescent="0.25">
      <c r="A25" s="48"/>
      <c r="B25" s="32"/>
      <c r="C25" s="32"/>
      <c r="D25" s="4"/>
      <c r="E25" s="32"/>
      <c r="F25" s="32"/>
      <c r="G25" s="3"/>
      <c r="H25" s="32"/>
      <c r="I25" s="32"/>
      <c r="J25" s="4"/>
      <c r="K25" s="32"/>
      <c r="L25" s="32"/>
      <c r="M25" s="4"/>
      <c r="N25" s="32"/>
      <c r="O25" s="32"/>
      <c r="P25" s="4"/>
      <c r="Q25" s="32"/>
      <c r="R25" s="32"/>
      <c r="S25" s="29"/>
      <c r="T25" s="32"/>
      <c r="U25" s="32"/>
    </row>
    <row r="26" spans="1:21" s="2" customFormat="1" ht="14.45" customHeight="1" x14ac:dyDescent="0.25">
      <c r="A26" s="48"/>
      <c r="B26" s="32"/>
      <c r="C26" s="32"/>
      <c r="D26" s="4"/>
      <c r="E26" s="32"/>
      <c r="F26" s="32"/>
      <c r="G26" s="3"/>
      <c r="H26" s="32"/>
      <c r="I26" s="32"/>
      <c r="J26" s="4"/>
      <c r="K26" s="32"/>
      <c r="L26" s="32"/>
      <c r="M26" s="4"/>
      <c r="N26" s="32"/>
      <c r="O26" s="32"/>
      <c r="P26" s="4"/>
      <c r="Q26" s="32"/>
      <c r="R26" s="32"/>
      <c r="S26" s="29"/>
      <c r="T26" s="32"/>
      <c r="U26" s="32"/>
    </row>
    <row r="27" spans="1:21" s="2" customFormat="1" ht="14.45" customHeight="1" x14ac:dyDescent="0.2">
      <c r="A27" s="48"/>
      <c r="B27" s="33"/>
      <c r="C27" s="33"/>
      <c r="D27" s="30"/>
      <c r="E27" s="33"/>
      <c r="F27" s="33"/>
      <c r="G27" s="30"/>
      <c r="H27" s="33"/>
      <c r="I27" s="33"/>
      <c r="J27" s="30"/>
      <c r="K27" s="33"/>
      <c r="L27" s="33"/>
      <c r="M27" s="30"/>
      <c r="N27" s="33"/>
      <c r="O27" s="33"/>
      <c r="P27" s="30"/>
      <c r="Q27" s="29"/>
      <c r="R27" s="29"/>
      <c r="S27" s="29"/>
      <c r="T27" s="29"/>
      <c r="U27" s="29"/>
    </row>
    <row r="28" spans="1:21" s="2" customFormat="1" ht="15.95" customHeight="1" x14ac:dyDescent="0.25">
      <c r="A28" s="48" t="str">
        <f>IF(C28="","","semaine "&amp;WEEKNUM(C28,2))</f>
        <v/>
      </c>
      <c r="B28" s="13" t="str">
        <f>IF(C28="","","jour "&amp;C28-DATE($E$1,1,0))</f>
        <v/>
      </c>
      <c r="C28" s="28" t="str">
        <f>IF(C18+14&gt;EOMONTH($A$1,0),"",C18+14)</f>
        <v/>
      </c>
      <c r="D28" s="28">
        <f t="shared" ref="D28:U28" si="0">IF(D18+14&gt;EOMONTH($A$1,0),"",D18+14)</f>
        <v>14</v>
      </c>
      <c r="E28" s="13" t="str">
        <f>IF(F28="","","jour "&amp;F28-DATE($E$1,1,0))</f>
        <v/>
      </c>
      <c r="F28" s="28" t="str">
        <f>IF(F18+14&gt;EOMONTH($A$1,0),"",F18+14)</f>
        <v/>
      </c>
      <c r="G28" s="28">
        <f t="shared" si="0"/>
        <v>14</v>
      </c>
      <c r="H28" s="13" t="str">
        <f>IF(I28="","","jour "&amp;I28-DATE($E$1,1,0))</f>
        <v/>
      </c>
      <c r="I28" s="28" t="str">
        <f>IF(I18+14&gt;EOMONTH($A$1,0),"",I18+14)</f>
        <v/>
      </c>
      <c r="J28" s="28">
        <f t="shared" si="0"/>
        <v>14</v>
      </c>
      <c r="K28" s="13" t="str">
        <f>IF(L28="","","jour "&amp;L28-DATE($E$1,1,0))</f>
        <v/>
      </c>
      <c r="L28" s="28" t="str">
        <f>IF(L18+14&gt;EOMONTH($A$1,0),"",L18+14)</f>
        <v/>
      </c>
      <c r="M28" s="28">
        <f t="shared" si="0"/>
        <v>14</v>
      </c>
      <c r="N28" s="13" t="str">
        <f>IF(O28="","","jour "&amp;O28-DATE($E$1,1,0))</f>
        <v/>
      </c>
      <c r="O28" s="28" t="str">
        <f>IF(O18+14&gt;EOMONTH($A$1,0),"",O18+14)</f>
        <v/>
      </c>
      <c r="P28" s="28">
        <f t="shared" si="0"/>
        <v>14</v>
      </c>
      <c r="Q28" s="13" t="str">
        <f>IF(R28="","","jour "&amp;R28-DATE($E$1,1,0))</f>
        <v/>
      </c>
      <c r="R28" s="28" t="str">
        <f>IF(R18+14&gt;EOMONTH($A$1,0),"",R18+14)</f>
        <v/>
      </c>
      <c r="S28" s="28">
        <f t="shared" si="0"/>
        <v>14</v>
      </c>
      <c r="T28" s="13" t="str">
        <f>IF(U28="","","jour "&amp;U28-DATE($E$1,1,0))</f>
        <v/>
      </c>
      <c r="U28" s="28" t="str">
        <f>IF(U18+14&gt;EOMONTH($A$1,0),"",U18+14)</f>
        <v/>
      </c>
    </row>
    <row r="29" spans="1:21" s="2" customFormat="1" ht="14.45" customHeight="1" x14ac:dyDescent="0.25">
      <c r="A29" s="48"/>
      <c r="B29" s="32"/>
      <c r="C29" s="32"/>
      <c r="D29" s="4"/>
      <c r="E29" s="32"/>
      <c r="F29" s="32"/>
      <c r="G29" s="3"/>
      <c r="H29" s="32"/>
      <c r="I29" s="32"/>
      <c r="J29" s="4"/>
      <c r="K29" s="32"/>
      <c r="L29" s="32"/>
      <c r="M29" s="4"/>
      <c r="N29" s="32"/>
      <c r="O29" s="32"/>
      <c r="P29" s="4"/>
      <c r="Q29" s="32"/>
      <c r="R29" s="32"/>
      <c r="S29" s="29"/>
      <c r="T29" s="32"/>
      <c r="U29" s="32"/>
    </row>
    <row r="30" spans="1:21" s="2" customFormat="1" ht="14.45" customHeight="1" x14ac:dyDescent="0.25">
      <c r="A30" s="48"/>
      <c r="B30" s="32"/>
      <c r="C30" s="32"/>
      <c r="D30" s="4"/>
      <c r="E30" s="32"/>
      <c r="F30" s="32"/>
      <c r="G30" s="3"/>
      <c r="H30" s="32"/>
      <c r="I30" s="32"/>
      <c r="J30" s="4"/>
      <c r="K30" s="32"/>
      <c r="L30" s="32"/>
      <c r="M30" s="4"/>
      <c r="N30" s="32"/>
      <c r="O30" s="32"/>
      <c r="P30" s="4"/>
      <c r="Q30" s="32"/>
      <c r="R30" s="32"/>
      <c r="S30" s="29"/>
      <c r="T30" s="32"/>
      <c r="U30" s="32"/>
    </row>
    <row r="31" spans="1:21" s="2" customFormat="1" ht="14.45" customHeight="1" x14ac:dyDescent="0.25">
      <c r="A31" s="48"/>
      <c r="B31" s="32"/>
      <c r="C31" s="32"/>
      <c r="D31" s="4"/>
      <c r="E31" s="32"/>
      <c r="F31" s="32"/>
      <c r="G31" s="3"/>
      <c r="H31" s="32"/>
      <c r="I31" s="32"/>
      <c r="J31" s="4"/>
      <c r="K31" s="32"/>
      <c r="L31" s="32"/>
      <c r="M31" s="4"/>
      <c r="N31" s="32"/>
      <c r="O31" s="32"/>
      <c r="P31" s="4"/>
      <c r="Q31" s="32"/>
      <c r="R31" s="32"/>
      <c r="S31" s="29"/>
      <c r="T31" s="32"/>
      <c r="U31" s="32"/>
    </row>
    <row r="32" spans="1:21" s="2" customFormat="1" ht="14.45" customHeight="1" x14ac:dyDescent="0.2">
      <c r="A32" s="48"/>
      <c r="B32" s="33"/>
      <c r="C32" s="33"/>
      <c r="D32" s="30"/>
      <c r="E32" s="33"/>
      <c r="F32" s="33"/>
      <c r="G32" s="30"/>
      <c r="H32" s="33"/>
      <c r="I32" s="33"/>
      <c r="J32" s="30"/>
      <c r="K32" s="33"/>
      <c r="L32" s="33"/>
      <c r="M32" s="30"/>
      <c r="N32" s="33"/>
      <c r="O32" s="33"/>
      <c r="P32" s="30"/>
      <c r="Q32" s="29"/>
      <c r="R32" s="29"/>
      <c r="S32" s="29"/>
      <c r="T32" s="29"/>
      <c r="U32" s="29"/>
    </row>
    <row r="33" spans="1:21" x14ac:dyDescent="0.2">
      <c r="A33" s="8"/>
      <c r="B33" s="42" t="s">
        <v>7</v>
      </c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</row>
    <row r="34" spans="1:21" x14ac:dyDescent="0.2">
      <c r="A34" s="8"/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</row>
    <row r="35" spans="1:21" x14ac:dyDescent="0.2">
      <c r="A35" s="8"/>
      <c r="B35" s="43"/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</row>
    <row r="36" spans="1:21" x14ac:dyDescent="0.2">
      <c r="A36" s="8"/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</row>
    <row r="37" spans="1:21" x14ac:dyDescent="0.2">
      <c r="A37" s="8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</row>
  </sheetData>
  <mergeCells count="184">
    <mergeCell ref="B2:C2"/>
    <mergeCell ref="G2:I2"/>
    <mergeCell ref="E9:F9"/>
    <mergeCell ref="E10:F10"/>
    <mergeCell ref="E4:F4"/>
    <mergeCell ref="H4:I4"/>
    <mergeCell ref="K4:L4"/>
    <mergeCell ref="N4:O4"/>
    <mergeCell ref="Q4:R4"/>
    <mergeCell ref="E5:F5"/>
    <mergeCell ref="S2:U2"/>
    <mergeCell ref="P2:R2"/>
    <mergeCell ref="J2:L2"/>
    <mergeCell ref="D2:F2"/>
    <mergeCell ref="B25:C25"/>
    <mergeCell ref="E25:F25"/>
    <mergeCell ref="H25:I25"/>
    <mergeCell ref="B20:C20"/>
    <mergeCell ref="H20:I20"/>
    <mergeCell ref="E20:F20"/>
    <mergeCell ref="Q15:R15"/>
    <mergeCell ref="N14:O14"/>
    <mergeCell ref="N15:O15"/>
    <mergeCell ref="Q19:R19"/>
    <mergeCell ref="Q20:R20"/>
    <mergeCell ref="K19:L19"/>
    <mergeCell ref="K20:L20"/>
    <mergeCell ref="N19:O19"/>
    <mergeCell ref="N20:O20"/>
    <mergeCell ref="N25:O25"/>
    <mergeCell ref="Q25:R25"/>
    <mergeCell ref="E14:F14"/>
    <mergeCell ref="Q16:R16"/>
    <mergeCell ref="T15:U15"/>
    <mergeCell ref="B4:C4"/>
    <mergeCell ref="B5:C5"/>
    <mergeCell ref="B6:C6"/>
    <mergeCell ref="H5:I5"/>
    <mergeCell ref="K5:L5"/>
    <mergeCell ref="H9:I9"/>
    <mergeCell ref="B15:C15"/>
    <mergeCell ref="H15:I15"/>
    <mergeCell ref="B19:C19"/>
    <mergeCell ref="H19:I19"/>
    <mergeCell ref="E15:F15"/>
    <mergeCell ref="E19:F19"/>
    <mergeCell ref="H10:I10"/>
    <mergeCell ref="B11:C11"/>
    <mergeCell ref="K9:L9"/>
    <mergeCell ref="K14:L14"/>
    <mergeCell ref="K10:L10"/>
    <mergeCell ref="E11:F11"/>
    <mergeCell ref="H11:I11"/>
    <mergeCell ref="T4:U4"/>
    <mergeCell ref="N6:O6"/>
    <mergeCell ref="K6:L6"/>
    <mergeCell ref="H6:I6"/>
    <mergeCell ref="E6:F6"/>
    <mergeCell ref="N5:O5"/>
    <mergeCell ref="Q5:R5"/>
    <mergeCell ref="Q11:R11"/>
    <mergeCell ref="T11:U11"/>
    <mergeCell ref="Q6:R6"/>
    <mergeCell ref="T6:U6"/>
    <mergeCell ref="T5:U5"/>
    <mergeCell ref="Q7:R7"/>
    <mergeCell ref="T7:U7"/>
    <mergeCell ref="Q9:R9"/>
    <mergeCell ref="Q10:R10"/>
    <mergeCell ref="N9:O9"/>
    <mergeCell ref="T9:U9"/>
    <mergeCell ref="T10:U10"/>
    <mergeCell ref="Q24:R24"/>
    <mergeCell ref="T24:U24"/>
    <mergeCell ref="K25:L25"/>
    <mergeCell ref="B24:C24"/>
    <mergeCell ref="E24:F24"/>
    <mergeCell ref="H24:I24"/>
    <mergeCell ref="T16:U16"/>
    <mergeCell ref="T21:U21"/>
    <mergeCell ref="Q21:R21"/>
    <mergeCell ref="N21:O21"/>
    <mergeCell ref="B16:C16"/>
    <mergeCell ref="E16:F16"/>
    <mergeCell ref="H16:I16"/>
    <mergeCell ref="K16:L16"/>
    <mergeCell ref="N16:O16"/>
    <mergeCell ref="T19:U19"/>
    <mergeCell ref="T20:U20"/>
    <mergeCell ref="T25:U25"/>
    <mergeCell ref="A3:A7"/>
    <mergeCell ref="B7:C7"/>
    <mergeCell ref="D7:E7"/>
    <mergeCell ref="F7:G7"/>
    <mergeCell ref="H7:I7"/>
    <mergeCell ref="K7:L7"/>
    <mergeCell ref="N7:O7"/>
    <mergeCell ref="A1:D1"/>
    <mergeCell ref="N26:O26"/>
    <mergeCell ref="K21:L21"/>
    <mergeCell ref="H21:I21"/>
    <mergeCell ref="E21:F21"/>
    <mergeCell ref="B21:C21"/>
    <mergeCell ref="B26:C26"/>
    <mergeCell ref="E26:F26"/>
    <mergeCell ref="H26:I26"/>
    <mergeCell ref="K26:L26"/>
    <mergeCell ref="K24:L24"/>
    <mergeCell ref="N24:O24"/>
    <mergeCell ref="K11:L11"/>
    <mergeCell ref="N11:O11"/>
    <mergeCell ref="K15:L15"/>
    <mergeCell ref="N10:O10"/>
    <mergeCell ref="M2:O2"/>
    <mergeCell ref="A8:A12"/>
    <mergeCell ref="B12:C12"/>
    <mergeCell ref="E12:F12"/>
    <mergeCell ref="H12:I12"/>
    <mergeCell ref="K12:L12"/>
    <mergeCell ref="N12:O12"/>
    <mergeCell ref="Q12:R12"/>
    <mergeCell ref="T12:U12"/>
    <mergeCell ref="A13:A17"/>
    <mergeCell ref="B17:C17"/>
    <mergeCell ref="E17:F17"/>
    <mergeCell ref="H17:I17"/>
    <mergeCell ref="K17:L17"/>
    <mergeCell ref="N17:O17"/>
    <mergeCell ref="Q17:R17"/>
    <mergeCell ref="T17:U17"/>
    <mergeCell ref="B9:C9"/>
    <mergeCell ref="B10:C10"/>
    <mergeCell ref="B14:C14"/>
    <mergeCell ref="H14:I14"/>
    <mergeCell ref="T14:U14"/>
    <mergeCell ref="Q14:R14"/>
    <mergeCell ref="E31:F31"/>
    <mergeCell ref="H31:I31"/>
    <mergeCell ref="K31:L31"/>
    <mergeCell ref="N31:O31"/>
    <mergeCell ref="Q31:R31"/>
    <mergeCell ref="T31:U31"/>
    <mergeCell ref="B32:C32"/>
    <mergeCell ref="E32:F32"/>
    <mergeCell ref="A18:A22"/>
    <mergeCell ref="B22:C22"/>
    <mergeCell ref="E22:F22"/>
    <mergeCell ref="H22:I22"/>
    <mergeCell ref="K22:L22"/>
    <mergeCell ref="N22:O22"/>
    <mergeCell ref="Q22:R22"/>
    <mergeCell ref="T22:U22"/>
    <mergeCell ref="A23:A27"/>
    <mergeCell ref="B27:C27"/>
    <mergeCell ref="E27:F27"/>
    <mergeCell ref="H27:I27"/>
    <mergeCell ref="K27:L27"/>
    <mergeCell ref="N27:O27"/>
    <mergeCell ref="Q26:R26"/>
    <mergeCell ref="T26:U26"/>
    <mergeCell ref="H32:I32"/>
    <mergeCell ref="K32:L32"/>
    <mergeCell ref="N32:O32"/>
    <mergeCell ref="B33:U33"/>
    <mergeCell ref="B34:U34"/>
    <mergeCell ref="B35:U35"/>
    <mergeCell ref="B36:U36"/>
    <mergeCell ref="B37:U37"/>
    <mergeCell ref="A28:A32"/>
    <mergeCell ref="B29:C29"/>
    <mergeCell ref="E29:F29"/>
    <mergeCell ref="H29:I29"/>
    <mergeCell ref="K29:L29"/>
    <mergeCell ref="N29:O29"/>
    <mergeCell ref="Q29:R29"/>
    <mergeCell ref="T29:U29"/>
    <mergeCell ref="B30:C30"/>
    <mergeCell ref="E30:F30"/>
    <mergeCell ref="H30:I30"/>
    <mergeCell ref="K30:L30"/>
    <mergeCell ref="N30:O30"/>
    <mergeCell ref="Q30:R30"/>
    <mergeCell ref="T30:U30"/>
    <mergeCell ref="B31:C31"/>
  </mergeCells>
  <phoneticPr fontId="1" type="noConversion"/>
  <conditionalFormatting sqref="T4:U6 Q4:R6 N4:O6 K4:L6 H4:I6 E4:F6 B4:C6">
    <cfRule type="expression" dxfId="5" priority="21">
      <formula>C$3&lt;&gt;""</formula>
    </cfRule>
  </conditionalFormatting>
  <conditionalFormatting sqref="B29:C31 E29:F31 H29:I31 K29:L31 N29:O31 Q29:R31 T29:U31">
    <cfRule type="expression" dxfId="4" priority="14">
      <formula>C$28&lt;&gt;""</formula>
    </cfRule>
  </conditionalFormatting>
  <conditionalFormatting sqref="B24:C26 E24:F26 H24:I26 K24:L26 N24:O26 Q24:R26 T24:U26">
    <cfRule type="expression" dxfId="3" priority="7">
      <formula>C$23&lt;&gt;""</formula>
    </cfRule>
  </conditionalFormatting>
  <printOptions horizontalCentered="1"/>
  <pageMargins left="0.5" right="0.5" top="0.5" bottom="0.5" header="0.5" footer="0.5"/>
  <pageSetup orientation="landscape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  <pageSetUpPr fitToPage="1"/>
  </sheetPr>
  <dimension ref="A1:U37"/>
  <sheetViews>
    <sheetView showGridLines="0" workbookViewId="0">
      <selection activeCell="B3" sqref="B3"/>
    </sheetView>
  </sheetViews>
  <sheetFormatPr baseColWidth="10" defaultColWidth="9.140625" defaultRowHeight="15" x14ac:dyDescent="0.2"/>
  <cols>
    <col min="1" max="1" width="1.7109375" style="1" customWidth="1"/>
    <col min="2" max="2" width="14.28515625" style="1" customWidth="1"/>
    <col min="3" max="3" width="3.85546875" style="1" customWidth="1"/>
    <col min="4" max="4" width="1.7109375" style="1" customWidth="1"/>
    <col min="5" max="5" width="12.7109375" style="1" customWidth="1"/>
    <col min="6" max="6" width="3.85546875" style="1" customWidth="1"/>
    <col min="7" max="7" width="1.7109375" style="1" customWidth="1"/>
    <col min="8" max="8" width="12.7109375" style="1" customWidth="1"/>
    <col min="9" max="9" width="3.85546875" style="1" customWidth="1"/>
    <col min="10" max="10" width="1.7109375" style="1" customWidth="1"/>
    <col min="11" max="11" width="12.7109375" style="1" customWidth="1"/>
    <col min="12" max="12" width="3.85546875" style="1" customWidth="1"/>
    <col min="13" max="13" width="1.7109375" style="1" customWidth="1"/>
    <col min="14" max="14" width="12.7109375" style="1" customWidth="1"/>
    <col min="15" max="15" width="3.85546875" style="1" customWidth="1"/>
    <col min="16" max="16" width="1.7109375" style="1" customWidth="1"/>
    <col min="17" max="17" width="12.7109375" style="1" customWidth="1"/>
    <col min="18" max="18" width="3.85546875" style="1" customWidth="1"/>
    <col min="19" max="19" width="1.7109375" style="1" customWidth="1"/>
    <col min="20" max="20" width="12.7109375" style="1" customWidth="1"/>
    <col min="21" max="21" width="3.85546875" style="1" customWidth="1"/>
    <col min="22" max="16384" width="9.140625" style="1"/>
  </cols>
  <sheetData>
    <row r="1" spans="1:21" ht="39.950000000000003" customHeight="1" x14ac:dyDescent="0.2">
      <c r="A1" s="39">
        <f>DATE(E1,12,1)</f>
        <v>40513</v>
      </c>
      <c r="B1" s="39"/>
      <c r="C1" s="39"/>
      <c r="D1" s="39"/>
      <c r="E1" s="31">
        <f>liste!C5</f>
        <v>2010</v>
      </c>
      <c r="F1" s="18"/>
      <c r="G1" s="18"/>
      <c r="H1" s="19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</row>
    <row r="2" spans="1:21" ht="20.100000000000001" customHeight="1" x14ac:dyDescent="0.2">
      <c r="B2" s="37">
        <f>$A$1-MOD(WEEKDAY($A$1,2)-liste!D7,7)</f>
        <v>40510</v>
      </c>
      <c r="C2" s="37"/>
      <c r="D2" s="38">
        <f>B2+1</f>
        <v>40511</v>
      </c>
      <c r="E2" s="38"/>
      <c r="F2" s="38"/>
      <c r="G2" s="38">
        <f>D2+1</f>
        <v>40512</v>
      </c>
      <c r="H2" s="38"/>
      <c r="I2" s="38"/>
      <c r="J2" s="38">
        <f>G2+1</f>
        <v>40513</v>
      </c>
      <c r="K2" s="38"/>
      <c r="L2" s="38"/>
      <c r="M2" s="38">
        <f>J2+1</f>
        <v>40514</v>
      </c>
      <c r="N2" s="38"/>
      <c r="O2" s="38"/>
      <c r="P2" s="38">
        <f>M2+1</f>
        <v>40515</v>
      </c>
      <c r="Q2" s="38"/>
      <c r="R2" s="38"/>
      <c r="S2" s="38">
        <f>P2+1</f>
        <v>40516</v>
      </c>
      <c r="T2" s="38"/>
      <c r="U2" s="38"/>
    </row>
    <row r="3" spans="1:21" s="2" customFormat="1" ht="15.95" customHeight="1" x14ac:dyDescent="0.25">
      <c r="A3" s="48" t="str">
        <f>"semaine "&amp;WEEKNUM(B2,2)</f>
        <v>semaine 48</v>
      </c>
      <c r="B3" s="21" t="str">
        <f>IF(C3="","","jour "&amp;C3-DATE($E$1,1,0))</f>
        <v/>
      </c>
      <c r="C3" s="20" t="str">
        <f>IF(B2&lt;$A$1,"",B2)</f>
        <v/>
      </c>
      <c r="D3" s="10"/>
      <c r="E3" s="21" t="str">
        <f>IF(F3="","","jour "&amp;F3-DATE($E$1,1,0))</f>
        <v/>
      </c>
      <c r="F3" s="20" t="str">
        <f>IF(D2&lt;$A$1,"",D2)</f>
        <v/>
      </c>
      <c r="G3" s="12">
        <v>1</v>
      </c>
      <c r="H3" s="21" t="str">
        <f>IF(I3="","","jour "&amp;I3-DATE($E$1,1,0))</f>
        <v/>
      </c>
      <c r="I3" s="20" t="str">
        <f>IF(G2&lt;$A$1,"",G2)</f>
        <v/>
      </c>
      <c r="J3" s="4"/>
      <c r="K3" s="21" t="str">
        <f>IF(L3="","","jour "&amp;L3-DATE($E$1,1,0))</f>
        <v>jour 335</v>
      </c>
      <c r="L3" s="20">
        <f>IF(J2&lt;$A$1,"",J2)</f>
        <v>40513</v>
      </c>
      <c r="M3" s="4"/>
      <c r="N3" s="21" t="str">
        <f>IF(O3="","","jour "&amp;O3-DATE($E$1,1,0))</f>
        <v>jour 336</v>
      </c>
      <c r="O3" s="20">
        <f>IF(M2&lt;$A$1,"",M2)</f>
        <v>40514</v>
      </c>
      <c r="P3" s="4"/>
      <c r="Q3" s="21" t="str">
        <f>IF(R3="","","jour "&amp;R3-DATE($E$1,1,0))</f>
        <v>jour 337</v>
      </c>
      <c r="R3" s="20">
        <f>IF(P2&lt;$A$1,"",P2)</f>
        <v>40515</v>
      </c>
      <c r="S3" s="4"/>
      <c r="T3" s="21" t="str">
        <f>IF(U3="","","jour "&amp;U3-DATE($E$1,1,0))</f>
        <v>jour 338</v>
      </c>
      <c r="U3" s="20">
        <f>IF(S2&lt;$A$1,"",S2)</f>
        <v>40516</v>
      </c>
    </row>
    <row r="4" spans="1:21" s="2" customFormat="1" ht="14.45" customHeight="1" x14ac:dyDescent="0.2">
      <c r="A4" s="48"/>
      <c r="B4" s="32"/>
      <c r="C4" s="32"/>
      <c r="D4" s="9"/>
      <c r="E4" s="32"/>
      <c r="F4" s="32"/>
      <c r="G4" s="9"/>
      <c r="H4" s="32"/>
      <c r="I4" s="32"/>
      <c r="J4" s="4"/>
      <c r="K4" s="32"/>
      <c r="L4" s="32"/>
      <c r="M4" s="4"/>
      <c r="N4" s="32"/>
      <c r="O4" s="32"/>
      <c r="P4" s="4"/>
      <c r="Q4" s="32"/>
      <c r="R4" s="32"/>
      <c r="S4" s="4"/>
      <c r="T4" s="32"/>
      <c r="U4" s="32"/>
    </row>
    <row r="5" spans="1:21" s="2" customFormat="1" ht="14.45" customHeight="1" x14ac:dyDescent="0.2">
      <c r="A5" s="48"/>
      <c r="B5" s="32"/>
      <c r="C5" s="32"/>
      <c r="D5" s="9"/>
      <c r="E5" s="32"/>
      <c r="F5" s="32"/>
      <c r="G5" s="9"/>
      <c r="H5" s="32"/>
      <c r="I5" s="32"/>
      <c r="J5" s="4"/>
      <c r="K5" s="32"/>
      <c r="L5" s="32"/>
      <c r="M5" s="4"/>
      <c r="N5" s="32"/>
      <c r="O5" s="32"/>
      <c r="P5" s="4"/>
      <c r="Q5" s="32"/>
      <c r="R5" s="32"/>
      <c r="S5" s="4"/>
      <c r="T5" s="32"/>
      <c r="U5" s="32"/>
    </row>
    <row r="6" spans="1:21" s="2" customFormat="1" ht="14.45" customHeight="1" x14ac:dyDescent="0.2">
      <c r="A6" s="48"/>
      <c r="B6" s="32"/>
      <c r="C6" s="32"/>
      <c r="D6" s="9"/>
      <c r="E6" s="32"/>
      <c r="F6" s="32"/>
      <c r="G6" s="9"/>
      <c r="H6" s="32"/>
      <c r="I6" s="32"/>
      <c r="J6" s="4"/>
      <c r="K6" s="32"/>
      <c r="L6" s="32"/>
      <c r="M6" s="4"/>
      <c r="N6" s="32"/>
      <c r="O6" s="32"/>
      <c r="P6" s="4"/>
      <c r="Q6" s="32"/>
      <c r="R6" s="32"/>
      <c r="S6" s="4"/>
      <c r="T6" s="32"/>
      <c r="U6" s="32"/>
    </row>
    <row r="7" spans="1:21" s="2" customFormat="1" ht="14.45" customHeight="1" x14ac:dyDescent="0.2">
      <c r="A7" s="48"/>
      <c r="B7" s="33"/>
      <c r="C7" s="33"/>
      <c r="D7" s="33"/>
      <c r="E7" s="33"/>
      <c r="F7" s="33"/>
      <c r="G7" s="33"/>
      <c r="H7" s="33"/>
      <c r="I7" s="33"/>
      <c r="J7" s="30"/>
      <c r="K7" s="33"/>
      <c r="L7" s="33"/>
      <c r="M7" s="30"/>
      <c r="N7" s="33"/>
      <c r="O7" s="33"/>
      <c r="P7" s="30"/>
      <c r="Q7" s="33"/>
      <c r="R7" s="33"/>
      <c r="S7" s="30"/>
      <c r="T7" s="33"/>
      <c r="U7" s="33"/>
    </row>
    <row r="8" spans="1:21" s="2" customFormat="1" ht="15.95" customHeight="1" x14ac:dyDescent="0.25">
      <c r="A8" s="48" t="str">
        <f>"semaine "&amp;WEEKNUM(C8,2)</f>
        <v>semaine 49</v>
      </c>
      <c r="B8" s="13" t="str">
        <f>"jour "&amp;C8-DATE($E$1,1,0)</f>
        <v>jour 339</v>
      </c>
      <c r="C8" s="28">
        <f>B2+7</f>
        <v>40517</v>
      </c>
      <c r="D8" s="14"/>
      <c r="E8" s="13" t="str">
        <f>"jour "&amp;F8-DATE($E$1,1,0)</f>
        <v>jour 340</v>
      </c>
      <c r="F8" s="28">
        <f>D2+7</f>
        <v>40518</v>
      </c>
      <c r="G8" s="15"/>
      <c r="H8" s="13" t="str">
        <f>"jour "&amp;I8-DATE($E$1,1,0)</f>
        <v>jour 341</v>
      </c>
      <c r="I8" s="28">
        <f>G2+7</f>
        <v>40519</v>
      </c>
      <c r="J8" s="14"/>
      <c r="K8" s="13" t="str">
        <f>"jour "&amp;L8-DATE($E$1,1,0)</f>
        <v>jour 342</v>
      </c>
      <c r="L8" s="28">
        <f>J2+7</f>
        <v>40520</v>
      </c>
      <c r="M8" s="14"/>
      <c r="N8" s="13" t="str">
        <f>"jour "&amp;O8-DATE($E$1,1,0)</f>
        <v>jour 343</v>
      </c>
      <c r="O8" s="28">
        <f>M2+7</f>
        <v>40521</v>
      </c>
      <c r="P8" s="14"/>
      <c r="Q8" s="13" t="str">
        <f>"jour "&amp;R8-DATE($E$1,1,0)</f>
        <v>jour 344</v>
      </c>
      <c r="R8" s="28">
        <f>P2+7</f>
        <v>40522</v>
      </c>
      <c r="S8" s="14"/>
      <c r="T8" s="13" t="str">
        <f>"jour "&amp;U8-DATE($E$1,1,0)</f>
        <v>jour 345</v>
      </c>
      <c r="U8" s="28">
        <f>S2+7</f>
        <v>40523</v>
      </c>
    </row>
    <row r="9" spans="1:21" s="2" customFormat="1" ht="14.45" customHeight="1" x14ac:dyDescent="0.25">
      <c r="A9" s="48"/>
      <c r="B9" s="35"/>
      <c r="C9" s="35"/>
      <c r="D9" s="4"/>
      <c r="E9" s="35"/>
      <c r="F9" s="35"/>
      <c r="G9" s="3"/>
      <c r="H9" s="35"/>
      <c r="I9" s="35"/>
      <c r="J9" s="4"/>
      <c r="K9" s="35"/>
      <c r="L9" s="35"/>
      <c r="M9" s="4"/>
      <c r="N9" s="35"/>
      <c r="O9" s="35"/>
      <c r="P9" s="4"/>
      <c r="Q9" s="35"/>
      <c r="R9" s="35"/>
      <c r="S9" s="4"/>
      <c r="T9" s="35"/>
      <c r="U9" s="35"/>
    </row>
    <row r="10" spans="1:21" s="2" customFormat="1" ht="14.45" customHeight="1" x14ac:dyDescent="0.25">
      <c r="A10" s="48"/>
      <c r="B10" s="36"/>
      <c r="C10" s="36"/>
      <c r="D10" s="4"/>
      <c r="E10" s="36"/>
      <c r="F10" s="36"/>
      <c r="G10" s="3"/>
      <c r="H10" s="36"/>
      <c r="I10" s="36"/>
      <c r="J10" s="4"/>
      <c r="K10" s="36"/>
      <c r="L10" s="36"/>
      <c r="M10" s="4"/>
      <c r="N10" s="36"/>
      <c r="O10" s="36"/>
      <c r="P10" s="4"/>
      <c r="Q10" s="36"/>
      <c r="R10" s="36"/>
      <c r="S10" s="4"/>
      <c r="T10" s="36"/>
      <c r="U10" s="36"/>
    </row>
    <row r="11" spans="1:21" s="2" customFormat="1" ht="14.45" customHeight="1" x14ac:dyDescent="0.25">
      <c r="A11" s="48"/>
      <c r="B11" s="36"/>
      <c r="C11" s="36"/>
      <c r="D11" s="4"/>
      <c r="E11" s="36"/>
      <c r="F11" s="36"/>
      <c r="G11" s="3"/>
      <c r="H11" s="36"/>
      <c r="I11" s="36"/>
      <c r="J11" s="4"/>
      <c r="K11" s="36"/>
      <c r="L11" s="36"/>
      <c r="M11" s="4"/>
      <c r="N11" s="36"/>
      <c r="O11" s="36"/>
      <c r="P11" s="4"/>
      <c r="Q11" s="36"/>
      <c r="R11" s="36"/>
      <c r="S11" s="4"/>
      <c r="T11" s="36"/>
      <c r="U11" s="36"/>
    </row>
    <row r="12" spans="1:21" s="2" customFormat="1" ht="14.45" customHeight="1" x14ac:dyDescent="0.2">
      <c r="A12" s="48"/>
      <c r="B12" s="34"/>
      <c r="C12" s="34"/>
      <c r="D12" s="30"/>
      <c r="E12" s="34"/>
      <c r="F12" s="34"/>
      <c r="G12" s="30"/>
      <c r="H12" s="34"/>
      <c r="I12" s="34"/>
      <c r="J12" s="30"/>
      <c r="K12" s="34"/>
      <c r="L12" s="34"/>
      <c r="M12" s="30"/>
      <c r="N12" s="34"/>
      <c r="O12" s="34"/>
      <c r="P12" s="30"/>
      <c r="Q12" s="34"/>
      <c r="R12" s="34"/>
      <c r="S12" s="30"/>
      <c r="T12" s="34"/>
      <c r="U12" s="34"/>
    </row>
    <row r="13" spans="1:21" s="2" customFormat="1" ht="15.95" customHeight="1" x14ac:dyDescent="0.25">
      <c r="A13" s="48" t="str">
        <f>"semaine "&amp;WEEKNUM(C13,2)</f>
        <v>semaine 50</v>
      </c>
      <c r="B13" s="13" t="str">
        <f>"jour "&amp;C13-DATE($E$1,1,0)</f>
        <v>jour 346</v>
      </c>
      <c r="C13" s="28">
        <f>C8+7</f>
        <v>40524</v>
      </c>
      <c r="D13" s="14"/>
      <c r="E13" s="13" t="str">
        <f>"jour "&amp;F13-DATE($E$1,1,0)</f>
        <v>jour 347</v>
      </c>
      <c r="F13" s="28">
        <f>F8+7</f>
        <v>40525</v>
      </c>
      <c r="G13" s="15"/>
      <c r="H13" s="13" t="str">
        <f>"jour "&amp;I13-DATE($E$1,1,0)</f>
        <v>jour 348</v>
      </c>
      <c r="I13" s="28">
        <f>I8+7</f>
        <v>40526</v>
      </c>
      <c r="J13" s="14"/>
      <c r="K13" s="13" t="str">
        <f>"jour "&amp;L13-DATE($E$1,1,0)</f>
        <v>jour 349</v>
      </c>
      <c r="L13" s="28">
        <f>L8+7</f>
        <v>40527</v>
      </c>
      <c r="M13" s="14"/>
      <c r="N13" s="13" t="str">
        <f>"jour "&amp;O13-DATE($E$1,1,0)</f>
        <v>jour 350</v>
      </c>
      <c r="O13" s="28">
        <f>O8+7</f>
        <v>40528</v>
      </c>
      <c r="P13" s="14"/>
      <c r="Q13" s="13" t="str">
        <f>"jour "&amp;R13-DATE($E$1,1,0)</f>
        <v>jour 351</v>
      </c>
      <c r="R13" s="28">
        <f>R8+7</f>
        <v>40529</v>
      </c>
      <c r="S13" s="14"/>
      <c r="T13" s="13" t="str">
        <f>"jour "&amp;U13-DATE($E$1,1,0)</f>
        <v>jour 352</v>
      </c>
      <c r="U13" s="28">
        <f>U8+7</f>
        <v>40530</v>
      </c>
    </row>
    <row r="14" spans="1:21" s="2" customFormat="1" ht="14.45" customHeight="1" x14ac:dyDescent="0.25">
      <c r="A14" s="48"/>
      <c r="B14" s="35"/>
      <c r="C14" s="35"/>
      <c r="D14" s="4"/>
      <c r="E14" s="35"/>
      <c r="F14" s="35"/>
      <c r="G14" s="3"/>
      <c r="H14" s="35"/>
      <c r="I14" s="35"/>
      <c r="J14" s="4"/>
      <c r="K14" s="35"/>
      <c r="L14" s="35"/>
      <c r="M14" s="4"/>
      <c r="N14" s="35"/>
      <c r="O14" s="35"/>
      <c r="P14" s="4"/>
      <c r="Q14" s="35"/>
      <c r="R14" s="35"/>
      <c r="S14" s="4"/>
      <c r="T14" s="35"/>
      <c r="U14" s="35"/>
    </row>
    <row r="15" spans="1:21" s="2" customFormat="1" ht="14.45" customHeight="1" x14ac:dyDescent="0.25">
      <c r="A15" s="48"/>
      <c r="B15" s="36"/>
      <c r="C15" s="36"/>
      <c r="D15" s="4"/>
      <c r="E15" s="36"/>
      <c r="F15" s="36"/>
      <c r="G15" s="3"/>
      <c r="H15" s="36"/>
      <c r="I15" s="36"/>
      <c r="J15" s="4"/>
      <c r="K15" s="36"/>
      <c r="L15" s="36"/>
      <c r="M15" s="4"/>
      <c r="N15" s="36"/>
      <c r="O15" s="36"/>
      <c r="P15" s="4"/>
      <c r="Q15" s="36"/>
      <c r="R15" s="36"/>
      <c r="S15" s="4"/>
      <c r="T15" s="36"/>
      <c r="U15" s="36"/>
    </row>
    <row r="16" spans="1:21" s="2" customFormat="1" ht="14.45" customHeight="1" x14ac:dyDescent="0.25">
      <c r="A16" s="48"/>
      <c r="B16" s="36"/>
      <c r="C16" s="36"/>
      <c r="D16" s="4"/>
      <c r="E16" s="36"/>
      <c r="F16" s="36"/>
      <c r="G16" s="3"/>
      <c r="H16" s="36"/>
      <c r="I16" s="36"/>
      <c r="J16" s="4"/>
      <c r="K16" s="36"/>
      <c r="L16" s="36"/>
      <c r="M16" s="4"/>
      <c r="N16" s="36"/>
      <c r="O16" s="36"/>
      <c r="P16" s="4"/>
      <c r="Q16" s="36"/>
      <c r="R16" s="36"/>
      <c r="S16" s="4"/>
      <c r="T16" s="36"/>
      <c r="U16" s="36"/>
    </row>
    <row r="17" spans="1:21" s="2" customFormat="1" ht="14.45" customHeight="1" x14ac:dyDescent="0.2">
      <c r="A17" s="48"/>
      <c r="B17" s="32"/>
      <c r="C17" s="32"/>
      <c r="D17" s="30"/>
      <c r="E17" s="32"/>
      <c r="F17" s="32"/>
      <c r="G17" s="30"/>
      <c r="H17" s="34"/>
      <c r="I17" s="34"/>
      <c r="J17" s="30"/>
      <c r="K17" s="34"/>
      <c r="L17" s="34"/>
      <c r="M17" s="30"/>
      <c r="N17" s="34"/>
      <c r="O17" s="34"/>
      <c r="P17" s="30"/>
      <c r="Q17" s="34"/>
      <c r="R17" s="34"/>
      <c r="S17" s="30"/>
      <c r="T17" s="34"/>
      <c r="U17" s="34"/>
    </row>
    <row r="18" spans="1:21" s="2" customFormat="1" ht="15.95" customHeight="1" x14ac:dyDescent="0.25">
      <c r="A18" s="48" t="str">
        <f>"semaine "&amp;WEEKNUM(C18,2)</f>
        <v>semaine 51</v>
      </c>
      <c r="B18" s="13" t="str">
        <f>"jour "&amp;C18-DATE($E$1,1,0)</f>
        <v>jour 353</v>
      </c>
      <c r="C18" s="28">
        <f>C13+7</f>
        <v>40531</v>
      </c>
      <c r="D18" s="14"/>
      <c r="E18" s="13" t="str">
        <f>"jour "&amp;F18-DATE($E$1,1,0)</f>
        <v>jour 354</v>
      </c>
      <c r="F18" s="28">
        <f>F13+7</f>
        <v>40532</v>
      </c>
      <c r="G18" s="15"/>
      <c r="H18" s="13" t="str">
        <f>"jour "&amp;I18-DATE($E$1,1,0)</f>
        <v>jour 355</v>
      </c>
      <c r="I18" s="28">
        <f>I13+7</f>
        <v>40533</v>
      </c>
      <c r="J18" s="14"/>
      <c r="K18" s="13" t="str">
        <f>"jour "&amp;L18-DATE($E$1,1,0)</f>
        <v>jour 356</v>
      </c>
      <c r="L18" s="28">
        <f>L13+7</f>
        <v>40534</v>
      </c>
      <c r="M18" s="14"/>
      <c r="N18" s="13" t="str">
        <f>"jour "&amp;O18-DATE($E$1,1,0)</f>
        <v>jour 357</v>
      </c>
      <c r="O18" s="28">
        <f>O13+7</f>
        <v>40535</v>
      </c>
      <c r="P18" s="14"/>
      <c r="Q18" s="13" t="str">
        <f>"jour "&amp;R18-DATE($E$1,1,0)</f>
        <v>jour 358</v>
      </c>
      <c r="R18" s="28">
        <f>R13+7</f>
        <v>40536</v>
      </c>
      <c r="S18" s="14"/>
      <c r="T18" s="13" t="str">
        <f>"jour "&amp;U18-DATE($E$1,1,0)</f>
        <v>jour 359</v>
      </c>
      <c r="U18" s="28">
        <f>U13+7</f>
        <v>40537</v>
      </c>
    </row>
    <row r="19" spans="1:21" s="2" customFormat="1" ht="14.45" customHeight="1" x14ac:dyDescent="0.25">
      <c r="A19" s="48"/>
      <c r="B19" s="35"/>
      <c r="C19" s="35"/>
      <c r="D19" s="4"/>
      <c r="E19" s="35"/>
      <c r="F19" s="35"/>
      <c r="G19" s="3"/>
      <c r="H19" s="35"/>
      <c r="I19" s="35"/>
      <c r="J19" s="4"/>
      <c r="K19" s="35"/>
      <c r="L19" s="35"/>
      <c r="M19" s="4"/>
      <c r="N19" s="35"/>
      <c r="O19" s="35"/>
      <c r="P19" s="4"/>
      <c r="Q19" s="35"/>
      <c r="R19" s="35"/>
      <c r="S19" s="4"/>
      <c r="T19" s="35"/>
      <c r="U19" s="35"/>
    </row>
    <row r="20" spans="1:21" s="2" customFormat="1" ht="14.45" customHeight="1" x14ac:dyDescent="0.25">
      <c r="A20" s="48"/>
      <c r="B20" s="36"/>
      <c r="C20" s="36"/>
      <c r="D20" s="4"/>
      <c r="E20" s="36"/>
      <c r="F20" s="36"/>
      <c r="G20" s="3"/>
      <c r="H20" s="36"/>
      <c r="I20" s="36"/>
      <c r="J20" s="4"/>
      <c r="K20" s="36"/>
      <c r="L20" s="36"/>
      <c r="M20" s="4"/>
      <c r="N20" s="36"/>
      <c r="O20" s="36"/>
      <c r="P20" s="4"/>
      <c r="Q20" s="36"/>
      <c r="R20" s="36"/>
      <c r="S20" s="4"/>
      <c r="T20" s="36"/>
      <c r="U20" s="36"/>
    </row>
    <row r="21" spans="1:21" s="2" customFormat="1" ht="14.45" customHeight="1" x14ac:dyDescent="0.25">
      <c r="A21" s="48"/>
      <c r="B21" s="36"/>
      <c r="C21" s="36"/>
      <c r="D21" s="4"/>
      <c r="E21" s="36"/>
      <c r="F21" s="36"/>
      <c r="G21" s="3"/>
      <c r="H21" s="36"/>
      <c r="I21" s="36"/>
      <c r="J21" s="4"/>
      <c r="K21" s="36"/>
      <c r="L21" s="36"/>
      <c r="M21" s="4"/>
      <c r="N21" s="36"/>
      <c r="O21" s="36"/>
      <c r="P21" s="4"/>
      <c r="Q21" s="36"/>
      <c r="R21" s="36"/>
      <c r="S21" s="4"/>
      <c r="T21" s="36"/>
      <c r="U21" s="36"/>
    </row>
    <row r="22" spans="1:21" s="2" customFormat="1" ht="14.45" customHeight="1" x14ac:dyDescent="0.2">
      <c r="A22" s="48"/>
      <c r="B22" s="32"/>
      <c r="C22" s="32"/>
      <c r="D22" s="30"/>
      <c r="E22" s="34"/>
      <c r="F22" s="34"/>
      <c r="G22" s="30"/>
      <c r="H22" s="34"/>
      <c r="I22" s="34"/>
      <c r="J22" s="30"/>
      <c r="K22" s="34"/>
      <c r="L22" s="34"/>
      <c r="M22" s="30"/>
      <c r="N22" s="34"/>
      <c r="O22" s="34"/>
      <c r="P22" s="30"/>
      <c r="Q22" s="34"/>
      <c r="R22" s="34"/>
      <c r="S22" s="30"/>
      <c r="T22" s="34"/>
      <c r="U22" s="34"/>
    </row>
    <row r="23" spans="1:21" s="2" customFormat="1" ht="15.95" customHeight="1" x14ac:dyDescent="0.25">
      <c r="A23" s="48" t="str">
        <f>"semaine "&amp;WEEKNUM(C23,2)</f>
        <v>semaine 52</v>
      </c>
      <c r="B23" s="13" t="str">
        <f>IF(C23="","","jour "&amp;C23-DATE($E$1,1,0))</f>
        <v>jour 360</v>
      </c>
      <c r="C23" s="28">
        <f>IF(C18+7&gt;EOMONTH($A$1,0),"",C18+7)</f>
        <v>40538</v>
      </c>
      <c r="D23" s="14"/>
      <c r="E23" s="13" t="str">
        <f>IF(F23="","","jour "&amp;F23-DATE($E$1,1,0))</f>
        <v>jour 361</v>
      </c>
      <c r="F23" s="28">
        <f>IF(F18+7&gt;EOMONTH($A$1,0),"",F18+7)</f>
        <v>40539</v>
      </c>
      <c r="G23" s="15"/>
      <c r="H23" s="13" t="str">
        <f>IF(I23="","","jour "&amp;I23-DATE($E$1,1,0))</f>
        <v>jour 362</v>
      </c>
      <c r="I23" s="28">
        <f>IF(I18+7&gt;EOMONTH($A$1,0),"",I18+7)</f>
        <v>40540</v>
      </c>
      <c r="J23" s="14"/>
      <c r="K23" s="13" t="str">
        <f>IF(L23="","","jour "&amp;L23-DATE($E$1,1,0))</f>
        <v>jour 363</v>
      </c>
      <c r="L23" s="28">
        <f>IF(L18+7&gt;EOMONTH($A$1,0),"",L18+7)</f>
        <v>40541</v>
      </c>
      <c r="M23" s="14"/>
      <c r="N23" s="13" t="str">
        <f>IF(O23="","","jour "&amp;O23-DATE($E$1,1,0))</f>
        <v>jour 364</v>
      </c>
      <c r="O23" s="28">
        <f>IF(O18+7&gt;EOMONTH($A$1,0),"",O18+7)</f>
        <v>40542</v>
      </c>
      <c r="P23" s="14"/>
      <c r="Q23" s="13" t="str">
        <f>IF(R23="","","jour "&amp;R23-DATE($E$1,1,0))</f>
        <v>jour 365</v>
      </c>
      <c r="R23" s="28">
        <f>IF(R18+7&gt;EOMONTH($A$1,0),"",R18+7)</f>
        <v>40543</v>
      </c>
      <c r="S23" s="16"/>
      <c r="T23" s="13" t="str">
        <f>IF(U23="","","jour "&amp;U23-DATE($E$1,1,0))</f>
        <v/>
      </c>
      <c r="U23" s="28" t="str">
        <f>IF(U18+7&gt;EOMONTH($A$1,0),"",U18+7)</f>
        <v/>
      </c>
    </row>
    <row r="24" spans="1:21" s="2" customFormat="1" ht="14.45" customHeight="1" x14ac:dyDescent="0.25">
      <c r="A24" s="48"/>
      <c r="B24" s="32"/>
      <c r="C24" s="32"/>
      <c r="D24" s="4"/>
      <c r="E24" s="32"/>
      <c r="F24" s="32"/>
      <c r="G24" s="3"/>
      <c r="H24" s="32"/>
      <c r="I24" s="32"/>
      <c r="J24" s="4"/>
      <c r="K24" s="32"/>
      <c r="L24" s="32"/>
      <c r="M24" s="4"/>
      <c r="N24" s="32"/>
      <c r="O24" s="32"/>
      <c r="P24" s="4"/>
      <c r="Q24" s="32"/>
      <c r="R24" s="32"/>
      <c r="S24" s="29"/>
      <c r="T24" s="32"/>
      <c r="U24" s="32"/>
    </row>
    <row r="25" spans="1:21" s="2" customFormat="1" ht="14.45" customHeight="1" x14ac:dyDescent="0.25">
      <c r="A25" s="48"/>
      <c r="B25" s="32"/>
      <c r="C25" s="32"/>
      <c r="D25" s="4"/>
      <c r="E25" s="32"/>
      <c r="F25" s="32"/>
      <c r="G25" s="3"/>
      <c r="H25" s="32"/>
      <c r="I25" s="32"/>
      <c r="J25" s="4"/>
      <c r="K25" s="32"/>
      <c r="L25" s="32"/>
      <c r="M25" s="4"/>
      <c r="N25" s="32"/>
      <c r="O25" s="32"/>
      <c r="P25" s="4"/>
      <c r="Q25" s="32"/>
      <c r="R25" s="32"/>
      <c r="S25" s="29"/>
      <c r="T25" s="32"/>
      <c r="U25" s="32"/>
    </row>
    <row r="26" spans="1:21" s="2" customFormat="1" ht="14.45" customHeight="1" x14ac:dyDescent="0.25">
      <c r="A26" s="48"/>
      <c r="B26" s="32"/>
      <c r="C26" s="32"/>
      <c r="D26" s="4"/>
      <c r="E26" s="32"/>
      <c r="F26" s="32"/>
      <c r="G26" s="3"/>
      <c r="H26" s="32"/>
      <c r="I26" s="32"/>
      <c r="J26" s="4"/>
      <c r="K26" s="32"/>
      <c r="L26" s="32"/>
      <c r="M26" s="4"/>
      <c r="N26" s="32"/>
      <c r="O26" s="32"/>
      <c r="P26" s="4"/>
      <c r="Q26" s="32"/>
      <c r="R26" s="32"/>
      <c r="S26" s="29"/>
      <c r="T26" s="32"/>
      <c r="U26" s="32"/>
    </row>
    <row r="27" spans="1:21" s="2" customFormat="1" ht="14.45" customHeight="1" x14ac:dyDescent="0.2">
      <c r="A27" s="48"/>
      <c r="B27" s="33"/>
      <c r="C27" s="33"/>
      <c r="D27" s="30"/>
      <c r="E27" s="33"/>
      <c r="F27" s="33"/>
      <c r="G27" s="30"/>
      <c r="H27" s="33"/>
      <c r="I27" s="33"/>
      <c r="J27" s="30"/>
      <c r="K27" s="33"/>
      <c r="L27" s="33"/>
      <c r="M27" s="30"/>
      <c r="N27" s="33"/>
      <c r="O27" s="33"/>
      <c r="P27" s="30"/>
      <c r="Q27" s="29"/>
      <c r="R27" s="29"/>
      <c r="S27" s="29"/>
      <c r="T27" s="29"/>
      <c r="U27" s="29"/>
    </row>
    <row r="28" spans="1:21" s="8" customFormat="1" ht="15.75" customHeight="1" x14ac:dyDescent="0.25">
      <c r="A28" s="48" t="str">
        <f>IF(C28="","","semaine "&amp;WEEKNUM(C28,2))</f>
        <v/>
      </c>
      <c r="B28" s="13" t="str">
        <f>IF(C28="","","jour "&amp;C28-DATE($E$1,1,0))</f>
        <v/>
      </c>
      <c r="C28" s="28" t="str">
        <f>IF(C18+14&gt;EOMONTH($A$1,0),"",C18+14)</f>
        <v/>
      </c>
      <c r="D28" s="28">
        <f t="shared" ref="D28:U28" si="0">IF(D18+14&gt;EOMONTH($A$1,0),"",D18+14)</f>
        <v>14</v>
      </c>
      <c r="E28" s="13" t="str">
        <f>IF(F28="","","jour "&amp;F28-DATE($E$1,1,0))</f>
        <v/>
      </c>
      <c r="F28" s="28" t="str">
        <f>IF(F18+14&gt;EOMONTH($A$1,0),"",F18+14)</f>
        <v/>
      </c>
      <c r="G28" s="28">
        <f t="shared" si="0"/>
        <v>14</v>
      </c>
      <c r="H28" s="13" t="str">
        <f>IF(I28="","","jour "&amp;I28-DATE($E$1,1,0))</f>
        <v/>
      </c>
      <c r="I28" s="28" t="str">
        <f>IF(I18+14&gt;EOMONTH($A$1,0),"",I18+14)</f>
        <v/>
      </c>
      <c r="J28" s="28">
        <f t="shared" si="0"/>
        <v>14</v>
      </c>
      <c r="K28" s="13" t="str">
        <f>IF(L28="","","jour "&amp;L28-DATE($E$1,1,0))</f>
        <v/>
      </c>
      <c r="L28" s="28" t="str">
        <f>IF(L18+14&gt;EOMONTH($A$1,0),"",L18+14)</f>
        <v/>
      </c>
      <c r="M28" s="28">
        <f t="shared" si="0"/>
        <v>14</v>
      </c>
      <c r="N28" s="13" t="str">
        <f>IF(O28="","","jour "&amp;O28-DATE($E$1,1,0))</f>
        <v/>
      </c>
      <c r="O28" s="28" t="str">
        <f>IF(O18+14&gt;EOMONTH($A$1,0),"",O18+14)</f>
        <v/>
      </c>
      <c r="P28" s="28">
        <f t="shared" si="0"/>
        <v>14</v>
      </c>
      <c r="Q28" s="13" t="str">
        <f>IF(R28="","","jour "&amp;R28-DATE($E$1,1,0))</f>
        <v/>
      </c>
      <c r="R28" s="28" t="str">
        <f>IF(R18+14&gt;EOMONTH($A$1,0),"",R18+14)</f>
        <v/>
      </c>
      <c r="S28" s="28">
        <f t="shared" si="0"/>
        <v>14</v>
      </c>
      <c r="T28" s="13" t="str">
        <f>IF(U28="","","jour "&amp;U28-DATE($E$1,1,0))</f>
        <v/>
      </c>
      <c r="U28" s="28" t="str">
        <f>IF(U18+14&gt;EOMONTH($A$1,0),"",U18+14)</f>
        <v/>
      </c>
    </row>
    <row r="29" spans="1:21" s="8" customFormat="1" ht="14.45" customHeight="1" x14ac:dyDescent="0.25">
      <c r="A29" s="48"/>
      <c r="B29" s="32"/>
      <c r="C29" s="32"/>
      <c r="D29" s="4"/>
      <c r="E29" s="32"/>
      <c r="F29" s="32"/>
      <c r="G29" s="3"/>
      <c r="H29" s="32"/>
      <c r="I29" s="32"/>
      <c r="J29" s="4"/>
      <c r="K29" s="32"/>
      <c r="L29" s="32"/>
      <c r="M29" s="4"/>
      <c r="N29" s="32"/>
      <c r="O29" s="32"/>
      <c r="P29" s="4"/>
      <c r="Q29" s="32"/>
      <c r="R29" s="32"/>
      <c r="S29" s="29"/>
      <c r="T29" s="32"/>
      <c r="U29" s="32"/>
    </row>
    <row r="30" spans="1:21" s="8" customFormat="1" ht="14.45" customHeight="1" x14ac:dyDescent="0.25">
      <c r="A30" s="48"/>
      <c r="B30" s="32"/>
      <c r="C30" s="32"/>
      <c r="D30" s="4"/>
      <c r="E30" s="32"/>
      <c r="F30" s="32"/>
      <c r="G30" s="3"/>
      <c r="H30" s="32"/>
      <c r="I30" s="32"/>
      <c r="J30" s="4"/>
      <c r="K30" s="32"/>
      <c r="L30" s="32"/>
      <c r="M30" s="4"/>
      <c r="N30" s="32"/>
      <c r="O30" s="32"/>
      <c r="P30" s="4"/>
      <c r="Q30" s="32"/>
      <c r="R30" s="32"/>
      <c r="S30" s="29"/>
      <c r="T30" s="32"/>
      <c r="U30" s="32"/>
    </row>
    <row r="31" spans="1:21" s="8" customFormat="1" ht="14.45" customHeight="1" x14ac:dyDescent="0.25">
      <c r="A31" s="48"/>
      <c r="B31" s="32"/>
      <c r="C31" s="32"/>
      <c r="D31" s="4"/>
      <c r="E31" s="32"/>
      <c r="F31" s="32"/>
      <c r="G31" s="3"/>
      <c r="H31" s="32"/>
      <c r="I31" s="32"/>
      <c r="J31" s="4"/>
      <c r="K31" s="32"/>
      <c r="L31" s="32"/>
      <c r="M31" s="4"/>
      <c r="N31" s="32"/>
      <c r="O31" s="32"/>
      <c r="P31" s="4"/>
      <c r="Q31" s="32"/>
      <c r="R31" s="32"/>
      <c r="S31" s="29"/>
      <c r="T31" s="32"/>
      <c r="U31" s="32"/>
    </row>
    <row r="32" spans="1:21" s="8" customFormat="1" ht="14.45" customHeight="1" x14ac:dyDescent="0.2">
      <c r="A32" s="48"/>
      <c r="B32" s="33"/>
      <c r="C32" s="33"/>
      <c r="D32" s="30"/>
      <c r="E32" s="33"/>
      <c r="F32" s="33"/>
      <c r="G32" s="30"/>
      <c r="H32" s="33"/>
      <c r="I32" s="33"/>
      <c r="J32" s="30"/>
      <c r="K32" s="33"/>
      <c r="L32" s="33"/>
      <c r="M32" s="30"/>
      <c r="N32" s="33"/>
      <c r="O32" s="33"/>
      <c r="P32" s="30"/>
      <c r="Q32" s="29"/>
      <c r="R32" s="29"/>
      <c r="S32" s="29"/>
      <c r="T32" s="29"/>
      <c r="U32" s="29"/>
    </row>
    <row r="33" spans="1:21" x14ac:dyDescent="0.2">
      <c r="A33" s="8"/>
      <c r="B33" s="42" t="s">
        <v>7</v>
      </c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</row>
    <row r="34" spans="1:21" x14ac:dyDescent="0.2">
      <c r="A34" s="8"/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</row>
    <row r="35" spans="1:21" x14ac:dyDescent="0.2">
      <c r="A35" s="8"/>
      <c r="B35" s="43"/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</row>
    <row r="36" spans="1:21" x14ac:dyDescent="0.2">
      <c r="A36" s="8"/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</row>
    <row r="37" spans="1:21" x14ac:dyDescent="0.2">
      <c r="A37" s="8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</row>
  </sheetData>
  <mergeCells count="184">
    <mergeCell ref="A1:D1"/>
    <mergeCell ref="B17:C17"/>
    <mergeCell ref="N20:O20"/>
    <mergeCell ref="B14:C14"/>
    <mergeCell ref="K27:L27"/>
    <mergeCell ref="H24:I24"/>
    <mergeCell ref="H25:I25"/>
    <mergeCell ref="H26:I26"/>
    <mergeCell ref="B15:C15"/>
    <mergeCell ref="E17:F17"/>
    <mergeCell ref="H16:I16"/>
    <mergeCell ref="H17:I17"/>
    <mergeCell ref="H15:I15"/>
    <mergeCell ref="E15:F15"/>
    <mergeCell ref="B22:C22"/>
    <mergeCell ref="B2:C2"/>
    <mergeCell ref="G2:I2"/>
    <mergeCell ref="S2:U2"/>
    <mergeCell ref="P2:R2"/>
    <mergeCell ref="M2:O2"/>
    <mergeCell ref="J2:L2"/>
    <mergeCell ref="T11:U11"/>
    <mergeCell ref="N12:O12"/>
    <mergeCell ref="N11:O11"/>
    <mergeCell ref="K5:L5"/>
    <mergeCell ref="T5:U5"/>
    <mergeCell ref="T6:U6"/>
    <mergeCell ref="T7:U7"/>
    <mergeCell ref="B9:C9"/>
    <mergeCell ref="D2:F2"/>
    <mergeCell ref="E10:F10"/>
    <mergeCell ref="K10:L10"/>
    <mergeCell ref="H10:I10"/>
    <mergeCell ref="B10:C10"/>
    <mergeCell ref="Q20:R20"/>
    <mergeCell ref="Q15:R15"/>
    <mergeCell ref="N15:O15"/>
    <mergeCell ref="Q10:R10"/>
    <mergeCell ref="K15:L15"/>
    <mergeCell ref="B16:C16"/>
    <mergeCell ref="K20:L20"/>
    <mergeCell ref="E16:F16"/>
    <mergeCell ref="K16:L16"/>
    <mergeCell ref="K17:L17"/>
    <mergeCell ref="N16:O16"/>
    <mergeCell ref="N17:O17"/>
    <mergeCell ref="K11:L11"/>
    <mergeCell ref="K12:L12"/>
    <mergeCell ref="Q16:R16"/>
    <mergeCell ref="B27:C27"/>
    <mergeCell ref="E27:F27"/>
    <mergeCell ref="Q22:R22"/>
    <mergeCell ref="T22:U22"/>
    <mergeCell ref="B26:C26"/>
    <mergeCell ref="E26:F26"/>
    <mergeCell ref="E22:F22"/>
    <mergeCell ref="B25:C25"/>
    <mergeCell ref="E25:F25"/>
    <mergeCell ref="H27:I27"/>
    <mergeCell ref="H22:I22"/>
    <mergeCell ref="K22:L22"/>
    <mergeCell ref="K26:L26"/>
    <mergeCell ref="K25:L25"/>
    <mergeCell ref="T12:U12"/>
    <mergeCell ref="B24:C24"/>
    <mergeCell ref="E24:F24"/>
    <mergeCell ref="H21:I21"/>
    <mergeCell ref="T20:U20"/>
    <mergeCell ref="Q17:R17"/>
    <mergeCell ref="N10:O10"/>
    <mergeCell ref="Q11:R11"/>
    <mergeCell ref="Q12:R12"/>
    <mergeCell ref="E4:F4"/>
    <mergeCell ref="E5:F5"/>
    <mergeCell ref="H7:I7"/>
    <mergeCell ref="K7:L7"/>
    <mergeCell ref="N7:O7"/>
    <mergeCell ref="Q5:R5"/>
    <mergeCell ref="E6:F6"/>
    <mergeCell ref="H6:I6"/>
    <mergeCell ref="K6:L6"/>
    <mergeCell ref="N6:O6"/>
    <mergeCell ref="Q6:R6"/>
    <mergeCell ref="H5:I5"/>
    <mergeCell ref="N5:O5"/>
    <mergeCell ref="Q7:R7"/>
    <mergeCell ref="E9:F9"/>
    <mergeCell ref="E14:F14"/>
    <mergeCell ref="E11:F11"/>
    <mergeCell ref="E12:F12"/>
    <mergeCell ref="H11:I11"/>
    <mergeCell ref="H12:I12"/>
    <mergeCell ref="T15:U15"/>
    <mergeCell ref="K24:L24"/>
    <mergeCell ref="N21:O21"/>
    <mergeCell ref="Q21:R21"/>
    <mergeCell ref="T21:U21"/>
    <mergeCell ref="T16:U16"/>
    <mergeCell ref="T17:U17"/>
    <mergeCell ref="T10:U10"/>
    <mergeCell ref="H4:I4"/>
    <mergeCell ref="K4:L4"/>
    <mergeCell ref="N4:O4"/>
    <mergeCell ref="Q4:R4"/>
    <mergeCell ref="T4:U4"/>
    <mergeCell ref="T9:U9"/>
    <mergeCell ref="Q9:R9"/>
    <mergeCell ref="N9:O9"/>
    <mergeCell ref="K9:L9"/>
    <mergeCell ref="H9:I9"/>
    <mergeCell ref="H14:I14"/>
    <mergeCell ref="K14:L14"/>
    <mergeCell ref="N14:O14"/>
    <mergeCell ref="Q14:R14"/>
    <mergeCell ref="T14:U14"/>
    <mergeCell ref="T19:U19"/>
    <mergeCell ref="N25:O25"/>
    <mergeCell ref="N26:O26"/>
    <mergeCell ref="N22:O22"/>
    <mergeCell ref="K21:L21"/>
    <mergeCell ref="B20:C20"/>
    <mergeCell ref="H20:I20"/>
    <mergeCell ref="E20:F20"/>
    <mergeCell ref="B21:C21"/>
    <mergeCell ref="E21:F21"/>
    <mergeCell ref="A3:A7"/>
    <mergeCell ref="B4:C4"/>
    <mergeCell ref="B5:C5"/>
    <mergeCell ref="B6:C6"/>
    <mergeCell ref="B7:C7"/>
    <mergeCell ref="D7:E7"/>
    <mergeCell ref="F7:G7"/>
    <mergeCell ref="A8:A12"/>
    <mergeCell ref="A13:A17"/>
    <mergeCell ref="B11:C11"/>
    <mergeCell ref="B12:C12"/>
    <mergeCell ref="E31:F31"/>
    <mergeCell ref="H31:I31"/>
    <mergeCell ref="K31:L31"/>
    <mergeCell ref="N31:O31"/>
    <mergeCell ref="Q31:R31"/>
    <mergeCell ref="T31:U31"/>
    <mergeCell ref="B32:C32"/>
    <mergeCell ref="E32:F32"/>
    <mergeCell ref="A18:A22"/>
    <mergeCell ref="A23:A27"/>
    <mergeCell ref="Q24:R24"/>
    <mergeCell ref="T24:U24"/>
    <mergeCell ref="Q25:R25"/>
    <mergeCell ref="T25:U25"/>
    <mergeCell ref="Q26:R26"/>
    <mergeCell ref="T26:U26"/>
    <mergeCell ref="N27:O27"/>
    <mergeCell ref="Q19:R19"/>
    <mergeCell ref="N19:O19"/>
    <mergeCell ref="K19:L19"/>
    <mergeCell ref="H19:I19"/>
    <mergeCell ref="E19:F19"/>
    <mergeCell ref="B19:C19"/>
    <mergeCell ref="N24:O24"/>
    <mergeCell ref="H32:I32"/>
    <mergeCell ref="K32:L32"/>
    <mergeCell ref="N32:O32"/>
    <mergeCell ref="B33:U33"/>
    <mergeCell ref="B34:U34"/>
    <mergeCell ref="B35:U35"/>
    <mergeCell ref="B36:U36"/>
    <mergeCell ref="B37:U37"/>
    <mergeCell ref="A28:A32"/>
    <mergeCell ref="B29:C29"/>
    <mergeCell ref="E29:F29"/>
    <mergeCell ref="H29:I29"/>
    <mergeCell ref="K29:L29"/>
    <mergeCell ref="N29:O29"/>
    <mergeCell ref="Q29:R29"/>
    <mergeCell ref="T29:U29"/>
    <mergeCell ref="B30:C30"/>
    <mergeCell ref="E30:F30"/>
    <mergeCell ref="H30:I30"/>
    <mergeCell ref="K30:L30"/>
    <mergeCell ref="N30:O30"/>
    <mergeCell ref="Q30:R30"/>
    <mergeCell ref="T30:U30"/>
    <mergeCell ref="B31:C31"/>
  </mergeCells>
  <phoneticPr fontId="1" type="noConversion"/>
  <conditionalFormatting sqref="T4:U6 Q4:R6 N4:O6 K4:L6 H4:I6 E4:F6 B4:C6">
    <cfRule type="expression" dxfId="2" priority="1">
      <formula>C$3&lt;&gt;""</formula>
    </cfRule>
  </conditionalFormatting>
  <conditionalFormatting sqref="B29:C31 E29:F31 H29:I31 K29:L31 N29:O31 Q29:R31 T29:U31">
    <cfRule type="expression" dxfId="1" priority="2">
      <formula>C$28&lt;&gt;""</formula>
    </cfRule>
  </conditionalFormatting>
  <conditionalFormatting sqref="B24:C26 E24:F26 H24:I26 K24:L26 N24:O26 Q24:R26 T24:U26">
    <cfRule type="expression" dxfId="0" priority="3">
      <formula>C$23&lt;&gt;""</formula>
    </cfRule>
  </conditionalFormatting>
  <printOptions horizontalCentered="1"/>
  <pageMargins left="0.5" right="0.5" top="0.5" bottom="0.5" header="0.5" footer="0.5"/>
  <pageSetup orientation="landscape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22"/>
  <sheetViews>
    <sheetView workbookViewId="0">
      <selection activeCell="C7" sqref="C7"/>
    </sheetView>
  </sheetViews>
  <sheetFormatPr baseColWidth="10" defaultRowHeight="12.75" x14ac:dyDescent="0.2"/>
  <sheetData>
    <row r="1" spans="2:20" x14ac:dyDescent="0.2">
      <c r="S1" s="25" t="s">
        <v>11</v>
      </c>
      <c r="T1" s="22" t="s">
        <v>12</v>
      </c>
    </row>
    <row r="2" spans="2:20" x14ac:dyDescent="0.2">
      <c r="S2">
        <v>2000</v>
      </c>
      <c r="T2" s="22" t="s">
        <v>6</v>
      </c>
    </row>
    <row r="3" spans="2:20" x14ac:dyDescent="0.2">
      <c r="B3" s="22" t="s">
        <v>8</v>
      </c>
      <c r="S3">
        <v>2001</v>
      </c>
      <c r="T3" s="22" t="s">
        <v>0</v>
      </c>
    </row>
    <row r="4" spans="2:20" x14ac:dyDescent="0.2">
      <c r="S4">
        <v>2002</v>
      </c>
      <c r="T4" s="22" t="s">
        <v>1</v>
      </c>
    </row>
    <row r="5" spans="2:20" x14ac:dyDescent="0.2">
      <c r="B5" s="22" t="s">
        <v>9</v>
      </c>
      <c r="C5" s="24">
        <v>2010</v>
      </c>
      <c r="S5">
        <v>2003</v>
      </c>
      <c r="T5" s="22" t="s">
        <v>2</v>
      </c>
    </row>
    <row r="6" spans="2:20" x14ac:dyDescent="0.2">
      <c r="S6">
        <v>2004</v>
      </c>
      <c r="T6" s="22" t="s">
        <v>3</v>
      </c>
    </row>
    <row r="7" spans="2:20" x14ac:dyDescent="0.2">
      <c r="B7" s="22" t="s">
        <v>10</v>
      </c>
      <c r="C7" s="23" t="s">
        <v>6</v>
      </c>
      <c r="D7" s="22">
        <f>MATCH(C7,jour,0)-1</f>
        <v>0</v>
      </c>
      <c r="S7">
        <v>2005</v>
      </c>
      <c r="T7" s="22" t="s">
        <v>4</v>
      </c>
    </row>
    <row r="8" spans="2:20" x14ac:dyDescent="0.2">
      <c r="S8">
        <v>2006</v>
      </c>
      <c r="T8" s="22" t="s">
        <v>5</v>
      </c>
    </row>
    <row r="9" spans="2:20" x14ac:dyDescent="0.2">
      <c r="S9">
        <v>2007</v>
      </c>
    </row>
    <row r="10" spans="2:20" x14ac:dyDescent="0.2">
      <c r="S10">
        <v>2008</v>
      </c>
    </row>
    <row r="11" spans="2:20" x14ac:dyDescent="0.2">
      <c r="S11">
        <v>2009</v>
      </c>
    </row>
    <row r="12" spans="2:20" x14ac:dyDescent="0.2">
      <c r="S12">
        <v>2010</v>
      </c>
    </row>
    <row r="13" spans="2:20" x14ac:dyDescent="0.2">
      <c r="S13">
        <v>2011</v>
      </c>
    </row>
    <row r="14" spans="2:20" x14ac:dyDescent="0.2">
      <c r="S14">
        <v>2012</v>
      </c>
    </row>
    <row r="15" spans="2:20" x14ac:dyDescent="0.2">
      <c r="S15">
        <v>2013</v>
      </c>
    </row>
    <row r="16" spans="2:20" x14ac:dyDescent="0.2">
      <c r="S16">
        <v>2014</v>
      </c>
    </row>
    <row r="17" spans="19:19" x14ac:dyDescent="0.2">
      <c r="S17">
        <v>2015</v>
      </c>
    </row>
    <row r="18" spans="19:19" x14ac:dyDescent="0.2">
      <c r="S18">
        <v>2016</v>
      </c>
    </row>
    <row r="19" spans="19:19" x14ac:dyDescent="0.2">
      <c r="S19">
        <v>2017</v>
      </c>
    </row>
    <row r="20" spans="19:19" x14ac:dyDescent="0.2">
      <c r="S20">
        <v>2018</v>
      </c>
    </row>
    <row r="21" spans="19:19" x14ac:dyDescent="0.2">
      <c r="S21">
        <v>2019</v>
      </c>
    </row>
    <row r="22" spans="19:19" x14ac:dyDescent="0.2">
      <c r="S22">
        <v>2020</v>
      </c>
    </row>
  </sheetData>
  <dataValidations count="2">
    <dataValidation type="list" allowBlank="1" showInputMessage="1" showErrorMessage="1" sqref="C5">
      <formula1>an</formula1>
    </dataValidation>
    <dataValidation type="list" allowBlank="1" showInputMessage="1" showErrorMessage="1" sqref="C7">
      <formula1>jour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13</vt:i4>
      </vt:variant>
    </vt:vector>
  </HeadingPairs>
  <TitlesOfParts>
    <vt:vector size="26" baseType="lpstr">
      <vt:lpstr>jan </vt:lpstr>
      <vt:lpstr>fév</vt:lpstr>
      <vt:lpstr>mar</vt:lpstr>
      <vt:lpstr>avr</vt:lpstr>
      <vt:lpstr>mai</vt:lpstr>
      <vt:lpstr>jun</vt:lpstr>
      <vt:lpstr>jul</vt:lpstr>
      <vt:lpstr>aug</vt:lpstr>
      <vt:lpstr>sep</vt:lpstr>
      <vt:lpstr>oct</vt:lpstr>
      <vt:lpstr>nov</vt:lpstr>
      <vt:lpstr>déc</vt:lpstr>
      <vt:lpstr>liste</vt:lpstr>
      <vt:lpstr>an</vt:lpstr>
      <vt:lpstr>jour</vt:lpstr>
      <vt:lpstr>avr!Zone_d_impression</vt:lpstr>
      <vt:lpstr>déc!Zone_d_impression</vt:lpstr>
      <vt:lpstr>fév!Zone_d_impression</vt:lpstr>
      <vt:lpstr>'jan '!Zone_d_impression</vt:lpstr>
      <vt:lpstr>jul!Zone_d_impression</vt:lpstr>
      <vt:lpstr>jun!Zone_d_impression</vt:lpstr>
      <vt:lpstr>mai!Zone_d_impression</vt:lpstr>
      <vt:lpstr>mar!Zone_d_impression</vt:lpstr>
      <vt:lpstr>nov!Zone_d_impression</vt:lpstr>
      <vt:lpstr>oct!Zone_d_impression</vt:lpstr>
      <vt:lpstr>sep!Zone_d_impression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Fargeot</dc:creator>
  <cp:lastModifiedBy>Gérard Fargeot</cp:lastModifiedBy>
  <cp:lastPrinted>2009-08-07T08:50:32Z</cp:lastPrinted>
  <dcterms:created xsi:type="dcterms:W3CDTF">2001-05-02T15:52:45Z</dcterms:created>
  <dcterms:modified xsi:type="dcterms:W3CDTF">2009-12-30T13:48:02Z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TC103686381036</vt:lpwstr>
  </property>
</Properties>
</file>