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PMT\Desktop\"/>
    </mc:Choice>
  </mc:AlternateContent>
  <bookViews>
    <workbookView xWindow="0" yWindow="0" windowWidth="28800" windowHeight="1242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F4" i="1"/>
  <c r="K22" i="1"/>
  <c r="J22" i="1"/>
  <c r="F22" i="1"/>
  <c r="J21" i="1"/>
  <c r="F21" i="1"/>
  <c r="K20" i="1"/>
  <c r="J20" i="1"/>
  <c r="F20" i="1"/>
  <c r="K19" i="1"/>
  <c r="J19" i="1"/>
  <c r="F19" i="1"/>
  <c r="K18" i="1"/>
  <c r="J18" i="1"/>
  <c r="F18" i="1"/>
  <c r="K17" i="1"/>
  <c r="J17" i="1"/>
  <c r="F17" i="1"/>
  <c r="J16" i="1"/>
  <c r="F16" i="1"/>
  <c r="K15" i="1"/>
  <c r="J15" i="1"/>
  <c r="K14" i="1"/>
  <c r="J14" i="1"/>
  <c r="G4" i="1" l="1"/>
</calcChain>
</file>

<file path=xl/sharedStrings.xml><?xml version="1.0" encoding="utf-8"?>
<sst xmlns="http://schemas.openxmlformats.org/spreadsheetml/2006/main" count="43" uniqueCount="36">
  <si>
    <t>PAR TYPE D'HELICOPTERES</t>
  </si>
  <si>
    <t>HDV Totales</t>
  </si>
  <si>
    <t>Dont jour</t>
  </si>
  <si>
    <t>Dont nuit</t>
  </si>
  <si>
    <t>Type hélico</t>
  </si>
  <si>
    <t>Dec/Att jour</t>
  </si>
  <si>
    <t>Dec/Att nuit</t>
  </si>
  <si>
    <t>H135 T3H</t>
  </si>
  <si>
    <t>TYPE/VARIANTE</t>
  </si>
  <si>
    <t>SIMULATEUR</t>
  </si>
  <si>
    <t>R44 II</t>
  </si>
  <si>
    <t>EC120</t>
  </si>
  <si>
    <t>AS350BA</t>
  </si>
  <si>
    <t>AS350B2-</t>
  </si>
  <si>
    <t>AS350B2+</t>
  </si>
  <si>
    <t>AS350B3-</t>
  </si>
  <si>
    <t>AS350B3+</t>
  </si>
  <si>
    <t>AS350B3e</t>
  </si>
  <si>
    <t>AS355 N</t>
  </si>
  <si>
    <t>SA365 N</t>
  </si>
  <si>
    <t>AS365 N3</t>
  </si>
  <si>
    <t>EC135 T1</t>
  </si>
  <si>
    <t>EC135 T2-</t>
  </si>
  <si>
    <t>EC135 T2+</t>
  </si>
  <si>
    <t>EC135 T3-</t>
  </si>
  <si>
    <t>H145 D2</t>
  </si>
  <si>
    <t>H145 D3</t>
  </si>
  <si>
    <t>AW109-S</t>
  </si>
  <si>
    <t>AW109SP</t>
  </si>
  <si>
    <t>AW139</t>
  </si>
  <si>
    <t>Besac</t>
  </si>
  <si>
    <t>F-GJJH</t>
  </si>
  <si>
    <t>REY</t>
  </si>
  <si>
    <t>F-HRMB</t>
  </si>
  <si>
    <t>CHOIX DES DATES</t>
  </si>
  <si>
    <t>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</si>
</sst>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dd/mm/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hair">
        <color indexed="64"/>
      </right>
      <top/>
      <bottom style="thin">
        <color theme="0" tint="-0.24994659260841701"/>
      </bottom>
      <diagonal/>
    </border>
    <border>
      <left style="hair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hair">
        <color auto="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hair">
        <color indexed="64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hair">
        <color indexed="64"/>
      </right>
      <top style="thin">
        <color theme="0" tint="-0.24994659260841701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hair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64" fontId="1" fillId="4" borderId="7" xfId="0" applyNumberFormat="1" applyFont="1" applyFill="1" applyBorder="1" applyAlignment="1">
      <alignment horizontal="center" vertical="center"/>
    </xf>
    <xf numFmtId="164" fontId="0" fillId="4" borderId="8" xfId="0" applyNumberFormat="1" applyFill="1" applyBorder="1" applyAlignment="1">
      <alignment horizontal="center" vertical="center"/>
    </xf>
    <xf numFmtId="164" fontId="0" fillId="4" borderId="9" xfId="0" applyNumberForma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4" borderId="11" xfId="0" applyFill="1" applyBorder="1" applyAlignment="1" applyProtection="1">
      <alignment horizontal="center"/>
      <protection locked="0"/>
    </xf>
    <xf numFmtId="1" fontId="0" fillId="4" borderId="12" xfId="0" applyNumberFormat="1" applyFill="1" applyBorder="1" applyAlignment="1">
      <alignment horizontal="center" vertical="center"/>
    </xf>
    <xf numFmtId="1" fontId="0" fillId="4" borderId="13" xfId="0" applyNumberFormat="1" applyFill="1" applyBorder="1" applyAlignment="1">
      <alignment horizontal="center" vertical="center"/>
    </xf>
    <xf numFmtId="0" fontId="1" fillId="5" borderId="0" xfId="0" applyFont="1" applyFill="1" applyAlignment="1">
      <alignment horizontal="center"/>
    </xf>
    <xf numFmtId="0" fontId="0" fillId="0" borderId="0" xfId="0" applyAlignment="1">
      <alignment horizontal="left"/>
    </xf>
    <xf numFmtId="165" fontId="4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5" xfId="0" applyFont="1" applyFill="1" applyBorder="1" applyAlignment="1" applyProtection="1">
      <alignment horizontal="center" vertical="center" wrapText="1"/>
      <protection locked="0"/>
    </xf>
    <xf numFmtId="164" fontId="4" fillId="3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7" xfId="0" applyFont="1" applyFill="1" applyBorder="1" applyAlignment="1" applyProtection="1">
      <alignment horizontal="center" vertical="center" wrapText="1"/>
      <protection locked="0"/>
    </xf>
    <xf numFmtId="164" fontId="4" fillId="3" borderId="18" xfId="0" applyNumberFormat="1" applyFont="1" applyFill="1" applyBorder="1" applyAlignment="1" applyProtection="1">
      <alignment horizontal="center" vertical="center" wrapText="1"/>
      <protection locked="0"/>
    </xf>
    <xf numFmtId="165" fontId="4" fillId="4" borderId="19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20" xfId="0" applyFont="1" applyFill="1" applyBorder="1" applyAlignment="1" applyProtection="1">
      <alignment horizontal="center" vertical="center" wrapText="1"/>
      <protection locked="0"/>
    </xf>
    <xf numFmtId="164" fontId="4" fillId="4" borderId="21" xfId="0" applyNumberFormat="1" applyFont="1" applyFill="1" applyBorder="1" applyAlignment="1" applyProtection="1">
      <alignment horizontal="center" vertical="center" wrapText="1"/>
      <protection locked="0"/>
    </xf>
    <xf numFmtId="165" fontId="4" fillId="3" borderId="19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164" fontId="4" fillId="3" borderId="21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2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 applyProtection="1">
      <alignment horizontal="center" vertical="center" wrapText="1"/>
      <protection locked="0"/>
    </xf>
    <xf numFmtId="164" fontId="4" fillId="3" borderId="22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24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16" xfId="0" applyNumberFormat="1" applyFont="1" applyFill="1" applyBorder="1" applyAlignment="1">
      <alignment horizontal="center" vertical="center" wrapText="1"/>
    </xf>
    <xf numFmtId="164" fontId="5" fillId="3" borderId="14" xfId="0" applyNumberFormat="1" applyFont="1" applyFill="1" applyBorder="1" applyAlignment="1">
      <alignment horizontal="center" vertical="center" wrapText="1"/>
    </xf>
    <xf numFmtId="0" fontId="4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6" xfId="0" applyFont="1" applyFill="1" applyBorder="1" applyAlignment="1" applyProtection="1">
      <alignment horizontal="center" vertical="center" wrapText="1"/>
      <protection locked="0"/>
    </xf>
    <xf numFmtId="164" fontId="6" fillId="3" borderId="15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25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 applyProtection="1">
      <alignment horizontal="center" vertical="center" wrapText="1"/>
      <protection locked="0"/>
    </xf>
    <xf numFmtId="164" fontId="4" fillId="4" borderId="27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28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21" xfId="0" applyNumberFormat="1" applyFont="1" applyFill="1" applyBorder="1" applyAlignment="1">
      <alignment horizontal="center" vertical="center" wrapText="1"/>
    </xf>
    <xf numFmtId="164" fontId="5" fillId="4" borderId="19" xfId="0" applyNumberFormat="1" applyFont="1" applyFill="1" applyBorder="1" applyAlignment="1">
      <alignment horizontal="center" vertical="center" wrapText="1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164" fontId="6" fillId="4" borderId="2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25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 applyProtection="1">
      <alignment horizontal="center" vertical="center" wrapText="1"/>
      <protection locked="0"/>
    </xf>
    <xf numFmtId="164" fontId="4" fillId="3" borderId="25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29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9" xfId="0" applyFont="1" applyFill="1" applyBorder="1" applyAlignment="1" applyProtection="1">
      <alignment horizontal="center" vertical="center" wrapText="1"/>
      <protection locked="0"/>
    </xf>
    <xf numFmtId="0" fontId="6" fillId="3" borderId="21" xfId="0" applyFont="1" applyFill="1" applyBorder="1" applyAlignment="1" applyProtection="1">
      <alignment horizontal="center" vertical="center" wrapText="1"/>
      <protection locked="0"/>
    </xf>
    <xf numFmtId="164" fontId="6" fillId="3" borderId="20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21" xfId="0" applyNumberFormat="1" applyFont="1" applyFill="1" applyBorder="1" applyAlignment="1">
      <alignment horizontal="center" vertical="center" wrapText="1"/>
    </xf>
    <xf numFmtId="164" fontId="5" fillId="3" borderId="19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4" borderId="0" xfId="0" applyFill="1" applyBorder="1"/>
    <xf numFmtId="0" fontId="4" fillId="3" borderId="30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Border="1" applyAlignment="1" applyProtection="1">
      <alignment horizontal="center" vertical="center" wrapText="1"/>
      <protection locked="0"/>
    </xf>
    <xf numFmtId="165" fontId="4" fillId="3" borderId="31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32" xfId="0" applyNumberFormat="1" applyFont="1" applyFill="1" applyBorder="1" applyAlignment="1" applyProtection="1">
      <alignment horizontal="center" vertical="center" wrapText="1"/>
      <protection locked="0"/>
    </xf>
    <xf numFmtId="165" fontId="4" fillId="4" borderId="0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14" fontId="0" fillId="4" borderId="1" xfId="0" applyNumberFormat="1" applyFill="1" applyBorder="1" applyAlignment="1" applyProtection="1">
      <alignment horizontal="center"/>
      <protection locked="0"/>
    </xf>
    <xf numFmtId="0" fontId="0" fillId="2" borderId="33" xfId="0" applyFill="1" applyBorder="1" applyAlignment="1">
      <alignment horizontal="center"/>
    </xf>
    <xf numFmtId="14" fontId="0" fillId="4" borderId="3" xfId="0" applyNumberFormat="1" applyFill="1" applyBorder="1" applyAlignment="1" applyProtection="1">
      <alignment horizontal="center" vertical="center"/>
      <protection locked="0"/>
    </xf>
    <xf numFmtId="0" fontId="2" fillId="4" borderId="0" xfId="0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bPMT/Documents/Seb/HELICOPTERE/HBG/Excel/LOGBOOK%20mbh%20v3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"/>
      <sheetName val="TOTAUX"/>
      <sheetName val="Initialisation pilote"/>
      <sheetName val="APPAREILS"/>
    </sheetNames>
    <sheetDataSet>
      <sheetData sheetId="0"/>
      <sheetData sheetId="1"/>
      <sheetData sheetId="2"/>
      <sheetData sheetId="3">
        <row r="3">
          <cell r="B3" t="str">
            <v>SIMEC135T2+</v>
          </cell>
          <cell r="C3" t="str">
            <v>SIMULATEUR</v>
          </cell>
        </row>
        <row r="4">
          <cell r="B4" t="str">
            <v>F-GMSO</v>
          </cell>
          <cell r="C4" t="str">
            <v>R44 II</v>
          </cell>
        </row>
        <row r="5">
          <cell r="B5" t="str">
            <v>F-GUDI</v>
          </cell>
          <cell r="C5" t="str">
            <v>R44 II</v>
          </cell>
        </row>
        <row r="6">
          <cell r="B6" t="str">
            <v>F-HLOK</v>
          </cell>
          <cell r="C6" t="str">
            <v>R44 II</v>
          </cell>
        </row>
        <row r="7">
          <cell r="B7" t="str">
            <v>F-HCXD</v>
          </cell>
          <cell r="C7" t="str">
            <v>R44 II</v>
          </cell>
        </row>
        <row r="8">
          <cell r="B8" t="str">
            <v>F-HCAL</v>
          </cell>
          <cell r="C8" t="str">
            <v>R44 II</v>
          </cell>
        </row>
        <row r="9">
          <cell r="B9" t="str">
            <v>HB-ZOT</v>
          </cell>
          <cell r="C9" t="str">
            <v>R44 II</v>
          </cell>
        </row>
        <row r="10">
          <cell r="B10" t="str">
            <v>F-GZLM</v>
          </cell>
          <cell r="C10" t="str">
            <v>EC120</v>
          </cell>
        </row>
        <row r="11">
          <cell r="B11" t="str">
            <v>F-GBMQ</v>
          </cell>
          <cell r="C11" t="str">
            <v>AS350BA</v>
          </cell>
        </row>
        <row r="12">
          <cell r="B12" t="str">
            <v>F-GJJH</v>
          </cell>
          <cell r="C12" t="str">
            <v>AS350B2-</v>
          </cell>
        </row>
        <row r="13">
          <cell r="B13" t="str">
            <v>F-GKBE</v>
          </cell>
          <cell r="C13" t="str">
            <v>AS350B2-</v>
          </cell>
        </row>
        <row r="14">
          <cell r="B14" t="str">
            <v>F-GKMB</v>
          </cell>
          <cell r="C14" t="str">
            <v>AS350B2-</v>
          </cell>
        </row>
        <row r="15">
          <cell r="B15" t="str">
            <v>F-GJRP</v>
          </cell>
          <cell r="C15" t="str">
            <v>AS350B2-</v>
          </cell>
        </row>
        <row r="16">
          <cell r="B16" t="str">
            <v>F-HBMD</v>
          </cell>
          <cell r="C16" t="str">
            <v>AS350B2+</v>
          </cell>
        </row>
        <row r="17">
          <cell r="B17" t="str">
            <v>F-GXPE</v>
          </cell>
          <cell r="C17" t="str">
            <v>AS350B2-</v>
          </cell>
        </row>
        <row r="18">
          <cell r="B18" t="str">
            <v>F-GKMA</v>
          </cell>
          <cell r="C18" t="str">
            <v>AS350B2-</v>
          </cell>
        </row>
        <row r="19">
          <cell r="B19" t="str">
            <v>F-GRAC</v>
          </cell>
          <cell r="C19" t="str">
            <v>AS350B2-</v>
          </cell>
        </row>
        <row r="20">
          <cell r="B20" t="str">
            <v>F-GNBT</v>
          </cell>
          <cell r="C20" t="str">
            <v>AS350B3-</v>
          </cell>
        </row>
        <row r="21">
          <cell r="B21" t="str">
            <v>F-GUSE</v>
          </cell>
          <cell r="C21" t="str">
            <v>AS350B3-</v>
          </cell>
        </row>
        <row r="22">
          <cell r="B22" t="str">
            <v>F-GZAC</v>
          </cell>
          <cell r="C22" t="str">
            <v>AS350B3-</v>
          </cell>
        </row>
        <row r="23">
          <cell r="B23" t="str">
            <v>F-GMAT</v>
          </cell>
          <cell r="C23" t="str">
            <v>AS350B3-</v>
          </cell>
        </row>
        <row r="24">
          <cell r="B24" t="str">
            <v>F-GIZG</v>
          </cell>
          <cell r="C24" t="str">
            <v>AS350B3-</v>
          </cell>
        </row>
        <row r="25">
          <cell r="B25" t="str">
            <v>F-GTIE</v>
          </cell>
          <cell r="C25" t="str">
            <v>AS350B3-</v>
          </cell>
        </row>
        <row r="26">
          <cell r="B26" t="str">
            <v>F-GSOE</v>
          </cell>
          <cell r="C26" t="str">
            <v>AS350B3-</v>
          </cell>
        </row>
        <row r="27">
          <cell r="B27" t="str">
            <v>HB-ZSE</v>
          </cell>
          <cell r="C27" t="str">
            <v>AS350B3-</v>
          </cell>
        </row>
        <row r="28">
          <cell r="B28" t="str">
            <v>HB-ZVL</v>
          </cell>
          <cell r="C28" t="str">
            <v>AS350B3-</v>
          </cell>
        </row>
        <row r="29">
          <cell r="B29" t="str">
            <v>HB-ZSL</v>
          </cell>
          <cell r="C29" t="str">
            <v>AS350B3-</v>
          </cell>
        </row>
        <row r="30">
          <cell r="B30" t="str">
            <v>HB-ZES</v>
          </cell>
          <cell r="C30" t="str">
            <v>AS350B3-</v>
          </cell>
        </row>
        <row r="31">
          <cell r="B31" t="str">
            <v>HB-ZGV</v>
          </cell>
          <cell r="C31" t="str">
            <v>AS350B3-</v>
          </cell>
        </row>
        <row r="32">
          <cell r="B32" t="str">
            <v>F-HADE</v>
          </cell>
          <cell r="C32" t="str">
            <v>AS350B3+</v>
          </cell>
        </row>
        <row r="33">
          <cell r="B33" t="str">
            <v>F-HBEC</v>
          </cell>
          <cell r="C33" t="str">
            <v>AS350B3+</v>
          </cell>
        </row>
        <row r="34">
          <cell r="B34" t="str">
            <v>F-HHDF</v>
          </cell>
          <cell r="C34" t="str">
            <v>AS350B3+</v>
          </cell>
        </row>
        <row r="35">
          <cell r="B35" t="str">
            <v>F-HMGM</v>
          </cell>
          <cell r="C35" t="str">
            <v>AS350B3+</v>
          </cell>
        </row>
        <row r="36">
          <cell r="B36" t="str">
            <v>F-OPEN</v>
          </cell>
          <cell r="C36" t="str">
            <v>AS350B3e</v>
          </cell>
        </row>
        <row r="37">
          <cell r="B37" t="str">
            <v>F-OYAK</v>
          </cell>
          <cell r="C37" t="str">
            <v>AS350B3e</v>
          </cell>
        </row>
        <row r="38">
          <cell r="B38" t="str">
            <v>F-HHBG</v>
          </cell>
          <cell r="C38" t="str">
            <v>AS350B3e</v>
          </cell>
        </row>
        <row r="39">
          <cell r="B39" t="str">
            <v>F-HVBH</v>
          </cell>
          <cell r="C39" t="str">
            <v>AS350B3e</v>
          </cell>
        </row>
        <row r="40">
          <cell r="B40" t="str">
            <v>F-GTKA</v>
          </cell>
          <cell r="C40" t="str">
            <v>AS355 N</v>
          </cell>
        </row>
        <row r="41">
          <cell r="B41" t="str">
            <v>F-GHLS</v>
          </cell>
          <cell r="C41" t="str">
            <v>AS355 N</v>
          </cell>
        </row>
        <row r="42">
          <cell r="B42" t="str">
            <v>F-GVTB</v>
          </cell>
          <cell r="C42" t="str">
            <v>AS355 N</v>
          </cell>
        </row>
        <row r="43">
          <cell r="B43" t="str">
            <v>F-GMSC</v>
          </cell>
          <cell r="C43" t="str">
            <v>AS355 N</v>
          </cell>
        </row>
        <row r="44">
          <cell r="B44" t="str">
            <v>F-HOPS</v>
          </cell>
          <cell r="C44" t="str">
            <v>AS355 N</v>
          </cell>
        </row>
        <row r="45">
          <cell r="B45" t="str">
            <v>HB-ZOE</v>
          </cell>
          <cell r="C45" t="str">
            <v>AS355 N</v>
          </cell>
        </row>
        <row r="46">
          <cell r="B46" t="str">
            <v>F-GJPE</v>
          </cell>
          <cell r="C46" t="str">
            <v>SA365 N</v>
          </cell>
        </row>
        <row r="47">
          <cell r="B47" t="str">
            <v>F-OKAY</v>
          </cell>
          <cell r="C47" t="str">
            <v>SA365 N</v>
          </cell>
        </row>
        <row r="48">
          <cell r="B48" t="str">
            <v>F-GVPN</v>
          </cell>
          <cell r="C48" t="str">
            <v>AS365 N3</v>
          </cell>
        </row>
        <row r="49">
          <cell r="B49" t="str">
            <v>F-OOPS</v>
          </cell>
          <cell r="C49" t="str">
            <v>AS365 N3</v>
          </cell>
        </row>
        <row r="50">
          <cell r="B50" t="str">
            <v>F-GYLH</v>
          </cell>
          <cell r="C50" t="str">
            <v>AS365 N3</v>
          </cell>
        </row>
        <row r="51">
          <cell r="B51" t="str">
            <v>F-GSMB</v>
          </cell>
          <cell r="C51" t="str">
            <v>EC135 T1</v>
          </cell>
        </row>
        <row r="52">
          <cell r="B52" t="str">
            <v>F-GUFB</v>
          </cell>
          <cell r="C52" t="str">
            <v>EC135 T1</v>
          </cell>
        </row>
        <row r="53">
          <cell r="B53" t="str">
            <v>F-GTKB</v>
          </cell>
          <cell r="C53" t="str">
            <v>EC135 T1</v>
          </cell>
        </row>
        <row r="54">
          <cell r="B54" t="str">
            <v>F-GLOR</v>
          </cell>
          <cell r="C54" t="str">
            <v>EC135 T1</v>
          </cell>
        </row>
        <row r="55">
          <cell r="B55" t="str">
            <v>F-GPFL</v>
          </cell>
          <cell r="C55" t="str">
            <v>EC135 T1</v>
          </cell>
        </row>
        <row r="56">
          <cell r="B56" t="str">
            <v>F-GMTF</v>
          </cell>
          <cell r="C56" t="str">
            <v>EC135 T1</v>
          </cell>
        </row>
        <row r="57">
          <cell r="B57" t="str">
            <v>F-GYJV</v>
          </cell>
          <cell r="C57" t="str">
            <v>EC135 T1</v>
          </cell>
        </row>
        <row r="58">
          <cell r="B58" t="str">
            <v>F-GNLO</v>
          </cell>
          <cell r="C58" t="str">
            <v>EC135 T1</v>
          </cell>
        </row>
        <row r="59">
          <cell r="B59" t="str">
            <v>F-GVYM</v>
          </cell>
          <cell r="C59" t="str">
            <v>EC135 T2-</v>
          </cell>
        </row>
        <row r="60">
          <cell r="B60" t="str">
            <v>F-GYHF</v>
          </cell>
          <cell r="C60" t="str">
            <v>EC135 T2-</v>
          </cell>
        </row>
        <row r="61">
          <cell r="B61" t="str">
            <v>F-GYRH</v>
          </cell>
          <cell r="C61" t="str">
            <v>EC135 T2-</v>
          </cell>
        </row>
        <row r="62">
          <cell r="B62" t="str">
            <v>F-HEAD</v>
          </cell>
          <cell r="C62" t="str">
            <v>EC135 T2+</v>
          </cell>
        </row>
        <row r="63">
          <cell r="B63" t="str">
            <v>F-HMBH</v>
          </cell>
          <cell r="C63" t="str">
            <v>EC135 T2+</v>
          </cell>
        </row>
        <row r="64">
          <cell r="B64" t="str">
            <v>F-HNLO</v>
          </cell>
          <cell r="C64" t="str">
            <v>EC135 T2+</v>
          </cell>
        </row>
        <row r="65">
          <cell r="B65" t="str">
            <v>HB-ZEN</v>
          </cell>
          <cell r="C65" t="str">
            <v>EC135 T2+</v>
          </cell>
        </row>
        <row r="66">
          <cell r="B66" t="str">
            <v>F-HUMS</v>
          </cell>
          <cell r="C66" t="str">
            <v>EC135 T3-</v>
          </cell>
        </row>
        <row r="67">
          <cell r="B67" t="str">
            <v>F-HNEV</v>
          </cell>
          <cell r="C67" t="str">
            <v>H135 T3H</v>
          </cell>
        </row>
        <row r="68">
          <cell r="B68" t="str">
            <v>F-HAXE</v>
          </cell>
          <cell r="C68" t="str">
            <v>H135 T3H</v>
          </cell>
        </row>
        <row r="69">
          <cell r="B69" t="str">
            <v>F-HLCI</v>
          </cell>
          <cell r="C69" t="str">
            <v>H135 T3H</v>
          </cell>
        </row>
        <row r="70">
          <cell r="B70" t="str">
            <v>F-HDCO</v>
          </cell>
          <cell r="C70" t="str">
            <v>H135 T3H</v>
          </cell>
        </row>
        <row r="71">
          <cell r="B71" t="str">
            <v>F-HRMB</v>
          </cell>
          <cell r="C71" t="str">
            <v>H135 T3H</v>
          </cell>
        </row>
        <row r="72">
          <cell r="B72" t="str">
            <v>F-HCHU</v>
          </cell>
          <cell r="C72" t="str">
            <v>H145 D2</v>
          </cell>
        </row>
        <row r="73">
          <cell r="B73" t="str">
            <v>F-HDIJ</v>
          </cell>
          <cell r="C73" t="str">
            <v>H145 D2</v>
          </cell>
        </row>
        <row r="74">
          <cell r="B74" t="str">
            <v>F-HBES</v>
          </cell>
          <cell r="C74" t="str">
            <v>H145 D3</v>
          </cell>
        </row>
        <row r="75">
          <cell r="B75" t="str">
            <v>HB-ZQE</v>
          </cell>
          <cell r="C75" t="str">
            <v>AW109-S</v>
          </cell>
        </row>
        <row r="76">
          <cell r="B76" t="str">
            <v>HB-ZWS</v>
          </cell>
          <cell r="C76" t="str">
            <v>AW109SP</v>
          </cell>
        </row>
        <row r="77">
          <cell r="B77" t="str">
            <v>HB-ZUP</v>
          </cell>
          <cell r="C77" t="str">
            <v>AW139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workbookViewId="0">
      <selection activeCell="K9" sqref="K9"/>
    </sheetView>
  </sheetViews>
  <sheetFormatPr baseColWidth="10" defaultRowHeight="15" x14ac:dyDescent="0.25"/>
  <cols>
    <col min="14" max="14" width="15.140625" bestFit="1" customWidth="1"/>
  </cols>
  <sheetData>
    <row r="1" spans="1:20" ht="15.75" thickBot="1" x14ac:dyDescent="0.3">
      <c r="T1" s="16" t="s">
        <v>8</v>
      </c>
    </row>
    <row r="2" spans="1:20" ht="15.75" thickBot="1" x14ac:dyDescent="0.3">
      <c r="B2" s="56"/>
      <c r="C2" s="64" t="s">
        <v>34</v>
      </c>
      <c r="D2" s="65"/>
      <c r="E2" s="66"/>
      <c r="F2" s="1" t="s">
        <v>0</v>
      </c>
      <c r="G2" s="2"/>
      <c r="H2" s="3"/>
    </row>
    <row r="3" spans="1:20" ht="15.75" thickBot="1" x14ac:dyDescent="0.3">
      <c r="B3" s="56"/>
      <c r="C3" s="67">
        <v>44562</v>
      </c>
      <c r="D3" s="68" t="s">
        <v>35</v>
      </c>
      <c r="E3" s="69">
        <v>44592</v>
      </c>
      <c r="F3" s="4" t="s">
        <v>1</v>
      </c>
      <c r="G3" s="5" t="s">
        <v>2</v>
      </c>
      <c r="H3" s="6" t="s">
        <v>3</v>
      </c>
      <c r="T3" t="s">
        <v>9</v>
      </c>
    </row>
    <row r="4" spans="1:20" x14ac:dyDescent="0.25">
      <c r="B4" s="56"/>
      <c r="C4" s="56"/>
      <c r="D4" s="56"/>
      <c r="E4" s="56"/>
      <c r="F4" s="7">
        <f>SUMIFS(I14:I9999,A14:A9999,"&gt;="&amp;C3,A14:A9999,"&lt;="&amp;E3,F14:F9999,F6)</f>
        <v>0</v>
      </c>
      <c r="G4" s="8">
        <f>SUM(F4)-SUM(H4)</f>
        <v>0</v>
      </c>
      <c r="H4" s="9">
        <f>SUMIFS(P14:P9999,A14:A9999,"&gt;="&amp;C3,A14:A9999,"&lt;="&amp;E3,F14:F9999,F6)</f>
        <v>0</v>
      </c>
      <c r="T4" s="17" t="s">
        <v>10</v>
      </c>
    </row>
    <row r="5" spans="1:20" x14ac:dyDescent="0.25">
      <c r="B5" s="56"/>
      <c r="C5" s="56"/>
      <c r="D5" s="56"/>
      <c r="E5" s="56"/>
      <c r="F5" s="10" t="s">
        <v>4</v>
      </c>
      <c r="G5" s="11" t="s">
        <v>5</v>
      </c>
      <c r="H5" s="12" t="s">
        <v>6</v>
      </c>
      <c r="T5" s="17" t="s">
        <v>11</v>
      </c>
    </row>
    <row r="6" spans="1:20" ht="15.75" thickBot="1" x14ac:dyDescent="0.3">
      <c r="B6" s="70"/>
      <c r="C6" s="70"/>
      <c r="D6" s="56"/>
      <c r="E6" s="56"/>
      <c r="F6" s="13" t="s">
        <v>18</v>
      </c>
      <c r="G6" s="14"/>
      <c r="H6" s="15"/>
      <c r="T6" t="s">
        <v>12</v>
      </c>
    </row>
    <row r="7" spans="1:20" x14ac:dyDescent="0.25">
      <c r="T7" t="s">
        <v>13</v>
      </c>
    </row>
    <row r="8" spans="1:20" x14ac:dyDescent="0.25">
      <c r="T8" t="s">
        <v>14</v>
      </c>
    </row>
    <row r="9" spans="1:20" x14ac:dyDescent="0.25">
      <c r="T9" t="s">
        <v>15</v>
      </c>
    </row>
    <row r="10" spans="1:20" x14ac:dyDescent="0.25">
      <c r="T10" t="s">
        <v>16</v>
      </c>
    </row>
    <row r="11" spans="1:20" x14ac:dyDescent="0.25">
      <c r="T11" t="s">
        <v>17</v>
      </c>
    </row>
    <row r="12" spans="1:20" x14ac:dyDescent="0.25">
      <c r="T12" t="s">
        <v>18</v>
      </c>
    </row>
    <row r="13" spans="1:20" ht="15.75" thickBot="1" x14ac:dyDescent="0.3">
      <c r="T13" t="s">
        <v>19</v>
      </c>
    </row>
    <row r="14" spans="1:20" x14ac:dyDescent="0.25">
      <c r="A14" s="18">
        <v>44562</v>
      </c>
      <c r="B14" s="19" t="s">
        <v>30</v>
      </c>
      <c r="C14" s="20">
        <v>0.4513888888888889</v>
      </c>
      <c r="D14" s="21" t="s">
        <v>30</v>
      </c>
      <c r="E14" s="22">
        <v>0.50347222222222221</v>
      </c>
      <c r="F14" s="29" t="s">
        <v>13</v>
      </c>
      <c r="G14" s="30" t="s">
        <v>31</v>
      </c>
      <c r="H14" s="31"/>
      <c r="I14" s="32">
        <v>4.1666666666666664E-2</v>
      </c>
      <c r="J14" s="33">
        <f t="shared" ref="J14:J22" si="0">IF(AND(R14="",S14="",T14="",U14=""),"",SUM(R14:U14))</f>
        <v>0</v>
      </c>
      <c r="K14" s="34" t="e">
        <f t="shared" ref="K14:K20" si="1">IF(AND(H14="",I14="",R14="",S14="",T14="",U14="",X14=""),"",(H14+I14+R14+S14+T14+U14+X14))</f>
        <v>#VALUE!</v>
      </c>
      <c r="L14" s="35" t="s">
        <v>32</v>
      </c>
      <c r="M14" s="19">
        <v>2</v>
      </c>
      <c r="N14" s="36">
        <v>4</v>
      </c>
      <c r="O14" s="35">
        <v>2</v>
      </c>
      <c r="P14" s="37">
        <v>4.1666666666666664E-2</v>
      </c>
      <c r="Q14" s="20">
        <v>2.7777777777777776E-2</v>
      </c>
      <c r="T14" t="s">
        <v>20</v>
      </c>
    </row>
    <row r="15" spans="1:20" x14ac:dyDescent="0.25">
      <c r="A15" s="23">
        <v>44562</v>
      </c>
      <c r="B15" s="24" t="s">
        <v>30</v>
      </c>
      <c r="C15" s="25">
        <v>0.56597222222222221</v>
      </c>
      <c r="D15" s="24" t="s">
        <v>30</v>
      </c>
      <c r="E15" s="25">
        <v>0.60416666666666663</v>
      </c>
      <c r="F15" s="38" t="s">
        <v>7</v>
      </c>
      <c r="G15" s="39" t="s">
        <v>33</v>
      </c>
      <c r="H15" s="40"/>
      <c r="I15" s="41">
        <v>4.1666666666666664E-2</v>
      </c>
      <c r="J15" s="42">
        <f t="shared" si="0"/>
        <v>0</v>
      </c>
      <c r="K15" s="43" t="e">
        <f t="shared" si="1"/>
        <v>#VALUE!</v>
      </c>
      <c r="L15" s="44" t="s">
        <v>32</v>
      </c>
      <c r="M15" s="24">
        <v>3</v>
      </c>
      <c r="N15" s="45">
        <v>4</v>
      </c>
      <c r="O15" s="44">
        <v>2</v>
      </c>
      <c r="P15" s="46"/>
      <c r="Q15" s="25">
        <v>2.7777777777777776E-2</v>
      </c>
      <c r="T15" t="s">
        <v>21</v>
      </c>
    </row>
    <row r="16" spans="1:20" x14ac:dyDescent="0.25">
      <c r="A16" s="26"/>
      <c r="B16" s="27"/>
      <c r="C16" s="28"/>
      <c r="D16" s="27"/>
      <c r="E16" s="28"/>
      <c r="F16" s="47" t="str">
        <f>IF(G16="","",VLOOKUP(G16,[1]APPAREILS!$B$2:$C$682,2,FALSE))</f>
        <v/>
      </c>
      <c r="G16" s="48"/>
      <c r="H16" s="49"/>
      <c r="I16" s="50"/>
      <c r="J16" s="42">
        <f t="shared" si="0"/>
        <v>0</v>
      </c>
      <c r="K16" s="43"/>
      <c r="L16" s="51"/>
      <c r="M16" s="27"/>
      <c r="N16" s="52"/>
      <c r="O16" s="51"/>
      <c r="P16" s="53"/>
      <c r="Q16" s="28"/>
      <c r="T16" t="s">
        <v>22</v>
      </c>
    </row>
    <row r="17" spans="1:20" x14ac:dyDescent="0.25">
      <c r="A17" s="26"/>
      <c r="B17" s="27"/>
      <c r="C17" s="28"/>
      <c r="D17" s="27"/>
      <c r="E17" s="28"/>
      <c r="F17" s="47" t="str">
        <f>IF(G17="","",VLOOKUP(G17,[1]APPAREILS!$B$2:$C$682,2,FALSE))</f>
        <v/>
      </c>
      <c r="G17" s="48"/>
      <c r="H17" s="49"/>
      <c r="I17" s="50"/>
      <c r="J17" s="54">
        <f t="shared" si="0"/>
        <v>0</v>
      </c>
      <c r="K17" s="55" t="e">
        <f t="shared" si="1"/>
        <v>#VALUE!</v>
      </c>
      <c r="L17" s="51"/>
      <c r="M17" s="27"/>
      <c r="N17" s="52"/>
      <c r="O17" s="51"/>
      <c r="P17" s="53"/>
      <c r="Q17" s="28"/>
      <c r="T17" t="s">
        <v>23</v>
      </c>
    </row>
    <row r="18" spans="1:20" x14ac:dyDescent="0.25">
      <c r="A18" s="26"/>
      <c r="B18" s="27"/>
      <c r="C18" s="28"/>
      <c r="D18" s="27"/>
      <c r="E18" s="28"/>
      <c r="F18" s="47" t="str">
        <f>IF(G18="","",VLOOKUP(G18,[1]APPAREILS!$B$2:$C$682,2,FALSE))</f>
        <v/>
      </c>
      <c r="G18" s="48"/>
      <c r="H18" s="49"/>
      <c r="I18" s="50"/>
      <c r="J18" s="54">
        <f t="shared" si="0"/>
        <v>0</v>
      </c>
      <c r="K18" s="55" t="e">
        <f t="shared" si="1"/>
        <v>#VALUE!</v>
      </c>
      <c r="L18" s="51"/>
      <c r="M18" s="27"/>
      <c r="N18" s="52"/>
      <c r="O18" s="51"/>
      <c r="P18" s="53"/>
      <c r="Q18" s="28"/>
      <c r="T18" t="s">
        <v>24</v>
      </c>
    </row>
    <row r="19" spans="1:20" x14ac:dyDescent="0.25">
      <c r="A19" s="26"/>
      <c r="B19" s="27"/>
      <c r="C19" s="28"/>
      <c r="D19" s="27"/>
      <c r="E19" s="28"/>
      <c r="F19" s="47" t="str">
        <f>IF(G19="","",VLOOKUP(G19,[1]APPAREILS!$B$2:$C$682,2,FALSE))</f>
        <v/>
      </c>
      <c r="G19" s="48"/>
      <c r="H19" s="49"/>
      <c r="I19" s="50"/>
      <c r="J19" s="54">
        <f t="shared" si="0"/>
        <v>0</v>
      </c>
      <c r="K19" s="55" t="e">
        <f t="shared" si="1"/>
        <v>#VALUE!</v>
      </c>
      <c r="L19" s="51"/>
      <c r="M19" s="27"/>
      <c r="N19" s="52"/>
      <c r="O19" s="51"/>
      <c r="P19" s="53"/>
      <c r="Q19" s="28"/>
      <c r="T19" t="s">
        <v>7</v>
      </c>
    </row>
    <row r="20" spans="1:20" x14ac:dyDescent="0.25">
      <c r="A20" s="26"/>
      <c r="B20" s="27"/>
      <c r="C20" s="28"/>
      <c r="D20" s="27"/>
      <c r="E20" s="28"/>
      <c r="F20" s="47" t="str">
        <f>IF(G20="","",VLOOKUP(G20,[1]APPAREILS!$B$2:$C$682,2,FALSE))</f>
        <v/>
      </c>
      <c r="G20" s="48"/>
      <c r="H20" s="49"/>
      <c r="I20" s="50"/>
      <c r="J20" s="54">
        <f t="shared" si="0"/>
        <v>0</v>
      </c>
      <c r="K20" s="55" t="e">
        <f t="shared" si="1"/>
        <v>#VALUE!</v>
      </c>
      <c r="L20" s="51"/>
      <c r="M20" s="27"/>
      <c r="N20" s="52"/>
      <c r="O20" s="51"/>
      <c r="P20" s="53"/>
      <c r="Q20" s="28"/>
      <c r="T20" t="s">
        <v>25</v>
      </c>
    </row>
    <row r="21" spans="1:20" x14ac:dyDescent="0.25">
      <c r="A21" s="26"/>
      <c r="B21" s="27"/>
      <c r="C21" s="28"/>
      <c r="D21" s="27"/>
      <c r="E21" s="28"/>
      <c r="F21" s="47" t="str">
        <f>IF(G21="","",VLOOKUP(G21,[1]APPAREILS!$B$2:$C$682,2,FALSE))</f>
        <v/>
      </c>
      <c r="G21" s="48"/>
      <c r="H21" s="49"/>
      <c r="I21" s="50"/>
      <c r="J21" s="54">
        <f t="shared" si="0"/>
        <v>0</v>
      </c>
      <c r="K21" s="55"/>
      <c r="L21" s="51"/>
      <c r="M21" s="27"/>
      <c r="N21" s="52"/>
      <c r="O21" s="51"/>
      <c r="P21" s="53"/>
      <c r="Q21" s="28"/>
      <c r="T21" t="s">
        <v>26</v>
      </c>
    </row>
    <row r="22" spans="1:20" x14ac:dyDescent="0.25">
      <c r="A22" s="60"/>
      <c r="B22" s="58"/>
      <c r="C22" s="61"/>
      <c r="D22" s="58"/>
      <c r="E22" s="61"/>
      <c r="F22" s="47" t="str">
        <f>IF(G22="","",VLOOKUP(G22,[1]APPAREILS!$B$2:$C$682,2,FALSE))</f>
        <v/>
      </c>
      <c r="G22" s="48"/>
      <c r="H22" s="49"/>
      <c r="I22" s="50"/>
      <c r="J22" s="54">
        <f t="shared" si="0"/>
        <v>0</v>
      </c>
      <c r="K22" s="55" t="e">
        <f>IF(AND(H22="",I22="",R22="",S22="",T22="",U22="",X22=""),"",(H22+I22+R22+S22+T22+U22+X22))</f>
        <v>#VALUE!</v>
      </c>
      <c r="L22" s="51"/>
      <c r="M22" s="27"/>
      <c r="N22" s="52"/>
      <c r="O22" s="51"/>
      <c r="P22" s="53"/>
      <c r="Q22" s="28"/>
      <c r="T22" t="s">
        <v>27</v>
      </c>
    </row>
    <row r="23" spans="1:20" x14ac:dyDescent="0.25">
      <c r="A23" s="62"/>
      <c r="B23" s="59"/>
      <c r="C23" s="63"/>
      <c r="D23" s="59"/>
      <c r="E23" s="63"/>
      <c r="F23" s="56"/>
      <c r="T23" t="s">
        <v>28</v>
      </c>
    </row>
    <row r="24" spans="1:20" x14ac:dyDescent="0.25">
      <c r="A24" s="62"/>
      <c r="B24" s="59"/>
      <c r="C24" s="63"/>
      <c r="D24" s="59"/>
      <c r="E24" s="63"/>
      <c r="F24" s="56"/>
      <c r="T24" t="s">
        <v>29</v>
      </c>
    </row>
    <row r="25" spans="1:20" x14ac:dyDescent="0.25">
      <c r="A25" s="62"/>
      <c r="B25" s="59"/>
      <c r="C25" s="63"/>
      <c r="D25" s="59"/>
      <c r="E25" s="63"/>
      <c r="F25" s="56"/>
    </row>
    <row r="26" spans="1:20" x14ac:dyDescent="0.25">
      <c r="A26" s="57"/>
      <c r="B26" s="57"/>
      <c r="C26" s="57"/>
      <c r="D26" s="57"/>
      <c r="E26" s="57"/>
      <c r="F26" s="56"/>
      <c r="N26" s="17"/>
    </row>
    <row r="27" spans="1:20" x14ac:dyDescent="0.25">
      <c r="N27" s="17"/>
    </row>
  </sheetData>
  <mergeCells count="3">
    <mergeCell ref="C2:E2"/>
    <mergeCell ref="F2:H2"/>
    <mergeCell ref="B6:C6"/>
  </mergeCells>
  <conditionalFormatting sqref="A14:E25">
    <cfRule type="expression" dxfId="2" priority="2">
      <formula>MOD(ROW(),3)</formula>
    </cfRule>
  </conditionalFormatting>
  <conditionalFormatting sqref="F14:Q22">
    <cfRule type="expression" dxfId="1" priority="1">
      <formula>MOD(ROW(),3)</formula>
    </cfRule>
  </conditionalFormatting>
  <dataValidations count="1">
    <dataValidation type="list" allowBlank="1" showInputMessage="1" showErrorMessage="1" sqref="F6">
      <formula1>$T$2:$T$24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[1]APPAREILS!#REF!</xm:f>
          </x14:formula1>
          <xm:sqref>G14:G22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SebPMT</dc:creator>
  <cp:lastModifiedBy>SebPMT</cp:lastModifiedBy>
  <dcterms:created xsi:type="dcterms:W3CDTF">2022-01-08T16:28:46Z</dcterms:created>
  <dcterms:modified xsi:type="dcterms:W3CDTF">2022-01-08T16:48:20Z</dcterms:modified>
</cp:coreProperties>
</file>