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slicerCaches/slicerCache7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queryTables/queryTable1.xml" ContentType="application/vnd.openxmlformats-officedocument.spreadsheetml.queryTable+xml"/>
  <Override PartName="/xl/tables/table6.xml" ContentType="application/vnd.openxmlformats-officedocument.spreadsheetml.table+xml"/>
  <Override PartName="/xl/drawings/drawing1.xml" ContentType="application/vnd.openxmlformats-officedocument.drawing+xml"/>
  <Override PartName="/xl/tables/table7.xml" ContentType="application/vnd.openxmlformats-officedocument.spreadsheetml.table+xml"/>
  <Override PartName="/xl/slicers/slicer1.xml" ContentType="application/vnd.ms-excel.slicer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adsea38-my.sharepoint.com/personal/fwilhelm_sauvegarde-isere_fr/Documents/Bureau/"/>
    </mc:Choice>
  </mc:AlternateContent>
  <xr:revisionPtr revIDLastSave="0" documentId="8_{7F497080-F067-426B-BF5E-FF190DB310EE}" xr6:coauthVersionLast="47" xr6:coauthVersionMax="47" xr10:uidLastSave="{00000000-0000-0000-0000-000000000000}"/>
  <bookViews>
    <workbookView xWindow="28680" yWindow="-120" windowWidth="29040" windowHeight="15720" activeTab="2" xr2:uid="{1F36672C-C011-4B9F-B698-D98846E1ECF7}"/>
  </bookViews>
  <sheets>
    <sheet name="PARAMETRES" sheetId="2" r:id="rId1"/>
    <sheet name="Jours fériés" sheetId="5" r:id="rId2"/>
    <sheet name="GANTT" sheetId="4" r:id="rId3"/>
  </sheets>
  <definedNames>
    <definedName name="DonnéesExternes_1" localSheetId="1" hidden="1">'Jours fériés'!$B$2:$B$287</definedName>
    <definedName name="lescollaborateurs">Tab_Collaborateurs[Collab.]</definedName>
    <definedName name="lesphasesdeprojet">Tab_Phases_de_Projet[Etape]</definedName>
    <definedName name="Segment_Année">#N/A</definedName>
    <definedName name="Segment_Collab.">#N/A</definedName>
    <definedName name="Segment_Etape">#N/A</definedName>
    <definedName name="Segment_Mois">#N/A</definedName>
    <definedName name="Segment_Phase">#N/A</definedName>
    <definedName name="Segment_Projet">#N/A</definedName>
    <definedName name="Segment_Statut">#N/A</definedName>
  </definedNames>
  <calcPr calcId="191028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4"/>
        <x14:slicerCache r:id="rId5"/>
        <x14:slicerCache r:id="rId6"/>
        <x14:slicerCache r:id="rId7"/>
        <x14:slicerCache r:id="rId8"/>
        <x14:slicerCache r:id="rId9"/>
        <x14:slicerCache r:id="rId10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3" i="5" l="1"/>
  <c r="J16" i="4" a="1"/>
  <c r="J16" i="4" s="1"/>
  <c r="L36" i="4" l="1" a="1"/>
  <c r="L36" i="4" s="1"/>
  <c r="E36" i="4"/>
  <c r="I36" i="4"/>
  <c r="J36" i="4" a="1"/>
  <c r="J36" i="4" s="1"/>
  <c r="E27" i="4"/>
  <c r="I27" i="4"/>
  <c r="J27" i="4" a="1"/>
  <c r="J27" i="4" s="1"/>
  <c r="L27" i="4" a="1"/>
  <c r="L27" i="4" s="1"/>
  <c r="E28" i="4"/>
  <c r="I28" i="4"/>
  <c r="J28" i="4" a="1"/>
  <c r="J28" i="4" s="1"/>
  <c r="L28" i="4" a="1"/>
  <c r="L28" i="4" s="1"/>
  <c r="E29" i="4"/>
  <c r="I29" i="4"/>
  <c r="J29" i="4" a="1"/>
  <c r="J29" i="4" s="1"/>
  <c r="L29" i="4" a="1"/>
  <c r="L29" i="4" s="1"/>
  <c r="E23" i="4"/>
  <c r="I23" i="4"/>
  <c r="J23" i="4" a="1"/>
  <c r="J23" i="4" s="1"/>
  <c r="L23" i="4" a="1"/>
  <c r="L23" i="4" s="1"/>
  <c r="E21" i="4"/>
  <c r="I21" i="4"/>
  <c r="J21" i="4" a="1"/>
  <c r="J21" i="4" s="1"/>
  <c r="L21" i="4" a="1"/>
  <c r="L21" i="4" s="1"/>
  <c r="N12" i="4" a="1"/>
  <c r="N12" i="4" s="1"/>
  <c r="N10" i="4" s="1" a="1"/>
  <c r="N10" i="4" s="1"/>
  <c r="L16" i="4" a="1"/>
  <c r="L16" i="4" s="1"/>
  <c r="L17" i="4" a="1"/>
  <c r="L17" i="4" s="1"/>
  <c r="L18" i="4" a="1"/>
  <c r="L18" i="4" s="1"/>
  <c r="L19" i="4" a="1"/>
  <c r="L19" i="4" s="1"/>
  <c r="L20" i="4" a="1"/>
  <c r="L20" i="4" s="1"/>
  <c r="L22" i="4" a="1"/>
  <c r="L22" i="4" s="1"/>
  <c r="L24" i="4" a="1"/>
  <c r="L24" i="4" s="1"/>
  <c r="L26" i="4" a="1"/>
  <c r="L26" i="4" s="1"/>
  <c r="L25" i="4" a="1"/>
  <c r="L25" i="4" s="1"/>
  <c r="L30" i="4" a="1"/>
  <c r="L30" i="4" s="1"/>
  <c r="L31" i="4" a="1"/>
  <c r="L31" i="4" s="1"/>
  <c r="L32" i="4" a="1"/>
  <c r="L32" i="4" s="1"/>
  <c r="L33" i="4" a="1"/>
  <c r="L33" i="4" s="1"/>
  <c r="L34" i="4" a="1"/>
  <c r="L34" i="4" s="1"/>
  <c r="L35" i="4" a="1"/>
  <c r="L35" i="4" s="1"/>
  <c r="I17" i="4"/>
  <c r="I18" i="4"/>
  <c r="I19" i="4"/>
  <c r="I20" i="4"/>
  <c r="I22" i="4"/>
  <c r="I24" i="4"/>
  <c r="I26" i="4"/>
  <c r="I25" i="4"/>
  <c r="I30" i="4"/>
  <c r="I31" i="4"/>
  <c r="I32" i="4"/>
  <c r="I33" i="4"/>
  <c r="I34" i="4"/>
  <c r="I35" i="4"/>
  <c r="I16" i="4"/>
  <c r="E16" i="4"/>
  <c r="E17" i="4"/>
  <c r="E18" i="4"/>
  <c r="E19" i="4"/>
  <c r="E20" i="4"/>
  <c r="E22" i="4"/>
  <c r="E24" i="4"/>
  <c r="E26" i="4"/>
  <c r="E25" i="4"/>
  <c r="E30" i="4"/>
  <c r="E31" i="4"/>
  <c r="E32" i="4"/>
  <c r="E33" i="4"/>
  <c r="E34" i="4"/>
  <c r="E35" i="4"/>
  <c r="J17" i="4" a="1"/>
  <c r="J17" i="4" s="1"/>
  <c r="J18" i="4" a="1"/>
  <c r="J18" i="4" s="1"/>
  <c r="J19" i="4" a="1"/>
  <c r="J19" i="4" s="1"/>
  <c r="J20" i="4" a="1"/>
  <c r="J20" i="4" s="1"/>
  <c r="J22" i="4" a="1"/>
  <c r="J22" i="4" s="1"/>
  <c r="J24" i="4" a="1"/>
  <c r="J24" i="4" s="1"/>
  <c r="J26" i="4" a="1"/>
  <c r="J26" i="4" s="1"/>
  <c r="J25" i="4" a="1"/>
  <c r="J25" i="4" s="1"/>
  <c r="J30" i="4" a="1"/>
  <c r="J30" i="4" s="1"/>
  <c r="J31" i="4" a="1"/>
  <c r="J31" i="4" s="1"/>
  <c r="J32" i="4" a="1"/>
  <c r="J32" i="4" s="1"/>
  <c r="J33" i="4" a="1"/>
  <c r="J33" i="4" s="1"/>
  <c r="J34" i="4" a="1"/>
  <c r="J34" i="4" s="1"/>
  <c r="J35" i="4" a="1"/>
  <c r="J35" i="4" s="1"/>
  <c r="N16" i="4" l="1" a="1"/>
  <c r="N16" i="4" s="1"/>
  <c r="N13" i="4" a="1"/>
  <c r="N13" i="4" s="1"/>
  <c r="N9" i="4" a="1"/>
  <c r="N9" i="4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B0A8E93-2E13-437D-85F7-3219A4E4224B}" keepAlive="1" name="Requête - Jours fériés" description="Connexion à la requête « Jours fériés » dans le classeur." type="5" refreshedVersion="8" background="1" saveData="1">
    <dbPr connection="Provider=Microsoft.Mashup.OleDb.1;Data Source=$Workbook$;Location=&quot;Jours fériés&quot;;Extended Properties=&quot;&quot;" command="SELECT * FROM [Jours fériés]"/>
  </connection>
  <connection id="2" xr16:uid="{AB37642F-7A9B-4209-98DA-8589B5834643}" keepAlive="1" name="Requête - metropole" description="Connexion à la requête « metropole » dans le classeur." type="5" refreshedVersion="8" background="1" saveData="1">
    <dbPr connection="Provider=Microsoft.Mashup.OleDb.1;Data Source=$Workbook$;Location=metropole;Extended Properties=&quot;&quot;" command="SELECT * FROM [metropole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<sst xmlns="http://schemas.openxmlformats.org/spreadsheetml/2006/main" count="165" uniqueCount="76">
  <si>
    <t>Collab.</t>
  </si>
  <si>
    <t>Image</t>
  </si>
  <si>
    <t>Phase projet</t>
  </si>
  <si>
    <t>Année</t>
  </si>
  <si>
    <t>Mois</t>
  </si>
  <si>
    <t>Num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</si>
  <si>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</si>
  <si>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</si>
  <si>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</si>
  <si>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</si>
  <si>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</si>
  <si>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</si>
  <si>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</si>
  <si>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</si>
  <si>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</si>
  <si>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</si>
  <si>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</si>
  <si>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</si>
  <si>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Jours fériés</t>
  </si>
  <si>
    <t>Projet</t>
  </si>
  <si>
    <t>Phase</t>
  </si>
  <si>
    <t>Etape</t>
  </si>
  <si>
    <t>Collaborateur</t>
  </si>
  <si>
    <t>Début</t>
  </si>
  <si>
    <t>Fin</t>
  </si>
  <si>
    <t>Durée</t>
  </si>
  <si>
    <t>Progression</t>
  </si>
  <si>
    <t>Statut</t>
  </si>
  <si>
    <t>Img</t>
  </si>
  <si>
    <t>Jrs</t>
  </si>
  <si>
    <t>Etat</t>
  </si>
  <si>
    <t>Frédéric</t>
  </si>
  <si>
    <t>Océane</t>
  </si>
  <si>
    <t>Julien</t>
  </si>
  <si>
    <t>PREPARATION</t>
  </si>
  <si>
    <t>CHOIX DU PRESTATAIRE</t>
  </si>
  <si>
    <t>CONTRACTUALISATION</t>
  </si>
  <si>
    <t>CONCEPTION</t>
  </si>
  <si>
    <t>DEVELOPPEMENT</t>
  </si>
  <si>
    <t>RECETTE</t>
  </si>
  <si>
    <t>BASCULE</t>
  </si>
  <si>
    <t>STABILISATION</t>
  </si>
  <si>
    <t>REDACTION APPEL D'OFFRES</t>
  </si>
  <si>
    <t>MISE EN ŒUVRE</t>
  </si>
  <si>
    <t>ACCOMPAGNEMENT AU CHANGEMENT</t>
  </si>
  <si>
    <t>DOCUMENTATION</t>
  </si>
  <si>
    <t>FORMATION</t>
  </si>
  <si>
    <t>COMMUNICATION</t>
  </si>
  <si>
    <t>SUPPORT</t>
  </si>
  <si>
    <t>Amandine</t>
  </si>
  <si>
    <t>Paie</t>
  </si>
  <si>
    <t>Portail salarié manager</t>
  </si>
  <si>
    <t>CADRAGE</t>
  </si>
  <si>
    <t>Cadrage</t>
  </si>
  <si>
    <t>Conception</t>
  </si>
  <si>
    <t>Paramétrage</t>
  </si>
  <si>
    <t>Reprise données et contrats</t>
  </si>
  <si>
    <t>Salariés et contrats</t>
  </si>
  <si>
    <t>Formations</t>
  </si>
  <si>
    <t>Mise en production</t>
  </si>
  <si>
    <t>PV VSR</t>
  </si>
  <si>
    <t>Portail SIJ</t>
  </si>
  <si>
    <t>Tests</t>
  </si>
  <si>
    <t>Budget/First/Next</t>
  </si>
  <si>
    <t>Mise en production et formations</t>
  </si>
  <si>
    <t>paramétrage</t>
  </si>
  <si>
    <t>GEPP(form,ent,comp)</t>
  </si>
  <si>
    <t>Projet non planifié</t>
  </si>
  <si>
    <t>BDESE Via PYRAMID</t>
  </si>
  <si>
    <t>Decisionnel PYRAMID</t>
  </si>
  <si>
    <t>Transfert alfagrh/Next</t>
  </si>
  <si>
    <t>Interface Paie</t>
  </si>
  <si>
    <t>Recettage Interface</t>
  </si>
  <si>
    <t>nom</t>
  </si>
  <si>
    <t>debut</t>
  </si>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</sst>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 ddd\.\ dd/mm/yyyy"/>
    <numFmt numFmtId="165" formatCode="dd"/>
    <numFmt numFmtId="166" formatCode="ddd\ dd/mm/yy"/>
  </numFmts>
  <fonts count="10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22"/>
      <color theme="1"/>
      <name val="Aptos Narrow"/>
      <family val="2"/>
      <scheme val="minor"/>
    </font>
    <font>
      <b/>
      <sz val="14"/>
      <color theme="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22"/>
      <color theme="1" tint="0.499984740745262"/>
      <name val="Aptos Narrow"/>
      <family val="2"/>
      <scheme val="minor"/>
    </font>
    <font>
      <b/>
      <sz val="14"/>
      <color theme="1" tint="0.499984740745262"/>
      <name val="Aptos Narrow"/>
      <family val="2"/>
      <scheme val="minor"/>
    </font>
    <font>
      <b/>
      <sz val="16"/>
      <color theme="0"/>
      <name val="Aptos Narrow"/>
      <family val="2"/>
      <scheme val="minor"/>
    </font>
    <font>
      <sz val="12"/>
      <color rgb="FF34373A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thick">
        <color rgb="FF0070C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rgb="FF0070C0"/>
      </bottom>
      <diagonal/>
    </border>
    <border>
      <left/>
      <right/>
      <top style="thick">
        <color rgb="FF0070C0"/>
      </top>
      <bottom style="thick">
        <color rgb="FF0070C0"/>
      </bottom>
      <diagonal/>
    </border>
    <border>
      <left style="thick">
        <color theme="0"/>
      </left>
      <right style="thick">
        <color theme="0"/>
      </right>
      <top style="thick">
        <color rgb="FF0070C0"/>
      </top>
      <bottom style="thick">
        <color rgb="FF0070C0"/>
      </bottom>
      <diagonal/>
    </border>
    <border>
      <left/>
      <right/>
      <top style="thick">
        <color rgb="FF0070C0"/>
      </top>
      <bottom/>
      <diagonal/>
    </border>
    <border>
      <left style="thick">
        <color theme="0"/>
      </left>
      <right style="thick">
        <color theme="0"/>
      </right>
      <top style="thick">
        <color rgb="FF0070C0"/>
      </top>
      <bottom style="thick">
        <color theme="0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 indent="1"/>
    </xf>
    <xf numFmtId="0" fontId="0" fillId="0" borderId="0" xfId="0" applyAlignment="1">
      <alignment horizontal="left" indent="1"/>
    </xf>
    <xf numFmtId="0" fontId="0" fillId="0" borderId="0" xfId="0" applyAlignment="1">
      <alignment horizontal="center"/>
    </xf>
    <xf numFmtId="14" fontId="0" fillId="0" borderId="0" xfId="0" applyNumberFormat="1"/>
    <xf numFmtId="0" fontId="3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/>
      <extLst>
        <ext xmlns:xfpb="http://schemas.microsoft.com/office/spreadsheetml/2022/featurepropertybag" uri="{C7286773-470A-42A8-94C5-96B5CB345126}">
          <xfpb:xfComplement i="0"/>
        </ext>
      </extLst>
    </xf>
    <xf numFmtId="165" fontId="5" fillId="2" borderId="2" xfId="0" applyNumberFormat="1" applyFont="1" applyFill="1" applyBorder="1" applyAlignment="1">
      <alignment horizontal="center" vertical="center"/>
    </xf>
    <xf numFmtId="165" fontId="8" fillId="2" borderId="0" xfId="0" applyNumberFormat="1" applyFont="1" applyFill="1" applyAlignment="1">
      <alignment horizontal="center" vertical="center"/>
    </xf>
    <xf numFmtId="165" fontId="8" fillId="2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4" borderId="1" xfId="0" applyFill="1" applyBorder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indent="2"/>
    </xf>
    <xf numFmtId="0" fontId="9" fillId="0" borderId="0" xfId="0" applyFont="1"/>
    <xf numFmtId="16" fontId="0" fillId="0" borderId="0" xfId="0" applyNumberFormat="1"/>
    <xf numFmtId="166" fontId="0" fillId="0" borderId="0" xfId="0" applyNumberFormat="1"/>
    <xf numFmtId="0" fontId="0" fillId="0" borderId="4" xfId="0" applyBorder="1"/>
    <xf numFmtId="0" fontId="7" fillId="0" borderId="5" xfId="0" applyFont="1" applyBorder="1"/>
    <xf numFmtId="0" fontId="7" fillId="4" borderId="5" xfId="0" applyFont="1" applyFill="1" applyBorder="1"/>
    <xf numFmtId="164" fontId="7" fillId="4" borderId="5" xfId="0" applyNumberFormat="1" applyFont="1" applyFill="1" applyBorder="1" applyAlignment="1">
      <alignment horizontal="center"/>
    </xf>
    <xf numFmtId="0" fontId="7" fillId="4" borderId="5" xfId="0" applyFont="1" applyFill="1" applyBorder="1" applyAlignment="1">
      <alignment horizontal="center"/>
      <extLst>
        <ext xmlns:xfpb="http://schemas.microsoft.com/office/spreadsheetml/2022/featurepropertybag" uri="{C7286773-470A-42A8-94C5-96B5CB345126}">
          <xfpb:xfComplement i="0"/>
        </ext>
      </extLst>
    </xf>
    <xf numFmtId="9" fontId="6" fillId="4" borderId="5" xfId="1" applyFont="1" applyFill="1" applyBorder="1" applyAlignment="1">
      <alignment horizontal="center"/>
    </xf>
    <xf numFmtId="0" fontId="7" fillId="3" borderId="5" xfId="0" applyFont="1" applyFill="1" applyBorder="1" applyAlignment="1">
      <alignment horizontal="center"/>
    </xf>
    <xf numFmtId="0" fontId="0" fillId="0" borderId="6" xfId="0" applyBorder="1"/>
    <xf numFmtId="0" fontId="7" fillId="0" borderId="7" xfId="0" applyFont="1" applyBorder="1"/>
    <xf numFmtId="0" fontId="7" fillId="4" borderId="7" xfId="0" applyFont="1" applyFill="1" applyBorder="1"/>
    <xf numFmtId="164" fontId="7" fillId="4" borderId="7" xfId="0" applyNumberFormat="1" applyFont="1" applyFill="1" applyBorder="1" applyAlignment="1">
      <alignment horizontal="center"/>
    </xf>
    <xf numFmtId="0" fontId="7" fillId="4" borderId="7" xfId="0" applyFont="1" applyFill="1" applyBorder="1" applyAlignment="1">
      <alignment horizontal="center"/>
      <extLst>
        <ext xmlns:xfpb="http://schemas.microsoft.com/office/spreadsheetml/2022/featurepropertybag" uri="{C7286773-470A-42A8-94C5-96B5CB345126}">
          <xfpb:xfComplement i="0"/>
        </ext>
      </extLst>
    </xf>
    <xf numFmtId="9" fontId="6" fillId="4" borderId="7" xfId="1" applyFont="1" applyFill="1" applyBorder="1" applyAlignment="1">
      <alignment horizontal="center"/>
    </xf>
    <xf numFmtId="0" fontId="7" fillId="3" borderId="7" xfId="0" applyFont="1" applyFill="1" applyBorder="1" applyAlignment="1">
      <alignment horizontal="center"/>
    </xf>
    <xf numFmtId="0" fontId="0" fillId="0" borderId="8" xfId="0" applyBorder="1"/>
    <xf numFmtId="0" fontId="7" fillId="0" borderId="9" xfId="0" applyFont="1" applyBorder="1"/>
    <xf numFmtId="0" fontId="7" fillId="4" borderId="9" xfId="0" applyFont="1" applyFill="1" applyBorder="1"/>
    <xf numFmtId="164" fontId="7" fillId="4" borderId="9" xfId="0" applyNumberFormat="1" applyFont="1" applyFill="1" applyBorder="1" applyAlignment="1">
      <alignment horizontal="center"/>
    </xf>
    <xf numFmtId="0" fontId="7" fillId="4" borderId="9" xfId="0" applyFont="1" applyFill="1" applyBorder="1" applyAlignment="1">
      <alignment horizontal="center"/>
      <extLst>
        <ext xmlns:xfpb="http://schemas.microsoft.com/office/spreadsheetml/2022/featurepropertybag" uri="{C7286773-470A-42A8-94C5-96B5CB345126}">
          <xfpb:xfComplement i="0"/>
        </ext>
      </extLst>
    </xf>
    <xf numFmtId="9" fontId="6" fillId="4" borderId="9" xfId="1" applyFont="1" applyFill="1" applyBorder="1" applyAlignment="1">
      <alignment horizontal="center"/>
    </xf>
    <xf numFmtId="0" fontId="7" fillId="3" borderId="9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50">
    <dxf>
      <font>
        <color theme="8" tint="0.39994506668294322"/>
      </font>
      <numFmt numFmtId="167" formatCode=";;;"/>
      <fill>
        <patternFill>
          <bgColor theme="8" tint="0.39994506668294322"/>
        </patternFill>
      </fill>
    </dxf>
    <dxf>
      <numFmt numFmtId="167" formatCode=";;;"/>
      <fill>
        <patternFill>
          <bgColor rgb="FFFF0000"/>
        </patternFill>
      </fill>
    </dxf>
    <dxf>
      <numFmt numFmtId="167" formatCode=";;;"/>
      <fill>
        <patternFill>
          <bgColor rgb="FF00B050"/>
        </patternFill>
      </fill>
    </dxf>
    <dxf>
      <numFmt numFmtId="167" formatCode=";;;"/>
      <fill>
        <patternFill>
          <bgColor theme="7" tint="0.39994506668294322"/>
        </patternFill>
      </fill>
    </dxf>
    <dxf>
      <numFmt numFmtId="167" formatCode=";;;"/>
      <fill>
        <patternFill>
          <bgColor theme="0" tint="-0.14996795556505021"/>
        </patternFill>
      </fill>
    </dxf>
    <dxf>
      <fill>
        <patternFill patternType="darkGrid">
          <bgColor theme="2" tint="-9.9948118533890809E-2"/>
        </patternFill>
      </fill>
    </dxf>
    <dxf>
      <fill>
        <patternFill>
          <bgColor theme="0" tint="-0.34998626667073579"/>
        </patternFill>
      </fill>
    </dxf>
    <dxf>
      <fill>
        <patternFill patternType="darkGrid">
          <fgColor theme="2" tint="-9.9948118533890809E-2"/>
        </patternFill>
      </fill>
    </dxf>
    <dxf>
      <fill>
        <patternFill>
          <bgColor theme="0" tint="-0.34998626667073579"/>
        </patternFill>
      </fill>
    </dxf>
    <dxf>
      <fill>
        <patternFill patternType="mediumGray">
          <fgColor theme="7"/>
        </patternFill>
      </fill>
    </dxf>
    <dxf>
      <border>
        <left style="thin">
          <color theme="0"/>
        </left>
        <vertical/>
        <horizontal/>
      </border>
    </dxf>
    <dxf>
      <font>
        <color theme="0"/>
      </font>
      <fill>
        <patternFill>
          <bgColor theme="7" tint="0.3999450666829432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00B050"/>
      </font>
    </dxf>
    <dxf>
      <fill>
        <patternFill>
          <bgColor rgb="FFE8F5FC"/>
        </patternFill>
      </fill>
    </dxf>
    <dxf>
      <font>
        <color theme="0"/>
      </font>
      <fill>
        <patternFill>
          <fgColor auto="1"/>
          <bgColor rgb="FF00B050"/>
        </patternFill>
      </fill>
    </dxf>
    <dxf>
      <border>
        <bottom/>
        <vertical/>
        <horizontal/>
      </border>
    </dxf>
    <dxf>
      <font>
        <b/>
        <strike val="0"/>
        <outline val="0"/>
        <shadow val="0"/>
        <u val="none"/>
        <vertAlign val="baseline"/>
        <sz val="14"/>
        <color theme="1" tint="0.499984740745262"/>
        <name val="Aptos Narrow"/>
        <family val="2"/>
        <scheme val="minor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theme="0"/>
        </left>
        <right style="thick">
          <color theme="0"/>
        </right>
        <top style="thick">
          <color rgb="FF0070C0"/>
        </top>
        <bottom style="thick">
          <color rgb="FF0070C0"/>
        </bottom>
        <horizontal style="thick">
          <color rgb="FF0070C0"/>
        </horizontal>
      </border>
    </dxf>
    <dxf>
      <font>
        <b/>
        <strike val="0"/>
        <outline val="0"/>
        <shadow val="0"/>
        <u val="none"/>
        <vertAlign val="baseline"/>
        <sz val="14"/>
        <color theme="1" tint="0.499984740745262"/>
        <name val="Aptos Narrow"/>
        <family val="2"/>
        <scheme val="minor"/>
      </font>
      <fill>
        <patternFill patternType="solid">
          <fgColor theme="0" tint="-4.9989318521683403E-2"/>
          <bgColor indexed="64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theme="0"/>
        </left>
        <right style="thick">
          <color theme="0"/>
        </right>
        <top style="thick">
          <color rgb="FF0070C0"/>
        </top>
        <bottom style="thick">
          <color rgb="FF0070C0"/>
        </bottom>
        <horizontal style="thick">
          <color rgb="FF0070C0"/>
        </horizontal>
      </border>
      <extLst>
        <ext xmlns:xfpb="http://schemas.microsoft.com/office/spreadsheetml/2022/featurepropertybag" uri="{0417FA29-78FA-4A13-93AC-8FF0FAFDF519}">
          <xfpb:DXFComplement i="0"/>
        </ext>
      </extLst>
    </dxf>
    <dxf>
      <font>
        <strike val="0"/>
        <outline val="0"/>
        <shadow val="0"/>
        <u val="none"/>
        <vertAlign val="baseline"/>
        <sz val="22"/>
        <color theme="1" tint="0.499984740745262"/>
        <name val="Aptos Narrow"/>
        <family val="2"/>
        <scheme val="minor"/>
      </font>
      <numFmt numFmtId="13" formatCode="0%"/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theme="0"/>
        </left>
        <right style="thick">
          <color theme="0"/>
        </right>
        <top style="thick">
          <color rgb="FF0070C0"/>
        </top>
        <bottom style="thick">
          <color rgb="FF0070C0"/>
        </bottom>
        <horizontal style="thick">
          <color rgb="FF0070C0"/>
        </horizontal>
      </border>
    </dxf>
    <dxf>
      <font>
        <b/>
        <strike val="0"/>
        <outline val="0"/>
        <shadow val="0"/>
        <u val="none"/>
        <vertAlign val="baseline"/>
        <sz val="14"/>
        <color theme="1" tint="0.499984740745262"/>
        <name val="Aptos Narrow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theme="0"/>
        </left>
        <right style="thick">
          <color theme="0"/>
        </right>
        <top style="thick">
          <color rgb="FF0070C0"/>
        </top>
        <bottom style="thick">
          <color rgb="FF0070C0"/>
        </bottom>
        <horizontal style="thick">
          <color rgb="FF0070C0"/>
        </horizontal>
      </border>
      <extLst>
        <ext xmlns:xfpb="http://schemas.microsoft.com/office/spreadsheetml/2022/featurepropertybag" uri="{0417FA29-78FA-4A13-93AC-8FF0FAFDF519}">
          <xfpb:DXFComplement i="0"/>
        </ext>
      </extLst>
    </dxf>
    <dxf>
      <font>
        <b/>
        <strike val="0"/>
        <outline val="0"/>
        <shadow val="0"/>
        <u val="none"/>
        <vertAlign val="baseline"/>
        <sz val="14"/>
        <color theme="1" tint="0.499984740745262"/>
        <name val="Aptos Narrow"/>
        <family val="2"/>
        <scheme val="minor"/>
      </font>
      <numFmt numFmtId="164" formatCode="\ ddd\.\ dd/mm/yyyy"/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theme="0"/>
        </left>
        <right style="thick">
          <color theme="0"/>
        </right>
        <top style="thick">
          <color rgb="FF0070C0"/>
        </top>
        <bottom style="thick">
          <color rgb="FF0070C0"/>
        </bottom>
        <horizontal style="thick">
          <color rgb="FF0070C0"/>
        </horizontal>
      </border>
    </dxf>
    <dxf>
      <font>
        <b/>
        <strike val="0"/>
        <outline val="0"/>
        <shadow val="0"/>
        <u val="none"/>
        <vertAlign val="baseline"/>
        <sz val="14"/>
        <color theme="1" tint="0.499984740745262"/>
        <name val="Aptos Narrow"/>
        <family val="2"/>
        <scheme val="minor"/>
      </font>
      <numFmt numFmtId="164" formatCode="\ ddd\.\ dd/mm/yyyy"/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theme="0"/>
        </left>
        <right style="thick">
          <color theme="0"/>
        </right>
        <top style="thick">
          <color rgb="FF0070C0"/>
        </top>
        <bottom style="thick">
          <color rgb="FF0070C0"/>
        </bottom>
        <horizontal style="thick">
          <color rgb="FF0070C0"/>
        </horizontal>
      </border>
    </dxf>
    <dxf>
      <font>
        <b/>
        <strike val="0"/>
        <outline val="0"/>
        <shadow val="0"/>
        <u val="none"/>
        <vertAlign val="baseline"/>
        <sz val="14"/>
        <color theme="1" tint="0.499984740745262"/>
        <name val="Aptos Narrow"/>
        <family val="2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 style="thick">
          <color theme="0"/>
        </left>
        <right style="thick">
          <color theme="0"/>
        </right>
        <top style="thick">
          <color rgb="FF0070C0"/>
        </top>
        <bottom style="thick">
          <color rgb="FF0070C0"/>
        </bottom>
        <horizontal style="thick">
          <color rgb="FF0070C0"/>
        </horizontal>
      </border>
    </dxf>
    <dxf>
      <font>
        <b/>
        <strike val="0"/>
        <outline val="0"/>
        <shadow val="0"/>
        <u val="none"/>
        <vertAlign val="baseline"/>
        <sz val="14"/>
        <color theme="1" tint="0.499984740745262"/>
        <name val="Aptos Narrow"/>
        <family val="2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border diagonalUp="0" diagonalDown="0">
        <left style="thick">
          <color theme="0"/>
        </left>
        <right style="thick">
          <color theme="0"/>
        </right>
        <top style="thick">
          <color rgb="FF0070C0"/>
        </top>
        <bottom style="thick">
          <color rgb="FF0070C0"/>
        </bottom>
        <horizontal style="thick">
          <color rgb="FF0070C0"/>
        </horizontal>
      </border>
    </dxf>
    <dxf>
      <font>
        <b/>
        <strike val="0"/>
        <outline val="0"/>
        <shadow val="0"/>
        <u val="none"/>
        <vertAlign val="baseline"/>
        <sz val="14"/>
        <color theme="1" tint="0.499984740745262"/>
        <name val="Aptos Narrow"/>
        <family val="2"/>
        <scheme val="minor"/>
      </font>
      <fill>
        <patternFill patternType="solid">
          <fgColor indexed="64"/>
          <bgColor theme="0" tint="-4.9989318521683403E-2"/>
        </patternFill>
      </fill>
      <border diagonalUp="0" diagonalDown="0">
        <left style="thick">
          <color theme="0"/>
        </left>
        <right style="thick">
          <color theme="0"/>
        </right>
        <top style="thick">
          <color rgb="FF0070C0"/>
        </top>
        <bottom style="thick">
          <color rgb="FF0070C0"/>
        </bottom>
        <horizontal style="thick">
          <color rgb="FF0070C0"/>
        </horizontal>
      </border>
    </dxf>
    <dxf>
      <font>
        <b/>
        <strike val="0"/>
        <outline val="0"/>
        <shadow val="0"/>
        <u val="none"/>
        <vertAlign val="baseline"/>
        <sz val="14"/>
        <color theme="1" tint="0.499984740745262"/>
        <name val="Aptos Narrow"/>
        <family val="2"/>
        <scheme val="minor"/>
      </font>
      <border diagonalUp="0" diagonalDown="0">
        <left style="thick">
          <color theme="0"/>
        </left>
        <right style="thick">
          <color theme="0"/>
        </right>
        <top style="thick">
          <color rgb="FF0070C0"/>
        </top>
        <bottom style="thick">
          <color rgb="FF0070C0"/>
        </bottom>
        <horizontal style="thick">
          <color rgb="FF0070C0"/>
        </horizontal>
      </border>
    </dxf>
    <dxf>
      <font>
        <b/>
        <strike val="0"/>
        <outline val="0"/>
        <shadow val="0"/>
        <u val="none"/>
        <vertAlign val="baseline"/>
        <sz val="14"/>
        <color theme="1" tint="0.499984740745262"/>
        <name val="Aptos Narrow"/>
        <family val="2"/>
        <scheme val="minor"/>
      </font>
      <border diagonalUp="0" diagonalDown="0">
        <left style="thick">
          <color theme="0"/>
        </left>
        <right style="thick">
          <color theme="0"/>
        </right>
        <top style="thick">
          <color rgb="FF0070C0"/>
        </top>
        <bottom style="thick">
          <color rgb="FF0070C0"/>
        </bottom>
        <horizontal style="thick">
          <color rgb="FF0070C0"/>
        </horizontal>
      </border>
    </dxf>
    <dxf>
      <font>
        <strike val="0"/>
        <outline val="0"/>
        <shadow val="0"/>
        <u val="none"/>
        <vertAlign val="baseline"/>
        <color theme="1" tint="0.499984740745262"/>
        <name val="Aptos Narrow"/>
        <family val="2"/>
        <scheme val="minor"/>
      </font>
    </dxf>
    <dxf>
      <font>
        <b/>
        <strike val="0"/>
        <outline val="0"/>
        <shadow val="0"/>
        <u val="none"/>
        <vertAlign val="baseline"/>
        <sz val="14"/>
        <color theme="1" tint="0.499984740745262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numFmt numFmtId="166" formatCode="ddd\ dd/mm/yy"/>
    </dxf>
    <dxf>
      <numFmt numFmtId="166" formatCode="ddd\ dd/mm/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Arial"/>
        <family val="2"/>
        <scheme val="none"/>
      </font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relativeIndent="1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bottom" textRotation="0" wrapText="0" relativeIndent="1" justifyLastLine="0" shrinkToFit="0" readingOrder="0"/>
    </dxf>
    <dxf>
      <alignment horizontal="left" vertical="bottom" textRotation="0" wrapText="0" relativeIndent="1" justifyLastLine="0" shrinkToFit="0" readingOrder="0"/>
    </dxf>
    <dxf>
      <alignment horizontal="left" vertical="bottom" textRotation="0" wrapText="0" relativeIndent="1" justifyLastLine="0" shrinkToFit="0" readingOrder="0"/>
    </dxf>
    <dxf>
      <alignment horizontal="center" vertical="center" textRotation="0" wrapText="0" indent="0" justifyLastLine="0" shrinkToFit="0" readingOrder="0"/>
    </dxf>
    <dxf>
      <alignment horizontal="right" vertical="center" textRotation="0" wrapText="0" relativeIndent="1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E8F5FC"/>
      <color rgb="FFF8FCFE"/>
      <color rgb="FFDFF4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5.xml"/><Relationship Id="rId13" Type="http://schemas.openxmlformats.org/officeDocument/2006/relationships/styles" Target="styles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microsoft.com/office/2007/relationships/slicerCache" Target="slicerCaches/slicerCache4.xml"/><Relationship Id="rId12" Type="http://schemas.openxmlformats.org/officeDocument/2006/relationships/connections" Target="connections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microsoft.com/office/2022/11/relationships/FeaturePropertyBag" Target="featurePropertyBag/featurePropertyBag.xml"/><Relationship Id="rId1" Type="http://schemas.openxmlformats.org/officeDocument/2006/relationships/worksheet" Target="worksheets/sheet1.xml"/><Relationship Id="rId6" Type="http://schemas.microsoft.com/office/2007/relationships/slicerCache" Target="slicerCaches/slicerCache3.xml"/><Relationship Id="rId11" Type="http://schemas.openxmlformats.org/officeDocument/2006/relationships/theme" Target="theme/theme1.xml"/><Relationship Id="rId5" Type="http://schemas.microsoft.com/office/2007/relationships/slicerCache" Target="slicerCaches/slicerCache2.xml"/><Relationship Id="rId15" Type="http://schemas.openxmlformats.org/officeDocument/2006/relationships/sheetMetadata" Target="metadata.xml"/><Relationship Id="rId10" Type="http://schemas.microsoft.com/office/2007/relationships/slicerCache" Target="slicerCaches/slicerCache7.xml"/><Relationship Id="rId4" Type="http://schemas.microsoft.com/office/2007/relationships/slicerCache" Target="slicerCaches/slicerCache1.xml"/><Relationship Id="rId9" Type="http://schemas.microsoft.com/office/2007/relationships/slicerCache" Target="slicerCaches/slicerCache6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118684</xdr:colOff>
      <xdr:row>5</xdr:row>
      <xdr:rowOff>68036</xdr:rowOff>
    </xdr:from>
    <xdr:to>
      <xdr:col>2</xdr:col>
      <xdr:colOff>906036</xdr:colOff>
      <xdr:row>9</xdr:row>
      <xdr:rowOff>312918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8" name="Projet">
              <a:extLst>
                <a:ext uri="{FF2B5EF4-FFF2-40B4-BE49-F238E27FC236}">
                  <a16:creationId xmlns:a16="http://schemas.microsoft.com/office/drawing/2014/main" id="{F3675608-6672-40A3-81F0-B0BD4D09ACA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oje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51989" y="1031875"/>
              <a:ext cx="1975406" cy="120872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3</xdr:col>
      <xdr:colOff>2032776</xdr:colOff>
      <xdr:row>5</xdr:row>
      <xdr:rowOff>91268</xdr:rowOff>
    </xdr:from>
    <xdr:to>
      <xdr:col>6</xdr:col>
      <xdr:colOff>975732</xdr:colOff>
      <xdr:row>10</xdr:row>
      <xdr:rowOff>116158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9" name="Phase">
              <a:extLst>
                <a:ext uri="{FF2B5EF4-FFF2-40B4-BE49-F238E27FC236}">
                  <a16:creationId xmlns:a16="http://schemas.microsoft.com/office/drawing/2014/main" id="{D4145948-3BE8-44F2-AC7B-6349A97650F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has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541998" y="1020536"/>
              <a:ext cx="1984222" cy="118576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6</xdr:col>
      <xdr:colOff>1080275</xdr:colOff>
      <xdr:row>5</xdr:row>
      <xdr:rowOff>44804</xdr:rowOff>
    </xdr:from>
    <xdr:to>
      <xdr:col>9</xdr:col>
      <xdr:colOff>465239</xdr:colOff>
      <xdr:row>10</xdr:row>
      <xdr:rowOff>127773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0" name="Etape">
              <a:extLst>
                <a:ext uri="{FF2B5EF4-FFF2-40B4-BE49-F238E27FC236}">
                  <a16:creationId xmlns:a16="http://schemas.microsoft.com/office/drawing/2014/main" id="{F1444F3B-0431-4668-991F-EB77666F5B0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tap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212409" y="974072"/>
              <a:ext cx="2753562" cy="140717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9</xdr:col>
      <xdr:colOff>507352</xdr:colOff>
      <xdr:row>5</xdr:row>
      <xdr:rowOff>68036</xdr:rowOff>
    </xdr:from>
    <xdr:to>
      <xdr:col>11</xdr:col>
      <xdr:colOff>400536</xdr:colOff>
      <xdr:row>9</xdr:row>
      <xdr:rowOff>312918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1" name="Collab.">
              <a:extLst>
                <a:ext uri="{FF2B5EF4-FFF2-40B4-BE49-F238E27FC236}">
                  <a16:creationId xmlns:a16="http://schemas.microsoft.com/office/drawing/2014/main" id="{050ACC51-E932-4C2D-8ACB-A0EE39C82BF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llab.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008084" y="997304"/>
              <a:ext cx="1972422" cy="118576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2</xdr:col>
      <xdr:colOff>1182597</xdr:colOff>
      <xdr:row>5</xdr:row>
      <xdr:rowOff>91268</xdr:rowOff>
    </xdr:from>
    <xdr:to>
      <xdr:col>3</xdr:col>
      <xdr:colOff>1772302</xdr:colOff>
      <xdr:row>9</xdr:row>
      <xdr:rowOff>345261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2" name="Statut">
              <a:extLst>
                <a:ext uri="{FF2B5EF4-FFF2-40B4-BE49-F238E27FC236}">
                  <a16:creationId xmlns:a16="http://schemas.microsoft.com/office/drawing/2014/main" id="{3D05E392-9A35-1674-83F9-34CC9795069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tatu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122445" y="1020536"/>
              <a:ext cx="1971991" cy="119487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>
    <xdr:from>
      <xdr:col>1</xdr:col>
      <xdr:colOff>11339</xdr:colOff>
      <xdr:row>1</xdr:row>
      <xdr:rowOff>4795</xdr:rowOff>
    </xdr:from>
    <xdr:to>
      <xdr:col>13</xdr:col>
      <xdr:colOff>11616</xdr:colOff>
      <xdr:row>4</xdr:row>
      <xdr:rowOff>99935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E4AE42F5-D446-44E7-B752-49DEA310FD3E}"/>
            </a:ext>
          </a:extLst>
        </xdr:cNvPr>
        <xdr:cNvSpPr/>
      </xdr:nvSpPr>
      <xdr:spPr>
        <a:xfrm>
          <a:off x="255272" y="190649"/>
          <a:ext cx="13567594" cy="652701"/>
        </a:xfrm>
        <a:prstGeom prst="rect">
          <a:avLst/>
        </a:prstGeom>
        <a:solidFill>
          <a:schemeClr val="accent4"/>
        </a:solidFill>
        <a:ln>
          <a:solidFill>
            <a:schemeClr val="accent4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2000"/>
            <a:t>GESTION DE PROJET SIRH |  </a:t>
          </a:r>
        </a:p>
        <a:p>
          <a:pPr algn="ctr"/>
          <a:endParaRPr lang="fr-FR" sz="1400"/>
        </a:p>
      </xdr:txBody>
    </xdr:sp>
    <xdr:clientData/>
  </xdr:twoCellAnchor>
  <xdr:twoCellAnchor editAs="absolute">
    <xdr:from>
      <xdr:col>13</xdr:col>
      <xdr:colOff>28486</xdr:colOff>
      <xdr:row>0</xdr:row>
      <xdr:rowOff>151156</xdr:rowOff>
    </xdr:from>
    <xdr:to>
      <xdr:col>19</xdr:col>
      <xdr:colOff>194149</xdr:colOff>
      <xdr:row>6</xdr:row>
      <xdr:rowOff>133123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Année">
              <a:extLst>
                <a:ext uri="{FF2B5EF4-FFF2-40B4-BE49-F238E27FC236}">
                  <a16:creationId xmlns:a16="http://schemas.microsoft.com/office/drawing/2014/main" id="{DB52725E-9E07-4034-A03F-8136B9111AA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979126" y="151156"/>
              <a:ext cx="1629261" cy="109708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19</xdr:col>
      <xdr:colOff>183915</xdr:colOff>
      <xdr:row>0</xdr:row>
      <xdr:rowOff>179310</xdr:rowOff>
    </xdr:from>
    <xdr:to>
      <xdr:col>48</xdr:col>
      <xdr:colOff>190118</xdr:colOff>
      <xdr:row>6</xdr:row>
      <xdr:rowOff>138703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BA628B0E-9F24-4277-9F4D-4F334B497E9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598153" y="179310"/>
              <a:ext cx="7080258" cy="107451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  <bag type="DXFComplements" extRef="DXFComplementsMapperExtRef">
    <a k="MappedFeaturePropertyBags">
      <bagId>2</bagId>
    </a>
  </bag>
</FeaturePropertyBag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DEF91145-F5E8-434F-805D-172CFF4F5293}" autoFormatId="16" applyNumberFormats="0" applyBorderFormats="0" applyFontFormats="0" applyPatternFormats="0" applyAlignmentFormats="0" applyWidthHeightFormats="0">
  <queryTableRefresh nextId="2">
    <queryTableFields count="1">
      <queryTableField id="1" name="Jours fériés" tableColumnId="1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rojet" xr10:uid="{5B8BC33A-4D6B-45BE-B1F8-AA74AA5D6D04}" sourceName="Projet">
  <extLst>
    <x:ext xmlns:x15="http://schemas.microsoft.com/office/spreadsheetml/2010/11/main" uri="{2F2917AC-EB37-4324-AD4E-5DD8C200BD13}">
      <x15:tableSlicerCache tableId="1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hase" xr10:uid="{6A170FEA-FA99-4B8E-892A-50978CA248B1}" sourceName="Phase">
  <extLst>
    <x:ext xmlns:x15="http://schemas.microsoft.com/office/spreadsheetml/2010/11/main" uri="{2F2917AC-EB37-4324-AD4E-5DD8C200BD13}">
      <x15:tableSlicerCache tableId="1" column="2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Etape" xr10:uid="{13DC79A9-CC02-4163-B1FD-3F02090F90D9}" sourceName="Etape">
  <extLst>
    <x:ext xmlns:x15="http://schemas.microsoft.com/office/spreadsheetml/2010/11/main" uri="{2F2917AC-EB37-4324-AD4E-5DD8C200BD13}">
      <x15:tableSlicerCache tableId="1" column="3"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ollab." xr10:uid="{AF572646-072D-4F27-8BEE-7F30E14651CB}" sourceName="Collab.">
  <extLst>
    <x:ext xmlns:x15="http://schemas.microsoft.com/office/spreadsheetml/2010/11/main" uri="{2F2917AC-EB37-4324-AD4E-5DD8C200BD13}">
      <x15:tableSlicerCache tableId="1" column="4"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tatut" xr10:uid="{B4974545-C233-432A-B1A6-C8DBB8443CF9}" sourceName="Statut">
  <extLst>
    <x:ext xmlns:x15="http://schemas.microsoft.com/office/spreadsheetml/2010/11/main" uri="{2F2917AC-EB37-4324-AD4E-5DD8C200BD13}">
      <x15:tableSlicerCache tableId="1" column="11"/>
    </x:ext>
  </extLst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F8D82F46-5A0C-4458-A272-62F4E2C9CCBD}" sourceName="Année">
  <extLst>
    <x:ext xmlns:x15="http://schemas.microsoft.com/office/spreadsheetml/2010/11/main" uri="{2F2917AC-EB37-4324-AD4E-5DD8C200BD13}">
      <x15:tableSlicerCache tableId="5" column="1"/>
    </x:ext>
  </extLst>
</slicerCacheDefinition>
</file>

<file path=xl/slicerCaches/slicerCache7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CCBC5B16-3AEB-42CF-926B-22264440BC92}" sourceName="Mois">
  <extLst>
    <x:ext xmlns:x15="http://schemas.microsoft.com/office/spreadsheetml/2010/11/main" uri="{2F2917AC-EB37-4324-AD4E-5DD8C200BD13}">
      <x15:tableSlicerCache tableId="7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Projet" xr10:uid="{85DC3EB7-2F67-41BC-94F1-1D3C76CEC01E}" cache="Segment_Projet" caption="Projet" startItem="2" columnCount="2" style="SlicerStyleDark4" rowHeight="234950"/>
  <slicer name="Phase" xr10:uid="{EB00CEFF-ACD8-4868-8B88-7916DB043E00}" cache="Segment_Phase" caption="Phase" startItem="2" columnCount="2" style="SlicerStyleDark4" rowHeight="234950"/>
  <slicer name="Etape" xr10:uid="{81C0C41E-21AA-4A88-A6BA-24BDDF236375}" cache="Segment_Etape" caption="Etape" columnCount="3" style="SlicerStyleDark4" rowHeight="234950"/>
  <slicer name="Collab." xr10:uid="{A782A1DF-73E5-4266-9159-ED163DD41959}" cache="Segment_Collab." caption="Collab." columnCount="2" style="SlicerStyleDark4" rowHeight="234950"/>
  <slicer name="Statut" xr10:uid="{E9A4D04E-653C-464D-ACB2-BF7FF38B0F72}" cache="Segment_Statut" caption="Statut" columnCount="2" style="SlicerStyleDark4" rowHeight="257175"/>
  <slicer name="Année" xr10:uid="{B2B5155B-19D7-4498-A2A8-96297A4C13F0}" cache="Segment_Année" caption="Année" columnCount="2" style="SlicerStyleDark4" rowHeight="306000"/>
  <slicer name="Mois" xr10:uid="{4CE5170D-4255-43B1-B8D0-80E6752DF541}" cache="Segment_Mois" caption="Mois" columnCount="6" style="SlicerStyleDark4" rowHeight="306000"/>
</slicer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6B763BD-DF48-4861-9FFF-7F70B0897CA5}" name="Tab_Collaborateurs" displayName="Tab_Collaborateurs" ref="B2:C6" totalsRowShown="0" headerRowDxfId="49">
  <tableColumns count="2">
    <tableColumn id="1" xr3:uid="{A6ADB53B-A6F8-4CA5-A853-E4BC7CBEF15D}" name="Collab." dataDxfId="48"/>
    <tableColumn id="2" xr3:uid="{EEDB41DA-F8CF-4671-A73D-08D1918D91F3}" name="Image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09DA3FB-ED01-434D-AC4F-2F59E9299FE1}" name="Tab_Phases_de_Projet" displayName="Tab_Phases_de_Projet" ref="B9:C23" totalsRowShown="0" headerRowDxfId="47" dataDxfId="46">
  <tableColumns count="2">
    <tableColumn id="2" xr3:uid="{A8E74AAB-22E3-449F-834D-FB79B860F498}" name="Phase projet" dataDxfId="45"/>
    <tableColumn id="1" xr3:uid="{184C43ED-3C55-4625-9757-0D67D1A99D8A}" name="Etape" dataDxfId="44"/>
  </tableColumns>
  <tableStyleInfo name="TableStyleLight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2E61B5D-BB31-404D-AAA3-3E297910EC52}" name="Tab_Année" displayName="Tab_Année" ref="B39:B42" totalsRowShown="0" headerRowDxfId="43" dataDxfId="42">
  <autoFilter ref="B39:B42" xr:uid="{02E61B5D-BB31-404D-AAA3-3E297910EC52}">
    <filterColumn colId="0">
      <filters>
        <filter val="2025"/>
      </filters>
    </filterColumn>
  </autoFilter>
  <tableColumns count="1">
    <tableColumn id="1" xr3:uid="{2357A336-BA10-4F88-BC97-FF9B4465A842}" name="Année" dataDxfId="41"/>
  </tableColumns>
  <tableStyleInfo name="TableStyleLight5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54CFF03-182E-45BE-B537-6D816A733446}" name="Tab_mois" displayName="Tab_mois" ref="B46:C58" totalsRowShown="0" headerRowDxfId="40" dataDxfId="39">
  <autoFilter ref="B46:C58" xr:uid="{154CFF03-182E-45BE-B537-6D816A733446}">
    <filterColumn colId="0">
      <filters>
        <filter val="janvier"/>
      </filters>
    </filterColumn>
  </autoFilter>
  <tableColumns count="2">
    <tableColumn id="1" xr3:uid="{8AAC987B-B08B-47F4-9E08-B37A67F0DDFD}" name="Mois" dataDxfId="38"/>
    <tableColumn id="2" xr3:uid="{FAF5085B-80C7-4F20-9148-4FB7DF63F492}" name="Num" dataDxfId="37"/>
  </tableColumns>
  <tableStyleInfo name="TableStyleLight5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9F7DFE01-0672-41A5-B2E9-3F35B2D7273F}" name="Jours_feries" displayName="Jours_feries" ref="B2:B287" tableType="queryTable" totalsRowShown="0" headerRowDxfId="36" dataDxfId="35">
  <autoFilter ref="B2:B287" xr:uid="{9F7DFE01-0672-41A5-B2E9-3F35B2D7273F}"/>
  <tableColumns count="1">
    <tableColumn id="1" xr3:uid="{8DA2C94A-F34E-4C62-A71E-8B43D3A5BB09}" uniqueName="1" name="Jours fériés" queryTableFieldId="1" dataDxfId="34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326BB04-9C91-4247-96AB-923D6BBE743A}" name="Tabel4" displayName="Tabel4" ref="F3:H9" totalsRowShown="0">
  <autoFilter ref="F3:H9" xr:uid="{6326BB04-9C91-4247-96AB-923D6BBE743A}"/>
  <tableColumns count="3">
    <tableColumn id="1" xr3:uid="{745DEBCC-5776-4ABA-9A56-73FD0E2535F8}" name="nom" dataDxfId="33"/>
    <tableColumn id="2" xr3:uid="{9E5EB240-BB29-40E1-B538-344644D690CC}" name="debut" dataDxfId="32"/>
    <tableColumn id="3" xr3:uid="{081E8657-9339-411D-A78D-5F4BB123AC1E}" name="fin" dataDxfId="31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91C81D7-6F01-4250-9BA6-10F8E820C3FE}" name="Tableau1" displayName="Tableau1" ref="B15:L36" totalsRowShown="0" headerRowDxfId="30" dataDxfId="29">
  <autoFilter ref="B15:L36" xr:uid="{291C81D7-6F01-4250-9BA6-10F8E820C3FE}"/>
  <tableColumns count="11">
    <tableColumn id="1" xr3:uid="{A26BD48A-8BE6-4CDC-A9B0-BC7A8F5BE8FA}" name="Projet" dataDxfId="28"/>
    <tableColumn id="2" xr3:uid="{61B32D7C-C868-489D-A4E8-4C63036BE19A}" name="Phase" dataDxfId="27"/>
    <tableColumn id="3" xr3:uid="{189784BA-982C-4E33-BD06-9736F711E537}" name="Etape" dataDxfId="26"/>
    <tableColumn id="7" xr3:uid="{BC632134-367B-4716-800C-309FBF15631D}" name="Img" dataDxfId="25">
      <calculatedColumnFormula>_xlfn.XLOOKUP(Tableau1[[#This Row],[Collab.]],Tab_Collaborateurs[Collab.],Tab_Collaborateurs[Image],"NC")</calculatedColumnFormula>
    </tableColumn>
    <tableColumn id="4" xr3:uid="{029EDAF0-805D-44C3-9BDD-B81275051221}" name="Collab." dataDxfId="24"/>
    <tableColumn id="5" xr3:uid="{FE4B2456-6A1B-4C51-ADA6-701B0D74BDC4}" name="Début" dataDxfId="23"/>
    <tableColumn id="6" xr3:uid="{962306E8-24F4-4E33-8D85-C5558290824F}" name="Fin" dataDxfId="22"/>
    <tableColumn id="8" xr3:uid="{1769D80C-40C0-48A5-AFFE-FF3E383770EE}" name="Jrs" dataDxfId="21">
      <calculatedColumnFormula>NETWORKDAYS.INTL(Tableau1[[#This Row],[Début]],Tableau1[[#This Row],[Fin]],"0000011",Jours_feries[Jours fériés])</calculatedColumnFormula>
    </tableColumn>
    <tableColumn id="9" xr3:uid="{A827B495-A831-4000-A118-7CDB8788EBAF}" name="Progression" dataDxfId="20">
      <calculatedColumnFormula array="1">_xlfn.IFS(Tableau1[[#This Row],[Fin]]&lt;=TODAY(),REPT("● ",5),Tableau1[[#This Row],[Début]]&gt;TODAY(),REPT("◌ ",5),TRUE,REPT("● ",INT(((TODAY()-Tableau1[[#This Row],[Début]]+1)/(Tableau1[[#This Row],[Fin]]-Tableau1[[#This Row],[Début]]+1))*5))&amp;REPT("◌ ",(5-INT(((TODAY()-Tableau1[[#This Row],[Début]]+1)/(Tableau1[[#This Row],[Fin]]-Tableau1[[#This Row],[Début]]+1))*5))))</calculatedColumnFormula>
    </tableColumn>
    <tableColumn id="10" xr3:uid="{4F8B65A5-2B89-4F61-97C2-AEE1C2469962}" name="Etat" dataDxfId="19"/>
    <tableColumn id="11" xr3:uid="{E2C8F78B-F361-41DA-B8D4-CA7C9278D8AF}" name="Statut" dataDxfId="18">
      <calculatedColumnFormula array="1">_xlfn.IFS(Tableau1[[#This Row],[Etat]]=TRUE,"Terminé",
Tableau1[[#This Row],[Début]]&gt;TODAY(),"A commencer",
Tableau1[[#This Row],[Fin]]&lt;TODAY(),"En retard",
TRUE,"En cours")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table" Target="../tables/table5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7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B5391-9919-4913-9943-8FB2DFEBE861}">
  <sheetPr codeName="Blad1"/>
  <dimension ref="B2:D58"/>
  <sheetViews>
    <sheetView showGridLines="0" workbookViewId="0">
      <selection activeCell="F9" sqref="F9"/>
    </sheetView>
  </sheetViews>
  <sheetFormatPr baseColWidth="10" defaultColWidth="11.42578125" defaultRowHeight="15" x14ac:dyDescent="0.25"/>
  <cols>
    <col min="1" max="1" width="3.85546875" customWidth="1"/>
    <col min="2" max="2" width="37.28515625" bestFit="1" customWidth="1"/>
    <col min="3" max="3" width="27.28515625" bestFit="1" customWidth="1"/>
    <col min="4" max="4" width="15.85546875" customWidth="1"/>
  </cols>
  <sheetData>
    <row r="2" spans="2:4" ht="30" customHeight="1" x14ac:dyDescent="0.25">
      <c r="B2" s="1" t="s">
        <v>0</v>
      </c>
      <c r="C2" s="1" t="s">
        <v>1</v>
      </c>
      <c r="D2" s="1"/>
    </row>
    <row r="3" spans="2:4" ht="30" customHeight="1" x14ac:dyDescent="0.25">
      <c r="B3" s="2" t="s">
        <v>31</v>
      </c>
    </row>
    <row r="4" spans="2:4" ht="30" customHeight="1" x14ac:dyDescent="0.25">
      <c r="B4" s="2" t="s">
        <v>49</v>
      </c>
    </row>
    <row r="5" spans="2:4" ht="30" customHeight="1" x14ac:dyDescent="0.25">
      <c r="B5" s="2" t="s">
        <v>32</v>
      </c>
    </row>
    <row r="6" spans="2:4" ht="30" customHeight="1" x14ac:dyDescent="0.25">
      <c r="B6" s="2" t="s">
        <v>33</v>
      </c>
    </row>
    <row r="9" spans="2:4" ht="30" customHeight="1" x14ac:dyDescent="0.25">
      <c r="B9" s="1" t="s">
        <v>2</v>
      </c>
      <c r="C9" s="1" t="s">
        <v>21</v>
      </c>
    </row>
    <row r="10" spans="2:4" x14ac:dyDescent="0.25">
      <c r="B10" s="15" t="s">
        <v>34</v>
      </c>
      <c r="C10" s="3" t="s">
        <v>34</v>
      </c>
    </row>
    <row r="11" spans="2:4" x14ac:dyDescent="0.25">
      <c r="B11" s="15" t="s">
        <v>35</v>
      </c>
      <c r="C11" s="3" t="s">
        <v>42</v>
      </c>
    </row>
    <row r="12" spans="2:4" x14ac:dyDescent="0.25">
      <c r="B12" s="15" t="s">
        <v>35</v>
      </c>
      <c r="C12" s="3" t="s">
        <v>35</v>
      </c>
    </row>
    <row r="13" spans="2:4" x14ac:dyDescent="0.25">
      <c r="B13" s="15" t="s">
        <v>35</v>
      </c>
      <c r="C13" s="3" t="s">
        <v>36</v>
      </c>
    </row>
    <row r="14" spans="2:4" x14ac:dyDescent="0.25">
      <c r="B14" s="15" t="s">
        <v>43</v>
      </c>
      <c r="C14" s="3" t="s">
        <v>52</v>
      </c>
    </row>
    <row r="15" spans="2:4" x14ac:dyDescent="0.25">
      <c r="B15" s="15" t="s">
        <v>43</v>
      </c>
      <c r="C15" s="3" t="s">
        <v>37</v>
      </c>
    </row>
    <row r="16" spans="2:4" x14ac:dyDescent="0.25">
      <c r="B16" s="15" t="s">
        <v>43</v>
      </c>
      <c r="C16" s="3" t="s">
        <v>38</v>
      </c>
    </row>
    <row r="17" spans="2:3" x14ac:dyDescent="0.25">
      <c r="B17" s="15" t="s">
        <v>43</v>
      </c>
      <c r="C17" s="3" t="s">
        <v>39</v>
      </c>
    </row>
    <row r="18" spans="2:3" x14ac:dyDescent="0.25">
      <c r="B18" s="15" t="s">
        <v>43</v>
      </c>
      <c r="C18" s="3" t="s">
        <v>40</v>
      </c>
    </row>
    <row r="19" spans="2:3" x14ac:dyDescent="0.25">
      <c r="B19" s="15" t="s">
        <v>43</v>
      </c>
      <c r="C19" s="3" t="s">
        <v>41</v>
      </c>
    </row>
    <row r="20" spans="2:3" x14ac:dyDescent="0.25">
      <c r="B20" s="15" t="s">
        <v>44</v>
      </c>
      <c r="C20" s="3" t="s">
        <v>45</v>
      </c>
    </row>
    <row r="21" spans="2:3" x14ac:dyDescent="0.25">
      <c r="B21" s="15" t="s">
        <v>44</v>
      </c>
      <c r="C21" s="3" t="s">
        <v>46</v>
      </c>
    </row>
    <row r="22" spans="2:3" x14ac:dyDescent="0.25">
      <c r="B22" s="15" t="s">
        <v>44</v>
      </c>
      <c r="C22" s="3" t="s">
        <v>47</v>
      </c>
    </row>
    <row r="23" spans="2:3" x14ac:dyDescent="0.25">
      <c r="B23" s="15" t="s">
        <v>44</v>
      </c>
      <c r="C23" s="3" t="s">
        <v>48</v>
      </c>
    </row>
    <row r="24" spans="2:3" x14ac:dyDescent="0.25">
      <c r="B24" s="3"/>
    </row>
    <row r="25" spans="2:3" x14ac:dyDescent="0.25">
      <c r="B25" s="3"/>
    </row>
    <row r="26" spans="2:3" x14ac:dyDescent="0.25">
      <c r="B26" s="3"/>
    </row>
    <row r="27" spans="2:3" x14ac:dyDescent="0.25">
      <c r="B27" s="3"/>
    </row>
    <row r="28" spans="2:3" x14ac:dyDescent="0.25">
      <c r="B28" s="3"/>
    </row>
    <row r="29" spans="2:3" x14ac:dyDescent="0.25">
      <c r="B29" s="3"/>
    </row>
    <row r="30" spans="2:3" x14ac:dyDescent="0.25">
      <c r="B30" s="3"/>
    </row>
    <row r="31" spans="2:3" x14ac:dyDescent="0.25">
      <c r="B31" s="3"/>
    </row>
    <row r="32" spans="2:3" x14ac:dyDescent="0.25">
      <c r="B32" s="3"/>
    </row>
    <row r="33" spans="2:4" x14ac:dyDescent="0.25">
      <c r="B33" s="3"/>
    </row>
    <row r="34" spans="2:4" x14ac:dyDescent="0.25">
      <c r="B34" s="3"/>
    </row>
    <row r="35" spans="2:4" x14ac:dyDescent="0.25">
      <c r="B35" s="3"/>
    </row>
    <row r="36" spans="2:4" x14ac:dyDescent="0.25">
      <c r="B36" s="3"/>
    </row>
    <row r="37" spans="2:4" x14ac:dyDescent="0.25">
      <c r="B37" s="3"/>
    </row>
    <row r="39" spans="2:4" ht="30" customHeight="1" x14ac:dyDescent="0.25">
      <c r="B39" s="1" t="s">
        <v>3</v>
      </c>
    </row>
    <row r="40" spans="2:4" x14ac:dyDescent="0.25">
      <c r="B40" s="1">
        <v>2025</v>
      </c>
    </row>
    <row r="41" spans="2:4" hidden="1" x14ac:dyDescent="0.25">
      <c r="B41" s="1">
        <v>2026</v>
      </c>
    </row>
    <row r="42" spans="2:4" hidden="1" x14ac:dyDescent="0.25">
      <c r="B42" s="1">
        <v>2027</v>
      </c>
    </row>
    <row r="46" spans="2:4" ht="30" customHeight="1" x14ac:dyDescent="0.25">
      <c r="B46" s="4" t="s">
        <v>4</v>
      </c>
      <c r="C46" s="4" t="s">
        <v>5</v>
      </c>
      <c r="D46" s="4"/>
    </row>
    <row r="47" spans="2:4" x14ac:dyDescent="0.25">
      <c r="B47" s="3" t="s">
        <v>6</v>
      </c>
      <c r="C47" s="12">
        <v>1</v>
      </c>
      <c r="D47" s="12"/>
    </row>
    <row r="48" spans="2:4" hidden="1" x14ac:dyDescent="0.25">
      <c r="B48" s="3" t="s">
        <v>7</v>
      </c>
      <c r="C48" s="12">
        <v>2</v>
      </c>
      <c r="D48" s="12"/>
    </row>
    <row r="49" spans="2:4" hidden="1" x14ac:dyDescent="0.25">
      <c r="B49" s="3" t="s">
        <v>8</v>
      </c>
      <c r="C49" s="12">
        <v>3</v>
      </c>
      <c r="D49" s="12"/>
    </row>
    <row r="50" spans="2:4" hidden="1" x14ac:dyDescent="0.25">
      <c r="B50" s="3" t="s">
        <v>9</v>
      </c>
      <c r="C50" s="12">
        <v>4</v>
      </c>
      <c r="D50" s="12"/>
    </row>
    <row r="51" spans="2:4" hidden="1" x14ac:dyDescent="0.25">
      <c r="B51" s="3" t="s">
        <v>10</v>
      </c>
      <c r="C51" s="12">
        <v>5</v>
      </c>
      <c r="D51" s="12"/>
    </row>
    <row r="52" spans="2:4" hidden="1" x14ac:dyDescent="0.25">
      <c r="B52" s="3" t="s">
        <v>11</v>
      </c>
      <c r="C52" s="12">
        <v>6</v>
      </c>
      <c r="D52" s="12"/>
    </row>
    <row r="53" spans="2:4" hidden="1" x14ac:dyDescent="0.25">
      <c r="B53" s="3" t="s">
        <v>12</v>
      </c>
      <c r="C53" s="12">
        <v>7</v>
      </c>
      <c r="D53" s="12"/>
    </row>
    <row r="54" spans="2:4" hidden="1" x14ac:dyDescent="0.25">
      <c r="B54" s="3" t="s">
        <v>13</v>
      </c>
      <c r="C54" s="12">
        <v>8</v>
      </c>
      <c r="D54" s="12"/>
    </row>
    <row r="55" spans="2:4" hidden="1" x14ac:dyDescent="0.25">
      <c r="B55" s="3" t="s">
        <v>14</v>
      </c>
      <c r="C55" s="12">
        <v>9</v>
      </c>
      <c r="D55" s="12"/>
    </row>
    <row r="56" spans="2:4" hidden="1" x14ac:dyDescent="0.25">
      <c r="B56" s="3" t="s">
        <v>15</v>
      </c>
      <c r="C56" s="12">
        <v>10</v>
      </c>
      <c r="D56" s="12"/>
    </row>
    <row r="57" spans="2:4" hidden="1" x14ac:dyDescent="0.25">
      <c r="B57" s="3" t="s">
        <v>16</v>
      </c>
      <c r="C57" s="12">
        <v>11</v>
      </c>
      <c r="D57" s="12"/>
    </row>
    <row r="58" spans="2:4" hidden="1" x14ac:dyDescent="0.25">
      <c r="B58" s="3" t="s">
        <v>17</v>
      </c>
      <c r="C58" s="12">
        <v>12</v>
      </c>
      <c r="D58" s="12"/>
    </row>
  </sheetData>
  <phoneticPr fontId="1" type="noConversion"/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40D3F-4B51-4D0C-8BA3-DE96EC1B7DF3}">
  <sheetPr codeName="Blad2"/>
  <dimension ref="B2:N287"/>
  <sheetViews>
    <sheetView showGridLines="0" workbookViewId="0">
      <selection activeCell="H14" sqref="H14"/>
    </sheetView>
  </sheetViews>
  <sheetFormatPr baseColWidth="10" defaultColWidth="11.42578125" defaultRowHeight="15" x14ac:dyDescent="0.25"/>
  <cols>
    <col min="2" max="2" width="16" style="1" bestFit="1" customWidth="1"/>
    <col min="7" max="8" width="12.7109375" style="18" bestFit="1" customWidth="1"/>
  </cols>
  <sheetData>
    <row r="2" spans="2:14" x14ac:dyDescent="0.25">
      <c r="B2" s="1" t="s">
        <v>18</v>
      </c>
      <c r="D2" s="5"/>
    </row>
    <row r="3" spans="2:14" x14ac:dyDescent="0.25">
      <c r="B3" s="14">
        <v>47484</v>
      </c>
      <c r="F3" t="s">
        <v>73</v>
      </c>
      <c r="G3" s="18" t="s">
        <v>74</v>
      </c>
      <c r="H3" s="18" t="s">
        <v>75</v>
      </c>
    </row>
    <row r="4" spans="2:14" ht="15.75" x14ac:dyDescent="0.25">
      <c r="B4" s="14">
        <v>47595</v>
      </c>
      <c r="F4" s="16" t="s">
        <v>31</v>
      </c>
      <c r="G4" s="18">
        <v>45870</v>
      </c>
      <c r="H4" s="18">
        <v>45900</v>
      </c>
    </row>
    <row r="5" spans="2:14" ht="15.75" x14ac:dyDescent="0.25">
      <c r="B5" s="14">
        <v>47604</v>
      </c>
      <c r="F5" s="16" t="s">
        <v>32</v>
      </c>
      <c r="G5" s="18">
        <v>45658</v>
      </c>
      <c r="H5" s="18">
        <v>46022</v>
      </c>
    </row>
    <row r="6" spans="2:14" ht="15.75" x14ac:dyDescent="0.25">
      <c r="B6" s="14">
        <v>47611</v>
      </c>
      <c r="F6" s="16" t="s">
        <v>31</v>
      </c>
      <c r="G6" s="18">
        <v>45689</v>
      </c>
      <c r="H6" s="18">
        <v>45693</v>
      </c>
    </row>
    <row r="7" spans="2:14" ht="15.75" x14ac:dyDescent="0.25">
      <c r="B7" s="14">
        <v>47633</v>
      </c>
      <c r="F7" s="16" t="s">
        <v>31</v>
      </c>
      <c r="G7" s="18">
        <v>45724</v>
      </c>
      <c r="H7" s="18">
        <v>45731</v>
      </c>
    </row>
    <row r="8" spans="2:14" ht="15.75" x14ac:dyDescent="0.25">
      <c r="B8" s="14">
        <v>47644</v>
      </c>
      <c r="F8" s="16" t="s">
        <v>31</v>
      </c>
      <c r="G8" s="18">
        <v>45662</v>
      </c>
      <c r="H8" s="18">
        <v>45667</v>
      </c>
    </row>
    <row r="9" spans="2:14" ht="15.75" x14ac:dyDescent="0.25">
      <c r="B9" s="14">
        <v>47678</v>
      </c>
      <c r="F9" s="16" t="s">
        <v>31</v>
      </c>
      <c r="G9" s="18">
        <v>45677</v>
      </c>
      <c r="H9" s="18">
        <v>45682</v>
      </c>
    </row>
    <row r="10" spans="2:14" x14ac:dyDescent="0.25">
      <c r="B10" s="14">
        <v>47710</v>
      </c>
    </row>
    <row r="11" spans="2:14" x14ac:dyDescent="0.25">
      <c r="B11" s="14">
        <v>47788</v>
      </c>
    </row>
    <row r="12" spans="2:14" x14ac:dyDescent="0.25">
      <c r="B12" s="14">
        <v>47798</v>
      </c>
      <c r="N12" s="17">
        <v>45884</v>
      </c>
    </row>
    <row r="13" spans="2:14" x14ac:dyDescent="0.25">
      <c r="B13" s="14">
        <v>47842</v>
      </c>
      <c r="N13">
        <f>--(COUNTIFS(Tabel4[nom],F4,Tabel4[debut],"&lt;="&amp;N12,Tabel4[fin],"&gt;="&amp;N12)&gt;0)</f>
        <v>1</v>
      </c>
    </row>
    <row r="14" spans="2:14" x14ac:dyDescent="0.25">
      <c r="B14" s="14">
        <v>47119</v>
      </c>
    </row>
    <row r="15" spans="2:14" x14ac:dyDescent="0.25">
      <c r="B15" s="14">
        <v>47210</v>
      </c>
    </row>
    <row r="16" spans="2:14" x14ac:dyDescent="0.25">
      <c r="B16" s="14">
        <v>47239</v>
      </c>
    </row>
    <row r="17" spans="2:2" x14ac:dyDescent="0.25">
      <c r="B17" s="14">
        <v>47246</v>
      </c>
    </row>
    <row r="18" spans="2:2" x14ac:dyDescent="0.25">
      <c r="B18" s="14">
        <v>47248</v>
      </c>
    </row>
    <row r="19" spans="2:2" x14ac:dyDescent="0.25">
      <c r="B19" s="14">
        <v>47259</v>
      </c>
    </row>
    <row r="20" spans="2:2" x14ac:dyDescent="0.25">
      <c r="B20" s="14">
        <v>47313</v>
      </c>
    </row>
    <row r="21" spans="2:2" x14ac:dyDescent="0.25">
      <c r="B21" s="14">
        <v>47345</v>
      </c>
    </row>
    <row r="22" spans="2:2" x14ac:dyDescent="0.25">
      <c r="B22" s="14">
        <v>47423</v>
      </c>
    </row>
    <row r="23" spans="2:2" x14ac:dyDescent="0.25">
      <c r="B23" s="14">
        <v>47433</v>
      </c>
    </row>
    <row r="24" spans="2:2" x14ac:dyDescent="0.25">
      <c r="B24" s="14">
        <v>47477</v>
      </c>
    </row>
    <row r="25" spans="2:2" x14ac:dyDescent="0.25">
      <c r="B25" s="14">
        <v>46753</v>
      </c>
    </row>
    <row r="26" spans="2:2" x14ac:dyDescent="0.25">
      <c r="B26" s="14">
        <v>46860</v>
      </c>
    </row>
    <row r="27" spans="2:2" x14ac:dyDescent="0.25">
      <c r="B27" s="14">
        <v>46874</v>
      </c>
    </row>
    <row r="28" spans="2:2" x14ac:dyDescent="0.25">
      <c r="B28" s="14">
        <v>46881</v>
      </c>
    </row>
    <row r="29" spans="2:2" x14ac:dyDescent="0.25">
      <c r="B29" s="14">
        <v>46898</v>
      </c>
    </row>
    <row r="30" spans="2:2" x14ac:dyDescent="0.25">
      <c r="B30" s="14">
        <v>46909</v>
      </c>
    </row>
    <row r="31" spans="2:2" x14ac:dyDescent="0.25">
      <c r="B31" s="14">
        <v>46948</v>
      </c>
    </row>
    <row r="32" spans="2:2" x14ac:dyDescent="0.25">
      <c r="B32" s="14">
        <v>46980</v>
      </c>
    </row>
    <row r="33" spans="2:2" x14ac:dyDescent="0.25">
      <c r="B33" s="14">
        <v>47058</v>
      </c>
    </row>
    <row r="34" spans="2:2" x14ac:dyDescent="0.25">
      <c r="B34" s="14">
        <v>47068</v>
      </c>
    </row>
    <row r="35" spans="2:2" x14ac:dyDescent="0.25">
      <c r="B35" s="14">
        <v>47112</v>
      </c>
    </row>
    <row r="36" spans="2:2" x14ac:dyDescent="0.25">
      <c r="B36" s="14">
        <v>46388</v>
      </c>
    </row>
    <row r="37" spans="2:2" x14ac:dyDescent="0.25">
      <c r="B37" s="14">
        <v>46475</v>
      </c>
    </row>
    <row r="38" spans="2:2" x14ac:dyDescent="0.25">
      <c r="B38" s="14">
        <v>46508</v>
      </c>
    </row>
    <row r="39" spans="2:2" x14ac:dyDescent="0.25">
      <c r="B39" s="14">
        <v>46513</v>
      </c>
    </row>
    <row r="40" spans="2:2" x14ac:dyDescent="0.25">
      <c r="B40" s="14">
        <v>46515</v>
      </c>
    </row>
    <row r="41" spans="2:2" x14ac:dyDescent="0.25">
      <c r="B41" s="14">
        <v>46524</v>
      </c>
    </row>
    <row r="42" spans="2:2" x14ac:dyDescent="0.25">
      <c r="B42" s="14">
        <v>46582</v>
      </c>
    </row>
    <row r="43" spans="2:2" x14ac:dyDescent="0.25">
      <c r="B43" s="14">
        <v>46614</v>
      </c>
    </row>
    <row r="44" spans="2:2" x14ac:dyDescent="0.25">
      <c r="B44" s="14">
        <v>46692</v>
      </c>
    </row>
    <row r="45" spans="2:2" x14ac:dyDescent="0.25">
      <c r="B45" s="14">
        <v>46702</v>
      </c>
    </row>
    <row r="46" spans="2:2" x14ac:dyDescent="0.25">
      <c r="B46" s="14">
        <v>46746</v>
      </c>
    </row>
    <row r="47" spans="2:2" x14ac:dyDescent="0.25">
      <c r="B47" s="14">
        <v>46023</v>
      </c>
    </row>
    <row r="48" spans="2:2" x14ac:dyDescent="0.25">
      <c r="B48" s="14">
        <v>46118</v>
      </c>
    </row>
    <row r="49" spans="2:2" x14ac:dyDescent="0.25">
      <c r="B49" s="14">
        <v>46143</v>
      </c>
    </row>
    <row r="50" spans="2:2" x14ac:dyDescent="0.25">
      <c r="B50" s="14">
        <v>46150</v>
      </c>
    </row>
    <row r="51" spans="2:2" x14ac:dyDescent="0.25">
      <c r="B51" s="14">
        <v>46156</v>
      </c>
    </row>
    <row r="52" spans="2:2" x14ac:dyDescent="0.25">
      <c r="B52" s="14">
        <v>46167</v>
      </c>
    </row>
    <row r="53" spans="2:2" x14ac:dyDescent="0.25">
      <c r="B53" s="14">
        <v>46217</v>
      </c>
    </row>
    <row r="54" spans="2:2" x14ac:dyDescent="0.25">
      <c r="B54" s="14">
        <v>46249</v>
      </c>
    </row>
    <row r="55" spans="2:2" x14ac:dyDescent="0.25">
      <c r="B55" s="14">
        <v>46327</v>
      </c>
    </row>
    <row r="56" spans="2:2" x14ac:dyDescent="0.25">
      <c r="B56" s="14">
        <v>46337</v>
      </c>
    </row>
    <row r="57" spans="2:2" x14ac:dyDescent="0.25">
      <c r="B57" s="14">
        <v>46381</v>
      </c>
    </row>
    <row r="58" spans="2:2" x14ac:dyDescent="0.25">
      <c r="B58" s="14">
        <v>45658</v>
      </c>
    </row>
    <row r="59" spans="2:2" x14ac:dyDescent="0.25">
      <c r="B59" s="14">
        <v>45768</v>
      </c>
    </row>
    <row r="60" spans="2:2" x14ac:dyDescent="0.25">
      <c r="B60" s="14">
        <v>45778</v>
      </c>
    </row>
    <row r="61" spans="2:2" x14ac:dyDescent="0.25">
      <c r="B61" s="14">
        <v>45785</v>
      </c>
    </row>
    <row r="62" spans="2:2" x14ac:dyDescent="0.25">
      <c r="B62" s="14">
        <v>45806</v>
      </c>
    </row>
    <row r="63" spans="2:2" x14ac:dyDescent="0.25">
      <c r="B63" s="14">
        <v>45817</v>
      </c>
    </row>
    <row r="64" spans="2:2" x14ac:dyDescent="0.25">
      <c r="B64" s="14">
        <v>45852</v>
      </c>
    </row>
    <row r="65" spans="2:2" x14ac:dyDescent="0.25">
      <c r="B65" s="14">
        <v>45884</v>
      </c>
    </row>
    <row r="66" spans="2:2" x14ac:dyDescent="0.25">
      <c r="B66" s="14">
        <v>45962</v>
      </c>
    </row>
    <row r="67" spans="2:2" x14ac:dyDescent="0.25">
      <c r="B67" s="14">
        <v>45972</v>
      </c>
    </row>
    <row r="68" spans="2:2" x14ac:dyDescent="0.25">
      <c r="B68" s="14">
        <v>46016</v>
      </c>
    </row>
    <row r="69" spans="2:2" x14ac:dyDescent="0.25">
      <c r="B69" s="14">
        <v>45292</v>
      </c>
    </row>
    <row r="70" spans="2:2" x14ac:dyDescent="0.25">
      <c r="B70" s="14">
        <v>45383</v>
      </c>
    </row>
    <row r="71" spans="2:2" x14ac:dyDescent="0.25">
      <c r="B71" s="14">
        <v>45413</v>
      </c>
    </row>
    <row r="72" spans="2:2" x14ac:dyDescent="0.25">
      <c r="B72" s="14">
        <v>45420</v>
      </c>
    </row>
    <row r="73" spans="2:2" x14ac:dyDescent="0.25">
      <c r="B73" s="14">
        <v>45421</v>
      </c>
    </row>
    <row r="74" spans="2:2" x14ac:dyDescent="0.25">
      <c r="B74" s="14">
        <v>45432</v>
      </c>
    </row>
    <row r="75" spans="2:2" x14ac:dyDescent="0.25">
      <c r="B75" s="14">
        <v>45487</v>
      </c>
    </row>
    <row r="76" spans="2:2" x14ac:dyDescent="0.25">
      <c r="B76" s="14">
        <v>45519</v>
      </c>
    </row>
    <row r="77" spans="2:2" x14ac:dyDescent="0.25">
      <c r="B77" s="14">
        <v>45597</v>
      </c>
    </row>
    <row r="78" spans="2:2" x14ac:dyDescent="0.25">
      <c r="B78" s="14">
        <v>45607</v>
      </c>
    </row>
    <row r="79" spans="2:2" x14ac:dyDescent="0.25">
      <c r="B79" s="14">
        <v>45651</v>
      </c>
    </row>
    <row r="80" spans="2:2" x14ac:dyDescent="0.25">
      <c r="B80" s="14">
        <v>44927</v>
      </c>
    </row>
    <row r="81" spans="2:2" x14ac:dyDescent="0.25">
      <c r="B81" s="14">
        <v>45026</v>
      </c>
    </row>
    <row r="82" spans="2:2" x14ac:dyDescent="0.25">
      <c r="B82" s="14">
        <v>45047</v>
      </c>
    </row>
    <row r="83" spans="2:2" x14ac:dyDescent="0.25">
      <c r="B83" s="14">
        <v>45054</v>
      </c>
    </row>
    <row r="84" spans="2:2" x14ac:dyDescent="0.25">
      <c r="B84" s="14">
        <v>45064</v>
      </c>
    </row>
    <row r="85" spans="2:2" x14ac:dyDescent="0.25">
      <c r="B85" s="14">
        <v>45075</v>
      </c>
    </row>
    <row r="86" spans="2:2" x14ac:dyDescent="0.25">
      <c r="B86" s="14">
        <v>45121</v>
      </c>
    </row>
    <row r="87" spans="2:2" x14ac:dyDescent="0.25">
      <c r="B87" s="14">
        <v>45153</v>
      </c>
    </row>
    <row r="88" spans="2:2" x14ac:dyDescent="0.25">
      <c r="B88" s="14">
        <v>45231</v>
      </c>
    </row>
    <row r="89" spans="2:2" x14ac:dyDescent="0.25">
      <c r="B89" s="14">
        <v>45241</v>
      </c>
    </row>
    <row r="90" spans="2:2" x14ac:dyDescent="0.25">
      <c r="B90" s="14">
        <v>45285</v>
      </c>
    </row>
    <row r="91" spans="2:2" x14ac:dyDescent="0.25">
      <c r="B91" s="14">
        <v>44562</v>
      </c>
    </row>
    <row r="92" spans="2:2" x14ac:dyDescent="0.25">
      <c r="B92" s="14">
        <v>44669</v>
      </c>
    </row>
    <row r="93" spans="2:2" x14ac:dyDescent="0.25">
      <c r="B93" s="14">
        <v>44682</v>
      </c>
    </row>
    <row r="94" spans="2:2" x14ac:dyDescent="0.25">
      <c r="B94" s="14">
        <v>44689</v>
      </c>
    </row>
    <row r="95" spans="2:2" x14ac:dyDescent="0.25">
      <c r="B95" s="14">
        <v>44707</v>
      </c>
    </row>
    <row r="96" spans="2:2" x14ac:dyDescent="0.25">
      <c r="B96" s="14">
        <v>44718</v>
      </c>
    </row>
    <row r="97" spans="2:2" x14ac:dyDescent="0.25">
      <c r="B97" s="14">
        <v>44756</v>
      </c>
    </row>
    <row r="98" spans="2:2" x14ac:dyDescent="0.25">
      <c r="B98" s="14">
        <v>44788</v>
      </c>
    </row>
    <row r="99" spans="2:2" x14ac:dyDescent="0.25">
      <c r="B99" s="14">
        <v>44866</v>
      </c>
    </row>
    <row r="100" spans="2:2" x14ac:dyDescent="0.25">
      <c r="B100" s="14">
        <v>44876</v>
      </c>
    </row>
    <row r="101" spans="2:2" x14ac:dyDescent="0.25">
      <c r="B101" s="14">
        <v>44920</v>
      </c>
    </row>
    <row r="102" spans="2:2" x14ac:dyDescent="0.25">
      <c r="B102" s="14">
        <v>44197</v>
      </c>
    </row>
    <row r="103" spans="2:2" x14ac:dyDescent="0.25">
      <c r="B103" s="14">
        <v>44291</v>
      </c>
    </row>
    <row r="104" spans="2:2" x14ac:dyDescent="0.25">
      <c r="B104" s="14">
        <v>44317</v>
      </c>
    </row>
    <row r="105" spans="2:2" x14ac:dyDescent="0.25">
      <c r="B105" s="14">
        <v>44324</v>
      </c>
    </row>
    <row r="106" spans="2:2" x14ac:dyDescent="0.25">
      <c r="B106" s="14">
        <v>44329</v>
      </c>
    </row>
    <row r="107" spans="2:2" x14ac:dyDescent="0.25">
      <c r="B107" s="14">
        <v>44340</v>
      </c>
    </row>
    <row r="108" spans="2:2" x14ac:dyDescent="0.25">
      <c r="B108" s="14">
        <v>44391</v>
      </c>
    </row>
    <row r="109" spans="2:2" x14ac:dyDescent="0.25">
      <c r="B109" s="14">
        <v>44423</v>
      </c>
    </row>
    <row r="110" spans="2:2" x14ac:dyDescent="0.25">
      <c r="B110" s="14">
        <v>44501</v>
      </c>
    </row>
    <row r="111" spans="2:2" x14ac:dyDescent="0.25">
      <c r="B111" s="14">
        <v>44511</v>
      </c>
    </row>
    <row r="112" spans="2:2" x14ac:dyDescent="0.25">
      <c r="B112" s="14">
        <v>44555</v>
      </c>
    </row>
    <row r="113" spans="2:2" x14ac:dyDescent="0.25">
      <c r="B113" s="14">
        <v>43831</v>
      </c>
    </row>
    <row r="114" spans="2:2" x14ac:dyDescent="0.25">
      <c r="B114" s="14">
        <v>43934</v>
      </c>
    </row>
    <row r="115" spans="2:2" x14ac:dyDescent="0.25">
      <c r="B115" s="14">
        <v>43952</v>
      </c>
    </row>
    <row r="116" spans="2:2" x14ac:dyDescent="0.25">
      <c r="B116" s="14">
        <v>43959</v>
      </c>
    </row>
    <row r="117" spans="2:2" x14ac:dyDescent="0.25">
      <c r="B117" s="14">
        <v>43972</v>
      </c>
    </row>
    <row r="118" spans="2:2" x14ac:dyDescent="0.25">
      <c r="B118" s="14">
        <v>43983</v>
      </c>
    </row>
    <row r="119" spans="2:2" x14ac:dyDescent="0.25">
      <c r="B119" s="14">
        <v>44026</v>
      </c>
    </row>
    <row r="120" spans="2:2" x14ac:dyDescent="0.25">
      <c r="B120" s="14">
        <v>44058</v>
      </c>
    </row>
    <row r="121" spans="2:2" x14ac:dyDescent="0.25">
      <c r="B121" s="14">
        <v>44136</v>
      </c>
    </row>
    <row r="122" spans="2:2" x14ac:dyDescent="0.25">
      <c r="B122" s="14">
        <v>44146</v>
      </c>
    </row>
    <row r="123" spans="2:2" x14ac:dyDescent="0.25">
      <c r="B123" s="14">
        <v>44190</v>
      </c>
    </row>
    <row r="124" spans="2:2" x14ac:dyDescent="0.25">
      <c r="B124" s="14">
        <v>43466</v>
      </c>
    </row>
    <row r="125" spans="2:2" x14ac:dyDescent="0.25">
      <c r="B125" s="14">
        <v>43577</v>
      </c>
    </row>
    <row r="126" spans="2:2" x14ac:dyDescent="0.25">
      <c r="B126" s="14">
        <v>43586</v>
      </c>
    </row>
    <row r="127" spans="2:2" x14ac:dyDescent="0.25">
      <c r="B127" s="14">
        <v>43593</v>
      </c>
    </row>
    <row r="128" spans="2:2" x14ac:dyDescent="0.25">
      <c r="B128" s="14">
        <v>43615</v>
      </c>
    </row>
    <row r="129" spans="2:2" x14ac:dyDescent="0.25">
      <c r="B129" s="14">
        <v>43626</v>
      </c>
    </row>
    <row r="130" spans="2:2" x14ac:dyDescent="0.25">
      <c r="B130" s="14">
        <v>43660</v>
      </c>
    </row>
    <row r="131" spans="2:2" x14ac:dyDescent="0.25">
      <c r="B131" s="14">
        <v>43692</v>
      </c>
    </row>
    <row r="132" spans="2:2" x14ac:dyDescent="0.25">
      <c r="B132" s="14">
        <v>43770</v>
      </c>
    </row>
    <row r="133" spans="2:2" x14ac:dyDescent="0.25">
      <c r="B133" s="14">
        <v>43780</v>
      </c>
    </row>
    <row r="134" spans="2:2" x14ac:dyDescent="0.25">
      <c r="B134" s="14">
        <v>43824</v>
      </c>
    </row>
    <row r="135" spans="2:2" x14ac:dyDescent="0.25">
      <c r="B135" s="14">
        <v>43101</v>
      </c>
    </row>
    <row r="136" spans="2:2" x14ac:dyDescent="0.25">
      <c r="B136" s="14">
        <v>43192</v>
      </c>
    </row>
    <row r="137" spans="2:2" x14ac:dyDescent="0.25">
      <c r="B137" s="14">
        <v>43221</v>
      </c>
    </row>
    <row r="138" spans="2:2" x14ac:dyDescent="0.25">
      <c r="B138" s="14">
        <v>43228</v>
      </c>
    </row>
    <row r="139" spans="2:2" x14ac:dyDescent="0.25">
      <c r="B139" s="14">
        <v>43230</v>
      </c>
    </row>
    <row r="140" spans="2:2" x14ac:dyDescent="0.25">
      <c r="B140" s="14">
        <v>43241</v>
      </c>
    </row>
    <row r="141" spans="2:2" x14ac:dyDescent="0.25">
      <c r="B141" s="14">
        <v>43295</v>
      </c>
    </row>
    <row r="142" spans="2:2" x14ac:dyDescent="0.25">
      <c r="B142" s="14">
        <v>43327</v>
      </c>
    </row>
    <row r="143" spans="2:2" x14ac:dyDescent="0.25">
      <c r="B143" s="14">
        <v>43405</v>
      </c>
    </row>
    <row r="144" spans="2:2" x14ac:dyDescent="0.25">
      <c r="B144" s="14">
        <v>43415</v>
      </c>
    </row>
    <row r="145" spans="2:2" x14ac:dyDescent="0.25">
      <c r="B145" s="14">
        <v>43459</v>
      </c>
    </row>
    <row r="146" spans="2:2" x14ac:dyDescent="0.25">
      <c r="B146" s="14">
        <v>42736</v>
      </c>
    </row>
    <row r="147" spans="2:2" x14ac:dyDescent="0.25">
      <c r="B147" s="14">
        <v>42842</v>
      </c>
    </row>
    <row r="148" spans="2:2" x14ac:dyDescent="0.25">
      <c r="B148" s="14">
        <v>42856</v>
      </c>
    </row>
    <row r="149" spans="2:2" x14ac:dyDescent="0.25">
      <c r="B149" s="14">
        <v>42863</v>
      </c>
    </row>
    <row r="150" spans="2:2" x14ac:dyDescent="0.25">
      <c r="B150" s="14">
        <v>42880</v>
      </c>
    </row>
    <row r="151" spans="2:2" x14ac:dyDescent="0.25">
      <c r="B151" s="14">
        <v>42891</v>
      </c>
    </row>
    <row r="152" spans="2:2" x14ac:dyDescent="0.25">
      <c r="B152" s="14">
        <v>42930</v>
      </c>
    </row>
    <row r="153" spans="2:2" x14ac:dyDescent="0.25">
      <c r="B153" s="14">
        <v>42962</v>
      </c>
    </row>
    <row r="154" spans="2:2" x14ac:dyDescent="0.25">
      <c r="B154" s="14">
        <v>43040</v>
      </c>
    </row>
    <row r="155" spans="2:2" x14ac:dyDescent="0.25">
      <c r="B155" s="14">
        <v>43050</v>
      </c>
    </row>
    <row r="156" spans="2:2" x14ac:dyDescent="0.25">
      <c r="B156" s="14">
        <v>43094</v>
      </c>
    </row>
    <row r="157" spans="2:2" x14ac:dyDescent="0.25">
      <c r="B157" s="14">
        <v>42370</v>
      </c>
    </row>
    <row r="158" spans="2:2" x14ac:dyDescent="0.25">
      <c r="B158" s="14">
        <v>42457</v>
      </c>
    </row>
    <row r="159" spans="2:2" x14ac:dyDescent="0.25">
      <c r="B159" s="14">
        <v>42491</v>
      </c>
    </row>
    <row r="160" spans="2:2" x14ac:dyDescent="0.25">
      <c r="B160" s="14">
        <v>42495</v>
      </c>
    </row>
    <row r="161" spans="2:2" x14ac:dyDescent="0.25">
      <c r="B161" s="14">
        <v>42498</v>
      </c>
    </row>
    <row r="162" spans="2:2" x14ac:dyDescent="0.25">
      <c r="B162" s="14">
        <v>42506</v>
      </c>
    </row>
    <row r="163" spans="2:2" x14ac:dyDescent="0.25">
      <c r="B163" s="14">
        <v>42565</v>
      </c>
    </row>
    <row r="164" spans="2:2" x14ac:dyDescent="0.25">
      <c r="B164" s="14">
        <v>42597</v>
      </c>
    </row>
    <row r="165" spans="2:2" x14ac:dyDescent="0.25">
      <c r="B165" s="14">
        <v>42675</v>
      </c>
    </row>
    <row r="166" spans="2:2" x14ac:dyDescent="0.25">
      <c r="B166" s="14">
        <v>42685</v>
      </c>
    </row>
    <row r="167" spans="2:2" x14ac:dyDescent="0.25">
      <c r="B167" s="14">
        <v>42729</v>
      </c>
    </row>
    <row r="168" spans="2:2" x14ac:dyDescent="0.25">
      <c r="B168" s="14">
        <v>42005</v>
      </c>
    </row>
    <row r="169" spans="2:2" x14ac:dyDescent="0.25">
      <c r="B169" s="14">
        <v>42100</v>
      </c>
    </row>
    <row r="170" spans="2:2" x14ac:dyDescent="0.25">
      <c r="B170" s="14">
        <v>42125</v>
      </c>
    </row>
    <row r="171" spans="2:2" x14ac:dyDescent="0.25">
      <c r="B171" s="14">
        <v>42132</v>
      </c>
    </row>
    <row r="172" spans="2:2" x14ac:dyDescent="0.25">
      <c r="B172" s="14">
        <v>42138</v>
      </c>
    </row>
    <row r="173" spans="2:2" x14ac:dyDescent="0.25">
      <c r="B173" s="14">
        <v>42149</v>
      </c>
    </row>
    <row r="174" spans="2:2" x14ac:dyDescent="0.25">
      <c r="B174" s="14">
        <v>42199</v>
      </c>
    </row>
    <row r="175" spans="2:2" x14ac:dyDescent="0.25">
      <c r="B175" s="14">
        <v>42231</v>
      </c>
    </row>
    <row r="176" spans="2:2" x14ac:dyDescent="0.25">
      <c r="B176" s="14">
        <v>42309</v>
      </c>
    </row>
    <row r="177" spans="2:2" x14ac:dyDescent="0.25">
      <c r="B177" s="14">
        <v>42319</v>
      </c>
    </row>
    <row r="178" spans="2:2" x14ac:dyDescent="0.25">
      <c r="B178" s="14">
        <v>42363</v>
      </c>
    </row>
    <row r="179" spans="2:2" x14ac:dyDescent="0.25">
      <c r="B179" s="14">
        <v>41640</v>
      </c>
    </row>
    <row r="180" spans="2:2" x14ac:dyDescent="0.25">
      <c r="B180" s="14">
        <v>41750</v>
      </c>
    </row>
    <row r="181" spans="2:2" x14ac:dyDescent="0.25">
      <c r="B181" s="14">
        <v>41760</v>
      </c>
    </row>
    <row r="182" spans="2:2" x14ac:dyDescent="0.25">
      <c r="B182" s="14">
        <v>41767</v>
      </c>
    </row>
    <row r="183" spans="2:2" x14ac:dyDescent="0.25">
      <c r="B183" s="14">
        <v>41788</v>
      </c>
    </row>
    <row r="184" spans="2:2" x14ac:dyDescent="0.25">
      <c r="B184" s="14">
        <v>41799</v>
      </c>
    </row>
    <row r="185" spans="2:2" x14ac:dyDescent="0.25">
      <c r="B185" s="14">
        <v>41834</v>
      </c>
    </row>
    <row r="186" spans="2:2" x14ac:dyDescent="0.25">
      <c r="B186" s="14">
        <v>41866</v>
      </c>
    </row>
    <row r="187" spans="2:2" x14ac:dyDescent="0.25">
      <c r="B187" s="14">
        <v>41944</v>
      </c>
    </row>
    <row r="188" spans="2:2" x14ac:dyDescent="0.25">
      <c r="B188" s="14">
        <v>41954</v>
      </c>
    </row>
    <row r="189" spans="2:2" x14ac:dyDescent="0.25">
      <c r="B189" s="14">
        <v>41998</v>
      </c>
    </row>
    <row r="190" spans="2:2" x14ac:dyDescent="0.25">
      <c r="B190" s="14">
        <v>41275</v>
      </c>
    </row>
    <row r="191" spans="2:2" x14ac:dyDescent="0.25">
      <c r="B191" s="14">
        <v>41365</v>
      </c>
    </row>
    <row r="192" spans="2:2" x14ac:dyDescent="0.25">
      <c r="B192" s="14">
        <v>41395</v>
      </c>
    </row>
    <row r="193" spans="2:2" x14ac:dyDescent="0.25">
      <c r="B193" s="14">
        <v>41402</v>
      </c>
    </row>
    <row r="194" spans="2:2" x14ac:dyDescent="0.25">
      <c r="B194" s="14">
        <v>41403</v>
      </c>
    </row>
    <row r="195" spans="2:2" x14ac:dyDescent="0.25">
      <c r="B195" s="14">
        <v>41414</v>
      </c>
    </row>
    <row r="196" spans="2:2" x14ac:dyDescent="0.25">
      <c r="B196" s="14">
        <v>41469</v>
      </c>
    </row>
    <row r="197" spans="2:2" x14ac:dyDescent="0.25">
      <c r="B197" s="14">
        <v>41501</v>
      </c>
    </row>
    <row r="198" spans="2:2" x14ac:dyDescent="0.25">
      <c r="B198" s="14">
        <v>41579</v>
      </c>
    </row>
    <row r="199" spans="2:2" x14ac:dyDescent="0.25">
      <c r="B199" s="14">
        <v>41589</v>
      </c>
    </row>
    <row r="200" spans="2:2" x14ac:dyDescent="0.25">
      <c r="B200" s="14">
        <v>41633</v>
      </c>
    </row>
    <row r="201" spans="2:2" x14ac:dyDescent="0.25">
      <c r="B201" s="14">
        <v>40909</v>
      </c>
    </row>
    <row r="202" spans="2:2" x14ac:dyDescent="0.25">
      <c r="B202" s="14">
        <v>41008</v>
      </c>
    </row>
    <row r="203" spans="2:2" x14ac:dyDescent="0.25">
      <c r="B203" s="14">
        <v>41030</v>
      </c>
    </row>
    <row r="204" spans="2:2" x14ac:dyDescent="0.25">
      <c r="B204" s="14">
        <v>41037</v>
      </c>
    </row>
    <row r="205" spans="2:2" x14ac:dyDescent="0.25">
      <c r="B205" s="14">
        <v>41046</v>
      </c>
    </row>
    <row r="206" spans="2:2" x14ac:dyDescent="0.25">
      <c r="B206" s="14">
        <v>41057</v>
      </c>
    </row>
    <row r="207" spans="2:2" x14ac:dyDescent="0.25">
      <c r="B207" s="14">
        <v>41104</v>
      </c>
    </row>
    <row r="208" spans="2:2" x14ac:dyDescent="0.25">
      <c r="B208" s="14">
        <v>41136</v>
      </c>
    </row>
    <row r="209" spans="2:2" x14ac:dyDescent="0.25">
      <c r="B209" s="14">
        <v>41214</v>
      </c>
    </row>
    <row r="210" spans="2:2" x14ac:dyDescent="0.25">
      <c r="B210" s="14">
        <v>41224</v>
      </c>
    </row>
    <row r="211" spans="2:2" x14ac:dyDescent="0.25">
      <c r="B211" s="14">
        <v>41268</v>
      </c>
    </row>
    <row r="212" spans="2:2" x14ac:dyDescent="0.25">
      <c r="B212" s="14">
        <v>40544</v>
      </c>
    </row>
    <row r="213" spans="2:2" x14ac:dyDescent="0.25">
      <c r="B213" s="14">
        <v>40658</v>
      </c>
    </row>
    <row r="214" spans="2:2" x14ac:dyDescent="0.25">
      <c r="B214" s="14">
        <v>40664</v>
      </c>
    </row>
    <row r="215" spans="2:2" x14ac:dyDescent="0.25">
      <c r="B215" s="14">
        <v>40671</v>
      </c>
    </row>
    <row r="216" spans="2:2" x14ac:dyDescent="0.25">
      <c r="B216" s="14">
        <v>40696</v>
      </c>
    </row>
    <row r="217" spans="2:2" x14ac:dyDescent="0.25">
      <c r="B217" s="14">
        <v>40707</v>
      </c>
    </row>
    <row r="218" spans="2:2" x14ac:dyDescent="0.25">
      <c r="B218" s="14">
        <v>40738</v>
      </c>
    </row>
    <row r="219" spans="2:2" x14ac:dyDescent="0.25">
      <c r="B219" s="14">
        <v>40770</v>
      </c>
    </row>
    <row r="220" spans="2:2" x14ac:dyDescent="0.25">
      <c r="B220" s="14">
        <v>40848</v>
      </c>
    </row>
    <row r="221" spans="2:2" x14ac:dyDescent="0.25">
      <c r="B221" s="14">
        <v>40858</v>
      </c>
    </row>
    <row r="222" spans="2:2" x14ac:dyDescent="0.25">
      <c r="B222" s="14">
        <v>40902</v>
      </c>
    </row>
    <row r="223" spans="2:2" x14ac:dyDescent="0.25">
      <c r="B223" s="14">
        <v>40179</v>
      </c>
    </row>
    <row r="224" spans="2:2" x14ac:dyDescent="0.25">
      <c r="B224" s="14">
        <v>40273</v>
      </c>
    </row>
    <row r="225" spans="2:2" x14ac:dyDescent="0.25">
      <c r="B225" s="14">
        <v>40299</v>
      </c>
    </row>
    <row r="226" spans="2:2" x14ac:dyDescent="0.25">
      <c r="B226" s="14">
        <v>40306</v>
      </c>
    </row>
    <row r="227" spans="2:2" x14ac:dyDescent="0.25">
      <c r="B227" s="14">
        <v>40311</v>
      </c>
    </row>
    <row r="228" spans="2:2" x14ac:dyDescent="0.25">
      <c r="B228" s="14">
        <v>40322</v>
      </c>
    </row>
    <row r="229" spans="2:2" x14ac:dyDescent="0.25">
      <c r="B229" s="14">
        <v>40373</v>
      </c>
    </row>
    <row r="230" spans="2:2" x14ac:dyDescent="0.25">
      <c r="B230" s="14">
        <v>40405</v>
      </c>
    </row>
    <row r="231" spans="2:2" x14ac:dyDescent="0.25">
      <c r="B231" s="14">
        <v>40483</v>
      </c>
    </row>
    <row r="232" spans="2:2" x14ac:dyDescent="0.25">
      <c r="B232" s="14">
        <v>40493</v>
      </c>
    </row>
    <row r="233" spans="2:2" x14ac:dyDescent="0.25">
      <c r="B233" s="14">
        <v>40537</v>
      </c>
    </row>
    <row r="234" spans="2:2" x14ac:dyDescent="0.25">
      <c r="B234" s="14">
        <v>39814</v>
      </c>
    </row>
    <row r="235" spans="2:2" x14ac:dyDescent="0.25">
      <c r="B235" s="14">
        <v>39916</v>
      </c>
    </row>
    <row r="236" spans="2:2" x14ac:dyDescent="0.25">
      <c r="B236" s="14">
        <v>39934</v>
      </c>
    </row>
    <row r="237" spans="2:2" x14ac:dyDescent="0.25">
      <c r="B237" s="14">
        <v>39941</v>
      </c>
    </row>
    <row r="238" spans="2:2" x14ac:dyDescent="0.25">
      <c r="B238" s="14">
        <v>39954</v>
      </c>
    </row>
    <row r="239" spans="2:2" x14ac:dyDescent="0.25">
      <c r="B239" s="14">
        <v>39965</v>
      </c>
    </row>
    <row r="240" spans="2:2" x14ac:dyDescent="0.25">
      <c r="B240" s="14">
        <v>40008</v>
      </c>
    </row>
    <row r="241" spans="2:2" x14ac:dyDescent="0.25">
      <c r="B241" s="14">
        <v>40040</v>
      </c>
    </row>
    <row r="242" spans="2:2" x14ac:dyDescent="0.25">
      <c r="B242" s="14">
        <v>40118</v>
      </c>
    </row>
    <row r="243" spans="2:2" x14ac:dyDescent="0.25">
      <c r="B243" s="14">
        <v>40128</v>
      </c>
    </row>
    <row r="244" spans="2:2" x14ac:dyDescent="0.25">
      <c r="B244" s="14">
        <v>40172</v>
      </c>
    </row>
    <row r="245" spans="2:2" x14ac:dyDescent="0.25">
      <c r="B245" s="14">
        <v>39448</v>
      </c>
    </row>
    <row r="246" spans="2:2" x14ac:dyDescent="0.25">
      <c r="B246" s="14">
        <v>39531</v>
      </c>
    </row>
    <row r="247" spans="2:2" x14ac:dyDescent="0.25">
      <c r="B247" s="14">
        <v>39569</v>
      </c>
    </row>
    <row r="248" spans="2:2" x14ac:dyDescent="0.25">
      <c r="B248" s="14">
        <v>39576</v>
      </c>
    </row>
    <row r="249" spans="2:2" x14ac:dyDescent="0.25">
      <c r="B249" s="14">
        <v>39580</v>
      </c>
    </row>
    <row r="250" spans="2:2" x14ac:dyDescent="0.25">
      <c r="B250" s="14">
        <v>39643</v>
      </c>
    </row>
    <row r="251" spans="2:2" x14ac:dyDescent="0.25">
      <c r="B251" s="14">
        <v>39675</v>
      </c>
    </row>
    <row r="252" spans="2:2" x14ac:dyDescent="0.25">
      <c r="B252" s="14">
        <v>39753</v>
      </c>
    </row>
    <row r="253" spans="2:2" x14ac:dyDescent="0.25">
      <c r="B253" s="14">
        <v>39763</v>
      </c>
    </row>
    <row r="254" spans="2:2" x14ac:dyDescent="0.25">
      <c r="B254" s="14">
        <v>39807</v>
      </c>
    </row>
    <row r="255" spans="2:2" x14ac:dyDescent="0.25">
      <c r="B255" s="14">
        <v>39083</v>
      </c>
    </row>
    <row r="256" spans="2:2" x14ac:dyDescent="0.25">
      <c r="B256" s="14">
        <v>39181</v>
      </c>
    </row>
    <row r="257" spans="2:2" x14ac:dyDescent="0.25">
      <c r="B257" s="14">
        <v>39203</v>
      </c>
    </row>
    <row r="258" spans="2:2" x14ac:dyDescent="0.25">
      <c r="B258" s="14">
        <v>39210</v>
      </c>
    </row>
    <row r="259" spans="2:2" x14ac:dyDescent="0.25">
      <c r="B259" s="14">
        <v>39219</v>
      </c>
    </row>
    <row r="260" spans="2:2" x14ac:dyDescent="0.25">
      <c r="B260" s="14">
        <v>39230</v>
      </c>
    </row>
    <row r="261" spans="2:2" x14ac:dyDescent="0.25">
      <c r="B261" s="14">
        <v>39277</v>
      </c>
    </row>
    <row r="262" spans="2:2" x14ac:dyDescent="0.25">
      <c r="B262" s="14">
        <v>39309</v>
      </c>
    </row>
    <row r="263" spans="2:2" x14ac:dyDescent="0.25">
      <c r="B263" s="14">
        <v>39387</v>
      </c>
    </row>
    <row r="264" spans="2:2" x14ac:dyDescent="0.25">
      <c r="B264" s="14">
        <v>39397</v>
      </c>
    </row>
    <row r="265" spans="2:2" x14ac:dyDescent="0.25">
      <c r="B265" s="14">
        <v>39441</v>
      </c>
    </row>
    <row r="266" spans="2:2" x14ac:dyDescent="0.25">
      <c r="B266" s="14">
        <v>38718</v>
      </c>
    </row>
    <row r="267" spans="2:2" x14ac:dyDescent="0.25">
      <c r="B267" s="14">
        <v>38824</v>
      </c>
    </row>
    <row r="268" spans="2:2" x14ac:dyDescent="0.25">
      <c r="B268" s="14">
        <v>38838</v>
      </c>
    </row>
    <row r="269" spans="2:2" x14ac:dyDescent="0.25">
      <c r="B269" s="14">
        <v>38845</v>
      </c>
    </row>
    <row r="270" spans="2:2" x14ac:dyDescent="0.25">
      <c r="B270" s="14">
        <v>38862</v>
      </c>
    </row>
    <row r="271" spans="2:2" x14ac:dyDescent="0.25">
      <c r="B271" s="14">
        <v>38873</v>
      </c>
    </row>
    <row r="272" spans="2:2" x14ac:dyDescent="0.25">
      <c r="B272" s="14">
        <v>38912</v>
      </c>
    </row>
    <row r="273" spans="2:2" x14ac:dyDescent="0.25">
      <c r="B273" s="14">
        <v>38944</v>
      </c>
    </row>
    <row r="274" spans="2:2" x14ac:dyDescent="0.25">
      <c r="B274" s="14">
        <v>39022</v>
      </c>
    </row>
    <row r="275" spans="2:2" x14ac:dyDescent="0.25">
      <c r="B275" s="14">
        <v>39032</v>
      </c>
    </row>
    <row r="276" spans="2:2" x14ac:dyDescent="0.25">
      <c r="B276" s="14">
        <v>39076</v>
      </c>
    </row>
    <row r="277" spans="2:2" x14ac:dyDescent="0.25">
      <c r="B277" s="14">
        <v>38353</v>
      </c>
    </row>
    <row r="278" spans="2:2" x14ac:dyDescent="0.25">
      <c r="B278" s="14">
        <v>38439</v>
      </c>
    </row>
    <row r="279" spans="2:2" x14ac:dyDescent="0.25">
      <c r="B279" s="14">
        <v>38473</v>
      </c>
    </row>
    <row r="280" spans="2:2" x14ac:dyDescent="0.25">
      <c r="B280" s="14">
        <v>38477</v>
      </c>
    </row>
    <row r="281" spans="2:2" x14ac:dyDescent="0.25">
      <c r="B281" s="14">
        <v>38480</v>
      </c>
    </row>
    <row r="282" spans="2:2" x14ac:dyDescent="0.25">
      <c r="B282" s="14">
        <v>38488</v>
      </c>
    </row>
    <row r="283" spans="2:2" x14ac:dyDescent="0.25">
      <c r="B283" s="14">
        <v>38547</v>
      </c>
    </row>
    <row r="284" spans="2:2" x14ac:dyDescent="0.25">
      <c r="B284" s="14">
        <v>38579</v>
      </c>
    </row>
    <row r="285" spans="2:2" x14ac:dyDescent="0.25">
      <c r="B285" s="14">
        <v>38657</v>
      </c>
    </row>
    <row r="286" spans="2:2" x14ac:dyDescent="0.25">
      <c r="B286" s="14">
        <v>38667</v>
      </c>
    </row>
    <row r="287" spans="2:2" x14ac:dyDescent="0.25">
      <c r="B287" s="14">
        <v>38711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B569A-BA83-489D-9D72-FDCAF28A5EF7}">
  <sheetPr codeName="Feuil1"/>
  <dimension ref="A1:DI37"/>
  <sheetViews>
    <sheetView showGridLines="0" tabSelected="1" zoomScale="82" zoomScaleNormal="82" workbookViewId="0">
      <pane xSplit="13" ySplit="15" topLeftCell="N16" activePane="bottomRight" state="frozen"/>
      <selection pane="topRight" activeCell="N1" sqref="N1"/>
      <selection pane="bottomLeft" activeCell="A16" sqref="A16"/>
      <selection pane="bottomRight" activeCell="G20" sqref="G20"/>
    </sheetView>
  </sheetViews>
  <sheetFormatPr baseColWidth="10" defaultColWidth="11.42578125" defaultRowHeight="28.5" x14ac:dyDescent="0.45"/>
  <cols>
    <col min="1" max="1" width="1.85546875" customWidth="1"/>
    <col min="2" max="2" width="27.140625" bestFit="1" customWidth="1"/>
    <col min="3" max="3" width="20.7109375" customWidth="1"/>
    <col min="4" max="4" width="32" bestFit="1" customWidth="1"/>
    <col min="5" max="5" width="4.42578125" customWidth="1"/>
    <col min="6" max="8" width="20.7109375" customWidth="1"/>
    <col min="9" max="9" width="9.140625" customWidth="1"/>
    <col min="10" max="10" width="20.7109375" style="6" customWidth="1"/>
    <col min="11" max="11" width="10.42578125" customWidth="1"/>
    <col min="12" max="12" width="20.5703125" customWidth="1"/>
    <col min="13" max="13" width="5" hidden="1" customWidth="1"/>
    <col min="14" max="113" width="3.7109375" customWidth="1"/>
  </cols>
  <sheetData>
    <row r="1" spans="1:113" ht="15" customHeight="1" x14ac:dyDescent="0.45"/>
    <row r="2" spans="1:113" ht="15" customHeight="1" x14ac:dyDescent="0.45"/>
    <row r="3" spans="1:113" ht="15" customHeight="1" x14ac:dyDescent="0.45"/>
    <row r="4" spans="1:113" ht="15" customHeight="1" x14ac:dyDescent="0.45"/>
    <row r="5" spans="1:113" ht="15" customHeight="1" x14ac:dyDescent="0.45"/>
    <row r="6" spans="1:113" ht="15" customHeight="1" x14ac:dyDescent="0.45"/>
    <row r="7" spans="1:113" ht="15" customHeight="1" x14ac:dyDescent="0.45"/>
    <row r="8" spans="1:113" ht="15" customHeight="1" x14ac:dyDescent="0.45"/>
    <row r="9" spans="1:113" ht="30" customHeight="1" x14ac:dyDescent="0.45">
      <c r="N9" s="11" t="str" cm="1">
        <f t="array" ref="N9:DI9">MID(TEXT(_xlfn.ANCHORARRAY(N12),"aaaa"),DAY(_xlfn.ANCHORARRAY(N12)),1)</f>
        <v>2</v>
      </c>
      <c r="O9" s="11" t="str">
        <v>0</v>
      </c>
      <c r="P9" s="11" t="str">
        <v>2</v>
      </c>
      <c r="Q9" s="11" t="str">
        <v>5</v>
      </c>
      <c r="R9" s="11" t="str">
        <v/>
      </c>
      <c r="S9" s="11" t="str">
        <v/>
      </c>
      <c r="T9" s="11" t="str">
        <v/>
      </c>
      <c r="U9" s="11" t="str">
        <v/>
      </c>
      <c r="V9" s="11" t="str">
        <v/>
      </c>
      <c r="W9" s="11" t="str">
        <v/>
      </c>
      <c r="X9" s="11" t="str">
        <v/>
      </c>
      <c r="Y9" s="11" t="str">
        <v/>
      </c>
      <c r="Z9" s="11" t="str">
        <v/>
      </c>
      <c r="AA9" s="11" t="str">
        <v/>
      </c>
      <c r="AB9" s="11" t="str">
        <v/>
      </c>
      <c r="AC9" s="11" t="str">
        <v/>
      </c>
      <c r="AD9" s="11" t="str">
        <v/>
      </c>
      <c r="AE9" s="11" t="str">
        <v/>
      </c>
      <c r="AF9" s="11" t="str">
        <v/>
      </c>
      <c r="AG9" s="11" t="str">
        <v/>
      </c>
      <c r="AH9" s="11" t="str">
        <v/>
      </c>
      <c r="AI9" s="11" t="str">
        <v/>
      </c>
      <c r="AJ9" s="11" t="str">
        <v/>
      </c>
      <c r="AK9" s="11" t="str">
        <v/>
      </c>
      <c r="AL9" s="11" t="str">
        <v/>
      </c>
      <c r="AM9" s="11" t="str">
        <v/>
      </c>
      <c r="AN9" s="11" t="str">
        <v/>
      </c>
      <c r="AO9" s="11" t="str">
        <v/>
      </c>
      <c r="AP9" s="11" t="str">
        <v/>
      </c>
      <c r="AQ9" s="11" t="str">
        <v/>
      </c>
      <c r="AR9" s="11" t="str">
        <v/>
      </c>
      <c r="AS9" s="11" t="str">
        <v>2</v>
      </c>
      <c r="AT9" s="11" t="str">
        <v>0</v>
      </c>
      <c r="AU9" s="11" t="str">
        <v>2</v>
      </c>
      <c r="AV9" s="11" t="str">
        <v>5</v>
      </c>
      <c r="AW9" s="11" t="str">
        <v/>
      </c>
      <c r="AX9" s="11" t="str">
        <v/>
      </c>
      <c r="AY9" s="11" t="str">
        <v/>
      </c>
      <c r="AZ9" s="11" t="str">
        <v/>
      </c>
      <c r="BA9" s="11" t="str">
        <v/>
      </c>
      <c r="BB9" s="11" t="str">
        <v/>
      </c>
      <c r="BC9" s="11" t="str">
        <v/>
      </c>
      <c r="BD9" s="11" t="str">
        <v/>
      </c>
      <c r="BE9" s="11" t="str">
        <v/>
      </c>
      <c r="BF9" s="11" t="str">
        <v/>
      </c>
      <c r="BG9" s="11" t="str">
        <v/>
      </c>
      <c r="BH9" s="11" t="str">
        <v/>
      </c>
      <c r="BI9" s="11" t="str">
        <v/>
      </c>
      <c r="BJ9" s="11" t="str">
        <v/>
      </c>
      <c r="BK9" s="11" t="str">
        <v/>
      </c>
      <c r="BL9" s="11" t="str">
        <v/>
      </c>
      <c r="BM9" s="11" t="str">
        <v/>
      </c>
      <c r="BN9" s="11" t="str">
        <v/>
      </c>
      <c r="BO9" s="11" t="str">
        <v/>
      </c>
      <c r="BP9" s="11" t="str">
        <v/>
      </c>
      <c r="BQ9" s="11" t="str">
        <v/>
      </c>
      <c r="BR9" s="11" t="str">
        <v/>
      </c>
      <c r="BS9" s="11" t="str">
        <v/>
      </c>
      <c r="BT9" s="11" t="str">
        <v/>
      </c>
      <c r="BU9" s="11" t="str">
        <v>2</v>
      </c>
      <c r="BV9" s="11" t="str">
        <v>0</v>
      </c>
      <c r="BW9" s="11" t="str">
        <v>2</v>
      </c>
      <c r="BX9" s="11" t="str">
        <v>5</v>
      </c>
      <c r="BY9" s="11" t="str">
        <v/>
      </c>
      <c r="BZ9" s="11" t="str">
        <v/>
      </c>
      <c r="CA9" s="11" t="str">
        <v/>
      </c>
      <c r="CB9" s="11" t="str">
        <v/>
      </c>
      <c r="CC9" s="11" t="str">
        <v/>
      </c>
      <c r="CD9" s="11" t="str">
        <v/>
      </c>
      <c r="CE9" s="11" t="str">
        <v/>
      </c>
      <c r="CF9" s="11" t="str">
        <v/>
      </c>
      <c r="CG9" s="11" t="str">
        <v/>
      </c>
      <c r="CH9" s="11" t="str">
        <v/>
      </c>
      <c r="CI9" s="11" t="str">
        <v/>
      </c>
      <c r="CJ9" s="11" t="str">
        <v/>
      </c>
      <c r="CK9" s="11" t="str">
        <v/>
      </c>
      <c r="CL9" s="11" t="str">
        <v/>
      </c>
      <c r="CM9" s="11" t="str">
        <v/>
      </c>
      <c r="CN9" s="11" t="str">
        <v/>
      </c>
      <c r="CO9" s="11" t="str">
        <v/>
      </c>
      <c r="CP9" s="11" t="str">
        <v/>
      </c>
      <c r="CQ9" s="11" t="str">
        <v/>
      </c>
      <c r="CR9" s="11" t="str">
        <v/>
      </c>
      <c r="CS9" s="11" t="str">
        <v/>
      </c>
      <c r="CT9" s="11" t="str">
        <v/>
      </c>
      <c r="CU9" s="11" t="str">
        <v/>
      </c>
      <c r="CV9" s="11" t="str">
        <v/>
      </c>
      <c r="CW9" s="11" t="str">
        <v/>
      </c>
      <c r="CX9" s="11" t="str">
        <v/>
      </c>
      <c r="CY9" s="11" t="str">
        <v/>
      </c>
      <c r="CZ9" s="11" t="str">
        <v>2</v>
      </c>
      <c r="DA9" s="11" t="str">
        <v>0</v>
      </c>
      <c r="DB9" s="11" t="str">
        <v>2</v>
      </c>
      <c r="DC9" s="11" t="str">
        <v>5</v>
      </c>
      <c r="DD9" s="11" t="str">
        <v/>
      </c>
      <c r="DE9" s="11" t="str">
        <v/>
      </c>
      <c r="DF9" s="11" t="str">
        <v/>
      </c>
      <c r="DG9" s="11" t="str">
        <v/>
      </c>
      <c r="DH9" s="11" t="str">
        <v/>
      </c>
      <c r="DI9" s="11" t="str">
        <v/>
      </c>
    </row>
    <row r="10" spans="1:113" ht="30" customHeight="1" x14ac:dyDescent="0.45">
      <c r="N10" s="10" t="str" cm="1">
        <f t="array" ref="N10:DI10">MID(PROPER(TEXT(_xlfn.ANCHORARRAY(N12),"mmmm")),DAY(_xlfn.ANCHORARRAY(N12)),1)</f>
        <v>J</v>
      </c>
      <c r="O10" s="10" t="str">
        <v>a</v>
      </c>
      <c r="P10" s="10" t="str">
        <v>n</v>
      </c>
      <c r="Q10" s="10" t="str">
        <v>v</v>
      </c>
      <c r="R10" s="10" t="str">
        <v>i</v>
      </c>
      <c r="S10" s="10" t="str">
        <v>e</v>
      </c>
      <c r="T10" s="10" t="str">
        <v>r</v>
      </c>
      <c r="U10" s="10" t="str">
        <v/>
      </c>
      <c r="V10" s="10" t="str">
        <v/>
      </c>
      <c r="W10" s="10" t="str">
        <v/>
      </c>
      <c r="X10" s="10" t="str">
        <v/>
      </c>
      <c r="Y10" s="10" t="str">
        <v/>
      </c>
      <c r="Z10" s="10" t="str">
        <v/>
      </c>
      <c r="AA10" s="10" t="str">
        <v/>
      </c>
      <c r="AB10" s="10" t="str">
        <v/>
      </c>
      <c r="AC10" s="10" t="str">
        <v/>
      </c>
      <c r="AD10" s="10" t="str">
        <v/>
      </c>
      <c r="AE10" s="10" t="str">
        <v/>
      </c>
      <c r="AF10" s="10" t="str">
        <v/>
      </c>
      <c r="AG10" s="10" t="str">
        <v/>
      </c>
      <c r="AH10" s="10" t="str">
        <v/>
      </c>
      <c r="AI10" s="10" t="str">
        <v/>
      </c>
      <c r="AJ10" s="10" t="str">
        <v/>
      </c>
      <c r="AK10" s="10" t="str">
        <v/>
      </c>
      <c r="AL10" s="10" t="str">
        <v/>
      </c>
      <c r="AM10" s="10" t="str">
        <v/>
      </c>
      <c r="AN10" s="10" t="str">
        <v/>
      </c>
      <c r="AO10" s="10" t="str">
        <v/>
      </c>
      <c r="AP10" s="10" t="str">
        <v/>
      </c>
      <c r="AQ10" s="10" t="str">
        <v/>
      </c>
      <c r="AR10" s="10" t="str">
        <v/>
      </c>
      <c r="AS10" s="10" t="str">
        <v>F</v>
      </c>
      <c r="AT10" s="10" t="str">
        <v>é</v>
      </c>
      <c r="AU10" s="10" t="str">
        <v>v</v>
      </c>
      <c r="AV10" s="10" t="str">
        <v>r</v>
      </c>
      <c r="AW10" s="10" t="str">
        <v>i</v>
      </c>
      <c r="AX10" s="10" t="str">
        <v>e</v>
      </c>
      <c r="AY10" s="10" t="str">
        <v>r</v>
      </c>
      <c r="AZ10" s="10" t="str">
        <v/>
      </c>
      <c r="BA10" s="10" t="str">
        <v/>
      </c>
      <c r="BB10" s="10" t="str">
        <v/>
      </c>
      <c r="BC10" s="10" t="str">
        <v/>
      </c>
      <c r="BD10" s="10" t="str">
        <v/>
      </c>
      <c r="BE10" s="10" t="str">
        <v/>
      </c>
      <c r="BF10" s="10" t="str">
        <v/>
      </c>
      <c r="BG10" s="10" t="str">
        <v/>
      </c>
      <c r="BH10" s="10" t="str">
        <v/>
      </c>
      <c r="BI10" s="10" t="str">
        <v/>
      </c>
      <c r="BJ10" s="10" t="str">
        <v/>
      </c>
      <c r="BK10" s="10" t="str">
        <v/>
      </c>
      <c r="BL10" s="10" t="str">
        <v/>
      </c>
      <c r="BM10" s="10" t="str">
        <v/>
      </c>
      <c r="BN10" s="10" t="str">
        <v/>
      </c>
      <c r="BO10" s="10" t="str">
        <v/>
      </c>
      <c r="BP10" s="10" t="str">
        <v/>
      </c>
      <c r="BQ10" s="10" t="str">
        <v/>
      </c>
      <c r="BR10" s="10" t="str">
        <v/>
      </c>
      <c r="BS10" s="10" t="str">
        <v/>
      </c>
      <c r="BT10" s="10" t="str">
        <v/>
      </c>
      <c r="BU10" s="10" t="str">
        <v>M</v>
      </c>
      <c r="BV10" s="10" t="str">
        <v>a</v>
      </c>
      <c r="BW10" s="10" t="str">
        <v>r</v>
      </c>
      <c r="BX10" s="10" t="str">
        <v>s</v>
      </c>
      <c r="BY10" s="10" t="str">
        <v/>
      </c>
      <c r="BZ10" s="10" t="str">
        <v/>
      </c>
      <c r="CA10" s="10" t="str">
        <v/>
      </c>
      <c r="CB10" s="10" t="str">
        <v/>
      </c>
      <c r="CC10" s="10" t="str">
        <v/>
      </c>
      <c r="CD10" s="10" t="str">
        <v/>
      </c>
      <c r="CE10" s="10" t="str">
        <v/>
      </c>
      <c r="CF10" s="10" t="str">
        <v/>
      </c>
      <c r="CG10" s="10" t="str">
        <v/>
      </c>
      <c r="CH10" s="10" t="str">
        <v/>
      </c>
      <c r="CI10" s="10" t="str">
        <v/>
      </c>
      <c r="CJ10" s="10" t="str">
        <v/>
      </c>
      <c r="CK10" s="10" t="str">
        <v/>
      </c>
      <c r="CL10" s="10" t="str">
        <v/>
      </c>
      <c r="CM10" s="10" t="str">
        <v/>
      </c>
      <c r="CN10" s="10" t="str">
        <v/>
      </c>
      <c r="CO10" s="10" t="str">
        <v/>
      </c>
      <c r="CP10" s="10" t="str">
        <v/>
      </c>
      <c r="CQ10" s="10" t="str">
        <v/>
      </c>
      <c r="CR10" s="10" t="str">
        <v/>
      </c>
      <c r="CS10" s="10" t="str">
        <v/>
      </c>
      <c r="CT10" s="10" t="str">
        <v/>
      </c>
      <c r="CU10" s="10" t="str">
        <v/>
      </c>
      <c r="CV10" s="10" t="str">
        <v/>
      </c>
      <c r="CW10" s="10" t="str">
        <v/>
      </c>
      <c r="CX10" s="10" t="str">
        <v/>
      </c>
      <c r="CY10" s="10" t="str">
        <v/>
      </c>
      <c r="CZ10" s="10" t="str">
        <v>A</v>
      </c>
      <c r="DA10" s="10" t="str">
        <v>v</v>
      </c>
      <c r="DB10" s="10" t="str">
        <v>r</v>
      </c>
      <c r="DC10" s="10" t="str">
        <v>i</v>
      </c>
      <c r="DD10" s="10" t="str">
        <v>l</v>
      </c>
      <c r="DE10" s="10" t="str">
        <v/>
      </c>
      <c r="DF10" s="10" t="str">
        <v/>
      </c>
      <c r="DG10" s="10" t="str">
        <v/>
      </c>
      <c r="DH10" s="10" t="str">
        <v/>
      </c>
      <c r="DI10" s="10" t="str">
        <v/>
      </c>
    </row>
    <row r="11" spans="1:113" ht="15" customHeight="1" thickBot="1" x14ac:dyDescent="0.5"/>
    <row r="12" spans="1:113" ht="21.95" customHeight="1" thickTop="1" thickBot="1" x14ac:dyDescent="0.3">
      <c r="B12" s="40" t="s">
        <v>19</v>
      </c>
      <c r="C12" s="40" t="s">
        <v>20</v>
      </c>
      <c r="D12" s="40" t="s">
        <v>21</v>
      </c>
      <c r="E12" s="40" t="s">
        <v>22</v>
      </c>
      <c r="F12" s="40"/>
      <c r="G12" s="40" t="s">
        <v>23</v>
      </c>
      <c r="H12" s="40" t="s">
        <v>24</v>
      </c>
      <c r="I12" s="40" t="s">
        <v>25</v>
      </c>
      <c r="J12" s="40" t="s">
        <v>26</v>
      </c>
      <c r="K12" s="40" t="s">
        <v>27</v>
      </c>
      <c r="L12" s="40"/>
      <c r="N12" s="9" cm="1">
        <f t="array" ref="N12:DI12">_xlfn.SEQUENCE(,100,"01/"&amp;_xlfn.AGGREGATE(5,5,Tab_mois[Num])&amp;"/"&amp;_xlfn.AGGREGATE(5,5,Tab_Année[Année]))</f>
        <v>45658</v>
      </c>
      <c r="O12" s="9">
        <v>45659</v>
      </c>
      <c r="P12" s="9">
        <v>45660</v>
      </c>
      <c r="Q12" s="9">
        <v>45661</v>
      </c>
      <c r="R12" s="9">
        <v>45662</v>
      </c>
      <c r="S12" s="9">
        <v>45663</v>
      </c>
      <c r="T12" s="9">
        <v>45664</v>
      </c>
      <c r="U12" s="9">
        <v>45665</v>
      </c>
      <c r="V12" s="9">
        <v>45666</v>
      </c>
      <c r="W12" s="9">
        <v>45667</v>
      </c>
      <c r="X12" s="9">
        <v>45668</v>
      </c>
      <c r="Y12" s="9">
        <v>45669</v>
      </c>
      <c r="Z12" s="9">
        <v>45670</v>
      </c>
      <c r="AA12" s="9">
        <v>45671</v>
      </c>
      <c r="AB12" s="9">
        <v>45672</v>
      </c>
      <c r="AC12" s="9">
        <v>45673</v>
      </c>
      <c r="AD12" s="9">
        <v>45674</v>
      </c>
      <c r="AE12" s="9">
        <v>45675</v>
      </c>
      <c r="AF12" s="9">
        <v>45676</v>
      </c>
      <c r="AG12" s="9">
        <v>45677</v>
      </c>
      <c r="AH12" s="9">
        <v>45678</v>
      </c>
      <c r="AI12" s="9">
        <v>45679</v>
      </c>
      <c r="AJ12" s="9">
        <v>45680</v>
      </c>
      <c r="AK12" s="9">
        <v>45681</v>
      </c>
      <c r="AL12" s="9">
        <v>45682</v>
      </c>
      <c r="AM12" s="9">
        <v>45683</v>
      </c>
      <c r="AN12" s="9">
        <v>45684</v>
      </c>
      <c r="AO12" s="9">
        <v>45685</v>
      </c>
      <c r="AP12" s="9">
        <v>45686</v>
      </c>
      <c r="AQ12" s="9">
        <v>45687</v>
      </c>
      <c r="AR12" s="9">
        <v>45688</v>
      </c>
      <c r="AS12" s="9">
        <v>45689</v>
      </c>
      <c r="AT12" s="9">
        <v>45690</v>
      </c>
      <c r="AU12" s="9">
        <v>45691</v>
      </c>
      <c r="AV12" s="9">
        <v>45692</v>
      </c>
      <c r="AW12" s="9">
        <v>45693</v>
      </c>
      <c r="AX12" s="9">
        <v>45694</v>
      </c>
      <c r="AY12" s="9">
        <v>45695</v>
      </c>
      <c r="AZ12" s="9">
        <v>45696</v>
      </c>
      <c r="BA12" s="9">
        <v>45697</v>
      </c>
      <c r="BB12" s="9">
        <v>45698</v>
      </c>
      <c r="BC12" s="9">
        <v>45699</v>
      </c>
      <c r="BD12" s="9">
        <v>45700</v>
      </c>
      <c r="BE12" s="9">
        <v>45701</v>
      </c>
      <c r="BF12" s="9">
        <v>45702</v>
      </c>
      <c r="BG12" s="9">
        <v>45703</v>
      </c>
      <c r="BH12" s="9">
        <v>45704</v>
      </c>
      <c r="BI12" s="9">
        <v>45705</v>
      </c>
      <c r="BJ12" s="9">
        <v>45706</v>
      </c>
      <c r="BK12" s="9">
        <v>45707</v>
      </c>
      <c r="BL12" s="9">
        <v>45708</v>
      </c>
      <c r="BM12" s="9">
        <v>45709</v>
      </c>
      <c r="BN12" s="9">
        <v>45710</v>
      </c>
      <c r="BO12" s="9">
        <v>45711</v>
      </c>
      <c r="BP12" s="9">
        <v>45712</v>
      </c>
      <c r="BQ12" s="9">
        <v>45713</v>
      </c>
      <c r="BR12" s="9">
        <v>45714</v>
      </c>
      <c r="BS12" s="9">
        <v>45715</v>
      </c>
      <c r="BT12" s="9">
        <v>45716</v>
      </c>
      <c r="BU12" s="9">
        <v>45717</v>
      </c>
      <c r="BV12" s="9">
        <v>45718</v>
      </c>
      <c r="BW12" s="9">
        <v>45719</v>
      </c>
      <c r="BX12" s="9">
        <v>45720</v>
      </c>
      <c r="BY12" s="9">
        <v>45721</v>
      </c>
      <c r="BZ12" s="9">
        <v>45722</v>
      </c>
      <c r="CA12" s="9">
        <v>45723</v>
      </c>
      <c r="CB12" s="9">
        <v>45724</v>
      </c>
      <c r="CC12" s="9">
        <v>45725</v>
      </c>
      <c r="CD12" s="9">
        <v>45726</v>
      </c>
      <c r="CE12" s="9">
        <v>45727</v>
      </c>
      <c r="CF12" s="9">
        <v>45728</v>
      </c>
      <c r="CG12" s="9">
        <v>45729</v>
      </c>
      <c r="CH12" s="9">
        <v>45730</v>
      </c>
      <c r="CI12" s="9">
        <v>45731</v>
      </c>
      <c r="CJ12" s="9">
        <v>45732</v>
      </c>
      <c r="CK12" s="9">
        <v>45733</v>
      </c>
      <c r="CL12" s="9">
        <v>45734</v>
      </c>
      <c r="CM12" s="9">
        <v>45735</v>
      </c>
      <c r="CN12" s="9">
        <v>45736</v>
      </c>
      <c r="CO12" s="9">
        <v>45737</v>
      </c>
      <c r="CP12" s="9">
        <v>45738</v>
      </c>
      <c r="CQ12" s="9">
        <v>45739</v>
      </c>
      <c r="CR12" s="9">
        <v>45740</v>
      </c>
      <c r="CS12" s="9">
        <v>45741</v>
      </c>
      <c r="CT12" s="9">
        <v>45742</v>
      </c>
      <c r="CU12" s="9">
        <v>45743</v>
      </c>
      <c r="CV12" s="9">
        <v>45744</v>
      </c>
      <c r="CW12" s="9">
        <v>45745</v>
      </c>
      <c r="CX12" s="9">
        <v>45746</v>
      </c>
      <c r="CY12" s="9">
        <v>45747</v>
      </c>
      <c r="CZ12" s="9">
        <v>45748</v>
      </c>
      <c r="DA12" s="9">
        <v>45749</v>
      </c>
      <c r="DB12" s="9">
        <v>45750</v>
      </c>
      <c r="DC12" s="9">
        <v>45751</v>
      </c>
      <c r="DD12" s="9">
        <v>45752</v>
      </c>
      <c r="DE12" s="9">
        <v>45753</v>
      </c>
      <c r="DF12" s="9">
        <v>45754</v>
      </c>
      <c r="DG12" s="9">
        <v>45755</v>
      </c>
      <c r="DH12" s="9">
        <v>45756</v>
      </c>
      <c r="DI12" s="9">
        <v>45757</v>
      </c>
    </row>
    <row r="13" spans="1:113" ht="21.95" customHeight="1" thickTop="1" thickBot="1" x14ac:dyDescent="0.3">
      <c r="B13" s="40"/>
      <c r="C13" s="40"/>
      <c r="D13" s="40"/>
      <c r="E13" s="40"/>
      <c r="F13" s="40"/>
      <c r="G13" s="40"/>
      <c r="H13" s="40"/>
      <c r="I13" s="40"/>
      <c r="J13" s="40"/>
      <c r="K13" s="40"/>
      <c r="L13" s="40"/>
      <c r="N13" s="9" t="str" cm="1">
        <f t="array" ref="N13:DI13">UPPER(LEFT(TEXT(_xlfn.ANCHORARRAY(N12),"jjj")))</f>
        <v>M</v>
      </c>
      <c r="O13" s="9" t="str">
        <v>J</v>
      </c>
      <c r="P13" s="9" t="str">
        <v>V</v>
      </c>
      <c r="Q13" s="9" t="str">
        <v>S</v>
      </c>
      <c r="R13" s="9" t="str">
        <v>D</v>
      </c>
      <c r="S13" s="9" t="str">
        <v>L</v>
      </c>
      <c r="T13" s="9" t="str">
        <v>M</v>
      </c>
      <c r="U13" s="9" t="str">
        <v>M</v>
      </c>
      <c r="V13" s="9" t="str">
        <v>J</v>
      </c>
      <c r="W13" s="9" t="str">
        <v>V</v>
      </c>
      <c r="X13" s="9" t="str">
        <v>S</v>
      </c>
      <c r="Y13" s="9" t="str">
        <v>D</v>
      </c>
      <c r="Z13" s="9" t="str">
        <v>L</v>
      </c>
      <c r="AA13" s="9" t="str">
        <v>M</v>
      </c>
      <c r="AB13" s="9" t="str">
        <v>M</v>
      </c>
      <c r="AC13" s="9" t="str">
        <v>J</v>
      </c>
      <c r="AD13" s="9" t="str">
        <v>V</v>
      </c>
      <c r="AE13" s="9" t="str">
        <v>S</v>
      </c>
      <c r="AF13" s="9" t="str">
        <v>D</v>
      </c>
      <c r="AG13" s="9" t="str">
        <v>L</v>
      </c>
      <c r="AH13" s="9" t="str">
        <v>M</v>
      </c>
      <c r="AI13" s="9" t="str">
        <v>M</v>
      </c>
      <c r="AJ13" s="9" t="str">
        <v>J</v>
      </c>
      <c r="AK13" s="9" t="str">
        <v>V</v>
      </c>
      <c r="AL13" s="9" t="str">
        <v>S</v>
      </c>
      <c r="AM13" s="9" t="str">
        <v>D</v>
      </c>
      <c r="AN13" s="9" t="str">
        <v>L</v>
      </c>
      <c r="AO13" s="9" t="str">
        <v>M</v>
      </c>
      <c r="AP13" s="9" t="str">
        <v>M</v>
      </c>
      <c r="AQ13" s="9" t="str">
        <v>J</v>
      </c>
      <c r="AR13" s="9" t="str">
        <v>V</v>
      </c>
      <c r="AS13" s="9" t="str">
        <v>S</v>
      </c>
      <c r="AT13" s="9" t="str">
        <v>D</v>
      </c>
      <c r="AU13" s="9" t="str">
        <v>L</v>
      </c>
      <c r="AV13" s="9" t="str">
        <v>M</v>
      </c>
      <c r="AW13" s="9" t="str">
        <v>M</v>
      </c>
      <c r="AX13" s="9" t="str">
        <v>J</v>
      </c>
      <c r="AY13" s="9" t="str">
        <v>V</v>
      </c>
      <c r="AZ13" s="9" t="str">
        <v>S</v>
      </c>
      <c r="BA13" s="9" t="str">
        <v>D</v>
      </c>
      <c r="BB13" s="9" t="str">
        <v>L</v>
      </c>
      <c r="BC13" s="9" t="str">
        <v>M</v>
      </c>
      <c r="BD13" s="9" t="str">
        <v>M</v>
      </c>
      <c r="BE13" s="9" t="str">
        <v>J</v>
      </c>
      <c r="BF13" s="9" t="str">
        <v>V</v>
      </c>
      <c r="BG13" s="9" t="str">
        <v>S</v>
      </c>
      <c r="BH13" s="9" t="str">
        <v>D</v>
      </c>
      <c r="BI13" s="9" t="str">
        <v>L</v>
      </c>
      <c r="BJ13" s="9" t="str">
        <v>M</v>
      </c>
      <c r="BK13" s="9" t="str">
        <v>M</v>
      </c>
      <c r="BL13" s="9" t="str">
        <v>J</v>
      </c>
      <c r="BM13" s="9" t="str">
        <v>V</v>
      </c>
      <c r="BN13" s="9" t="str">
        <v>S</v>
      </c>
      <c r="BO13" s="9" t="str">
        <v>D</v>
      </c>
      <c r="BP13" s="9" t="str">
        <v>L</v>
      </c>
      <c r="BQ13" s="9" t="str">
        <v>M</v>
      </c>
      <c r="BR13" s="9" t="str">
        <v>M</v>
      </c>
      <c r="BS13" s="9" t="str">
        <v>J</v>
      </c>
      <c r="BT13" s="9" t="str">
        <v>V</v>
      </c>
      <c r="BU13" s="9" t="str">
        <v>S</v>
      </c>
      <c r="BV13" s="9" t="str">
        <v>D</v>
      </c>
      <c r="BW13" s="9" t="str">
        <v>L</v>
      </c>
      <c r="BX13" s="9" t="str">
        <v>M</v>
      </c>
      <c r="BY13" s="9" t="str">
        <v>M</v>
      </c>
      <c r="BZ13" s="9" t="str">
        <v>J</v>
      </c>
      <c r="CA13" s="9" t="str">
        <v>V</v>
      </c>
      <c r="CB13" s="9" t="str">
        <v>S</v>
      </c>
      <c r="CC13" s="9" t="str">
        <v>D</v>
      </c>
      <c r="CD13" s="9" t="str">
        <v>L</v>
      </c>
      <c r="CE13" s="9" t="str">
        <v>M</v>
      </c>
      <c r="CF13" s="9" t="str">
        <v>M</v>
      </c>
      <c r="CG13" s="9" t="str">
        <v>J</v>
      </c>
      <c r="CH13" s="9" t="str">
        <v>V</v>
      </c>
      <c r="CI13" s="9" t="str">
        <v>S</v>
      </c>
      <c r="CJ13" s="9" t="str">
        <v>D</v>
      </c>
      <c r="CK13" s="9" t="str">
        <v>L</v>
      </c>
      <c r="CL13" s="9" t="str">
        <v>M</v>
      </c>
      <c r="CM13" s="9" t="str">
        <v>M</v>
      </c>
      <c r="CN13" s="9" t="str">
        <v>J</v>
      </c>
      <c r="CO13" s="9" t="str">
        <v>V</v>
      </c>
      <c r="CP13" s="9" t="str">
        <v>S</v>
      </c>
      <c r="CQ13" s="9" t="str">
        <v>D</v>
      </c>
      <c r="CR13" s="9" t="str">
        <v>L</v>
      </c>
      <c r="CS13" s="9" t="str">
        <v>M</v>
      </c>
      <c r="CT13" s="9" t="str">
        <v>M</v>
      </c>
      <c r="CU13" s="9" t="str">
        <v>J</v>
      </c>
      <c r="CV13" s="9" t="str">
        <v>V</v>
      </c>
      <c r="CW13" s="9" t="str">
        <v>S</v>
      </c>
      <c r="CX13" s="9" t="str">
        <v>D</v>
      </c>
      <c r="CY13" s="9" t="str">
        <v>L</v>
      </c>
      <c r="CZ13" s="9" t="str">
        <v>M</v>
      </c>
      <c r="DA13" s="9" t="str">
        <v>M</v>
      </c>
      <c r="DB13" s="9" t="str">
        <v>J</v>
      </c>
      <c r="DC13" s="9" t="str">
        <v>V</v>
      </c>
      <c r="DD13" s="9" t="str">
        <v>S</v>
      </c>
      <c r="DE13" s="9" t="str">
        <v>D</v>
      </c>
      <c r="DF13" s="9" t="str">
        <v>L</v>
      </c>
      <c r="DG13" s="9" t="str">
        <v>M</v>
      </c>
      <c r="DH13" s="9" t="str">
        <v>M</v>
      </c>
      <c r="DI13" s="9" t="str">
        <v>J</v>
      </c>
    </row>
    <row r="14" spans="1:113" ht="0.75" hidden="1" customHeight="1" thickTop="1" thickBot="1" x14ac:dyDescent="0.5"/>
    <row r="15" spans="1:113" ht="19.5" hidden="1" thickBot="1" x14ac:dyDescent="0.35">
      <c r="B15" s="7" t="s">
        <v>19</v>
      </c>
      <c r="C15" s="7" t="s">
        <v>20</v>
      </c>
      <c r="D15" s="7" t="s">
        <v>21</v>
      </c>
      <c r="E15" s="7" t="s">
        <v>28</v>
      </c>
      <c r="F15" s="7" t="s">
        <v>0</v>
      </c>
      <c r="G15" s="7" t="s">
        <v>23</v>
      </c>
      <c r="H15" s="7" t="s">
        <v>24</v>
      </c>
      <c r="I15" s="7" t="s">
        <v>29</v>
      </c>
      <c r="J15" s="7" t="s">
        <v>26</v>
      </c>
      <c r="K15" s="8" t="s">
        <v>30</v>
      </c>
      <c r="L15" s="7" t="s">
        <v>27</v>
      </c>
    </row>
    <row r="16" spans="1:113" ht="32.1" customHeight="1" thickTop="1" thickBot="1" x14ac:dyDescent="0.5">
      <c r="A16" s="19"/>
      <c r="B16" s="20" t="s">
        <v>50</v>
      </c>
      <c r="C16" s="20" t="s">
        <v>52</v>
      </c>
      <c r="D16" s="21" t="s">
        <v>53</v>
      </c>
      <c r="E16" s="21">
        <f>_xlfn.XLOOKUP(Tableau1[[#This Row],[Collab.]],Tab_Collaborateurs[Collab.],Tab_Collaborateurs[Image],"NC")</f>
        <v>0</v>
      </c>
      <c r="F16" s="21" t="s">
        <v>31</v>
      </c>
      <c r="G16" s="22">
        <v>45728</v>
      </c>
      <c r="H16" s="22">
        <v>45763</v>
      </c>
      <c r="I16" s="23">
        <f>NETWORKDAYS.INTL(Tableau1[[#This Row],[Début]],Tableau1[[#This Row],[Fin]],"0000011",Jours_feries[Jours fériés])</f>
        <v>26</v>
      </c>
      <c r="J16" s="24" t="str" cm="1">
        <f t="array" aca="1" ref="J16" ca="1">_xlfn.IFS(Tableau1[[#This Row],[Fin]]&lt;=TODAY(),REPT("● ",5),Tableau1[[#This Row],[Début]]&gt;TODAY(),REPT("◌ ",5),TRUE,REPT("● ",INT(((TODAY()-Tableau1[[#This Row],[Début]]+1)/(Tableau1[[#This Row],[Fin]]-Tableau1[[#This Row],[Début]]+1))*5))&amp;REPT("◌ ",(5-INT(((TODAY()-Tableau1[[#This Row],[Début]]+1)/(Tableau1[[#This Row],[Fin]]-Tableau1[[#This Row],[Début]]+1))*5))))</f>
        <v xml:space="preserve">● ● ● ● ● </v>
      </c>
      <c r="K16" s="23" t="b">
        <v>1</v>
      </c>
      <c r="L16" s="25" t="str" cm="1">
        <f t="array" aca="1" ref="L16" ca="1">_xlfn.IFS(Tableau1[[#This Row],[Etat]]=TRUE,"Terminé",
Tableau1[[#This Row],[Début]]&gt;TODAY(),"A commencer",
Tableau1[[#This Row],[Fin]]&lt;TODAY(),"En retard",
TRUE,"En cours")</f>
        <v>Terminé</v>
      </c>
      <c r="N16" s="13" t="str" cm="1">
        <f t="array" aca="1" ref="N16:DI36" ca="1">_xlfn.IFS(_xlfn.ANCHORARRAY(N12)&lt;Tableau1[Début],"",_xlfn.ANCHORARRAY(N12)&gt;Tableau1[Fin],"",Tableau1[Statut]="A commencer",1,Tableau1[Statut]="En cours",IF(--(COUNTIFS(Tabel4[nom],Tableau1[[#This Row],[Collab.]:[Collab.]],Tabel4[debut],"&lt;="&amp;_xlfn.ANCHORARRAY(N12),Tabel4[fin],"&gt;="&amp;_xlfn.ANCHORARRAY(N12))=0),2,5),Tableau1[Statut]="Terminé",3,Tableau1[Statut]="En retard",4)</f>
        <v/>
      </c>
      <c r="O16" s="13" t="str">
        <f ca="1"/>
        <v/>
      </c>
      <c r="P16" s="13" t="str">
        <f ca="1"/>
        <v/>
      </c>
      <c r="Q16" s="13" t="str">
        <f ca="1"/>
        <v/>
      </c>
      <c r="R16" s="13" t="str">
        <f ca="1"/>
        <v/>
      </c>
      <c r="S16" s="13" t="str">
        <f ca="1"/>
        <v/>
      </c>
      <c r="T16" s="13" t="str">
        <f ca="1"/>
        <v/>
      </c>
      <c r="U16" s="13" t="str">
        <f ca="1"/>
        <v/>
      </c>
      <c r="V16" s="13" t="str">
        <f ca="1"/>
        <v/>
      </c>
      <c r="W16" s="13" t="str">
        <f ca="1"/>
        <v/>
      </c>
      <c r="X16" s="13" t="str">
        <f ca="1"/>
        <v/>
      </c>
      <c r="Y16" s="13" t="str">
        <f ca="1"/>
        <v/>
      </c>
      <c r="Z16" s="13" t="str">
        <f ca="1"/>
        <v/>
      </c>
      <c r="AA16" s="13" t="str">
        <f ca="1"/>
        <v/>
      </c>
      <c r="AB16" s="13" t="str">
        <f ca="1"/>
        <v/>
      </c>
      <c r="AC16" s="13" t="str">
        <f ca="1"/>
        <v/>
      </c>
      <c r="AD16" s="13" t="str">
        <f ca="1"/>
        <v/>
      </c>
      <c r="AE16" s="13" t="str">
        <f ca="1"/>
        <v/>
      </c>
      <c r="AF16" s="13" t="str">
        <f ca="1"/>
        <v/>
      </c>
      <c r="AG16" s="13" t="str">
        <f ca="1"/>
        <v/>
      </c>
      <c r="AH16" s="13" t="str">
        <f ca="1"/>
        <v/>
      </c>
      <c r="AI16" s="13" t="str">
        <f ca="1"/>
        <v/>
      </c>
      <c r="AJ16" s="13" t="str">
        <f ca="1"/>
        <v/>
      </c>
      <c r="AK16" s="13" t="str">
        <f ca="1"/>
        <v/>
      </c>
      <c r="AL16" s="13" t="str">
        <f ca="1"/>
        <v/>
      </c>
      <c r="AM16" s="13" t="str">
        <f ca="1"/>
        <v/>
      </c>
      <c r="AN16" s="13" t="str">
        <f ca="1"/>
        <v/>
      </c>
      <c r="AO16" s="13" t="str">
        <f ca="1"/>
        <v/>
      </c>
      <c r="AP16" s="13" t="str">
        <f ca="1"/>
        <v/>
      </c>
      <c r="AQ16" s="13" t="str">
        <f ca="1"/>
        <v/>
      </c>
      <c r="AR16" s="13" t="str">
        <f ca="1"/>
        <v/>
      </c>
      <c r="AS16" s="13" t="str">
        <f ca="1"/>
        <v/>
      </c>
      <c r="AT16" s="13" t="str">
        <f ca="1"/>
        <v/>
      </c>
      <c r="AU16" s="13" t="str">
        <f ca="1"/>
        <v/>
      </c>
      <c r="AV16" s="13" t="str">
        <f ca="1"/>
        <v/>
      </c>
      <c r="AW16" s="13" t="str">
        <f ca="1"/>
        <v/>
      </c>
      <c r="AX16" s="13" t="str">
        <f ca="1"/>
        <v/>
      </c>
      <c r="AY16" s="13" t="str">
        <f ca="1"/>
        <v/>
      </c>
      <c r="AZ16" s="13" t="str">
        <f ca="1"/>
        <v/>
      </c>
      <c r="BA16" s="13" t="str">
        <f ca="1"/>
        <v/>
      </c>
      <c r="BB16" s="13" t="str">
        <f ca="1"/>
        <v/>
      </c>
      <c r="BC16" s="13" t="str">
        <f ca="1"/>
        <v/>
      </c>
      <c r="BD16" s="13" t="str">
        <f ca="1"/>
        <v/>
      </c>
      <c r="BE16" s="13" t="str">
        <f ca="1"/>
        <v/>
      </c>
      <c r="BF16" s="13" t="str">
        <f ca="1"/>
        <v/>
      </c>
      <c r="BG16" s="13" t="str">
        <f ca="1"/>
        <v/>
      </c>
      <c r="BH16" s="13" t="str">
        <f ca="1"/>
        <v/>
      </c>
      <c r="BI16" s="13" t="str">
        <f ca="1"/>
        <v/>
      </c>
      <c r="BJ16" s="13" t="str">
        <f ca="1"/>
        <v/>
      </c>
      <c r="BK16" s="13" t="str">
        <f ca="1"/>
        <v/>
      </c>
      <c r="BL16" s="13" t="str">
        <f ca="1"/>
        <v/>
      </c>
      <c r="BM16" s="13" t="str">
        <f ca="1"/>
        <v/>
      </c>
      <c r="BN16" s="13" t="str">
        <f ca="1"/>
        <v/>
      </c>
      <c r="BO16" s="13" t="str">
        <f ca="1"/>
        <v/>
      </c>
      <c r="BP16" s="13" t="str">
        <f ca="1"/>
        <v/>
      </c>
      <c r="BQ16" s="13" t="str">
        <f ca="1"/>
        <v/>
      </c>
      <c r="BR16" s="13" t="str">
        <f ca="1"/>
        <v/>
      </c>
      <c r="BS16" s="13" t="str">
        <f ca="1"/>
        <v/>
      </c>
      <c r="BT16" s="13" t="str">
        <f ca="1"/>
        <v/>
      </c>
      <c r="BU16" s="13" t="str">
        <f ca="1"/>
        <v/>
      </c>
      <c r="BV16" s="13" t="str">
        <f ca="1"/>
        <v/>
      </c>
      <c r="BW16" s="13" t="str">
        <f ca="1"/>
        <v/>
      </c>
      <c r="BX16" s="13" t="str">
        <f ca="1"/>
        <v/>
      </c>
      <c r="BY16" s="13" t="str">
        <f ca="1"/>
        <v/>
      </c>
      <c r="BZ16" s="13" t="str">
        <f ca="1"/>
        <v/>
      </c>
      <c r="CA16" s="13" t="str">
        <f ca="1"/>
        <v/>
      </c>
      <c r="CB16" s="13" t="str">
        <f ca="1"/>
        <v/>
      </c>
      <c r="CC16" s="13" t="str">
        <f ca="1"/>
        <v/>
      </c>
      <c r="CD16" s="13" t="str">
        <f ca="1"/>
        <v/>
      </c>
      <c r="CE16" s="13" t="str">
        <f ca="1"/>
        <v/>
      </c>
      <c r="CF16" s="13">
        <f ca="1"/>
        <v>3</v>
      </c>
      <c r="CG16" s="13">
        <f ca="1"/>
        <v>3</v>
      </c>
      <c r="CH16" s="13">
        <f ca="1"/>
        <v>3</v>
      </c>
      <c r="CI16" s="13">
        <f ca="1"/>
        <v>3</v>
      </c>
      <c r="CJ16" s="13">
        <f ca="1"/>
        <v>3</v>
      </c>
      <c r="CK16" s="13">
        <f ca="1"/>
        <v>3</v>
      </c>
      <c r="CL16" s="13">
        <f ca="1"/>
        <v>3</v>
      </c>
      <c r="CM16" s="13">
        <f ca="1"/>
        <v>3</v>
      </c>
      <c r="CN16" s="13">
        <f ca="1"/>
        <v>3</v>
      </c>
      <c r="CO16" s="13">
        <f ca="1"/>
        <v>3</v>
      </c>
      <c r="CP16" s="13">
        <f ca="1"/>
        <v>3</v>
      </c>
      <c r="CQ16" s="13">
        <f ca="1"/>
        <v>3</v>
      </c>
      <c r="CR16" s="13">
        <f ca="1"/>
        <v>3</v>
      </c>
      <c r="CS16" s="13">
        <f ca="1"/>
        <v>3</v>
      </c>
      <c r="CT16" s="13">
        <f ca="1"/>
        <v>3</v>
      </c>
      <c r="CU16" s="13">
        <f ca="1"/>
        <v>3</v>
      </c>
      <c r="CV16" s="13">
        <f ca="1"/>
        <v>3</v>
      </c>
      <c r="CW16" s="13">
        <f ca="1"/>
        <v>3</v>
      </c>
      <c r="CX16" s="13">
        <f ca="1"/>
        <v>3</v>
      </c>
      <c r="CY16" s="13">
        <f ca="1"/>
        <v>3</v>
      </c>
      <c r="CZ16" s="13">
        <f ca="1"/>
        <v>3</v>
      </c>
      <c r="DA16" s="13">
        <f ca="1"/>
        <v>3</v>
      </c>
      <c r="DB16" s="13">
        <f ca="1"/>
        <v>3</v>
      </c>
      <c r="DC16" s="13">
        <f ca="1"/>
        <v>3</v>
      </c>
      <c r="DD16" s="13">
        <f ca="1"/>
        <v>3</v>
      </c>
      <c r="DE16" s="13">
        <f ca="1"/>
        <v>3</v>
      </c>
      <c r="DF16" s="13">
        <f ca="1"/>
        <v>3</v>
      </c>
      <c r="DG16" s="13">
        <f ca="1"/>
        <v>3</v>
      </c>
      <c r="DH16" s="13">
        <f ca="1"/>
        <v>3</v>
      </c>
      <c r="DI16" s="13">
        <f ca="1"/>
        <v>3</v>
      </c>
    </row>
    <row r="17" spans="1:113" ht="32.1" customHeight="1" thickTop="1" thickBot="1" x14ac:dyDescent="0.5">
      <c r="A17" s="26"/>
      <c r="B17" s="27" t="s">
        <v>50</v>
      </c>
      <c r="C17" s="27" t="s">
        <v>37</v>
      </c>
      <c r="D17" s="28" t="s">
        <v>54</v>
      </c>
      <c r="E17" s="28">
        <f>_xlfn.XLOOKUP(Tableau1[[#This Row],[Collab.]],Tab_Collaborateurs[Collab.],Tab_Collaborateurs[Image],"NC")</f>
        <v>0</v>
      </c>
      <c r="F17" s="28" t="s">
        <v>31</v>
      </c>
      <c r="G17" s="29">
        <v>45819</v>
      </c>
      <c r="H17" s="29">
        <v>45859</v>
      </c>
      <c r="I17" s="30">
        <f>NETWORKDAYS.INTL(Tableau1[[#This Row],[Début]],Tableau1[[#This Row],[Fin]],"0000011",Jours_feries[Jours fériés])</f>
        <v>28</v>
      </c>
      <c r="J17" s="31" t="str" cm="1">
        <f t="array" aca="1" ref="J17" ca="1">_xlfn.IFS(Tableau1[[#This Row],[Fin]]&lt;=TODAY(),REPT("● ",5),Tableau1[[#This Row],[Début]]&gt;TODAY(),REPT("◌ ",5),TRUE,REPT("● ",INT(((TODAY()-Tableau1[[#This Row],[Début]]+1)/(Tableau1[[#This Row],[Fin]]-Tableau1[[#This Row],[Début]]+1))*5))&amp;REPT("◌ ",(5-INT(((TODAY()-Tableau1[[#This Row],[Début]]+1)/(Tableau1[[#This Row],[Fin]]-Tableau1[[#This Row],[Début]]+1))*5))))</f>
        <v xml:space="preserve">● ● ● ● ● </v>
      </c>
      <c r="K17" s="30" t="b">
        <v>1</v>
      </c>
      <c r="L17" s="32" t="str" cm="1">
        <f t="array" aca="1" ref="L17" ca="1">_xlfn.IFS(Tableau1[[#This Row],[Etat]]=TRUE,"Terminé",
Tableau1[[#This Row],[Début]]&gt;TODAY(),"A commencer",
Tableau1[[#This Row],[Fin]]&lt;TODAY(),"En retard",
TRUE,"En cours")</f>
        <v>Terminé</v>
      </c>
      <c r="N17" s="13" t="str">
        <f ca="1"/>
        <v/>
      </c>
      <c r="O17" s="13" t="str">
        <f ca="1"/>
        <v/>
      </c>
      <c r="P17" s="13" t="str">
        <f ca="1"/>
        <v/>
      </c>
      <c r="Q17" s="13" t="str">
        <f ca="1"/>
        <v/>
      </c>
      <c r="R17" s="13" t="str">
        <f ca="1"/>
        <v/>
      </c>
      <c r="S17" s="13" t="str">
        <f ca="1"/>
        <v/>
      </c>
      <c r="T17" s="13" t="str">
        <f ca="1"/>
        <v/>
      </c>
      <c r="U17" s="13" t="str">
        <f ca="1"/>
        <v/>
      </c>
      <c r="V17" s="13" t="str">
        <f ca="1"/>
        <v/>
      </c>
      <c r="W17" s="13" t="str">
        <f ca="1"/>
        <v/>
      </c>
      <c r="X17" s="13" t="str">
        <f ca="1"/>
        <v/>
      </c>
      <c r="Y17" s="13" t="str">
        <f ca="1"/>
        <v/>
      </c>
      <c r="Z17" s="13" t="str">
        <f ca="1"/>
        <v/>
      </c>
      <c r="AA17" s="13" t="str">
        <f ca="1"/>
        <v/>
      </c>
      <c r="AB17" s="13" t="str">
        <f ca="1"/>
        <v/>
      </c>
      <c r="AC17" s="13" t="str">
        <f ca="1"/>
        <v/>
      </c>
      <c r="AD17" s="13" t="str">
        <f ca="1"/>
        <v/>
      </c>
      <c r="AE17" s="13" t="str">
        <f ca="1"/>
        <v/>
      </c>
      <c r="AF17" s="13" t="str">
        <f ca="1"/>
        <v/>
      </c>
      <c r="AG17" s="13" t="str">
        <f ca="1"/>
        <v/>
      </c>
      <c r="AH17" s="13" t="str">
        <f ca="1"/>
        <v/>
      </c>
      <c r="AI17" s="13" t="str">
        <f ca="1"/>
        <v/>
      </c>
      <c r="AJ17" s="13" t="str">
        <f ca="1"/>
        <v/>
      </c>
      <c r="AK17" s="13" t="str">
        <f ca="1"/>
        <v/>
      </c>
      <c r="AL17" s="13" t="str">
        <f ca="1"/>
        <v/>
      </c>
      <c r="AM17" s="13" t="str">
        <f ca="1"/>
        <v/>
      </c>
      <c r="AN17" s="13" t="str">
        <f ca="1"/>
        <v/>
      </c>
      <c r="AO17" s="13" t="str">
        <f ca="1"/>
        <v/>
      </c>
      <c r="AP17" s="13" t="str">
        <f ca="1"/>
        <v/>
      </c>
      <c r="AQ17" s="13" t="str">
        <f ca="1"/>
        <v/>
      </c>
      <c r="AR17" s="13" t="str">
        <f ca="1"/>
        <v/>
      </c>
      <c r="AS17" s="13" t="str">
        <f ca="1"/>
        <v/>
      </c>
      <c r="AT17" s="13" t="str">
        <f ca="1"/>
        <v/>
      </c>
      <c r="AU17" s="13" t="str">
        <f ca="1"/>
        <v/>
      </c>
      <c r="AV17" s="13" t="str">
        <f ca="1"/>
        <v/>
      </c>
      <c r="AW17" s="13" t="str">
        <f ca="1"/>
        <v/>
      </c>
      <c r="AX17" s="13" t="str">
        <f ca="1"/>
        <v/>
      </c>
      <c r="AY17" s="13" t="str">
        <f ca="1"/>
        <v/>
      </c>
      <c r="AZ17" s="13" t="str">
        <f ca="1"/>
        <v/>
      </c>
      <c r="BA17" s="13" t="str">
        <f ca="1"/>
        <v/>
      </c>
      <c r="BB17" s="13" t="str">
        <f ca="1"/>
        <v/>
      </c>
      <c r="BC17" s="13" t="str">
        <f ca="1"/>
        <v/>
      </c>
      <c r="BD17" s="13" t="str">
        <f ca="1"/>
        <v/>
      </c>
      <c r="BE17" s="13" t="str">
        <f ca="1"/>
        <v/>
      </c>
      <c r="BF17" s="13" t="str">
        <f ca="1"/>
        <v/>
      </c>
      <c r="BG17" s="13" t="str">
        <f ca="1"/>
        <v/>
      </c>
      <c r="BH17" s="13" t="str">
        <f ca="1"/>
        <v/>
      </c>
      <c r="BI17" s="13" t="str">
        <f ca="1"/>
        <v/>
      </c>
      <c r="BJ17" s="13" t="str">
        <f ca="1"/>
        <v/>
      </c>
      <c r="BK17" s="13" t="str">
        <f ca="1"/>
        <v/>
      </c>
      <c r="BL17" s="13" t="str">
        <f ca="1"/>
        <v/>
      </c>
      <c r="BM17" s="13" t="str">
        <f ca="1"/>
        <v/>
      </c>
      <c r="BN17" s="13" t="str">
        <f ca="1"/>
        <v/>
      </c>
      <c r="BO17" s="13" t="str">
        <f ca="1"/>
        <v/>
      </c>
      <c r="BP17" s="13" t="str">
        <f ca="1"/>
        <v/>
      </c>
      <c r="BQ17" s="13" t="str">
        <f ca="1"/>
        <v/>
      </c>
      <c r="BR17" s="13" t="str">
        <f ca="1"/>
        <v/>
      </c>
      <c r="BS17" s="13" t="str">
        <f ca="1"/>
        <v/>
      </c>
      <c r="BT17" s="13" t="str">
        <f ca="1"/>
        <v/>
      </c>
      <c r="BU17" s="13" t="str">
        <f ca="1"/>
        <v/>
      </c>
      <c r="BV17" s="13" t="str">
        <f ca="1"/>
        <v/>
      </c>
      <c r="BW17" s="13" t="str">
        <f ca="1"/>
        <v/>
      </c>
      <c r="BX17" s="13" t="str">
        <f ca="1"/>
        <v/>
      </c>
      <c r="BY17" s="13" t="str">
        <f ca="1"/>
        <v/>
      </c>
      <c r="BZ17" s="13" t="str">
        <f ca="1"/>
        <v/>
      </c>
      <c r="CA17" s="13" t="str">
        <f ca="1"/>
        <v/>
      </c>
      <c r="CB17" s="13" t="str">
        <f ca="1"/>
        <v/>
      </c>
      <c r="CC17" s="13" t="str">
        <f ca="1"/>
        <v/>
      </c>
      <c r="CD17" s="13" t="str">
        <f ca="1"/>
        <v/>
      </c>
      <c r="CE17" s="13" t="str">
        <f ca="1"/>
        <v/>
      </c>
      <c r="CF17" s="13" t="str">
        <f ca="1"/>
        <v/>
      </c>
      <c r="CG17" s="13" t="str">
        <f ca="1"/>
        <v/>
      </c>
      <c r="CH17" s="13" t="str">
        <f ca="1"/>
        <v/>
      </c>
      <c r="CI17" s="13" t="str">
        <f ca="1"/>
        <v/>
      </c>
      <c r="CJ17" s="13" t="str">
        <f ca="1"/>
        <v/>
      </c>
      <c r="CK17" s="13" t="str">
        <f ca="1"/>
        <v/>
      </c>
      <c r="CL17" s="13" t="str">
        <f ca="1"/>
        <v/>
      </c>
      <c r="CM17" s="13" t="str">
        <f ca="1"/>
        <v/>
      </c>
      <c r="CN17" s="13" t="str">
        <f ca="1"/>
        <v/>
      </c>
      <c r="CO17" s="13" t="str">
        <f ca="1"/>
        <v/>
      </c>
      <c r="CP17" s="13" t="str">
        <f ca="1"/>
        <v/>
      </c>
      <c r="CQ17" s="13" t="str">
        <f ca="1"/>
        <v/>
      </c>
      <c r="CR17" s="13" t="str">
        <f ca="1"/>
        <v/>
      </c>
      <c r="CS17" s="13" t="str">
        <f ca="1"/>
        <v/>
      </c>
      <c r="CT17" s="13" t="str">
        <f ca="1"/>
        <v/>
      </c>
      <c r="CU17" s="13" t="str">
        <f ca="1"/>
        <v/>
      </c>
      <c r="CV17" s="13" t="str">
        <f ca="1"/>
        <v/>
      </c>
      <c r="CW17" s="13" t="str">
        <f ca="1"/>
        <v/>
      </c>
      <c r="CX17" s="13" t="str">
        <f ca="1"/>
        <v/>
      </c>
      <c r="CY17" s="13" t="str">
        <f ca="1"/>
        <v/>
      </c>
      <c r="CZ17" s="13" t="str">
        <f ca="1"/>
        <v/>
      </c>
      <c r="DA17" s="13" t="str">
        <f ca="1"/>
        <v/>
      </c>
      <c r="DB17" s="13" t="str">
        <f ca="1"/>
        <v/>
      </c>
      <c r="DC17" s="13" t="str">
        <f ca="1"/>
        <v/>
      </c>
      <c r="DD17" s="13" t="str">
        <f ca="1"/>
        <v/>
      </c>
      <c r="DE17" s="13" t="str">
        <f ca="1"/>
        <v/>
      </c>
      <c r="DF17" s="13" t="str">
        <f ca="1"/>
        <v/>
      </c>
      <c r="DG17" s="13" t="str">
        <f ca="1"/>
        <v/>
      </c>
      <c r="DH17" s="13" t="str">
        <f ca="1"/>
        <v/>
      </c>
      <c r="DI17" s="13" t="str">
        <f ca="1"/>
        <v/>
      </c>
    </row>
    <row r="18" spans="1:113" ht="32.1" customHeight="1" thickTop="1" thickBot="1" x14ac:dyDescent="0.5">
      <c r="A18" s="26"/>
      <c r="B18" s="27" t="s">
        <v>50</v>
      </c>
      <c r="C18" s="27" t="s">
        <v>38</v>
      </c>
      <c r="D18" s="28" t="s">
        <v>55</v>
      </c>
      <c r="E18" s="28">
        <f>_xlfn.XLOOKUP(Tableau1[[#This Row],[Collab.]],Tab_Collaborateurs[Collab.],Tab_Collaborateurs[Image],"NC")</f>
        <v>0</v>
      </c>
      <c r="F18" s="28" t="s">
        <v>31</v>
      </c>
      <c r="G18" s="29">
        <v>45860</v>
      </c>
      <c r="H18" s="29">
        <v>45863</v>
      </c>
      <c r="I18" s="30">
        <f>NETWORKDAYS.INTL(Tableau1[[#This Row],[Début]],Tableau1[[#This Row],[Fin]],"0000011",Jours_feries[Jours fériés])</f>
        <v>4</v>
      </c>
      <c r="J18" s="31" t="str" cm="1">
        <f t="array" aca="1" ref="J18" ca="1">_xlfn.IFS(Tableau1[[#This Row],[Fin]]&lt;=TODAY(),REPT("● ",5),Tableau1[[#This Row],[Début]]&gt;TODAY(),REPT("◌ ",5),TRUE,REPT("● ",INT(((TODAY()-Tableau1[[#This Row],[Début]]+1)/(Tableau1[[#This Row],[Fin]]-Tableau1[[#This Row],[Début]]+1))*5))&amp;REPT("◌ ",(5-INT(((TODAY()-Tableau1[[#This Row],[Début]]+1)/(Tableau1[[#This Row],[Fin]]-Tableau1[[#This Row],[Début]]+1))*5))))</f>
        <v xml:space="preserve">● ● ● ● ● </v>
      </c>
      <c r="K18" s="30" t="b">
        <v>0</v>
      </c>
      <c r="L18" s="32" t="str" cm="1">
        <f t="array" aca="1" ref="L18" ca="1">_xlfn.IFS(Tableau1[[#This Row],[Etat]]=TRUE,"Terminé",
Tableau1[[#This Row],[Début]]&gt;TODAY(),"A commencer",
Tableau1[[#This Row],[Fin]]&lt;TODAY(),"En retard",
TRUE,"En cours")</f>
        <v>En retard</v>
      </c>
      <c r="N18" s="13" t="str">
        <f ca="1"/>
        <v/>
      </c>
      <c r="O18" s="13" t="str">
        <f ca="1"/>
        <v/>
      </c>
      <c r="P18" s="13" t="str">
        <f ca="1"/>
        <v/>
      </c>
      <c r="Q18" s="13" t="str">
        <f ca="1"/>
        <v/>
      </c>
      <c r="R18" s="13" t="str">
        <f ca="1"/>
        <v/>
      </c>
      <c r="S18" s="13" t="str">
        <f ca="1"/>
        <v/>
      </c>
      <c r="T18" s="13" t="str">
        <f ca="1"/>
        <v/>
      </c>
      <c r="U18" s="13" t="str">
        <f ca="1"/>
        <v/>
      </c>
      <c r="V18" s="13" t="str">
        <f ca="1"/>
        <v/>
      </c>
      <c r="W18" s="13" t="str">
        <f ca="1"/>
        <v/>
      </c>
      <c r="X18" s="13" t="str">
        <f ca="1"/>
        <v/>
      </c>
      <c r="Y18" s="13" t="str">
        <f ca="1"/>
        <v/>
      </c>
      <c r="Z18" s="13" t="str">
        <f ca="1"/>
        <v/>
      </c>
      <c r="AA18" s="13" t="str">
        <f ca="1"/>
        <v/>
      </c>
      <c r="AB18" s="13" t="str">
        <f ca="1"/>
        <v/>
      </c>
      <c r="AC18" s="13" t="str">
        <f ca="1"/>
        <v/>
      </c>
      <c r="AD18" s="13" t="str">
        <f ca="1"/>
        <v/>
      </c>
      <c r="AE18" s="13" t="str">
        <f ca="1"/>
        <v/>
      </c>
      <c r="AF18" s="13" t="str">
        <f ca="1"/>
        <v/>
      </c>
      <c r="AG18" s="13" t="str">
        <f ca="1"/>
        <v/>
      </c>
      <c r="AH18" s="13" t="str">
        <f ca="1"/>
        <v/>
      </c>
      <c r="AI18" s="13" t="str">
        <f ca="1"/>
        <v/>
      </c>
      <c r="AJ18" s="13" t="str">
        <f ca="1"/>
        <v/>
      </c>
      <c r="AK18" s="13" t="str">
        <f ca="1"/>
        <v/>
      </c>
      <c r="AL18" s="13" t="str">
        <f ca="1"/>
        <v/>
      </c>
      <c r="AM18" s="13" t="str">
        <f ca="1"/>
        <v/>
      </c>
      <c r="AN18" s="13" t="str">
        <f ca="1"/>
        <v/>
      </c>
      <c r="AO18" s="13" t="str">
        <f ca="1"/>
        <v/>
      </c>
      <c r="AP18" s="13" t="str">
        <f ca="1"/>
        <v/>
      </c>
      <c r="AQ18" s="13" t="str">
        <f ca="1"/>
        <v/>
      </c>
      <c r="AR18" s="13" t="str">
        <f ca="1"/>
        <v/>
      </c>
      <c r="AS18" s="13" t="str">
        <f ca="1"/>
        <v/>
      </c>
      <c r="AT18" s="13" t="str">
        <f ca="1"/>
        <v/>
      </c>
      <c r="AU18" s="13" t="str">
        <f ca="1"/>
        <v/>
      </c>
      <c r="AV18" s="13" t="str">
        <f ca="1"/>
        <v/>
      </c>
      <c r="AW18" s="13" t="str">
        <f ca="1"/>
        <v/>
      </c>
      <c r="AX18" s="13" t="str">
        <f ca="1"/>
        <v/>
      </c>
      <c r="AY18" s="13" t="str">
        <f ca="1"/>
        <v/>
      </c>
      <c r="AZ18" s="13" t="str">
        <f ca="1"/>
        <v/>
      </c>
      <c r="BA18" s="13" t="str">
        <f ca="1"/>
        <v/>
      </c>
      <c r="BB18" s="13" t="str">
        <f ca="1"/>
        <v/>
      </c>
      <c r="BC18" s="13" t="str">
        <f ca="1"/>
        <v/>
      </c>
      <c r="BD18" s="13" t="str">
        <f ca="1"/>
        <v/>
      </c>
      <c r="BE18" s="13" t="str">
        <f ca="1"/>
        <v/>
      </c>
      <c r="BF18" s="13" t="str">
        <f ca="1"/>
        <v/>
      </c>
      <c r="BG18" s="13" t="str">
        <f ca="1"/>
        <v/>
      </c>
      <c r="BH18" s="13" t="str">
        <f ca="1"/>
        <v/>
      </c>
      <c r="BI18" s="13" t="str">
        <f ca="1"/>
        <v/>
      </c>
      <c r="BJ18" s="13" t="str">
        <f ca="1"/>
        <v/>
      </c>
      <c r="BK18" s="13" t="str">
        <f ca="1"/>
        <v/>
      </c>
      <c r="BL18" s="13" t="str">
        <f ca="1"/>
        <v/>
      </c>
      <c r="BM18" s="13" t="str">
        <f ca="1"/>
        <v/>
      </c>
      <c r="BN18" s="13" t="str">
        <f ca="1"/>
        <v/>
      </c>
      <c r="BO18" s="13" t="str">
        <f ca="1"/>
        <v/>
      </c>
      <c r="BP18" s="13" t="str">
        <f ca="1"/>
        <v/>
      </c>
      <c r="BQ18" s="13" t="str">
        <f ca="1"/>
        <v/>
      </c>
      <c r="BR18" s="13" t="str">
        <f ca="1"/>
        <v/>
      </c>
      <c r="BS18" s="13" t="str">
        <f ca="1"/>
        <v/>
      </c>
      <c r="BT18" s="13" t="str">
        <f ca="1"/>
        <v/>
      </c>
      <c r="BU18" s="13" t="str">
        <f ca="1"/>
        <v/>
      </c>
      <c r="BV18" s="13" t="str">
        <f ca="1"/>
        <v/>
      </c>
      <c r="BW18" s="13" t="str">
        <f ca="1"/>
        <v/>
      </c>
      <c r="BX18" s="13" t="str">
        <f ca="1"/>
        <v/>
      </c>
      <c r="BY18" s="13" t="str">
        <f ca="1"/>
        <v/>
      </c>
      <c r="BZ18" s="13" t="str">
        <f ca="1"/>
        <v/>
      </c>
      <c r="CA18" s="13" t="str">
        <f ca="1"/>
        <v/>
      </c>
      <c r="CB18" s="13" t="str">
        <f ca="1"/>
        <v/>
      </c>
      <c r="CC18" s="13" t="str">
        <f ca="1"/>
        <v/>
      </c>
      <c r="CD18" s="13" t="str">
        <f ca="1"/>
        <v/>
      </c>
      <c r="CE18" s="13" t="str">
        <f ca="1"/>
        <v/>
      </c>
      <c r="CF18" s="13" t="str">
        <f ca="1"/>
        <v/>
      </c>
      <c r="CG18" s="13" t="str">
        <f ca="1"/>
        <v/>
      </c>
      <c r="CH18" s="13" t="str">
        <f ca="1"/>
        <v/>
      </c>
      <c r="CI18" s="13" t="str">
        <f ca="1"/>
        <v/>
      </c>
      <c r="CJ18" s="13" t="str">
        <f ca="1"/>
        <v/>
      </c>
      <c r="CK18" s="13" t="str">
        <f ca="1"/>
        <v/>
      </c>
      <c r="CL18" s="13" t="str">
        <f ca="1"/>
        <v/>
      </c>
      <c r="CM18" s="13" t="str">
        <f ca="1"/>
        <v/>
      </c>
      <c r="CN18" s="13" t="str">
        <f ca="1"/>
        <v/>
      </c>
      <c r="CO18" s="13" t="str">
        <f ca="1"/>
        <v/>
      </c>
      <c r="CP18" s="13" t="str">
        <f ca="1"/>
        <v/>
      </c>
      <c r="CQ18" s="13" t="str">
        <f ca="1"/>
        <v/>
      </c>
      <c r="CR18" s="13" t="str">
        <f ca="1"/>
        <v/>
      </c>
      <c r="CS18" s="13" t="str">
        <f ca="1"/>
        <v/>
      </c>
      <c r="CT18" s="13" t="str">
        <f ca="1"/>
        <v/>
      </c>
      <c r="CU18" s="13" t="str">
        <f ca="1"/>
        <v/>
      </c>
      <c r="CV18" s="13" t="str">
        <f ca="1"/>
        <v/>
      </c>
      <c r="CW18" s="13" t="str">
        <f ca="1"/>
        <v/>
      </c>
      <c r="CX18" s="13" t="str">
        <f ca="1"/>
        <v/>
      </c>
      <c r="CY18" s="13" t="str">
        <f ca="1"/>
        <v/>
      </c>
      <c r="CZ18" s="13" t="str">
        <f ca="1"/>
        <v/>
      </c>
      <c r="DA18" s="13" t="str">
        <f ca="1"/>
        <v/>
      </c>
      <c r="DB18" s="13" t="str">
        <f ca="1"/>
        <v/>
      </c>
      <c r="DC18" s="13" t="str">
        <f ca="1"/>
        <v/>
      </c>
      <c r="DD18" s="13" t="str">
        <f ca="1"/>
        <v/>
      </c>
      <c r="DE18" s="13" t="str">
        <f ca="1"/>
        <v/>
      </c>
      <c r="DF18" s="13" t="str">
        <f ca="1"/>
        <v/>
      </c>
      <c r="DG18" s="13" t="str">
        <f ca="1"/>
        <v/>
      </c>
      <c r="DH18" s="13" t="str">
        <f ca="1"/>
        <v/>
      </c>
      <c r="DI18" s="13" t="str">
        <f ca="1"/>
        <v/>
      </c>
    </row>
    <row r="19" spans="1:113" ht="32.1" customHeight="1" thickTop="1" thickBot="1" x14ac:dyDescent="0.5">
      <c r="A19" s="26"/>
      <c r="B19" s="27" t="s">
        <v>50</v>
      </c>
      <c r="C19" s="27" t="s">
        <v>38</v>
      </c>
      <c r="D19" s="28" t="s">
        <v>56</v>
      </c>
      <c r="E19" s="28">
        <f>_xlfn.XLOOKUP(Tableau1[[#This Row],[Collab.]],Tab_Collaborateurs[Collab.],Tab_Collaborateurs[Image],"NC")</f>
        <v>0</v>
      </c>
      <c r="F19" s="28" t="s">
        <v>32</v>
      </c>
      <c r="G19" s="29">
        <v>45867</v>
      </c>
      <c r="H19" s="29">
        <v>45933</v>
      </c>
      <c r="I19" s="30">
        <f>NETWORKDAYS.INTL(Tableau1[[#This Row],[Début]],Tableau1[[#This Row],[Fin]],"0000011",Jours_feries[Jours fériés])</f>
        <v>48</v>
      </c>
      <c r="J19" s="31" t="str" cm="1">
        <f t="array" aca="1" ref="J19" ca="1">_xlfn.IFS(Tableau1[[#This Row],[Fin]]&lt;=TODAY(),REPT("● ",5),Tableau1[[#This Row],[Début]]&gt;TODAY(),REPT("◌ ",5),TRUE,REPT("● ",INT(((TODAY()-Tableau1[[#This Row],[Début]]+1)/(Tableau1[[#This Row],[Fin]]-Tableau1[[#This Row],[Début]]+1))*5))&amp;REPT("◌ ",(5-INT(((TODAY()-Tableau1[[#This Row],[Début]]+1)/(Tableau1[[#This Row],[Fin]]-Tableau1[[#This Row],[Début]]+1))*5))))</f>
        <v xml:space="preserve">● ◌ ◌ ◌ ◌ </v>
      </c>
      <c r="K19" s="30" t="b">
        <v>0</v>
      </c>
      <c r="L19" s="32" t="str" cm="1">
        <f t="array" aca="1" ref="L19" ca="1">_xlfn.IFS(Tableau1[[#This Row],[Etat]]=TRUE,"Terminé",
Tableau1[[#This Row],[Début]]&gt;TODAY(),"A commencer",
Tableau1[[#This Row],[Fin]]&lt;TODAY(),"En retard",
TRUE,"En cours")</f>
        <v>En cours</v>
      </c>
      <c r="N19" s="13" t="str">
        <f ca="1"/>
        <v/>
      </c>
      <c r="O19" s="13" t="str">
        <f ca="1"/>
        <v/>
      </c>
      <c r="P19" s="13" t="str">
        <f ca="1"/>
        <v/>
      </c>
      <c r="Q19" s="13" t="str">
        <f ca="1"/>
        <v/>
      </c>
      <c r="R19" s="13" t="str">
        <f ca="1"/>
        <v/>
      </c>
      <c r="S19" s="13" t="str">
        <f ca="1"/>
        <v/>
      </c>
      <c r="T19" s="13" t="str">
        <f ca="1"/>
        <v/>
      </c>
      <c r="U19" s="13" t="str">
        <f ca="1"/>
        <v/>
      </c>
      <c r="V19" s="13" t="str">
        <f ca="1"/>
        <v/>
      </c>
      <c r="W19" s="13" t="str">
        <f ca="1"/>
        <v/>
      </c>
      <c r="X19" s="13" t="str">
        <f ca="1"/>
        <v/>
      </c>
      <c r="Y19" s="13" t="str">
        <f ca="1"/>
        <v/>
      </c>
      <c r="Z19" s="13" t="str">
        <f ca="1"/>
        <v/>
      </c>
      <c r="AA19" s="13" t="str">
        <f ca="1"/>
        <v/>
      </c>
      <c r="AB19" s="13" t="str">
        <f ca="1"/>
        <v/>
      </c>
      <c r="AC19" s="13" t="str">
        <f ca="1"/>
        <v/>
      </c>
      <c r="AD19" s="13" t="str">
        <f ca="1"/>
        <v/>
      </c>
      <c r="AE19" s="13" t="str">
        <f ca="1"/>
        <v/>
      </c>
      <c r="AF19" s="13" t="str">
        <f ca="1"/>
        <v/>
      </c>
      <c r="AG19" s="13" t="str">
        <f ca="1"/>
        <v/>
      </c>
      <c r="AH19" s="13" t="str">
        <f ca="1"/>
        <v/>
      </c>
      <c r="AI19" s="13" t="str">
        <f ca="1"/>
        <v/>
      </c>
      <c r="AJ19" s="13" t="str">
        <f ca="1"/>
        <v/>
      </c>
      <c r="AK19" s="13" t="str">
        <f ca="1"/>
        <v/>
      </c>
      <c r="AL19" s="13" t="str">
        <f ca="1"/>
        <v/>
      </c>
      <c r="AM19" s="13" t="str">
        <f ca="1"/>
        <v/>
      </c>
      <c r="AN19" s="13" t="str">
        <f ca="1"/>
        <v/>
      </c>
      <c r="AO19" s="13" t="str">
        <f ca="1"/>
        <v/>
      </c>
      <c r="AP19" s="13" t="str">
        <f ca="1"/>
        <v/>
      </c>
      <c r="AQ19" s="13" t="str">
        <f ca="1"/>
        <v/>
      </c>
      <c r="AR19" s="13" t="str">
        <f ca="1"/>
        <v/>
      </c>
      <c r="AS19" s="13" t="str">
        <f ca="1"/>
        <v/>
      </c>
      <c r="AT19" s="13" t="str">
        <f ca="1"/>
        <v/>
      </c>
      <c r="AU19" s="13" t="str">
        <f ca="1"/>
        <v/>
      </c>
      <c r="AV19" s="13" t="str">
        <f ca="1"/>
        <v/>
      </c>
      <c r="AW19" s="13" t="str">
        <f ca="1"/>
        <v/>
      </c>
      <c r="AX19" s="13" t="str">
        <f ca="1"/>
        <v/>
      </c>
      <c r="AY19" s="13" t="str">
        <f ca="1"/>
        <v/>
      </c>
      <c r="AZ19" s="13" t="str">
        <f ca="1"/>
        <v/>
      </c>
      <c r="BA19" s="13" t="str">
        <f ca="1"/>
        <v/>
      </c>
      <c r="BB19" s="13" t="str">
        <f ca="1"/>
        <v/>
      </c>
      <c r="BC19" s="13" t="str">
        <f ca="1"/>
        <v/>
      </c>
      <c r="BD19" s="13" t="str">
        <f ca="1"/>
        <v/>
      </c>
      <c r="BE19" s="13" t="str">
        <f ca="1"/>
        <v/>
      </c>
      <c r="BF19" s="13" t="str">
        <f ca="1"/>
        <v/>
      </c>
      <c r="BG19" s="13" t="str">
        <f ca="1"/>
        <v/>
      </c>
      <c r="BH19" s="13" t="str">
        <f ca="1"/>
        <v/>
      </c>
      <c r="BI19" s="13" t="str">
        <f ca="1"/>
        <v/>
      </c>
      <c r="BJ19" s="13" t="str">
        <f ca="1"/>
        <v/>
      </c>
      <c r="BK19" s="13" t="str">
        <f ca="1"/>
        <v/>
      </c>
      <c r="BL19" s="13" t="str">
        <f ca="1"/>
        <v/>
      </c>
      <c r="BM19" s="13" t="str">
        <f ca="1"/>
        <v/>
      </c>
      <c r="BN19" s="13" t="str">
        <f ca="1"/>
        <v/>
      </c>
      <c r="BO19" s="13" t="str">
        <f ca="1"/>
        <v/>
      </c>
      <c r="BP19" s="13" t="str">
        <f ca="1"/>
        <v/>
      </c>
      <c r="BQ19" s="13" t="str">
        <f ca="1"/>
        <v/>
      </c>
      <c r="BR19" s="13" t="str">
        <f ca="1"/>
        <v/>
      </c>
      <c r="BS19" s="13" t="str">
        <f ca="1"/>
        <v/>
      </c>
      <c r="BT19" s="13" t="str">
        <f ca="1"/>
        <v/>
      </c>
      <c r="BU19" s="13" t="str">
        <f ca="1"/>
        <v/>
      </c>
      <c r="BV19" s="13" t="str">
        <f ca="1"/>
        <v/>
      </c>
      <c r="BW19" s="13" t="str">
        <f ca="1"/>
        <v/>
      </c>
      <c r="BX19" s="13" t="str">
        <f ca="1"/>
        <v/>
      </c>
      <c r="BY19" s="13" t="str">
        <f ca="1"/>
        <v/>
      </c>
      <c r="BZ19" s="13" t="str">
        <f ca="1"/>
        <v/>
      </c>
      <c r="CA19" s="13" t="str">
        <f ca="1"/>
        <v/>
      </c>
      <c r="CB19" s="13" t="str">
        <f ca="1"/>
        <v/>
      </c>
      <c r="CC19" s="13" t="str">
        <f ca="1"/>
        <v/>
      </c>
      <c r="CD19" s="13" t="str">
        <f ca="1"/>
        <v/>
      </c>
      <c r="CE19" s="13" t="str">
        <f ca="1"/>
        <v/>
      </c>
      <c r="CF19" s="13" t="str">
        <f ca="1"/>
        <v/>
      </c>
      <c r="CG19" s="13" t="str">
        <f ca="1"/>
        <v/>
      </c>
      <c r="CH19" s="13" t="str">
        <f ca="1"/>
        <v/>
      </c>
      <c r="CI19" s="13" t="str">
        <f ca="1"/>
        <v/>
      </c>
      <c r="CJ19" s="13" t="str">
        <f ca="1"/>
        <v/>
      </c>
      <c r="CK19" s="13" t="str">
        <f ca="1"/>
        <v/>
      </c>
      <c r="CL19" s="13" t="str">
        <f ca="1"/>
        <v/>
      </c>
      <c r="CM19" s="13" t="str">
        <f ca="1"/>
        <v/>
      </c>
      <c r="CN19" s="13" t="str">
        <f ca="1"/>
        <v/>
      </c>
      <c r="CO19" s="13" t="str">
        <f ca="1"/>
        <v/>
      </c>
      <c r="CP19" s="13" t="str">
        <f ca="1"/>
        <v/>
      </c>
      <c r="CQ19" s="13" t="str">
        <f ca="1"/>
        <v/>
      </c>
      <c r="CR19" s="13" t="str">
        <f ca="1"/>
        <v/>
      </c>
      <c r="CS19" s="13" t="str">
        <f ca="1"/>
        <v/>
      </c>
      <c r="CT19" s="13" t="str">
        <f ca="1"/>
        <v/>
      </c>
      <c r="CU19" s="13" t="str">
        <f ca="1"/>
        <v/>
      </c>
      <c r="CV19" s="13" t="str">
        <f ca="1"/>
        <v/>
      </c>
      <c r="CW19" s="13" t="str">
        <f ca="1"/>
        <v/>
      </c>
      <c r="CX19" s="13" t="str">
        <f ca="1"/>
        <v/>
      </c>
      <c r="CY19" s="13" t="str">
        <f ca="1"/>
        <v/>
      </c>
      <c r="CZ19" s="13" t="str">
        <f ca="1"/>
        <v/>
      </c>
      <c r="DA19" s="13" t="str">
        <f ca="1"/>
        <v/>
      </c>
      <c r="DB19" s="13" t="str">
        <f ca="1"/>
        <v/>
      </c>
      <c r="DC19" s="13" t="str">
        <f ca="1"/>
        <v/>
      </c>
      <c r="DD19" s="13" t="str">
        <f ca="1"/>
        <v/>
      </c>
      <c r="DE19" s="13" t="str">
        <f ca="1"/>
        <v/>
      </c>
      <c r="DF19" s="13" t="str">
        <f ca="1"/>
        <v/>
      </c>
      <c r="DG19" s="13" t="str">
        <f ca="1"/>
        <v/>
      </c>
      <c r="DH19" s="13" t="str">
        <f ca="1"/>
        <v/>
      </c>
      <c r="DI19" s="13" t="str">
        <f ca="1"/>
        <v/>
      </c>
    </row>
    <row r="20" spans="1:113" ht="32.1" customHeight="1" thickTop="1" thickBot="1" x14ac:dyDescent="0.5">
      <c r="A20" s="26"/>
      <c r="B20" s="27" t="s">
        <v>50</v>
      </c>
      <c r="C20" s="27" t="s">
        <v>39</v>
      </c>
      <c r="D20" s="28" t="s">
        <v>57</v>
      </c>
      <c r="E20" s="28">
        <f>_xlfn.XLOOKUP(Tableau1[[#This Row],[Collab.]],Tab_Collaborateurs[Collab.],Tab_Collaborateurs[Image],"NC")</f>
        <v>0</v>
      </c>
      <c r="F20" s="28" t="s">
        <v>31</v>
      </c>
      <c r="G20" s="29">
        <v>45933</v>
      </c>
      <c r="H20" s="29">
        <v>46036</v>
      </c>
      <c r="I20" s="30">
        <f>NETWORKDAYS.INTL(Tableau1[[#This Row],[Début]],Tableau1[[#This Row],[Fin]],"0000011",Jours_feries[Jours fériés])</f>
        <v>71</v>
      </c>
      <c r="J20" s="31" t="str" cm="1">
        <f t="array" aca="1" ref="J20" ca="1">_xlfn.IFS(Tableau1[[#This Row],[Fin]]&lt;=TODAY(),REPT("● ",5),Tableau1[[#This Row],[Début]]&gt;TODAY(),REPT("◌ ",5),TRUE,REPT("● ",INT(((TODAY()-Tableau1[[#This Row],[Début]]+1)/(Tableau1[[#This Row],[Fin]]-Tableau1[[#This Row],[Début]]+1))*5))&amp;REPT("◌ ",(5-INT(((TODAY()-Tableau1[[#This Row],[Début]]+1)/(Tableau1[[#This Row],[Fin]]-Tableau1[[#This Row],[Début]]+1))*5))))</f>
        <v xml:space="preserve">◌ ◌ ◌ ◌ ◌ </v>
      </c>
      <c r="K20" s="30" t="b">
        <v>0</v>
      </c>
      <c r="L20" s="32" t="str" cm="1">
        <f t="array" aca="1" ref="L20" ca="1">_xlfn.IFS(Tableau1[[#This Row],[Etat]]=TRUE,"Terminé",
Tableau1[[#This Row],[Début]]&gt;TODAY(),"A commencer",
Tableau1[[#This Row],[Fin]]&lt;TODAY(),"En retard",
TRUE,"En cours")</f>
        <v>A commencer</v>
      </c>
      <c r="N20" s="13" t="str">
        <f ca="1"/>
        <v/>
      </c>
      <c r="O20" s="13" t="str">
        <f ca="1"/>
        <v/>
      </c>
      <c r="P20" s="13" t="str">
        <f ca="1"/>
        <v/>
      </c>
      <c r="Q20" s="13" t="str">
        <f ca="1"/>
        <v/>
      </c>
      <c r="R20" s="13" t="str">
        <f ca="1"/>
        <v/>
      </c>
      <c r="S20" s="13" t="str">
        <f ca="1"/>
        <v/>
      </c>
      <c r="T20" s="13" t="str">
        <f ca="1"/>
        <v/>
      </c>
      <c r="U20" s="13" t="str">
        <f ca="1"/>
        <v/>
      </c>
      <c r="V20" s="13" t="str">
        <f ca="1"/>
        <v/>
      </c>
      <c r="W20" s="13" t="str">
        <f ca="1"/>
        <v/>
      </c>
      <c r="X20" s="13" t="str">
        <f ca="1"/>
        <v/>
      </c>
      <c r="Y20" s="13" t="str">
        <f ca="1"/>
        <v/>
      </c>
      <c r="Z20" s="13" t="str">
        <f ca="1"/>
        <v/>
      </c>
      <c r="AA20" s="13" t="str">
        <f ca="1"/>
        <v/>
      </c>
      <c r="AB20" s="13" t="str">
        <f ca="1"/>
        <v/>
      </c>
      <c r="AC20" s="13" t="str">
        <f ca="1"/>
        <v/>
      </c>
      <c r="AD20" s="13" t="str">
        <f ca="1"/>
        <v/>
      </c>
      <c r="AE20" s="13" t="str">
        <f ca="1"/>
        <v/>
      </c>
      <c r="AF20" s="13" t="str">
        <f ca="1"/>
        <v/>
      </c>
      <c r="AG20" s="13" t="str">
        <f ca="1"/>
        <v/>
      </c>
      <c r="AH20" s="13" t="str">
        <f ca="1"/>
        <v/>
      </c>
      <c r="AI20" s="13" t="str">
        <f ca="1"/>
        <v/>
      </c>
      <c r="AJ20" s="13" t="str">
        <f ca="1"/>
        <v/>
      </c>
      <c r="AK20" s="13" t="str">
        <f ca="1"/>
        <v/>
      </c>
      <c r="AL20" s="13" t="str">
        <f ca="1"/>
        <v/>
      </c>
      <c r="AM20" s="13" t="str">
        <f ca="1"/>
        <v/>
      </c>
      <c r="AN20" s="13" t="str">
        <f ca="1"/>
        <v/>
      </c>
      <c r="AO20" s="13" t="str">
        <f ca="1"/>
        <v/>
      </c>
      <c r="AP20" s="13" t="str">
        <f ca="1"/>
        <v/>
      </c>
      <c r="AQ20" s="13" t="str">
        <f ca="1"/>
        <v/>
      </c>
      <c r="AR20" s="13" t="str">
        <f ca="1"/>
        <v/>
      </c>
      <c r="AS20" s="13" t="str">
        <f ca="1"/>
        <v/>
      </c>
      <c r="AT20" s="13" t="str">
        <f ca="1"/>
        <v/>
      </c>
      <c r="AU20" s="13" t="str">
        <f ca="1"/>
        <v/>
      </c>
      <c r="AV20" s="13" t="str">
        <f ca="1"/>
        <v/>
      </c>
      <c r="AW20" s="13" t="str">
        <f ca="1"/>
        <v/>
      </c>
      <c r="AX20" s="13" t="str">
        <f ca="1"/>
        <v/>
      </c>
      <c r="AY20" s="13" t="str">
        <f ca="1"/>
        <v/>
      </c>
      <c r="AZ20" s="13" t="str">
        <f ca="1"/>
        <v/>
      </c>
      <c r="BA20" s="13" t="str">
        <f ca="1"/>
        <v/>
      </c>
      <c r="BB20" s="13" t="str">
        <f ca="1"/>
        <v/>
      </c>
      <c r="BC20" s="13" t="str">
        <f ca="1"/>
        <v/>
      </c>
      <c r="BD20" s="13" t="str">
        <f ca="1"/>
        <v/>
      </c>
      <c r="BE20" s="13" t="str">
        <f ca="1"/>
        <v/>
      </c>
      <c r="BF20" s="13" t="str">
        <f ca="1"/>
        <v/>
      </c>
      <c r="BG20" s="13" t="str">
        <f ca="1"/>
        <v/>
      </c>
      <c r="BH20" s="13" t="str">
        <f ca="1"/>
        <v/>
      </c>
      <c r="BI20" s="13" t="str">
        <f ca="1"/>
        <v/>
      </c>
      <c r="BJ20" s="13" t="str">
        <f ca="1"/>
        <v/>
      </c>
      <c r="BK20" s="13" t="str">
        <f ca="1"/>
        <v/>
      </c>
      <c r="BL20" s="13" t="str">
        <f ca="1"/>
        <v/>
      </c>
      <c r="BM20" s="13" t="str">
        <f ca="1"/>
        <v/>
      </c>
      <c r="BN20" s="13" t="str">
        <f ca="1"/>
        <v/>
      </c>
      <c r="BO20" s="13" t="str">
        <f ca="1"/>
        <v/>
      </c>
      <c r="BP20" s="13" t="str">
        <f ca="1"/>
        <v/>
      </c>
      <c r="BQ20" s="13" t="str">
        <f ca="1"/>
        <v/>
      </c>
      <c r="BR20" s="13" t="str">
        <f ca="1"/>
        <v/>
      </c>
      <c r="BS20" s="13" t="str">
        <f ca="1"/>
        <v/>
      </c>
      <c r="BT20" s="13" t="str">
        <f ca="1"/>
        <v/>
      </c>
      <c r="BU20" s="13" t="str">
        <f ca="1"/>
        <v/>
      </c>
      <c r="BV20" s="13" t="str">
        <f ca="1"/>
        <v/>
      </c>
      <c r="BW20" s="13" t="str">
        <f ca="1"/>
        <v/>
      </c>
      <c r="BX20" s="13" t="str">
        <f ca="1"/>
        <v/>
      </c>
      <c r="BY20" s="13" t="str">
        <f ca="1"/>
        <v/>
      </c>
      <c r="BZ20" s="13" t="str">
        <f ca="1"/>
        <v/>
      </c>
      <c r="CA20" s="13" t="str">
        <f ca="1"/>
        <v/>
      </c>
      <c r="CB20" s="13" t="str">
        <f ca="1"/>
        <v/>
      </c>
      <c r="CC20" s="13" t="str">
        <f ca="1"/>
        <v/>
      </c>
      <c r="CD20" s="13" t="str">
        <f ca="1"/>
        <v/>
      </c>
      <c r="CE20" s="13" t="str">
        <f ca="1"/>
        <v/>
      </c>
      <c r="CF20" s="13" t="str">
        <f ca="1"/>
        <v/>
      </c>
      <c r="CG20" s="13" t="str">
        <f ca="1"/>
        <v/>
      </c>
      <c r="CH20" s="13" t="str">
        <f ca="1"/>
        <v/>
      </c>
      <c r="CI20" s="13" t="str">
        <f ca="1"/>
        <v/>
      </c>
      <c r="CJ20" s="13" t="str">
        <f ca="1"/>
        <v/>
      </c>
      <c r="CK20" s="13" t="str">
        <f ca="1"/>
        <v/>
      </c>
      <c r="CL20" s="13" t="str">
        <f ca="1"/>
        <v/>
      </c>
      <c r="CM20" s="13" t="str">
        <f ca="1"/>
        <v/>
      </c>
      <c r="CN20" s="13" t="str">
        <f ca="1"/>
        <v/>
      </c>
      <c r="CO20" s="13" t="str">
        <f ca="1"/>
        <v/>
      </c>
      <c r="CP20" s="13" t="str">
        <f ca="1"/>
        <v/>
      </c>
      <c r="CQ20" s="13" t="str">
        <f ca="1"/>
        <v/>
      </c>
      <c r="CR20" s="13" t="str">
        <f ca="1"/>
        <v/>
      </c>
      <c r="CS20" s="13" t="str">
        <f ca="1"/>
        <v/>
      </c>
      <c r="CT20" s="13" t="str">
        <f ca="1"/>
        <v/>
      </c>
      <c r="CU20" s="13" t="str">
        <f ca="1"/>
        <v/>
      </c>
      <c r="CV20" s="13" t="str">
        <f ca="1"/>
        <v/>
      </c>
      <c r="CW20" s="13" t="str">
        <f ca="1"/>
        <v/>
      </c>
      <c r="CX20" s="13" t="str">
        <f ca="1"/>
        <v/>
      </c>
      <c r="CY20" s="13" t="str">
        <f ca="1"/>
        <v/>
      </c>
      <c r="CZ20" s="13" t="str">
        <f ca="1"/>
        <v/>
      </c>
      <c r="DA20" s="13" t="str">
        <f ca="1"/>
        <v/>
      </c>
      <c r="DB20" s="13" t="str">
        <f ca="1"/>
        <v/>
      </c>
      <c r="DC20" s="13" t="str">
        <f ca="1"/>
        <v/>
      </c>
      <c r="DD20" s="13" t="str">
        <f ca="1"/>
        <v/>
      </c>
      <c r="DE20" s="13" t="str">
        <f ca="1"/>
        <v/>
      </c>
      <c r="DF20" s="13" t="str">
        <f ca="1"/>
        <v/>
      </c>
      <c r="DG20" s="13" t="str">
        <f ca="1"/>
        <v/>
      </c>
      <c r="DH20" s="13" t="str">
        <f ca="1"/>
        <v/>
      </c>
      <c r="DI20" s="13" t="str">
        <f ca="1"/>
        <v/>
      </c>
    </row>
    <row r="21" spans="1:113" ht="32.1" customHeight="1" thickTop="1" thickBot="1" x14ac:dyDescent="0.5">
      <c r="A21" s="26"/>
      <c r="B21" s="27" t="s">
        <v>50</v>
      </c>
      <c r="C21" s="27" t="s">
        <v>40</v>
      </c>
      <c r="D21" s="28" t="s">
        <v>59</v>
      </c>
      <c r="E21" s="28">
        <f>_xlfn.XLOOKUP(Tableau1[[#This Row],[Collab.]],Tab_Collaborateurs[Collab.],Tab_Collaborateurs[Image],"NC")</f>
        <v>0</v>
      </c>
      <c r="F21" s="28" t="s">
        <v>31</v>
      </c>
      <c r="G21" s="29">
        <v>46036</v>
      </c>
      <c r="H21" s="29">
        <v>46036</v>
      </c>
      <c r="I21" s="30">
        <f>NETWORKDAYS.INTL(Tableau1[[#This Row],[Début]],Tableau1[[#This Row],[Fin]],"0000011",Jours_feries[Jours fériés])</f>
        <v>1</v>
      </c>
      <c r="J21" s="31" t="str" cm="1">
        <f t="array" aca="1" ref="J21" ca="1">_xlfn.IFS(Tableau1[[#This Row],[Fin]]&lt;=TODAY(),REPT("● ",5),Tableau1[[#This Row],[Début]]&gt;TODAY(),REPT("◌ ",5),TRUE,REPT("● ",INT(((TODAY()-Tableau1[[#This Row],[Début]]+1)/(Tableau1[[#This Row],[Fin]]-Tableau1[[#This Row],[Début]]+1))*5))&amp;REPT("◌ ",(5-INT(((TODAY()-Tableau1[[#This Row],[Début]]+1)/(Tableau1[[#This Row],[Fin]]-Tableau1[[#This Row],[Début]]+1))*5))))</f>
        <v xml:space="preserve">◌ ◌ ◌ ◌ ◌ </v>
      </c>
      <c r="K21" s="30" t="b">
        <v>0</v>
      </c>
      <c r="L21" s="32" t="str" cm="1">
        <f t="array" aca="1" ref="L21" ca="1">_xlfn.IFS(Tableau1[[#This Row],[Etat]]=TRUE,"Terminé",
Tableau1[[#This Row],[Début]]&gt;TODAY(),"A commencer",
Tableau1[[#This Row],[Fin]]&lt;TODAY(),"En retard",
TRUE,"En cours")</f>
        <v>A commencer</v>
      </c>
      <c r="N21" s="13" t="str">
        <f ca="1"/>
        <v/>
      </c>
      <c r="O21" s="13" t="str">
        <f ca="1"/>
        <v/>
      </c>
      <c r="P21" s="13" t="str">
        <f ca="1"/>
        <v/>
      </c>
      <c r="Q21" s="13" t="str">
        <f ca="1"/>
        <v/>
      </c>
      <c r="R21" s="13" t="str">
        <f ca="1"/>
        <v/>
      </c>
      <c r="S21" s="13" t="str">
        <f ca="1"/>
        <v/>
      </c>
      <c r="T21" s="13" t="str">
        <f ca="1"/>
        <v/>
      </c>
      <c r="U21" s="13" t="str">
        <f ca="1"/>
        <v/>
      </c>
      <c r="V21" s="13" t="str">
        <f ca="1"/>
        <v/>
      </c>
      <c r="W21" s="13" t="str">
        <f ca="1"/>
        <v/>
      </c>
      <c r="X21" s="13" t="str">
        <f ca="1"/>
        <v/>
      </c>
      <c r="Y21" s="13" t="str">
        <f ca="1"/>
        <v/>
      </c>
      <c r="Z21" s="13" t="str">
        <f ca="1"/>
        <v/>
      </c>
      <c r="AA21" s="13" t="str">
        <f ca="1"/>
        <v/>
      </c>
      <c r="AB21" s="13" t="str">
        <f ca="1"/>
        <v/>
      </c>
      <c r="AC21" s="13" t="str">
        <f ca="1"/>
        <v/>
      </c>
      <c r="AD21" s="13" t="str">
        <f ca="1"/>
        <v/>
      </c>
      <c r="AE21" s="13" t="str">
        <f ca="1"/>
        <v/>
      </c>
      <c r="AF21" s="13" t="str">
        <f ca="1"/>
        <v/>
      </c>
      <c r="AG21" s="13" t="str">
        <f ca="1"/>
        <v/>
      </c>
      <c r="AH21" s="13" t="str">
        <f ca="1"/>
        <v/>
      </c>
      <c r="AI21" s="13" t="str">
        <f ca="1"/>
        <v/>
      </c>
      <c r="AJ21" s="13" t="str">
        <f ca="1"/>
        <v/>
      </c>
      <c r="AK21" s="13" t="str">
        <f ca="1"/>
        <v/>
      </c>
      <c r="AL21" s="13" t="str">
        <f ca="1"/>
        <v/>
      </c>
      <c r="AM21" s="13" t="str">
        <f ca="1"/>
        <v/>
      </c>
      <c r="AN21" s="13" t="str">
        <f ca="1"/>
        <v/>
      </c>
      <c r="AO21" s="13" t="str">
        <f ca="1"/>
        <v/>
      </c>
      <c r="AP21" s="13" t="str">
        <f ca="1"/>
        <v/>
      </c>
      <c r="AQ21" s="13" t="str">
        <f ca="1"/>
        <v/>
      </c>
      <c r="AR21" s="13" t="str">
        <f ca="1"/>
        <v/>
      </c>
      <c r="AS21" s="13" t="str">
        <f ca="1"/>
        <v/>
      </c>
      <c r="AT21" s="13" t="str">
        <f ca="1"/>
        <v/>
      </c>
      <c r="AU21" s="13" t="str">
        <f ca="1"/>
        <v/>
      </c>
      <c r="AV21" s="13" t="str">
        <f ca="1"/>
        <v/>
      </c>
      <c r="AW21" s="13" t="str">
        <f ca="1"/>
        <v/>
      </c>
      <c r="AX21" s="13" t="str">
        <f ca="1"/>
        <v/>
      </c>
      <c r="AY21" s="13" t="str">
        <f ca="1"/>
        <v/>
      </c>
      <c r="AZ21" s="13" t="str">
        <f ca="1"/>
        <v/>
      </c>
      <c r="BA21" s="13" t="str">
        <f ca="1"/>
        <v/>
      </c>
      <c r="BB21" s="13" t="str">
        <f ca="1"/>
        <v/>
      </c>
      <c r="BC21" s="13" t="str">
        <f ca="1"/>
        <v/>
      </c>
      <c r="BD21" s="13" t="str">
        <f ca="1"/>
        <v/>
      </c>
      <c r="BE21" s="13" t="str">
        <f ca="1"/>
        <v/>
      </c>
      <c r="BF21" s="13" t="str">
        <f ca="1"/>
        <v/>
      </c>
      <c r="BG21" s="13" t="str">
        <f ca="1"/>
        <v/>
      </c>
      <c r="BH21" s="13" t="str">
        <f ca="1"/>
        <v/>
      </c>
      <c r="BI21" s="13" t="str">
        <f ca="1"/>
        <v/>
      </c>
      <c r="BJ21" s="13" t="str">
        <f ca="1"/>
        <v/>
      </c>
      <c r="BK21" s="13" t="str">
        <f ca="1"/>
        <v/>
      </c>
      <c r="BL21" s="13" t="str">
        <f ca="1"/>
        <v/>
      </c>
      <c r="BM21" s="13" t="str">
        <f ca="1"/>
        <v/>
      </c>
      <c r="BN21" s="13" t="str">
        <f ca="1"/>
        <v/>
      </c>
      <c r="BO21" s="13" t="str">
        <f ca="1"/>
        <v/>
      </c>
      <c r="BP21" s="13" t="str">
        <f ca="1"/>
        <v/>
      </c>
      <c r="BQ21" s="13" t="str">
        <f ca="1"/>
        <v/>
      </c>
      <c r="BR21" s="13" t="str">
        <f ca="1"/>
        <v/>
      </c>
      <c r="BS21" s="13" t="str">
        <f ca="1"/>
        <v/>
      </c>
      <c r="BT21" s="13" t="str">
        <f ca="1"/>
        <v/>
      </c>
      <c r="BU21" s="13" t="str">
        <f ca="1"/>
        <v/>
      </c>
      <c r="BV21" s="13" t="str">
        <f ca="1"/>
        <v/>
      </c>
      <c r="BW21" s="13" t="str">
        <f ca="1"/>
        <v/>
      </c>
      <c r="BX21" s="13" t="str">
        <f ca="1"/>
        <v/>
      </c>
      <c r="BY21" s="13" t="str">
        <f ca="1"/>
        <v/>
      </c>
      <c r="BZ21" s="13" t="str">
        <f ca="1"/>
        <v/>
      </c>
      <c r="CA21" s="13" t="str">
        <f ca="1"/>
        <v/>
      </c>
      <c r="CB21" s="13" t="str">
        <f ca="1"/>
        <v/>
      </c>
      <c r="CC21" s="13" t="str">
        <f ca="1"/>
        <v/>
      </c>
      <c r="CD21" s="13" t="str">
        <f ca="1"/>
        <v/>
      </c>
      <c r="CE21" s="13" t="str">
        <f ca="1"/>
        <v/>
      </c>
      <c r="CF21" s="13" t="str">
        <f ca="1"/>
        <v/>
      </c>
      <c r="CG21" s="13" t="str">
        <f ca="1"/>
        <v/>
      </c>
      <c r="CH21" s="13" t="str">
        <f ca="1"/>
        <v/>
      </c>
      <c r="CI21" s="13" t="str">
        <f ca="1"/>
        <v/>
      </c>
      <c r="CJ21" s="13" t="str">
        <f ca="1"/>
        <v/>
      </c>
      <c r="CK21" s="13" t="str">
        <f ca="1"/>
        <v/>
      </c>
      <c r="CL21" s="13" t="str">
        <f ca="1"/>
        <v/>
      </c>
      <c r="CM21" s="13" t="str">
        <f ca="1"/>
        <v/>
      </c>
      <c r="CN21" s="13" t="str">
        <f ca="1"/>
        <v/>
      </c>
      <c r="CO21" s="13" t="str">
        <f ca="1"/>
        <v/>
      </c>
      <c r="CP21" s="13" t="str">
        <f ca="1"/>
        <v/>
      </c>
      <c r="CQ21" s="13" t="str">
        <f ca="1"/>
        <v/>
      </c>
      <c r="CR21" s="13" t="str">
        <f ca="1"/>
        <v/>
      </c>
      <c r="CS21" s="13" t="str">
        <f ca="1"/>
        <v/>
      </c>
      <c r="CT21" s="13" t="str">
        <f ca="1"/>
        <v/>
      </c>
      <c r="CU21" s="13" t="str">
        <f ca="1"/>
        <v/>
      </c>
      <c r="CV21" s="13" t="str">
        <f ca="1"/>
        <v/>
      </c>
      <c r="CW21" s="13" t="str">
        <f ca="1"/>
        <v/>
      </c>
      <c r="CX21" s="13" t="str">
        <f ca="1"/>
        <v/>
      </c>
      <c r="CY21" s="13" t="str">
        <f ca="1"/>
        <v/>
      </c>
      <c r="CZ21" s="13" t="str">
        <f ca="1"/>
        <v/>
      </c>
      <c r="DA21" s="13" t="str">
        <f ca="1"/>
        <v/>
      </c>
      <c r="DB21" s="13" t="str">
        <f ca="1"/>
        <v/>
      </c>
      <c r="DC21" s="13" t="str">
        <f ca="1"/>
        <v/>
      </c>
      <c r="DD21" s="13" t="str">
        <f ca="1"/>
        <v/>
      </c>
      <c r="DE21" s="13" t="str">
        <f ca="1"/>
        <v/>
      </c>
      <c r="DF21" s="13" t="str">
        <f ca="1"/>
        <v/>
      </c>
      <c r="DG21" s="13" t="str">
        <f ca="1"/>
        <v/>
      </c>
      <c r="DH21" s="13" t="str">
        <f ca="1"/>
        <v/>
      </c>
      <c r="DI21" s="13" t="str">
        <f ca="1"/>
        <v/>
      </c>
    </row>
    <row r="22" spans="1:113" ht="32.1" customHeight="1" thickTop="1" thickBot="1" x14ac:dyDescent="0.5">
      <c r="A22" s="26"/>
      <c r="B22" s="27" t="s">
        <v>50</v>
      </c>
      <c r="C22" s="27" t="s">
        <v>46</v>
      </c>
      <c r="D22" s="28" t="s">
        <v>58</v>
      </c>
      <c r="E22" s="28">
        <f>_xlfn.XLOOKUP(Tableau1[[#This Row],[Collab.]],Tab_Collaborateurs[Collab.],Tab_Collaborateurs[Image],"NC")</f>
        <v>0</v>
      </c>
      <c r="F22" s="28" t="s">
        <v>31</v>
      </c>
      <c r="G22" s="29">
        <v>45916</v>
      </c>
      <c r="H22" s="29">
        <v>46091</v>
      </c>
      <c r="I22" s="30">
        <f>NETWORKDAYS.INTL(Tableau1[[#This Row],[Début]],Tableau1[[#This Row],[Fin]],"0000011",Jours_feries[Jours fériés])</f>
        <v>123</v>
      </c>
      <c r="J22" s="31" t="str" cm="1">
        <f t="array" aca="1" ref="J22" ca="1">_xlfn.IFS(Tableau1[[#This Row],[Fin]]&lt;=TODAY(),REPT("● ",5),Tableau1[[#This Row],[Début]]&gt;TODAY(),REPT("◌ ",5),TRUE,REPT("● ",INT(((TODAY()-Tableau1[[#This Row],[Début]]+1)/(Tableau1[[#This Row],[Fin]]-Tableau1[[#This Row],[Début]]+1))*5))&amp;REPT("◌ ",(5-INT(((TODAY()-Tableau1[[#This Row],[Début]]+1)/(Tableau1[[#This Row],[Fin]]-Tableau1[[#This Row],[Début]]+1))*5))))</f>
        <v xml:space="preserve">◌ ◌ ◌ ◌ ◌ </v>
      </c>
      <c r="K22" s="30" t="b">
        <v>0</v>
      </c>
      <c r="L22" s="32" t="str" cm="1">
        <f t="array" aca="1" ref="L22" ca="1">_xlfn.IFS(Tableau1[[#This Row],[Etat]]=TRUE,"Terminé",
Tableau1[[#This Row],[Début]]&gt;TODAY(),"A commencer",
Tableau1[[#This Row],[Fin]]&lt;TODAY(),"En retard",
TRUE,"En cours")</f>
        <v>A commencer</v>
      </c>
      <c r="N22" s="13" t="str">
        <f ca="1"/>
        <v/>
      </c>
      <c r="O22" s="13" t="str">
        <f ca="1"/>
        <v/>
      </c>
      <c r="P22" s="13" t="str">
        <f ca="1"/>
        <v/>
      </c>
      <c r="Q22" s="13" t="str">
        <f ca="1"/>
        <v/>
      </c>
      <c r="R22" s="13" t="str">
        <f ca="1"/>
        <v/>
      </c>
      <c r="S22" s="13" t="str">
        <f ca="1"/>
        <v/>
      </c>
      <c r="T22" s="13" t="str">
        <f ca="1"/>
        <v/>
      </c>
      <c r="U22" s="13" t="str">
        <f ca="1"/>
        <v/>
      </c>
      <c r="V22" s="13" t="str">
        <f ca="1"/>
        <v/>
      </c>
      <c r="W22" s="13" t="str">
        <f ca="1"/>
        <v/>
      </c>
      <c r="X22" s="13" t="str">
        <f ca="1"/>
        <v/>
      </c>
      <c r="Y22" s="13" t="str">
        <f ca="1"/>
        <v/>
      </c>
      <c r="Z22" s="13" t="str">
        <f ca="1"/>
        <v/>
      </c>
      <c r="AA22" s="13" t="str">
        <f ca="1"/>
        <v/>
      </c>
      <c r="AB22" s="13" t="str">
        <f ca="1"/>
        <v/>
      </c>
      <c r="AC22" s="13" t="str">
        <f ca="1"/>
        <v/>
      </c>
      <c r="AD22" s="13" t="str">
        <f ca="1"/>
        <v/>
      </c>
      <c r="AE22" s="13" t="str">
        <f ca="1"/>
        <v/>
      </c>
      <c r="AF22" s="13" t="str">
        <f ca="1"/>
        <v/>
      </c>
      <c r="AG22" s="13" t="str">
        <f ca="1"/>
        <v/>
      </c>
      <c r="AH22" s="13" t="str">
        <f ca="1"/>
        <v/>
      </c>
      <c r="AI22" s="13" t="str">
        <f ca="1"/>
        <v/>
      </c>
      <c r="AJ22" s="13" t="str">
        <f ca="1"/>
        <v/>
      </c>
      <c r="AK22" s="13" t="str">
        <f ca="1"/>
        <v/>
      </c>
      <c r="AL22" s="13" t="str">
        <f ca="1"/>
        <v/>
      </c>
      <c r="AM22" s="13" t="str">
        <f ca="1"/>
        <v/>
      </c>
      <c r="AN22" s="13" t="str">
        <f ca="1"/>
        <v/>
      </c>
      <c r="AO22" s="13" t="str">
        <f ca="1"/>
        <v/>
      </c>
      <c r="AP22" s="13" t="str">
        <f ca="1"/>
        <v/>
      </c>
      <c r="AQ22" s="13" t="str">
        <f ca="1"/>
        <v/>
      </c>
      <c r="AR22" s="13" t="str">
        <f ca="1"/>
        <v/>
      </c>
      <c r="AS22" s="13" t="str">
        <f ca="1"/>
        <v/>
      </c>
      <c r="AT22" s="13" t="str">
        <f ca="1"/>
        <v/>
      </c>
      <c r="AU22" s="13" t="str">
        <f ca="1"/>
        <v/>
      </c>
      <c r="AV22" s="13" t="str">
        <f ca="1"/>
        <v/>
      </c>
      <c r="AW22" s="13" t="str">
        <f ca="1"/>
        <v/>
      </c>
      <c r="AX22" s="13" t="str">
        <f ca="1"/>
        <v/>
      </c>
      <c r="AY22" s="13" t="str">
        <f ca="1"/>
        <v/>
      </c>
      <c r="AZ22" s="13" t="str">
        <f ca="1"/>
        <v/>
      </c>
      <c r="BA22" s="13" t="str">
        <f ca="1"/>
        <v/>
      </c>
      <c r="BB22" s="13" t="str">
        <f ca="1"/>
        <v/>
      </c>
      <c r="BC22" s="13" t="str">
        <f ca="1"/>
        <v/>
      </c>
      <c r="BD22" s="13" t="str">
        <f ca="1"/>
        <v/>
      </c>
      <c r="BE22" s="13" t="str">
        <f ca="1"/>
        <v/>
      </c>
      <c r="BF22" s="13" t="str">
        <f ca="1"/>
        <v/>
      </c>
      <c r="BG22" s="13" t="str">
        <f ca="1"/>
        <v/>
      </c>
      <c r="BH22" s="13" t="str">
        <f ca="1"/>
        <v/>
      </c>
      <c r="BI22" s="13" t="str">
        <f ca="1"/>
        <v/>
      </c>
      <c r="BJ22" s="13" t="str">
        <f ca="1"/>
        <v/>
      </c>
      <c r="BK22" s="13" t="str">
        <f ca="1"/>
        <v/>
      </c>
      <c r="BL22" s="13" t="str">
        <f ca="1"/>
        <v/>
      </c>
      <c r="BM22" s="13" t="str">
        <f ca="1"/>
        <v/>
      </c>
      <c r="BN22" s="13" t="str">
        <f ca="1"/>
        <v/>
      </c>
      <c r="BO22" s="13" t="str">
        <f ca="1"/>
        <v/>
      </c>
      <c r="BP22" s="13" t="str">
        <f ca="1"/>
        <v/>
      </c>
      <c r="BQ22" s="13" t="str">
        <f ca="1"/>
        <v/>
      </c>
      <c r="BR22" s="13" t="str">
        <f ca="1"/>
        <v/>
      </c>
      <c r="BS22" s="13" t="str">
        <f ca="1"/>
        <v/>
      </c>
      <c r="BT22" s="13" t="str">
        <f ca="1"/>
        <v/>
      </c>
      <c r="BU22" s="13" t="str">
        <f ca="1"/>
        <v/>
      </c>
      <c r="BV22" s="13" t="str">
        <f ca="1"/>
        <v/>
      </c>
      <c r="BW22" s="13" t="str">
        <f ca="1"/>
        <v/>
      </c>
      <c r="BX22" s="13" t="str">
        <f ca="1"/>
        <v/>
      </c>
      <c r="BY22" s="13" t="str">
        <f ca="1"/>
        <v/>
      </c>
      <c r="BZ22" s="13" t="str">
        <f ca="1"/>
        <v/>
      </c>
      <c r="CA22" s="13" t="str">
        <f ca="1"/>
        <v/>
      </c>
      <c r="CB22" s="13" t="str">
        <f ca="1"/>
        <v/>
      </c>
      <c r="CC22" s="13" t="str">
        <f ca="1"/>
        <v/>
      </c>
      <c r="CD22" s="13" t="str">
        <f ca="1"/>
        <v/>
      </c>
      <c r="CE22" s="13" t="str">
        <f ca="1"/>
        <v/>
      </c>
      <c r="CF22" s="13" t="str">
        <f ca="1"/>
        <v/>
      </c>
      <c r="CG22" s="13" t="str">
        <f ca="1"/>
        <v/>
      </c>
      <c r="CH22" s="13" t="str">
        <f ca="1"/>
        <v/>
      </c>
      <c r="CI22" s="13" t="str">
        <f ca="1"/>
        <v/>
      </c>
      <c r="CJ22" s="13" t="str">
        <f ca="1"/>
        <v/>
      </c>
      <c r="CK22" s="13" t="str">
        <f ca="1"/>
        <v/>
      </c>
      <c r="CL22" s="13" t="str">
        <f ca="1"/>
        <v/>
      </c>
      <c r="CM22" s="13" t="str">
        <f ca="1"/>
        <v/>
      </c>
      <c r="CN22" s="13" t="str">
        <f ca="1"/>
        <v/>
      </c>
      <c r="CO22" s="13" t="str">
        <f ca="1"/>
        <v/>
      </c>
      <c r="CP22" s="13" t="str">
        <f ca="1"/>
        <v/>
      </c>
      <c r="CQ22" s="13" t="str">
        <f ca="1"/>
        <v/>
      </c>
      <c r="CR22" s="13" t="str">
        <f ca="1"/>
        <v/>
      </c>
      <c r="CS22" s="13" t="str">
        <f ca="1"/>
        <v/>
      </c>
      <c r="CT22" s="13" t="str">
        <f ca="1"/>
        <v/>
      </c>
      <c r="CU22" s="13" t="str">
        <f ca="1"/>
        <v/>
      </c>
      <c r="CV22" s="13" t="str">
        <f ca="1"/>
        <v/>
      </c>
      <c r="CW22" s="13" t="str">
        <f ca="1"/>
        <v/>
      </c>
      <c r="CX22" s="13" t="str">
        <f ca="1"/>
        <v/>
      </c>
      <c r="CY22" s="13" t="str">
        <f ca="1"/>
        <v/>
      </c>
      <c r="CZ22" s="13" t="str">
        <f ca="1"/>
        <v/>
      </c>
      <c r="DA22" s="13" t="str">
        <f ca="1"/>
        <v/>
      </c>
      <c r="DB22" s="13" t="str">
        <f ca="1"/>
        <v/>
      </c>
      <c r="DC22" s="13" t="str">
        <f ca="1"/>
        <v/>
      </c>
      <c r="DD22" s="13" t="str">
        <f ca="1"/>
        <v/>
      </c>
      <c r="DE22" s="13" t="str">
        <f ca="1"/>
        <v/>
      </c>
      <c r="DF22" s="13" t="str">
        <f ca="1"/>
        <v/>
      </c>
      <c r="DG22" s="13" t="str">
        <f ca="1"/>
        <v/>
      </c>
      <c r="DH22" s="13" t="str">
        <f ca="1"/>
        <v/>
      </c>
      <c r="DI22" s="13" t="str">
        <f ca="1"/>
        <v/>
      </c>
    </row>
    <row r="23" spans="1:113" ht="32.1" customHeight="1" thickTop="1" thickBot="1" x14ac:dyDescent="0.5">
      <c r="A23" s="26"/>
      <c r="B23" s="27" t="s">
        <v>50</v>
      </c>
      <c r="C23" s="27" t="s">
        <v>41</v>
      </c>
      <c r="D23" s="28" t="s">
        <v>60</v>
      </c>
      <c r="E23" s="28">
        <f>_xlfn.XLOOKUP(Tableau1[[#This Row],[Collab.]],Tab_Collaborateurs[Collab.],Tab_Collaborateurs[Image],"NC")</f>
        <v>0</v>
      </c>
      <c r="F23" s="28" t="s">
        <v>31</v>
      </c>
      <c r="G23" s="29">
        <v>46105</v>
      </c>
      <c r="H23" s="29">
        <v>46105</v>
      </c>
      <c r="I23" s="30">
        <f>NETWORKDAYS.INTL(Tableau1[[#This Row],[Début]],Tableau1[[#This Row],[Fin]],"0000011",Jours_feries[Jours fériés])</f>
        <v>1</v>
      </c>
      <c r="J23" s="31" t="str" cm="1">
        <f t="array" aca="1" ref="J23" ca="1">_xlfn.IFS(Tableau1[[#This Row],[Fin]]&lt;=TODAY(),REPT("● ",5),Tableau1[[#This Row],[Début]]&gt;TODAY(),REPT("◌ ",5),TRUE,REPT("● ",INT(((TODAY()-Tableau1[[#This Row],[Début]]+1)/(Tableau1[[#This Row],[Fin]]-Tableau1[[#This Row],[Début]]+1))*5))&amp;REPT("◌ ",(5-INT(((TODAY()-Tableau1[[#This Row],[Début]]+1)/(Tableau1[[#This Row],[Fin]]-Tableau1[[#This Row],[Début]]+1))*5))))</f>
        <v xml:space="preserve">◌ ◌ ◌ ◌ ◌ </v>
      </c>
      <c r="K23" s="30" t="b">
        <v>0</v>
      </c>
      <c r="L23" s="32" t="str" cm="1">
        <f t="array" aca="1" ref="L23" ca="1">_xlfn.IFS(Tableau1[[#This Row],[Etat]]=TRUE,"Terminé",
Tableau1[[#This Row],[Début]]&gt;TODAY(),"A commencer",
Tableau1[[#This Row],[Fin]]&lt;TODAY(),"En retard",
TRUE,"En cours")</f>
        <v>A commencer</v>
      </c>
      <c r="N23" s="13" t="str">
        <f ca="1"/>
        <v/>
      </c>
      <c r="O23" s="13" t="str">
        <f ca="1"/>
        <v/>
      </c>
      <c r="P23" s="13" t="str">
        <f ca="1"/>
        <v/>
      </c>
      <c r="Q23" s="13" t="str">
        <f ca="1"/>
        <v/>
      </c>
      <c r="R23" s="13" t="str">
        <f ca="1"/>
        <v/>
      </c>
      <c r="S23" s="13" t="str">
        <f ca="1"/>
        <v/>
      </c>
      <c r="T23" s="13" t="str">
        <f ca="1"/>
        <v/>
      </c>
      <c r="U23" s="13" t="str">
        <f ca="1"/>
        <v/>
      </c>
      <c r="V23" s="13" t="str">
        <f ca="1"/>
        <v/>
      </c>
      <c r="W23" s="13" t="str">
        <f ca="1"/>
        <v/>
      </c>
      <c r="X23" s="13" t="str">
        <f ca="1"/>
        <v/>
      </c>
      <c r="Y23" s="13" t="str">
        <f ca="1"/>
        <v/>
      </c>
      <c r="Z23" s="13" t="str">
        <f ca="1"/>
        <v/>
      </c>
      <c r="AA23" s="13" t="str">
        <f ca="1"/>
        <v/>
      </c>
      <c r="AB23" s="13" t="str">
        <f ca="1"/>
        <v/>
      </c>
      <c r="AC23" s="13" t="str">
        <f ca="1"/>
        <v/>
      </c>
      <c r="AD23" s="13" t="str">
        <f ca="1"/>
        <v/>
      </c>
      <c r="AE23" s="13" t="str">
        <f ca="1"/>
        <v/>
      </c>
      <c r="AF23" s="13" t="str">
        <f ca="1"/>
        <v/>
      </c>
      <c r="AG23" s="13" t="str">
        <f ca="1"/>
        <v/>
      </c>
      <c r="AH23" s="13" t="str">
        <f ca="1"/>
        <v/>
      </c>
      <c r="AI23" s="13" t="str">
        <f ca="1"/>
        <v/>
      </c>
      <c r="AJ23" s="13" t="str">
        <f ca="1"/>
        <v/>
      </c>
      <c r="AK23" s="13" t="str">
        <f ca="1"/>
        <v/>
      </c>
      <c r="AL23" s="13" t="str">
        <f ca="1"/>
        <v/>
      </c>
      <c r="AM23" s="13" t="str">
        <f ca="1"/>
        <v/>
      </c>
      <c r="AN23" s="13" t="str">
        <f ca="1"/>
        <v/>
      </c>
      <c r="AO23" s="13" t="str">
        <f ca="1"/>
        <v/>
      </c>
      <c r="AP23" s="13" t="str">
        <f ca="1"/>
        <v/>
      </c>
      <c r="AQ23" s="13" t="str">
        <f ca="1"/>
        <v/>
      </c>
      <c r="AR23" s="13" t="str">
        <f ca="1"/>
        <v/>
      </c>
      <c r="AS23" s="13" t="str">
        <f ca="1"/>
        <v/>
      </c>
      <c r="AT23" s="13" t="str">
        <f ca="1"/>
        <v/>
      </c>
      <c r="AU23" s="13" t="str">
        <f ca="1"/>
        <v/>
      </c>
      <c r="AV23" s="13" t="str">
        <f ca="1"/>
        <v/>
      </c>
      <c r="AW23" s="13" t="str">
        <f ca="1"/>
        <v/>
      </c>
      <c r="AX23" s="13" t="str">
        <f ca="1"/>
        <v/>
      </c>
      <c r="AY23" s="13" t="str">
        <f ca="1"/>
        <v/>
      </c>
      <c r="AZ23" s="13" t="str">
        <f ca="1"/>
        <v/>
      </c>
      <c r="BA23" s="13" t="str">
        <f ca="1"/>
        <v/>
      </c>
      <c r="BB23" s="13" t="str">
        <f ca="1"/>
        <v/>
      </c>
      <c r="BC23" s="13" t="str">
        <f ca="1"/>
        <v/>
      </c>
      <c r="BD23" s="13" t="str">
        <f ca="1"/>
        <v/>
      </c>
      <c r="BE23" s="13" t="str">
        <f ca="1"/>
        <v/>
      </c>
      <c r="BF23" s="13" t="str">
        <f ca="1"/>
        <v/>
      </c>
      <c r="BG23" s="13" t="str">
        <f ca="1"/>
        <v/>
      </c>
      <c r="BH23" s="13" t="str">
        <f ca="1"/>
        <v/>
      </c>
      <c r="BI23" s="13" t="str">
        <f ca="1"/>
        <v/>
      </c>
      <c r="BJ23" s="13" t="str">
        <f ca="1"/>
        <v/>
      </c>
      <c r="BK23" s="13" t="str">
        <f ca="1"/>
        <v/>
      </c>
      <c r="BL23" s="13" t="str">
        <f ca="1"/>
        <v/>
      </c>
      <c r="BM23" s="13" t="str">
        <f ca="1"/>
        <v/>
      </c>
      <c r="BN23" s="13" t="str">
        <f ca="1"/>
        <v/>
      </c>
      <c r="BO23" s="13" t="str">
        <f ca="1"/>
        <v/>
      </c>
      <c r="BP23" s="13" t="str">
        <f ca="1"/>
        <v/>
      </c>
      <c r="BQ23" s="13" t="str">
        <f ca="1"/>
        <v/>
      </c>
      <c r="BR23" s="13" t="str">
        <f ca="1"/>
        <v/>
      </c>
      <c r="BS23" s="13" t="str">
        <f ca="1"/>
        <v/>
      </c>
      <c r="BT23" s="13" t="str">
        <f ca="1"/>
        <v/>
      </c>
      <c r="BU23" s="13" t="str">
        <f ca="1"/>
        <v/>
      </c>
      <c r="BV23" s="13" t="str">
        <f ca="1"/>
        <v/>
      </c>
      <c r="BW23" s="13" t="str">
        <f ca="1"/>
        <v/>
      </c>
      <c r="BX23" s="13" t="str">
        <f ca="1"/>
        <v/>
      </c>
      <c r="BY23" s="13" t="str">
        <f ca="1"/>
        <v/>
      </c>
      <c r="BZ23" s="13" t="str">
        <f ca="1"/>
        <v/>
      </c>
      <c r="CA23" s="13" t="str">
        <f ca="1"/>
        <v/>
      </c>
      <c r="CB23" s="13" t="str">
        <f ca="1"/>
        <v/>
      </c>
      <c r="CC23" s="13" t="str">
        <f ca="1"/>
        <v/>
      </c>
      <c r="CD23" s="13" t="str">
        <f ca="1"/>
        <v/>
      </c>
      <c r="CE23" s="13" t="str">
        <f ca="1"/>
        <v/>
      </c>
      <c r="CF23" s="13" t="str">
        <f ca="1"/>
        <v/>
      </c>
      <c r="CG23" s="13" t="str">
        <f ca="1"/>
        <v/>
      </c>
      <c r="CH23" s="13" t="str">
        <f ca="1"/>
        <v/>
      </c>
      <c r="CI23" s="13" t="str">
        <f ca="1"/>
        <v/>
      </c>
      <c r="CJ23" s="13" t="str">
        <f ca="1"/>
        <v/>
      </c>
      <c r="CK23" s="13" t="str">
        <f ca="1"/>
        <v/>
      </c>
      <c r="CL23" s="13" t="str">
        <f ca="1"/>
        <v/>
      </c>
      <c r="CM23" s="13" t="str">
        <f ca="1"/>
        <v/>
      </c>
      <c r="CN23" s="13" t="str">
        <f ca="1"/>
        <v/>
      </c>
      <c r="CO23" s="13" t="str">
        <f ca="1"/>
        <v/>
      </c>
      <c r="CP23" s="13" t="str">
        <f ca="1"/>
        <v/>
      </c>
      <c r="CQ23" s="13" t="str">
        <f ca="1"/>
        <v/>
      </c>
      <c r="CR23" s="13" t="str">
        <f ca="1"/>
        <v/>
      </c>
      <c r="CS23" s="13" t="str">
        <f ca="1"/>
        <v/>
      </c>
      <c r="CT23" s="13" t="str">
        <f ca="1"/>
        <v/>
      </c>
      <c r="CU23" s="13" t="str">
        <f ca="1"/>
        <v/>
      </c>
      <c r="CV23" s="13" t="str">
        <f ca="1"/>
        <v/>
      </c>
      <c r="CW23" s="13" t="str">
        <f ca="1"/>
        <v/>
      </c>
      <c r="CX23" s="13" t="str">
        <f ca="1"/>
        <v/>
      </c>
      <c r="CY23" s="13" t="str">
        <f ca="1"/>
        <v/>
      </c>
      <c r="CZ23" s="13" t="str">
        <f ca="1"/>
        <v/>
      </c>
      <c r="DA23" s="13" t="str">
        <f ca="1"/>
        <v/>
      </c>
      <c r="DB23" s="13" t="str">
        <f ca="1"/>
        <v/>
      </c>
      <c r="DC23" s="13" t="str">
        <f ca="1"/>
        <v/>
      </c>
      <c r="DD23" s="13" t="str">
        <f ca="1"/>
        <v/>
      </c>
      <c r="DE23" s="13" t="str">
        <f ca="1"/>
        <v/>
      </c>
      <c r="DF23" s="13" t="str">
        <f ca="1"/>
        <v/>
      </c>
      <c r="DG23" s="13" t="str">
        <f ca="1"/>
        <v/>
      </c>
      <c r="DH23" s="13" t="str">
        <f ca="1"/>
        <v/>
      </c>
      <c r="DI23" s="13" t="str">
        <f ca="1"/>
        <v/>
      </c>
    </row>
    <row r="24" spans="1:113" ht="32.1" customHeight="1" thickTop="1" thickBot="1" x14ac:dyDescent="0.5">
      <c r="A24" s="26"/>
      <c r="B24" s="27" t="s">
        <v>61</v>
      </c>
      <c r="C24" s="27" t="s">
        <v>52</v>
      </c>
      <c r="D24" s="28" t="s">
        <v>53</v>
      </c>
      <c r="E24" s="28">
        <f>_xlfn.XLOOKUP(Tableau1[[#This Row],[Collab.]],Tab_Collaborateurs[Collab.],Tab_Collaborateurs[Image],"NC")</f>
        <v>0</v>
      </c>
      <c r="F24" s="28" t="s">
        <v>31</v>
      </c>
      <c r="G24" s="29">
        <v>46069</v>
      </c>
      <c r="H24" s="29">
        <v>46092</v>
      </c>
      <c r="I24" s="30">
        <f>NETWORKDAYS.INTL(Tableau1[[#This Row],[Début]],Tableau1[[#This Row],[Fin]],"0000011",Jours_feries[Jours fériés])</f>
        <v>18</v>
      </c>
      <c r="J24" s="31" t="str" cm="1">
        <f t="array" aca="1" ref="J24" ca="1">_xlfn.IFS(Tableau1[[#This Row],[Fin]]&lt;=TODAY(),REPT("● ",5),Tableau1[[#This Row],[Début]]&gt;TODAY(),REPT("◌ ",5),TRUE,REPT("● ",INT(((TODAY()-Tableau1[[#This Row],[Début]]+1)/(Tableau1[[#This Row],[Fin]]-Tableau1[[#This Row],[Début]]+1))*5))&amp;REPT("◌ ",(5-INT(((TODAY()-Tableau1[[#This Row],[Début]]+1)/(Tableau1[[#This Row],[Fin]]-Tableau1[[#This Row],[Début]]+1))*5))))</f>
        <v xml:space="preserve">◌ ◌ ◌ ◌ ◌ </v>
      </c>
      <c r="K24" s="30" t="b">
        <v>0</v>
      </c>
      <c r="L24" s="32" t="str" cm="1">
        <f t="array" aca="1" ref="L24" ca="1">_xlfn.IFS(Tableau1[[#This Row],[Etat]]=TRUE,"Terminé",
Tableau1[[#This Row],[Début]]&gt;TODAY(),"A commencer",
Tableau1[[#This Row],[Fin]]&lt;TODAY(),"En retard",
TRUE,"En cours")</f>
        <v>A commencer</v>
      </c>
      <c r="N24" s="13" t="str">
        <f ca="1"/>
        <v/>
      </c>
      <c r="O24" s="13" t="str">
        <f ca="1"/>
        <v/>
      </c>
      <c r="P24" s="13" t="str">
        <f ca="1"/>
        <v/>
      </c>
      <c r="Q24" s="13" t="str">
        <f ca="1"/>
        <v/>
      </c>
      <c r="R24" s="13" t="str">
        <f ca="1"/>
        <v/>
      </c>
      <c r="S24" s="13" t="str">
        <f ca="1"/>
        <v/>
      </c>
      <c r="T24" s="13" t="str">
        <f ca="1"/>
        <v/>
      </c>
      <c r="U24" s="13" t="str">
        <f ca="1"/>
        <v/>
      </c>
      <c r="V24" s="13" t="str">
        <f ca="1"/>
        <v/>
      </c>
      <c r="W24" s="13" t="str">
        <f ca="1"/>
        <v/>
      </c>
      <c r="X24" s="13" t="str">
        <f ca="1"/>
        <v/>
      </c>
      <c r="Y24" s="13" t="str">
        <f ca="1"/>
        <v/>
      </c>
      <c r="Z24" s="13" t="str">
        <f ca="1"/>
        <v/>
      </c>
      <c r="AA24" s="13" t="str">
        <f ca="1"/>
        <v/>
      </c>
      <c r="AB24" s="13" t="str">
        <f ca="1"/>
        <v/>
      </c>
      <c r="AC24" s="13" t="str">
        <f ca="1"/>
        <v/>
      </c>
      <c r="AD24" s="13" t="str">
        <f ca="1"/>
        <v/>
      </c>
      <c r="AE24" s="13" t="str">
        <f ca="1"/>
        <v/>
      </c>
      <c r="AF24" s="13" t="str">
        <f ca="1"/>
        <v/>
      </c>
      <c r="AG24" s="13" t="str">
        <f ca="1"/>
        <v/>
      </c>
      <c r="AH24" s="13" t="str">
        <f ca="1"/>
        <v/>
      </c>
      <c r="AI24" s="13" t="str">
        <f ca="1"/>
        <v/>
      </c>
      <c r="AJ24" s="13" t="str">
        <f ca="1"/>
        <v/>
      </c>
      <c r="AK24" s="13" t="str">
        <f ca="1"/>
        <v/>
      </c>
      <c r="AL24" s="13" t="str">
        <f ca="1"/>
        <v/>
      </c>
      <c r="AM24" s="13" t="str">
        <f ca="1"/>
        <v/>
      </c>
      <c r="AN24" s="13" t="str">
        <f ca="1"/>
        <v/>
      </c>
      <c r="AO24" s="13" t="str">
        <f ca="1"/>
        <v/>
      </c>
      <c r="AP24" s="13" t="str">
        <f ca="1"/>
        <v/>
      </c>
      <c r="AQ24" s="13" t="str">
        <f ca="1"/>
        <v/>
      </c>
      <c r="AR24" s="13" t="str">
        <f ca="1"/>
        <v/>
      </c>
      <c r="AS24" s="13" t="str">
        <f ca="1"/>
        <v/>
      </c>
      <c r="AT24" s="13" t="str">
        <f ca="1"/>
        <v/>
      </c>
      <c r="AU24" s="13" t="str">
        <f ca="1"/>
        <v/>
      </c>
      <c r="AV24" s="13" t="str">
        <f ca="1"/>
        <v/>
      </c>
      <c r="AW24" s="13" t="str">
        <f ca="1"/>
        <v/>
      </c>
      <c r="AX24" s="13" t="str">
        <f ca="1"/>
        <v/>
      </c>
      <c r="AY24" s="13" t="str">
        <f ca="1"/>
        <v/>
      </c>
      <c r="AZ24" s="13" t="str">
        <f ca="1"/>
        <v/>
      </c>
      <c r="BA24" s="13" t="str">
        <f ca="1"/>
        <v/>
      </c>
      <c r="BB24" s="13" t="str">
        <f ca="1"/>
        <v/>
      </c>
      <c r="BC24" s="13" t="str">
        <f ca="1"/>
        <v/>
      </c>
      <c r="BD24" s="13" t="str">
        <f ca="1"/>
        <v/>
      </c>
      <c r="BE24" s="13" t="str">
        <f ca="1"/>
        <v/>
      </c>
      <c r="BF24" s="13" t="str">
        <f ca="1"/>
        <v/>
      </c>
      <c r="BG24" s="13" t="str">
        <f ca="1"/>
        <v/>
      </c>
      <c r="BH24" s="13" t="str">
        <f ca="1"/>
        <v/>
      </c>
      <c r="BI24" s="13" t="str">
        <f ca="1"/>
        <v/>
      </c>
      <c r="BJ24" s="13" t="str">
        <f ca="1"/>
        <v/>
      </c>
      <c r="BK24" s="13" t="str">
        <f ca="1"/>
        <v/>
      </c>
      <c r="BL24" s="13" t="str">
        <f ca="1"/>
        <v/>
      </c>
      <c r="BM24" s="13" t="str">
        <f ca="1"/>
        <v/>
      </c>
      <c r="BN24" s="13" t="str">
        <f ca="1"/>
        <v/>
      </c>
      <c r="BO24" s="13" t="str">
        <f ca="1"/>
        <v/>
      </c>
      <c r="BP24" s="13" t="str">
        <f ca="1"/>
        <v/>
      </c>
      <c r="BQ24" s="13" t="str">
        <f ca="1"/>
        <v/>
      </c>
      <c r="BR24" s="13" t="str">
        <f ca="1"/>
        <v/>
      </c>
      <c r="BS24" s="13" t="str">
        <f ca="1"/>
        <v/>
      </c>
      <c r="BT24" s="13" t="str">
        <f ca="1"/>
        <v/>
      </c>
      <c r="BU24" s="13" t="str">
        <f ca="1"/>
        <v/>
      </c>
      <c r="BV24" s="13" t="str">
        <f ca="1"/>
        <v/>
      </c>
      <c r="BW24" s="13" t="str">
        <f ca="1"/>
        <v/>
      </c>
      <c r="BX24" s="13" t="str">
        <f ca="1"/>
        <v/>
      </c>
      <c r="BY24" s="13" t="str">
        <f ca="1"/>
        <v/>
      </c>
      <c r="BZ24" s="13" t="str">
        <f ca="1"/>
        <v/>
      </c>
      <c r="CA24" s="13" t="str">
        <f ca="1"/>
        <v/>
      </c>
      <c r="CB24" s="13" t="str">
        <f ca="1"/>
        <v/>
      </c>
      <c r="CC24" s="13" t="str">
        <f ca="1"/>
        <v/>
      </c>
      <c r="CD24" s="13" t="str">
        <f ca="1"/>
        <v/>
      </c>
      <c r="CE24" s="13" t="str">
        <f ca="1"/>
        <v/>
      </c>
      <c r="CF24" s="13" t="str">
        <f ca="1"/>
        <v/>
      </c>
      <c r="CG24" s="13" t="str">
        <f ca="1"/>
        <v/>
      </c>
      <c r="CH24" s="13" t="str">
        <f ca="1"/>
        <v/>
      </c>
      <c r="CI24" s="13" t="str">
        <f ca="1"/>
        <v/>
      </c>
      <c r="CJ24" s="13" t="str">
        <f ca="1"/>
        <v/>
      </c>
      <c r="CK24" s="13" t="str">
        <f ca="1"/>
        <v/>
      </c>
      <c r="CL24" s="13" t="str">
        <f ca="1"/>
        <v/>
      </c>
      <c r="CM24" s="13" t="str">
        <f ca="1"/>
        <v/>
      </c>
      <c r="CN24" s="13" t="str">
        <f ca="1"/>
        <v/>
      </c>
      <c r="CO24" s="13" t="str">
        <f ca="1"/>
        <v/>
      </c>
      <c r="CP24" s="13" t="str">
        <f ca="1"/>
        <v/>
      </c>
      <c r="CQ24" s="13" t="str">
        <f ca="1"/>
        <v/>
      </c>
      <c r="CR24" s="13" t="str">
        <f ca="1"/>
        <v/>
      </c>
      <c r="CS24" s="13" t="str">
        <f ca="1"/>
        <v/>
      </c>
      <c r="CT24" s="13" t="str">
        <f ca="1"/>
        <v/>
      </c>
      <c r="CU24" s="13" t="str">
        <f ca="1"/>
        <v/>
      </c>
      <c r="CV24" s="13" t="str">
        <f ca="1"/>
        <v/>
      </c>
      <c r="CW24" s="13" t="str">
        <f ca="1"/>
        <v/>
      </c>
      <c r="CX24" s="13" t="str">
        <f ca="1"/>
        <v/>
      </c>
      <c r="CY24" s="13" t="str">
        <f ca="1"/>
        <v/>
      </c>
      <c r="CZ24" s="13" t="str">
        <f ca="1"/>
        <v/>
      </c>
      <c r="DA24" s="13" t="str">
        <f ca="1"/>
        <v/>
      </c>
      <c r="DB24" s="13" t="str">
        <f ca="1"/>
        <v/>
      </c>
      <c r="DC24" s="13" t="str">
        <f ca="1"/>
        <v/>
      </c>
      <c r="DD24" s="13" t="str">
        <f ca="1"/>
        <v/>
      </c>
      <c r="DE24" s="13" t="str">
        <f ca="1"/>
        <v/>
      </c>
      <c r="DF24" s="13" t="str">
        <f ca="1"/>
        <v/>
      </c>
      <c r="DG24" s="13" t="str">
        <f ca="1"/>
        <v/>
      </c>
      <c r="DH24" s="13" t="str">
        <f ca="1"/>
        <v/>
      </c>
      <c r="DI24" s="13" t="str">
        <f ca="1"/>
        <v/>
      </c>
    </row>
    <row r="25" spans="1:113" ht="32.1" customHeight="1" thickTop="1" thickBot="1" x14ac:dyDescent="0.5">
      <c r="A25" s="26"/>
      <c r="B25" s="27" t="s">
        <v>61</v>
      </c>
      <c r="C25" s="27" t="s">
        <v>38</v>
      </c>
      <c r="D25" s="28" t="s">
        <v>55</v>
      </c>
      <c r="E25" s="28">
        <f>_xlfn.XLOOKUP(Tableau1[[#This Row],[Collab.]],Tab_Collaborateurs[Collab.],Tab_Collaborateurs[Image],"NC")</f>
        <v>0</v>
      </c>
      <c r="F25" s="28" t="s">
        <v>31</v>
      </c>
      <c r="G25" s="29">
        <v>46093</v>
      </c>
      <c r="H25" s="29">
        <v>46101</v>
      </c>
      <c r="I25" s="30">
        <f>NETWORKDAYS.INTL(Tableau1[[#This Row],[Début]],Tableau1[[#This Row],[Fin]],"0000011",Jours_feries[Jours fériés])</f>
        <v>7</v>
      </c>
      <c r="J25" s="31" t="str" cm="1">
        <f t="array" aca="1" ref="J25" ca="1">_xlfn.IFS(Tableau1[[#This Row],[Fin]]&lt;=TODAY(),REPT("● ",5),Tableau1[[#This Row],[Début]]&gt;TODAY(),REPT("◌ ",5),TRUE,REPT("● ",INT(((TODAY()-Tableau1[[#This Row],[Début]]+1)/(Tableau1[[#This Row],[Fin]]-Tableau1[[#This Row],[Début]]+1))*5))&amp;REPT("◌ ",(5-INT(((TODAY()-Tableau1[[#This Row],[Début]]+1)/(Tableau1[[#This Row],[Fin]]-Tableau1[[#This Row],[Début]]+1))*5))))</f>
        <v xml:space="preserve">◌ ◌ ◌ ◌ ◌ </v>
      </c>
      <c r="K25" s="30" t="b">
        <v>0</v>
      </c>
      <c r="L25" s="32" t="str" cm="1">
        <f t="array" aca="1" ref="L25" ca="1">_xlfn.IFS(Tableau1[[#This Row],[Etat]]=TRUE,"Terminé",
Tableau1[[#This Row],[Début]]&gt;TODAY(),"A commencer",
Tableau1[[#This Row],[Fin]]&lt;TODAY(),"En retard",
TRUE,"En cours")</f>
        <v>A commencer</v>
      </c>
      <c r="N25" s="13" t="str">
        <f ca="1"/>
        <v/>
      </c>
      <c r="O25" s="13" t="str">
        <f ca="1"/>
        <v/>
      </c>
      <c r="P25" s="13" t="str">
        <f ca="1"/>
        <v/>
      </c>
      <c r="Q25" s="13" t="str">
        <f ca="1"/>
        <v/>
      </c>
      <c r="R25" s="13" t="str">
        <f ca="1"/>
        <v/>
      </c>
      <c r="S25" s="13" t="str">
        <f ca="1"/>
        <v/>
      </c>
      <c r="T25" s="13" t="str">
        <f ca="1"/>
        <v/>
      </c>
      <c r="U25" s="13" t="str">
        <f ca="1"/>
        <v/>
      </c>
      <c r="V25" s="13" t="str">
        <f ca="1"/>
        <v/>
      </c>
      <c r="W25" s="13" t="str">
        <f ca="1"/>
        <v/>
      </c>
      <c r="X25" s="13" t="str">
        <f ca="1"/>
        <v/>
      </c>
      <c r="Y25" s="13" t="str">
        <f ca="1"/>
        <v/>
      </c>
      <c r="Z25" s="13" t="str">
        <f ca="1"/>
        <v/>
      </c>
      <c r="AA25" s="13" t="str">
        <f ca="1"/>
        <v/>
      </c>
      <c r="AB25" s="13" t="str">
        <f ca="1"/>
        <v/>
      </c>
      <c r="AC25" s="13" t="str">
        <f ca="1"/>
        <v/>
      </c>
      <c r="AD25" s="13" t="str">
        <f ca="1"/>
        <v/>
      </c>
      <c r="AE25" s="13" t="str">
        <f ca="1"/>
        <v/>
      </c>
      <c r="AF25" s="13" t="str">
        <f ca="1"/>
        <v/>
      </c>
      <c r="AG25" s="13" t="str">
        <f ca="1"/>
        <v/>
      </c>
      <c r="AH25" s="13" t="str">
        <f ca="1"/>
        <v/>
      </c>
      <c r="AI25" s="13" t="str">
        <f ca="1"/>
        <v/>
      </c>
      <c r="AJ25" s="13" t="str">
        <f ca="1"/>
        <v/>
      </c>
      <c r="AK25" s="13" t="str">
        <f ca="1"/>
        <v/>
      </c>
      <c r="AL25" s="13" t="str">
        <f ca="1"/>
        <v/>
      </c>
      <c r="AM25" s="13" t="str">
        <f ca="1"/>
        <v/>
      </c>
      <c r="AN25" s="13" t="str">
        <f ca="1"/>
        <v/>
      </c>
      <c r="AO25" s="13" t="str">
        <f ca="1"/>
        <v/>
      </c>
      <c r="AP25" s="13" t="str">
        <f ca="1"/>
        <v/>
      </c>
      <c r="AQ25" s="13" t="str">
        <f ca="1"/>
        <v/>
      </c>
      <c r="AR25" s="13" t="str">
        <f ca="1"/>
        <v/>
      </c>
      <c r="AS25" s="13" t="str">
        <f ca="1"/>
        <v/>
      </c>
      <c r="AT25" s="13" t="str">
        <f ca="1"/>
        <v/>
      </c>
      <c r="AU25" s="13" t="str">
        <f ca="1"/>
        <v/>
      </c>
      <c r="AV25" s="13" t="str">
        <f ca="1"/>
        <v/>
      </c>
      <c r="AW25" s="13" t="str">
        <f ca="1"/>
        <v/>
      </c>
      <c r="AX25" s="13" t="str">
        <f ca="1"/>
        <v/>
      </c>
      <c r="AY25" s="13" t="str">
        <f ca="1"/>
        <v/>
      </c>
      <c r="AZ25" s="13" t="str">
        <f ca="1"/>
        <v/>
      </c>
      <c r="BA25" s="13" t="str">
        <f ca="1"/>
        <v/>
      </c>
      <c r="BB25" s="13" t="str">
        <f ca="1"/>
        <v/>
      </c>
      <c r="BC25" s="13" t="str">
        <f ca="1"/>
        <v/>
      </c>
      <c r="BD25" s="13" t="str">
        <f ca="1"/>
        <v/>
      </c>
      <c r="BE25" s="13" t="str">
        <f ca="1"/>
        <v/>
      </c>
      <c r="BF25" s="13" t="str">
        <f ca="1"/>
        <v/>
      </c>
      <c r="BG25" s="13" t="str">
        <f ca="1"/>
        <v/>
      </c>
      <c r="BH25" s="13" t="str">
        <f ca="1"/>
        <v/>
      </c>
      <c r="BI25" s="13" t="str">
        <f ca="1"/>
        <v/>
      </c>
      <c r="BJ25" s="13" t="str">
        <f ca="1"/>
        <v/>
      </c>
      <c r="BK25" s="13" t="str">
        <f ca="1"/>
        <v/>
      </c>
      <c r="BL25" s="13" t="str">
        <f ca="1"/>
        <v/>
      </c>
      <c r="BM25" s="13" t="str">
        <f ca="1"/>
        <v/>
      </c>
      <c r="BN25" s="13" t="str">
        <f ca="1"/>
        <v/>
      </c>
      <c r="BO25" s="13" t="str">
        <f ca="1"/>
        <v/>
      </c>
      <c r="BP25" s="13" t="str">
        <f ca="1"/>
        <v/>
      </c>
      <c r="BQ25" s="13" t="str">
        <f ca="1"/>
        <v/>
      </c>
      <c r="BR25" s="13" t="str">
        <f ca="1"/>
        <v/>
      </c>
      <c r="BS25" s="13" t="str">
        <f ca="1"/>
        <v/>
      </c>
      <c r="BT25" s="13" t="str">
        <f ca="1"/>
        <v/>
      </c>
      <c r="BU25" s="13" t="str">
        <f ca="1"/>
        <v/>
      </c>
      <c r="BV25" s="13" t="str">
        <f ca="1"/>
        <v/>
      </c>
      <c r="BW25" s="13" t="str">
        <f ca="1"/>
        <v/>
      </c>
      <c r="BX25" s="13" t="str">
        <f ca="1"/>
        <v/>
      </c>
      <c r="BY25" s="13" t="str">
        <f ca="1"/>
        <v/>
      </c>
      <c r="BZ25" s="13" t="str">
        <f ca="1"/>
        <v/>
      </c>
      <c r="CA25" s="13" t="str">
        <f ca="1"/>
        <v/>
      </c>
      <c r="CB25" s="13" t="str">
        <f ca="1"/>
        <v/>
      </c>
      <c r="CC25" s="13" t="str">
        <f ca="1"/>
        <v/>
      </c>
      <c r="CD25" s="13" t="str">
        <f ca="1"/>
        <v/>
      </c>
      <c r="CE25" s="13" t="str">
        <f ca="1"/>
        <v/>
      </c>
      <c r="CF25" s="13" t="str">
        <f ca="1"/>
        <v/>
      </c>
      <c r="CG25" s="13" t="str">
        <f ca="1"/>
        <v/>
      </c>
      <c r="CH25" s="13" t="str">
        <f ca="1"/>
        <v/>
      </c>
      <c r="CI25" s="13" t="str">
        <f ca="1"/>
        <v/>
      </c>
      <c r="CJ25" s="13" t="str">
        <f ca="1"/>
        <v/>
      </c>
      <c r="CK25" s="13" t="str">
        <f ca="1"/>
        <v/>
      </c>
      <c r="CL25" s="13" t="str">
        <f ca="1"/>
        <v/>
      </c>
      <c r="CM25" s="13" t="str">
        <f ca="1"/>
        <v/>
      </c>
      <c r="CN25" s="13" t="str">
        <f ca="1"/>
        <v/>
      </c>
      <c r="CO25" s="13" t="str">
        <f ca="1"/>
        <v/>
      </c>
      <c r="CP25" s="13" t="str">
        <f ca="1"/>
        <v/>
      </c>
      <c r="CQ25" s="13" t="str">
        <f ca="1"/>
        <v/>
      </c>
      <c r="CR25" s="13" t="str">
        <f ca="1"/>
        <v/>
      </c>
      <c r="CS25" s="13" t="str">
        <f ca="1"/>
        <v/>
      </c>
      <c r="CT25" s="13" t="str">
        <f ca="1"/>
        <v/>
      </c>
      <c r="CU25" s="13" t="str">
        <f ca="1"/>
        <v/>
      </c>
      <c r="CV25" s="13" t="str">
        <f ca="1"/>
        <v/>
      </c>
      <c r="CW25" s="13" t="str">
        <f ca="1"/>
        <v/>
      </c>
      <c r="CX25" s="13" t="str">
        <f ca="1"/>
        <v/>
      </c>
      <c r="CY25" s="13" t="str">
        <f ca="1"/>
        <v/>
      </c>
      <c r="CZ25" s="13" t="str">
        <f ca="1"/>
        <v/>
      </c>
      <c r="DA25" s="13" t="str">
        <f ca="1"/>
        <v/>
      </c>
      <c r="DB25" s="13" t="str">
        <f ca="1"/>
        <v/>
      </c>
      <c r="DC25" s="13" t="str">
        <f ca="1"/>
        <v/>
      </c>
      <c r="DD25" s="13" t="str">
        <f ca="1"/>
        <v/>
      </c>
      <c r="DE25" s="13" t="str">
        <f ca="1"/>
        <v/>
      </c>
      <c r="DF25" s="13" t="str">
        <f ca="1"/>
        <v/>
      </c>
      <c r="DG25" s="13" t="str">
        <f ca="1"/>
        <v/>
      </c>
      <c r="DH25" s="13" t="str">
        <f ca="1"/>
        <v/>
      </c>
      <c r="DI25" s="13" t="str">
        <f ca="1"/>
        <v/>
      </c>
    </row>
    <row r="26" spans="1:113" ht="32.1" customHeight="1" thickTop="1" thickBot="1" x14ac:dyDescent="0.5">
      <c r="A26" s="26"/>
      <c r="B26" s="27" t="s">
        <v>61</v>
      </c>
      <c r="C26" s="27" t="s">
        <v>46</v>
      </c>
      <c r="D26" s="28" t="s">
        <v>58</v>
      </c>
      <c r="E26" s="28">
        <f>_xlfn.XLOOKUP(Tableau1[[#This Row],[Collab.]],Tab_Collaborateurs[Collab.],Tab_Collaborateurs[Image],"NC")</f>
        <v>0</v>
      </c>
      <c r="F26" s="28" t="s">
        <v>31</v>
      </c>
      <c r="G26" s="29">
        <v>46112</v>
      </c>
      <c r="H26" s="29">
        <v>46112</v>
      </c>
      <c r="I26" s="30">
        <f>NETWORKDAYS.INTL(Tableau1[[#This Row],[Début]],Tableau1[[#This Row],[Fin]],"0000011",Jours_feries[Jours fériés])</f>
        <v>1</v>
      </c>
      <c r="J26" s="31" t="str" cm="1">
        <f t="array" aca="1" ref="J26" ca="1">_xlfn.IFS(Tableau1[[#This Row],[Fin]]&lt;=TODAY(),REPT("● ",5),Tableau1[[#This Row],[Début]]&gt;TODAY(),REPT("◌ ",5),TRUE,REPT("● ",INT(((TODAY()-Tableau1[[#This Row],[Début]]+1)/(Tableau1[[#This Row],[Fin]]-Tableau1[[#This Row],[Début]]+1))*5))&amp;REPT("◌ ",(5-INT(((TODAY()-Tableau1[[#This Row],[Début]]+1)/(Tableau1[[#This Row],[Fin]]-Tableau1[[#This Row],[Début]]+1))*5))))</f>
        <v xml:space="preserve">◌ ◌ ◌ ◌ ◌ </v>
      </c>
      <c r="K26" s="30" t="b">
        <v>0</v>
      </c>
      <c r="L26" s="32" t="str" cm="1">
        <f t="array" aca="1" ref="L26" ca="1">_xlfn.IFS(Tableau1[[#This Row],[Etat]]=TRUE,"Terminé",
Tableau1[[#This Row],[Début]]&gt;TODAY(),"A commencer",
Tableau1[[#This Row],[Fin]]&lt;TODAY(),"En retard",
TRUE,"En cours")</f>
        <v>A commencer</v>
      </c>
      <c r="N26" s="13" t="str">
        <f ca="1"/>
        <v/>
      </c>
      <c r="O26" s="13" t="str">
        <f ca="1"/>
        <v/>
      </c>
      <c r="P26" s="13" t="str">
        <f ca="1"/>
        <v/>
      </c>
      <c r="Q26" s="13" t="str">
        <f ca="1"/>
        <v/>
      </c>
      <c r="R26" s="13" t="str">
        <f ca="1"/>
        <v/>
      </c>
      <c r="S26" s="13" t="str">
        <f ca="1"/>
        <v/>
      </c>
      <c r="T26" s="13" t="str">
        <f ca="1"/>
        <v/>
      </c>
      <c r="U26" s="13" t="str">
        <f ca="1"/>
        <v/>
      </c>
      <c r="V26" s="13" t="str">
        <f ca="1"/>
        <v/>
      </c>
      <c r="W26" s="13" t="str">
        <f ca="1"/>
        <v/>
      </c>
      <c r="X26" s="13" t="str">
        <f ca="1"/>
        <v/>
      </c>
      <c r="Y26" s="13" t="str">
        <f ca="1"/>
        <v/>
      </c>
      <c r="Z26" s="13" t="str">
        <f ca="1"/>
        <v/>
      </c>
      <c r="AA26" s="13" t="str">
        <f ca="1"/>
        <v/>
      </c>
      <c r="AB26" s="13" t="str">
        <f ca="1"/>
        <v/>
      </c>
      <c r="AC26" s="13" t="str">
        <f ca="1"/>
        <v/>
      </c>
      <c r="AD26" s="13" t="str">
        <f ca="1"/>
        <v/>
      </c>
      <c r="AE26" s="13" t="str">
        <f ca="1"/>
        <v/>
      </c>
      <c r="AF26" s="13" t="str">
        <f ca="1"/>
        <v/>
      </c>
      <c r="AG26" s="13" t="str">
        <f ca="1"/>
        <v/>
      </c>
      <c r="AH26" s="13" t="str">
        <f ca="1"/>
        <v/>
      </c>
      <c r="AI26" s="13" t="str">
        <f ca="1"/>
        <v/>
      </c>
      <c r="AJ26" s="13" t="str">
        <f ca="1"/>
        <v/>
      </c>
      <c r="AK26" s="13" t="str">
        <f ca="1"/>
        <v/>
      </c>
      <c r="AL26" s="13" t="str">
        <f ca="1"/>
        <v/>
      </c>
      <c r="AM26" s="13" t="str">
        <f ca="1"/>
        <v/>
      </c>
      <c r="AN26" s="13" t="str">
        <f ca="1"/>
        <v/>
      </c>
      <c r="AO26" s="13" t="str">
        <f ca="1"/>
        <v/>
      </c>
      <c r="AP26" s="13" t="str">
        <f ca="1"/>
        <v/>
      </c>
      <c r="AQ26" s="13" t="str">
        <f ca="1"/>
        <v/>
      </c>
      <c r="AR26" s="13" t="str">
        <f ca="1"/>
        <v/>
      </c>
      <c r="AS26" s="13" t="str">
        <f ca="1"/>
        <v/>
      </c>
      <c r="AT26" s="13" t="str">
        <f ca="1"/>
        <v/>
      </c>
      <c r="AU26" s="13" t="str">
        <f ca="1"/>
        <v/>
      </c>
      <c r="AV26" s="13" t="str">
        <f ca="1"/>
        <v/>
      </c>
      <c r="AW26" s="13" t="str">
        <f ca="1"/>
        <v/>
      </c>
      <c r="AX26" s="13" t="str">
        <f ca="1"/>
        <v/>
      </c>
      <c r="AY26" s="13" t="str">
        <f ca="1"/>
        <v/>
      </c>
      <c r="AZ26" s="13" t="str">
        <f ca="1"/>
        <v/>
      </c>
      <c r="BA26" s="13" t="str">
        <f ca="1"/>
        <v/>
      </c>
      <c r="BB26" s="13" t="str">
        <f ca="1"/>
        <v/>
      </c>
      <c r="BC26" s="13" t="str">
        <f ca="1"/>
        <v/>
      </c>
      <c r="BD26" s="13" t="str">
        <f ca="1"/>
        <v/>
      </c>
      <c r="BE26" s="13" t="str">
        <f ca="1"/>
        <v/>
      </c>
      <c r="BF26" s="13" t="str">
        <f ca="1"/>
        <v/>
      </c>
      <c r="BG26" s="13" t="str">
        <f ca="1"/>
        <v/>
      </c>
      <c r="BH26" s="13" t="str">
        <f ca="1"/>
        <v/>
      </c>
      <c r="BI26" s="13" t="str">
        <f ca="1"/>
        <v/>
      </c>
      <c r="BJ26" s="13" t="str">
        <f ca="1"/>
        <v/>
      </c>
      <c r="BK26" s="13" t="str">
        <f ca="1"/>
        <v/>
      </c>
      <c r="BL26" s="13" t="str">
        <f ca="1"/>
        <v/>
      </c>
      <c r="BM26" s="13" t="str">
        <f ca="1"/>
        <v/>
      </c>
      <c r="BN26" s="13" t="str">
        <f ca="1"/>
        <v/>
      </c>
      <c r="BO26" s="13" t="str">
        <f ca="1"/>
        <v/>
      </c>
      <c r="BP26" s="13" t="str">
        <f ca="1"/>
        <v/>
      </c>
      <c r="BQ26" s="13" t="str">
        <f ca="1"/>
        <v/>
      </c>
      <c r="BR26" s="13" t="str">
        <f ca="1"/>
        <v/>
      </c>
      <c r="BS26" s="13" t="str">
        <f ca="1"/>
        <v/>
      </c>
      <c r="BT26" s="13" t="str">
        <f ca="1"/>
        <v/>
      </c>
      <c r="BU26" s="13" t="str">
        <f ca="1"/>
        <v/>
      </c>
      <c r="BV26" s="13" t="str">
        <f ca="1"/>
        <v/>
      </c>
      <c r="BW26" s="13" t="str">
        <f ca="1"/>
        <v/>
      </c>
      <c r="BX26" s="13" t="str">
        <f ca="1"/>
        <v/>
      </c>
      <c r="BY26" s="13" t="str">
        <f ca="1"/>
        <v/>
      </c>
      <c r="BZ26" s="13" t="str">
        <f ca="1"/>
        <v/>
      </c>
      <c r="CA26" s="13" t="str">
        <f ca="1"/>
        <v/>
      </c>
      <c r="CB26" s="13" t="str">
        <f ca="1"/>
        <v/>
      </c>
      <c r="CC26" s="13" t="str">
        <f ca="1"/>
        <v/>
      </c>
      <c r="CD26" s="13" t="str">
        <f ca="1"/>
        <v/>
      </c>
      <c r="CE26" s="13" t="str">
        <f ca="1"/>
        <v/>
      </c>
      <c r="CF26" s="13" t="str">
        <f ca="1"/>
        <v/>
      </c>
      <c r="CG26" s="13" t="str">
        <f ca="1"/>
        <v/>
      </c>
      <c r="CH26" s="13" t="str">
        <f ca="1"/>
        <v/>
      </c>
      <c r="CI26" s="13" t="str">
        <f ca="1"/>
        <v/>
      </c>
      <c r="CJ26" s="13" t="str">
        <f ca="1"/>
        <v/>
      </c>
      <c r="CK26" s="13" t="str">
        <f ca="1"/>
        <v/>
      </c>
      <c r="CL26" s="13" t="str">
        <f ca="1"/>
        <v/>
      </c>
      <c r="CM26" s="13" t="str">
        <f ca="1"/>
        <v/>
      </c>
      <c r="CN26" s="13" t="str">
        <f ca="1"/>
        <v/>
      </c>
      <c r="CO26" s="13" t="str">
        <f ca="1"/>
        <v/>
      </c>
      <c r="CP26" s="13" t="str">
        <f ca="1"/>
        <v/>
      </c>
      <c r="CQ26" s="13" t="str">
        <f ca="1"/>
        <v/>
      </c>
      <c r="CR26" s="13" t="str">
        <f ca="1"/>
        <v/>
      </c>
      <c r="CS26" s="13" t="str">
        <f ca="1"/>
        <v/>
      </c>
      <c r="CT26" s="13" t="str">
        <f ca="1"/>
        <v/>
      </c>
      <c r="CU26" s="13" t="str">
        <f ca="1"/>
        <v/>
      </c>
      <c r="CV26" s="13" t="str">
        <f ca="1"/>
        <v/>
      </c>
      <c r="CW26" s="13" t="str">
        <f ca="1"/>
        <v/>
      </c>
      <c r="CX26" s="13" t="str">
        <f ca="1"/>
        <v/>
      </c>
      <c r="CY26" s="13" t="str">
        <f ca="1"/>
        <v/>
      </c>
      <c r="CZ26" s="13" t="str">
        <f ca="1"/>
        <v/>
      </c>
      <c r="DA26" s="13" t="str">
        <f ca="1"/>
        <v/>
      </c>
      <c r="DB26" s="13" t="str">
        <f ca="1"/>
        <v/>
      </c>
      <c r="DC26" s="13" t="str">
        <f ca="1"/>
        <v/>
      </c>
      <c r="DD26" s="13" t="str">
        <f ca="1"/>
        <v/>
      </c>
      <c r="DE26" s="13" t="str">
        <f ca="1"/>
        <v/>
      </c>
      <c r="DF26" s="13" t="str">
        <f ca="1"/>
        <v/>
      </c>
      <c r="DG26" s="13" t="str">
        <f ca="1"/>
        <v/>
      </c>
      <c r="DH26" s="13" t="str">
        <f ca="1"/>
        <v/>
      </c>
      <c r="DI26" s="13" t="str">
        <f ca="1"/>
        <v/>
      </c>
    </row>
    <row r="27" spans="1:113" ht="32.1" customHeight="1" thickTop="1" thickBot="1" x14ac:dyDescent="0.5">
      <c r="A27" s="26"/>
      <c r="B27" s="27" t="s">
        <v>61</v>
      </c>
      <c r="C27" s="27" t="s">
        <v>39</v>
      </c>
      <c r="D27" s="28" t="s">
        <v>62</v>
      </c>
      <c r="E27" s="28">
        <f>_xlfn.XLOOKUP(Tableau1[[#This Row],[Collab.]],Tab_Collaborateurs[Collab.],Tab_Collaborateurs[Image],"NC")</f>
        <v>0</v>
      </c>
      <c r="F27" s="28" t="s">
        <v>31</v>
      </c>
      <c r="G27" s="29">
        <v>46112</v>
      </c>
      <c r="H27" s="29">
        <v>46148</v>
      </c>
      <c r="I27" s="30">
        <f>NETWORKDAYS.INTL(Tableau1[[#This Row],[Début]],Tableau1[[#This Row],[Fin]],"0000011",Jours_feries[Jours fériés])</f>
        <v>25</v>
      </c>
      <c r="J27" s="31" t="str" cm="1">
        <f t="array" aca="1" ref="J27" ca="1">_xlfn.IFS(Tableau1[[#This Row],[Fin]]&lt;=TODAY(),REPT("● ",5),Tableau1[[#This Row],[Début]]&gt;TODAY(),REPT("◌ ",5),TRUE,REPT("● ",INT(((TODAY()-Tableau1[[#This Row],[Début]]+1)/(Tableau1[[#This Row],[Fin]]-Tableau1[[#This Row],[Début]]+1))*5))&amp;REPT("◌ ",(5-INT(((TODAY()-Tableau1[[#This Row],[Début]]+1)/(Tableau1[[#This Row],[Fin]]-Tableau1[[#This Row],[Début]]+1))*5))))</f>
        <v xml:space="preserve">◌ ◌ ◌ ◌ ◌ </v>
      </c>
      <c r="K27" s="30" t="b">
        <v>0</v>
      </c>
      <c r="L27" s="32" t="str" cm="1">
        <f t="array" aca="1" ref="L27" ca="1">_xlfn.IFS(Tableau1[[#This Row],[Etat]]=TRUE,"Terminé",
Tableau1[[#This Row],[Début]]&gt;TODAY(),"A commencer",
Tableau1[[#This Row],[Fin]]&lt;TODAY(),"En retard",
TRUE,"En cours")</f>
        <v>A commencer</v>
      </c>
      <c r="N27" s="13" t="str">
        <f ca="1"/>
        <v/>
      </c>
      <c r="O27" s="13" t="str">
        <f ca="1"/>
        <v/>
      </c>
      <c r="P27" s="13" t="str">
        <f ca="1"/>
        <v/>
      </c>
      <c r="Q27" s="13" t="str">
        <f ca="1"/>
        <v/>
      </c>
      <c r="R27" s="13" t="str">
        <f ca="1"/>
        <v/>
      </c>
      <c r="S27" s="13" t="str">
        <f ca="1"/>
        <v/>
      </c>
      <c r="T27" s="13" t="str">
        <f ca="1"/>
        <v/>
      </c>
      <c r="U27" s="13" t="str">
        <f ca="1"/>
        <v/>
      </c>
      <c r="V27" s="13" t="str">
        <f ca="1"/>
        <v/>
      </c>
      <c r="W27" s="13" t="str">
        <f ca="1"/>
        <v/>
      </c>
      <c r="X27" s="13" t="str">
        <f ca="1"/>
        <v/>
      </c>
      <c r="Y27" s="13" t="str">
        <f ca="1"/>
        <v/>
      </c>
      <c r="Z27" s="13" t="str">
        <f ca="1"/>
        <v/>
      </c>
      <c r="AA27" s="13" t="str">
        <f ca="1"/>
        <v/>
      </c>
      <c r="AB27" s="13" t="str">
        <f ca="1"/>
        <v/>
      </c>
      <c r="AC27" s="13" t="str">
        <f ca="1"/>
        <v/>
      </c>
      <c r="AD27" s="13" t="str">
        <f ca="1"/>
        <v/>
      </c>
      <c r="AE27" s="13" t="str">
        <f ca="1"/>
        <v/>
      </c>
      <c r="AF27" s="13" t="str">
        <f ca="1"/>
        <v/>
      </c>
      <c r="AG27" s="13" t="str">
        <f ca="1"/>
        <v/>
      </c>
      <c r="AH27" s="13" t="str">
        <f ca="1"/>
        <v/>
      </c>
      <c r="AI27" s="13" t="str">
        <f ca="1"/>
        <v/>
      </c>
      <c r="AJ27" s="13" t="str">
        <f ca="1"/>
        <v/>
      </c>
      <c r="AK27" s="13" t="str">
        <f ca="1"/>
        <v/>
      </c>
      <c r="AL27" s="13" t="str">
        <f ca="1"/>
        <v/>
      </c>
      <c r="AM27" s="13" t="str">
        <f ca="1"/>
        <v/>
      </c>
      <c r="AN27" s="13" t="str">
        <f ca="1"/>
        <v/>
      </c>
      <c r="AO27" s="13" t="str">
        <f ca="1"/>
        <v/>
      </c>
      <c r="AP27" s="13" t="str">
        <f ca="1"/>
        <v/>
      </c>
      <c r="AQ27" s="13" t="str">
        <f ca="1"/>
        <v/>
      </c>
      <c r="AR27" s="13" t="str">
        <f ca="1"/>
        <v/>
      </c>
      <c r="AS27" s="13" t="str">
        <f ca="1"/>
        <v/>
      </c>
      <c r="AT27" s="13" t="str">
        <f ca="1"/>
        <v/>
      </c>
      <c r="AU27" s="13" t="str">
        <f ca="1"/>
        <v/>
      </c>
      <c r="AV27" s="13" t="str">
        <f ca="1"/>
        <v/>
      </c>
      <c r="AW27" s="13" t="str">
        <f ca="1"/>
        <v/>
      </c>
      <c r="AX27" s="13" t="str">
        <f ca="1"/>
        <v/>
      </c>
      <c r="AY27" s="13" t="str">
        <f ca="1"/>
        <v/>
      </c>
      <c r="AZ27" s="13" t="str">
        <f ca="1"/>
        <v/>
      </c>
      <c r="BA27" s="13" t="str">
        <f ca="1"/>
        <v/>
      </c>
      <c r="BB27" s="13" t="str">
        <f ca="1"/>
        <v/>
      </c>
      <c r="BC27" s="13" t="str">
        <f ca="1"/>
        <v/>
      </c>
      <c r="BD27" s="13" t="str">
        <f ca="1"/>
        <v/>
      </c>
      <c r="BE27" s="13" t="str">
        <f ca="1"/>
        <v/>
      </c>
      <c r="BF27" s="13" t="str">
        <f ca="1"/>
        <v/>
      </c>
      <c r="BG27" s="13" t="str">
        <f ca="1"/>
        <v/>
      </c>
      <c r="BH27" s="13" t="str">
        <f ca="1"/>
        <v/>
      </c>
      <c r="BI27" s="13" t="str">
        <f ca="1"/>
        <v/>
      </c>
      <c r="BJ27" s="13" t="str">
        <f ca="1"/>
        <v/>
      </c>
      <c r="BK27" s="13" t="str">
        <f ca="1"/>
        <v/>
      </c>
      <c r="BL27" s="13" t="str">
        <f ca="1"/>
        <v/>
      </c>
      <c r="BM27" s="13" t="str">
        <f ca="1"/>
        <v/>
      </c>
      <c r="BN27" s="13" t="str">
        <f ca="1"/>
        <v/>
      </c>
      <c r="BO27" s="13" t="str">
        <f ca="1"/>
        <v/>
      </c>
      <c r="BP27" s="13" t="str">
        <f ca="1"/>
        <v/>
      </c>
      <c r="BQ27" s="13" t="str">
        <f ca="1"/>
        <v/>
      </c>
      <c r="BR27" s="13" t="str">
        <f ca="1"/>
        <v/>
      </c>
      <c r="BS27" s="13" t="str">
        <f ca="1"/>
        <v/>
      </c>
      <c r="BT27" s="13" t="str">
        <f ca="1"/>
        <v/>
      </c>
      <c r="BU27" s="13" t="str">
        <f ca="1"/>
        <v/>
      </c>
      <c r="BV27" s="13" t="str">
        <f ca="1"/>
        <v/>
      </c>
      <c r="BW27" s="13" t="str">
        <f ca="1"/>
        <v/>
      </c>
      <c r="BX27" s="13" t="str">
        <f ca="1"/>
        <v/>
      </c>
      <c r="BY27" s="13" t="str">
        <f ca="1"/>
        <v/>
      </c>
      <c r="BZ27" s="13" t="str">
        <f ca="1"/>
        <v/>
      </c>
      <c r="CA27" s="13" t="str">
        <f ca="1"/>
        <v/>
      </c>
      <c r="CB27" s="13" t="str">
        <f ca="1"/>
        <v/>
      </c>
      <c r="CC27" s="13" t="str">
        <f ca="1"/>
        <v/>
      </c>
      <c r="CD27" s="13" t="str">
        <f ca="1"/>
        <v/>
      </c>
      <c r="CE27" s="13" t="str">
        <f ca="1"/>
        <v/>
      </c>
      <c r="CF27" s="13" t="str">
        <f ca="1"/>
        <v/>
      </c>
      <c r="CG27" s="13" t="str">
        <f ca="1"/>
        <v/>
      </c>
      <c r="CH27" s="13" t="str">
        <f ca="1"/>
        <v/>
      </c>
      <c r="CI27" s="13" t="str">
        <f ca="1"/>
        <v/>
      </c>
      <c r="CJ27" s="13" t="str">
        <f ca="1"/>
        <v/>
      </c>
      <c r="CK27" s="13" t="str">
        <f ca="1"/>
        <v/>
      </c>
      <c r="CL27" s="13" t="str">
        <f ca="1"/>
        <v/>
      </c>
      <c r="CM27" s="13" t="str">
        <f ca="1"/>
        <v/>
      </c>
      <c r="CN27" s="13" t="str">
        <f ca="1"/>
        <v/>
      </c>
      <c r="CO27" s="13" t="str">
        <f ca="1"/>
        <v/>
      </c>
      <c r="CP27" s="13" t="str">
        <f ca="1"/>
        <v/>
      </c>
      <c r="CQ27" s="13" t="str">
        <f ca="1"/>
        <v/>
      </c>
      <c r="CR27" s="13" t="str">
        <f ca="1"/>
        <v/>
      </c>
      <c r="CS27" s="13" t="str">
        <f ca="1"/>
        <v/>
      </c>
      <c r="CT27" s="13" t="str">
        <f ca="1"/>
        <v/>
      </c>
      <c r="CU27" s="13" t="str">
        <f ca="1"/>
        <v/>
      </c>
      <c r="CV27" s="13" t="str">
        <f ca="1"/>
        <v/>
      </c>
      <c r="CW27" s="13" t="str">
        <f ca="1"/>
        <v/>
      </c>
      <c r="CX27" s="13" t="str">
        <f ca="1"/>
        <v/>
      </c>
      <c r="CY27" s="13" t="str">
        <f ca="1"/>
        <v/>
      </c>
      <c r="CZ27" s="13" t="str">
        <f ca="1"/>
        <v/>
      </c>
      <c r="DA27" s="13" t="str">
        <f ca="1"/>
        <v/>
      </c>
      <c r="DB27" s="13" t="str">
        <f ca="1"/>
        <v/>
      </c>
      <c r="DC27" s="13" t="str">
        <f ca="1"/>
        <v/>
      </c>
      <c r="DD27" s="13" t="str">
        <f ca="1"/>
        <v/>
      </c>
      <c r="DE27" s="13" t="str">
        <f ca="1"/>
        <v/>
      </c>
      <c r="DF27" s="13" t="str">
        <f ca="1"/>
        <v/>
      </c>
      <c r="DG27" s="13" t="str">
        <f ca="1"/>
        <v/>
      </c>
      <c r="DH27" s="13" t="str">
        <f ca="1"/>
        <v/>
      </c>
      <c r="DI27" s="13" t="str">
        <f ca="1"/>
        <v/>
      </c>
    </row>
    <row r="28" spans="1:113" ht="32.1" customHeight="1" thickTop="1" thickBot="1" x14ac:dyDescent="0.5">
      <c r="A28" s="26"/>
      <c r="B28" s="27" t="s">
        <v>61</v>
      </c>
      <c r="C28" s="27" t="s">
        <v>40</v>
      </c>
      <c r="D28" s="28" t="s">
        <v>59</v>
      </c>
      <c r="E28" s="28">
        <f>_xlfn.XLOOKUP(Tableau1[[#This Row],[Collab.]],Tab_Collaborateurs[Collab.],Tab_Collaborateurs[Image],"NC")</f>
        <v>0</v>
      </c>
      <c r="F28" s="28" t="s">
        <v>31</v>
      </c>
      <c r="G28" s="29">
        <v>46153</v>
      </c>
      <c r="H28" s="29">
        <v>46153</v>
      </c>
      <c r="I28" s="30">
        <f>NETWORKDAYS.INTL(Tableau1[[#This Row],[Début]],Tableau1[[#This Row],[Fin]],"0000011",Jours_feries[Jours fériés])</f>
        <v>1</v>
      </c>
      <c r="J28" s="31" t="str" cm="1">
        <f t="array" aca="1" ref="J28" ca="1">_xlfn.IFS(Tableau1[[#This Row],[Fin]]&lt;=TODAY(),REPT("● ",5),Tableau1[[#This Row],[Début]]&gt;TODAY(),REPT("◌ ",5),TRUE,REPT("● ",INT(((TODAY()-Tableau1[[#This Row],[Début]]+1)/(Tableau1[[#This Row],[Fin]]-Tableau1[[#This Row],[Début]]+1))*5))&amp;REPT("◌ ",(5-INT(((TODAY()-Tableau1[[#This Row],[Début]]+1)/(Tableau1[[#This Row],[Fin]]-Tableau1[[#This Row],[Début]]+1))*5))))</f>
        <v xml:space="preserve">◌ ◌ ◌ ◌ ◌ </v>
      </c>
      <c r="K28" s="30" t="b">
        <v>0</v>
      </c>
      <c r="L28" s="32" t="str" cm="1">
        <f t="array" aca="1" ref="L28" ca="1">_xlfn.IFS(Tableau1[[#This Row],[Etat]]=TRUE,"Terminé",
Tableau1[[#This Row],[Début]]&gt;TODAY(),"A commencer",
Tableau1[[#This Row],[Fin]]&lt;TODAY(),"En retard",
TRUE,"En cours")</f>
        <v>A commencer</v>
      </c>
      <c r="N28" s="13" t="str">
        <f ca="1"/>
        <v/>
      </c>
      <c r="O28" s="13" t="str">
        <f ca="1"/>
        <v/>
      </c>
      <c r="P28" s="13" t="str">
        <f ca="1"/>
        <v/>
      </c>
      <c r="Q28" s="13" t="str">
        <f ca="1"/>
        <v/>
      </c>
      <c r="R28" s="13" t="str">
        <f ca="1"/>
        <v/>
      </c>
      <c r="S28" s="13" t="str">
        <f ca="1"/>
        <v/>
      </c>
      <c r="T28" s="13" t="str">
        <f ca="1"/>
        <v/>
      </c>
      <c r="U28" s="13" t="str">
        <f ca="1"/>
        <v/>
      </c>
      <c r="V28" s="13" t="str">
        <f ca="1"/>
        <v/>
      </c>
      <c r="W28" s="13" t="str">
        <f ca="1"/>
        <v/>
      </c>
      <c r="X28" s="13" t="str">
        <f ca="1"/>
        <v/>
      </c>
      <c r="Y28" s="13" t="str">
        <f ca="1"/>
        <v/>
      </c>
      <c r="Z28" s="13" t="str">
        <f ca="1"/>
        <v/>
      </c>
      <c r="AA28" s="13" t="str">
        <f ca="1"/>
        <v/>
      </c>
      <c r="AB28" s="13" t="str">
        <f ca="1"/>
        <v/>
      </c>
      <c r="AC28" s="13" t="str">
        <f ca="1"/>
        <v/>
      </c>
      <c r="AD28" s="13" t="str">
        <f ca="1"/>
        <v/>
      </c>
      <c r="AE28" s="13" t="str">
        <f ca="1"/>
        <v/>
      </c>
      <c r="AF28" s="13" t="str">
        <f ca="1"/>
        <v/>
      </c>
      <c r="AG28" s="13" t="str">
        <f ca="1"/>
        <v/>
      </c>
      <c r="AH28" s="13" t="str">
        <f ca="1"/>
        <v/>
      </c>
      <c r="AI28" s="13" t="str">
        <f ca="1"/>
        <v/>
      </c>
      <c r="AJ28" s="13" t="str">
        <f ca="1"/>
        <v/>
      </c>
      <c r="AK28" s="13" t="str">
        <f ca="1"/>
        <v/>
      </c>
      <c r="AL28" s="13" t="str">
        <f ca="1"/>
        <v/>
      </c>
      <c r="AM28" s="13" t="str">
        <f ca="1"/>
        <v/>
      </c>
      <c r="AN28" s="13" t="str">
        <f ca="1"/>
        <v/>
      </c>
      <c r="AO28" s="13" t="str">
        <f ca="1"/>
        <v/>
      </c>
      <c r="AP28" s="13" t="str">
        <f ca="1"/>
        <v/>
      </c>
      <c r="AQ28" s="13" t="str">
        <f ca="1"/>
        <v/>
      </c>
      <c r="AR28" s="13" t="str">
        <f ca="1"/>
        <v/>
      </c>
      <c r="AS28" s="13" t="str">
        <f ca="1"/>
        <v/>
      </c>
      <c r="AT28" s="13" t="str">
        <f ca="1"/>
        <v/>
      </c>
      <c r="AU28" s="13" t="str">
        <f ca="1"/>
        <v/>
      </c>
      <c r="AV28" s="13" t="str">
        <f ca="1"/>
        <v/>
      </c>
      <c r="AW28" s="13" t="str">
        <f ca="1"/>
        <v/>
      </c>
      <c r="AX28" s="13" t="str">
        <f ca="1"/>
        <v/>
      </c>
      <c r="AY28" s="13" t="str">
        <f ca="1"/>
        <v/>
      </c>
      <c r="AZ28" s="13" t="str">
        <f ca="1"/>
        <v/>
      </c>
      <c r="BA28" s="13" t="str">
        <f ca="1"/>
        <v/>
      </c>
      <c r="BB28" s="13" t="str">
        <f ca="1"/>
        <v/>
      </c>
      <c r="BC28" s="13" t="str">
        <f ca="1"/>
        <v/>
      </c>
      <c r="BD28" s="13" t="str">
        <f ca="1"/>
        <v/>
      </c>
      <c r="BE28" s="13" t="str">
        <f ca="1"/>
        <v/>
      </c>
      <c r="BF28" s="13" t="str">
        <f ca="1"/>
        <v/>
      </c>
      <c r="BG28" s="13" t="str">
        <f ca="1"/>
        <v/>
      </c>
      <c r="BH28" s="13" t="str">
        <f ca="1"/>
        <v/>
      </c>
      <c r="BI28" s="13" t="str">
        <f ca="1"/>
        <v/>
      </c>
      <c r="BJ28" s="13" t="str">
        <f ca="1"/>
        <v/>
      </c>
      <c r="BK28" s="13" t="str">
        <f ca="1"/>
        <v/>
      </c>
      <c r="BL28" s="13" t="str">
        <f ca="1"/>
        <v/>
      </c>
      <c r="BM28" s="13" t="str">
        <f ca="1"/>
        <v/>
      </c>
      <c r="BN28" s="13" t="str">
        <f ca="1"/>
        <v/>
      </c>
      <c r="BO28" s="13" t="str">
        <f ca="1"/>
        <v/>
      </c>
      <c r="BP28" s="13" t="str">
        <f ca="1"/>
        <v/>
      </c>
      <c r="BQ28" s="13" t="str">
        <f ca="1"/>
        <v/>
      </c>
      <c r="BR28" s="13" t="str">
        <f ca="1"/>
        <v/>
      </c>
      <c r="BS28" s="13" t="str">
        <f ca="1"/>
        <v/>
      </c>
      <c r="BT28" s="13" t="str">
        <f ca="1"/>
        <v/>
      </c>
      <c r="BU28" s="13" t="str">
        <f ca="1"/>
        <v/>
      </c>
      <c r="BV28" s="13" t="str">
        <f ca="1"/>
        <v/>
      </c>
      <c r="BW28" s="13" t="str">
        <f ca="1"/>
        <v/>
      </c>
      <c r="BX28" s="13" t="str">
        <f ca="1"/>
        <v/>
      </c>
      <c r="BY28" s="13" t="str">
        <f ca="1"/>
        <v/>
      </c>
      <c r="BZ28" s="13" t="str">
        <f ca="1"/>
        <v/>
      </c>
      <c r="CA28" s="13" t="str">
        <f ca="1"/>
        <v/>
      </c>
      <c r="CB28" s="13" t="str">
        <f ca="1"/>
        <v/>
      </c>
      <c r="CC28" s="13" t="str">
        <f ca="1"/>
        <v/>
      </c>
      <c r="CD28" s="13" t="str">
        <f ca="1"/>
        <v/>
      </c>
      <c r="CE28" s="13" t="str">
        <f ca="1"/>
        <v/>
      </c>
      <c r="CF28" s="13" t="str">
        <f ca="1"/>
        <v/>
      </c>
      <c r="CG28" s="13" t="str">
        <f ca="1"/>
        <v/>
      </c>
      <c r="CH28" s="13" t="str">
        <f ca="1"/>
        <v/>
      </c>
      <c r="CI28" s="13" t="str">
        <f ca="1"/>
        <v/>
      </c>
      <c r="CJ28" s="13" t="str">
        <f ca="1"/>
        <v/>
      </c>
      <c r="CK28" s="13" t="str">
        <f ca="1"/>
        <v/>
      </c>
      <c r="CL28" s="13" t="str">
        <f ca="1"/>
        <v/>
      </c>
      <c r="CM28" s="13" t="str">
        <f ca="1"/>
        <v/>
      </c>
      <c r="CN28" s="13" t="str">
        <f ca="1"/>
        <v/>
      </c>
      <c r="CO28" s="13" t="str">
        <f ca="1"/>
        <v/>
      </c>
      <c r="CP28" s="13" t="str">
        <f ca="1"/>
        <v/>
      </c>
      <c r="CQ28" s="13" t="str">
        <f ca="1"/>
        <v/>
      </c>
      <c r="CR28" s="13" t="str">
        <f ca="1"/>
        <v/>
      </c>
      <c r="CS28" s="13" t="str">
        <f ca="1"/>
        <v/>
      </c>
      <c r="CT28" s="13" t="str">
        <f ca="1"/>
        <v/>
      </c>
      <c r="CU28" s="13" t="str">
        <f ca="1"/>
        <v/>
      </c>
      <c r="CV28" s="13" t="str">
        <f ca="1"/>
        <v/>
      </c>
      <c r="CW28" s="13" t="str">
        <f ca="1"/>
        <v/>
      </c>
      <c r="CX28" s="13" t="str">
        <f ca="1"/>
        <v/>
      </c>
      <c r="CY28" s="13" t="str">
        <f ca="1"/>
        <v/>
      </c>
      <c r="CZ28" s="13" t="str">
        <f ca="1"/>
        <v/>
      </c>
      <c r="DA28" s="13" t="str">
        <f ca="1"/>
        <v/>
      </c>
      <c r="DB28" s="13" t="str">
        <f ca="1"/>
        <v/>
      </c>
      <c r="DC28" s="13" t="str">
        <f ca="1"/>
        <v/>
      </c>
      <c r="DD28" s="13" t="str">
        <f ca="1"/>
        <v/>
      </c>
      <c r="DE28" s="13" t="str">
        <f ca="1"/>
        <v/>
      </c>
      <c r="DF28" s="13" t="str">
        <f ca="1"/>
        <v/>
      </c>
      <c r="DG28" s="13" t="str">
        <f ca="1"/>
        <v/>
      </c>
      <c r="DH28" s="13" t="str">
        <f ca="1"/>
        <v/>
      </c>
      <c r="DI28" s="13" t="str">
        <f ca="1"/>
        <v/>
      </c>
    </row>
    <row r="29" spans="1:113" ht="32.1" customHeight="1" thickTop="1" thickBot="1" x14ac:dyDescent="0.5">
      <c r="A29" s="26"/>
      <c r="B29" s="27" t="s">
        <v>63</v>
      </c>
      <c r="C29" s="27" t="s">
        <v>40</v>
      </c>
      <c r="D29" s="28" t="s">
        <v>64</v>
      </c>
      <c r="E29" s="28">
        <f>_xlfn.XLOOKUP(Tableau1[[#This Row],[Collab.]],Tab_Collaborateurs[Collab.],Tab_Collaborateurs[Image],"NC")</f>
        <v>0</v>
      </c>
      <c r="F29" s="28" t="s">
        <v>31</v>
      </c>
      <c r="G29" s="29">
        <v>46083</v>
      </c>
      <c r="H29" s="29">
        <v>46112</v>
      </c>
      <c r="I29" s="30">
        <f>NETWORKDAYS.INTL(Tableau1[[#This Row],[Début]],Tableau1[[#This Row],[Fin]],"0000011",Jours_feries[Jours fériés])</f>
        <v>22</v>
      </c>
      <c r="J29" s="31" t="str" cm="1">
        <f t="array" aca="1" ref="J29" ca="1">_xlfn.IFS(Tableau1[[#This Row],[Fin]]&lt;=TODAY(),REPT("● ",5),Tableau1[[#This Row],[Début]]&gt;TODAY(),REPT("◌ ",5),TRUE,REPT("● ",INT(((TODAY()-Tableau1[[#This Row],[Début]]+1)/(Tableau1[[#This Row],[Fin]]-Tableau1[[#This Row],[Début]]+1))*5))&amp;REPT("◌ ",(5-INT(((TODAY()-Tableau1[[#This Row],[Début]]+1)/(Tableau1[[#This Row],[Fin]]-Tableau1[[#This Row],[Début]]+1))*5))))</f>
        <v xml:space="preserve">◌ ◌ ◌ ◌ ◌ </v>
      </c>
      <c r="K29" s="30" t="b">
        <v>0</v>
      </c>
      <c r="L29" s="32" t="str" cm="1">
        <f t="array" aca="1" ref="L29" ca="1">_xlfn.IFS(Tableau1[[#This Row],[Etat]]=TRUE,"Terminé",
Tableau1[[#This Row],[Début]]&gt;TODAY(),"A commencer",
Tableau1[[#This Row],[Fin]]&lt;TODAY(),"En retard",
TRUE,"En cours")</f>
        <v>A commencer</v>
      </c>
      <c r="N29" s="13" t="str">
        <f ca="1"/>
        <v/>
      </c>
      <c r="O29" s="13" t="str">
        <f ca="1"/>
        <v/>
      </c>
      <c r="P29" s="13" t="str">
        <f ca="1"/>
        <v/>
      </c>
      <c r="Q29" s="13" t="str">
        <f ca="1"/>
        <v/>
      </c>
      <c r="R29" s="13" t="str">
        <f ca="1"/>
        <v/>
      </c>
      <c r="S29" s="13" t="str">
        <f ca="1"/>
        <v/>
      </c>
      <c r="T29" s="13" t="str">
        <f ca="1"/>
        <v/>
      </c>
      <c r="U29" s="13" t="str">
        <f ca="1"/>
        <v/>
      </c>
      <c r="V29" s="13" t="str">
        <f ca="1"/>
        <v/>
      </c>
      <c r="W29" s="13" t="str">
        <f ca="1"/>
        <v/>
      </c>
      <c r="X29" s="13" t="str">
        <f ca="1"/>
        <v/>
      </c>
      <c r="Y29" s="13" t="str">
        <f ca="1"/>
        <v/>
      </c>
      <c r="Z29" s="13" t="str">
        <f ca="1"/>
        <v/>
      </c>
      <c r="AA29" s="13" t="str">
        <f ca="1"/>
        <v/>
      </c>
      <c r="AB29" s="13" t="str">
        <f ca="1"/>
        <v/>
      </c>
      <c r="AC29" s="13" t="str">
        <f ca="1"/>
        <v/>
      </c>
      <c r="AD29" s="13" t="str">
        <f ca="1"/>
        <v/>
      </c>
      <c r="AE29" s="13" t="str">
        <f ca="1"/>
        <v/>
      </c>
      <c r="AF29" s="13" t="str">
        <f ca="1"/>
        <v/>
      </c>
      <c r="AG29" s="13" t="str">
        <f ca="1"/>
        <v/>
      </c>
      <c r="AH29" s="13" t="str">
        <f ca="1"/>
        <v/>
      </c>
      <c r="AI29" s="13" t="str">
        <f ca="1"/>
        <v/>
      </c>
      <c r="AJ29" s="13" t="str">
        <f ca="1"/>
        <v/>
      </c>
      <c r="AK29" s="13" t="str">
        <f ca="1"/>
        <v/>
      </c>
      <c r="AL29" s="13" t="str">
        <f ca="1"/>
        <v/>
      </c>
      <c r="AM29" s="13" t="str">
        <f ca="1"/>
        <v/>
      </c>
      <c r="AN29" s="13" t="str">
        <f ca="1"/>
        <v/>
      </c>
      <c r="AO29" s="13" t="str">
        <f ca="1"/>
        <v/>
      </c>
      <c r="AP29" s="13" t="str">
        <f ca="1"/>
        <v/>
      </c>
      <c r="AQ29" s="13" t="str">
        <f ca="1"/>
        <v/>
      </c>
      <c r="AR29" s="13" t="str">
        <f ca="1"/>
        <v/>
      </c>
      <c r="AS29" s="13" t="str">
        <f ca="1"/>
        <v/>
      </c>
      <c r="AT29" s="13" t="str">
        <f ca="1"/>
        <v/>
      </c>
      <c r="AU29" s="13" t="str">
        <f ca="1"/>
        <v/>
      </c>
      <c r="AV29" s="13" t="str">
        <f ca="1"/>
        <v/>
      </c>
      <c r="AW29" s="13" t="str">
        <f ca="1"/>
        <v/>
      </c>
      <c r="AX29" s="13" t="str">
        <f ca="1"/>
        <v/>
      </c>
      <c r="AY29" s="13" t="str">
        <f ca="1"/>
        <v/>
      </c>
      <c r="AZ29" s="13" t="str">
        <f ca="1"/>
        <v/>
      </c>
      <c r="BA29" s="13" t="str">
        <f ca="1"/>
        <v/>
      </c>
      <c r="BB29" s="13" t="str">
        <f ca="1"/>
        <v/>
      </c>
      <c r="BC29" s="13" t="str">
        <f ca="1"/>
        <v/>
      </c>
      <c r="BD29" s="13" t="str">
        <f ca="1"/>
        <v/>
      </c>
      <c r="BE29" s="13" t="str">
        <f ca="1"/>
        <v/>
      </c>
      <c r="BF29" s="13" t="str">
        <f ca="1"/>
        <v/>
      </c>
      <c r="BG29" s="13" t="str">
        <f ca="1"/>
        <v/>
      </c>
      <c r="BH29" s="13" t="str">
        <f ca="1"/>
        <v/>
      </c>
      <c r="BI29" s="13" t="str">
        <f ca="1"/>
        <v/>
      </c>
      <c r="BJ29" s="13" t="str">
        <f ca="1"/>
        <v/>
      </c>
      <c r="BK29" s="13" t="str">
        <f ca="1"/>
        <v/>
      </c>
      <c r="BL29" s="13" t="str">
        <f ca="1"/>
        <v/>
      </c>
      <c r="BM29" s="13" t="str">
        <f ca="1"/>
        <v/>
      </c>
      <c r="BN29" s="13" t="str">
        <f ca="1"/>
        <v/>
      </c>
      <c r="BO29" s="13" t="str">
        <f ca="1"/>
        <v/>
      </c>
      <c r="BP29" s="13" t="str">
        <f ca="1"/>
        <v/>
      </c>
      <c r="BQ29" s="13" t="str">
        <f ca="1"/>
        <v/>
      </c>
      <c r="BR29" s="13" t="str">
        <f ca="1"/>
        <v/>
      </c>
      <c r="BS29" s="13" t="str">
        <f ca="1"/>
        <v/>
      </c>
      <c r="BT29" s="13" t="str">
        <f ca="1"/>
        <v/>
      </c>
      <c r="BU29" s="13" t="str">
        <f ca="1"/>
        <v/>
      </c>
      <c r="BV29" s="13" t="str">
        <f ca="1"/>
        <v/>
      </c>
      <c r="BW29" s="13" t="str">
        <f ca="1"/>
        <v/>
      </c>
      <c r="BX29" s="13" t="str">
        <f ca="1"/>
        <v/>
      </c>
      <c r="BY29" s="13" t="str">
        <f ca="1"/>
        <v/>
      </c>
      <c r="BZ29" s="13" t="str">
        <f ca="1"/>
        <v/>
      </c>
      <c r="CA29" s="13" t="str">
        <f ca="1"/>
        <v/>
      </c>
      <c r="CB29" s="13" t="str">
        <f ca="1"/>
        <v/>
      </c>
      <c r="CC29" s="13" t="str">
        <f ca="1"/>
        <v/>
      </c>
      <c r="CD29" s="13" t="str">
        <f ca="1"/>
        <v/>
      </c>
      <c r="CE29" s="13" t="str">
        <f ca="1"/>
        <v/>
      </c>
      <c r="CF29" s="13" t="str">
        <f ca="1"/>
        <v/>
      </c>
      <c r="CG29" s="13" t="str">
        <f ca="1"/>
        <v/>
      </c>
      <c r="CH29" s="13" t="str">
        <f ca="1"/>
        <v/>
      </c>
      <c r="CI29" s="13" t="str">
        <f ca="1"/>
        <v/>
      </c>
      <c r="CJ29" s="13" t="str">
        <f ca="1"/>
        <v/>
      </c>
      <c r="CK29" s="13" t="str">
        <f ca="1"/>
        <v/>
      </c>
      <c r="CL29" s="13" t="str">
        <f ca="1"/>
        <v/>
      </c>
      <c r="CM29" s="13" t="str">
        <f ca="1"/>
        <v/>
      </c>
      <c r="CN29" s="13" t="str">
        <f ca="1"/>
        <v/>
      </c>
      <c r="CO29" s="13" t="str">
        <f ca="1"/>
        <v/>
      </c>
      <c r="CP29" s="13" t="str">
        <f ca="1"/>
        <v/>
      </c>
      <c r="CQ29" s="13" t="str">
        <f ca="1"/>
        <v/>
      </c>
      <c r="CR29" s="13" t="str">
        <f ca="1"/>
        <v/>
      </c>
      <c r="CS29" s="13" t="str">
        <f ca="1"/>
        <v/>
      </c>
      <c r="CT29" s="13" t="str">
        <f ca="1"/>
        <v/>
      </c>
      <c r="CU29" s="13" t="str">
        <f ca="1"/>
        <v/>
      </c>
      <c r="CV29" s="13" t="str">
        <f ca="1"/>
        <v/>
      </c>
      <c r="CW29" s="13" t="str">
        <f ca="1"/>
        <v/>
      </c>
      <c r="CX29" s="13" t="str">
        <f ca="1"/>
        <v/>
      </c>
      <c r="CY29" s="13" t="str">
        <f ca="1"/>
        <v/>
      </c>
      <c r="CZ29" s="13" t="str">
        <f ca="1"/>
        <v/>
      </c>
      <c r="DA29" s="13" t="str">
        <f ca="1"/>
        <v/>
      </c>
      <c r="DB29" s="13" t="str">
        <f ca="1"/>
        <v/>
      </c>
      <c r="DC29" s="13" t="str">
        <f ca="1"/>
        <v/>
      </c>
      <c r="DD29" s="13" t="str">
        <f ca="1"/>
        <v/>
      </c>
      <c r="DE29" s="13" t="str">
        <f ca="1"/>
        <v/>
      </c>
      <c r="DF29" s="13" t="str">
        <f ca="1"/>
        <v/>
      </c>
      <c r="DG29" s="13" t="str">
        <f ca="1"/>
        <v/>
      </c>
      <c r="DH29" s="13" t="str">
        <f ca="1"/>
        <v/>
      </c>
      <c r="DI29" s="13" t="str">
        <f ca="1"/>
        <v/>
      </c>
    </row>
    <row r="30" spans="1:113" ht="32.1" customHeight="1" thickTop="1" thickBot="1" x14ac:dyDescent="0.5">
      <c r="A30" s="26"/>
      <c r="B30" s="27" t="s">
        <v>51</v>
      </c>
      <c r="C30" s="27" t="s">
        <v>52</v>
      </c>
      <c r="D30" s="28" t="s">
        <v>53</v>
      </c>
      <c r="E30" s="28">
        <f>_xlfn.XLOOKUP(Tableau1[[#This Row],[Collab.]],Tab_Collaborateurs[Collab.],Tab_Collaborateurs[Image],"NC")</f>
        <v>0</v>
      </c>
      <c r="F30" s="28" t="s">
        <v>31</v>
      </c>
      <c r="G30" s="29">
        <v>46083</v>
      </c>
      <c r="H30" s="29">
        <v>46127</v>
      </c>
      <c r="I30" s="30">
        <f>NETWORKDAYS.INTL(Tableau1[[#This Row],[Début]],Tableau1[[#This Row],[Fin]],"0000011",Jours_feries[Jours fériés])</f>
        <v>32</v>
      </c>
      <c r="J30" s="31" t="str" cm="1">
        <f t="array" aca="1" ref="J30" ca="1">_xlfn.IFS(Tableau1[[#This Row],[Fin]]&lt;=TODAY(),REPT("● ",5),Tableau1[[#This Row],[Début]]&gt;TODAY(),REPT("◌ ",5),TRUE,REPT("● ",INT(((TODAY()-Tableau1[[#This Row],[Début]]+1)/(Tableau1[[#This Row],[Fin]]-Tableau1[[#This Row],[Début]]+1))*5))&amp;REPT("◌ ",(5-INT(((TODAY()-Tableau1[[#This Row],[Début]]+1)/(Tableau1[[#This Row],[Fin]]-Tableau1[[#This Row],[Début]]+1))*5))))</f>
        <v xml:space="preserve">◌ ◌ ◌ ◌ ◌ </v>
      </c>
      <c r="K30" s="30" t="b">
        <v>0</v>
      </c>
      <c r="L30" s="32" t="str" cm="1">
        <f t="array" aca="1" ref="L30" ca="1">_xlfn.IFS(Tableau1[[#This Row],[Etat]]=TRUE,"Terminé",
Tableau1[[#This Row],[Début]]&gt;TODAY(),"A commencer",
Tableau1[[#This Row],[Fin]]&lt;TODAY(),"En retard",
TRUE,"En cours")</f>
        <v>A commencer</v>
      </c>
      <c r="N30" s="13" t="str">
        <f ca="1"/>
        <v/>
      </c>
      <c r="O30" s="13" t="str">
        <f ca="1"/>
        <v/>
      </c>
      <c r="P30" s="13" t="str">
        <f ca="1"/>
        <v/>
      </c>
      <c r="Q30" s="13" t="str">
        <f ca="1"/>
        <v/>
      </c>
      <c r="R30" s="13" t="str">
        <f ca="1"/>
        <v/>
      </c>
      <c r="S30" s="13" t="str">
        <f ca="1"/>
        <v/>
      </c>
      <c r="T30" s="13" t="str">
        <f ca="1"/>
        <v/>
      </c>
      <c r="U30" s="13" t="str">
        <f ca="1"/>
        <v/>
      </c>
      <c r="V30" s="13" t="str">
        <f ca="1"/>
        <v/>
      </c>
      <c r="W30" s="13" t="str">
        <f ca="1"/>
        <v/>
      </c>
      <c r="X30" s="13" t="str">
        <f ca="1"/>
        <v/>
      </c>
      <c r="Y30" s="13" t="str">
        <f ca="1"/>
        <v/>
      </c>
      <c r="Z30" s="13" t="str">
        <f ca="1"/>
        <v/>
      </c>
      <c r="AA30" s="13" t="str">
        <f ca="1"/>
        <v/>
      </c>
      <c r="AB30" s="13" t="str">
        <f ca="1"/>
        <v/>
      </c>
      <c r="AC30" s="13" t="str">
        <f ca="1"/>
        <v/>
      </c>
      <c r="AD30" s="13" t="str">
        <f ca="1"/>
        <v/>
      </c>
      <c r="AE30" s="13" t="str">
        <f ca="1"/>
        <v/>
      </c>
      <c r="AF30" s="13" t="str">
        <f ca="1"/>
        <v/>
      </c>
      <c r="AG30" s="13" t="str">
        <f ca="1"/>
        <v/>
      </c>
      <c r="AH30" s="13" t="str">
        <f ca="1"/>
        <v/>
      </c>
      <c r="AI30" s="13" t="str">
        <f ca="1"/>
        <v/>
      </c>
      <c r="AJ30" s="13" t="str">
        <f ca="1"/>
        <v/>
      </c>
      <c r="AK30" s="13" t="str">
        <f ca="1"/>
        <v/>
      </c>
      <c r="AL30" s="13" t="str">
        <f ca="1"/>
        <v/>
      </c>
      <c r="AM30" s="13" t="str">
        <f ca="1"/>
        <v/>
      </c>
      <c r="AN30" s="13" t="str">
        <f ca="1"/>
        <v/>
      </c>
      <c r="AO30" s="13" t="str">
        <f ca="1"/>
        <v/>
      </c>
      <c r="AP30" s="13" t="str">
        <f ca="1"/>
        <v/>
      </c>
      <c r="AQ30" s="13" t="str">
        <f ca="1"/>
        <v/>
      </c>
      <c r="AR30" s="13" t="str">
        <f ca="1"/>
        <v/>
      </c>
      <c r="AS30" s="13" t="str">
        <f ca="1"/>
        <v/>
      </c>
      <c r="AT30" s="13" t="str">
        <f ca="1"/>
        <v/>
      </c>
      <c r="AU30" s="13" t="str">
        <f ca="1"/>
        <v/>
      </c>
      <c r="AV30" s="13" t="str">
        <f ca="1"/>
        <v/>
      </c>
      <c r="AW30" s="13" t="str">
        <f ca="1"/>
        <v/>
      </c>
      <c r="AX30" s="13" t="str">
        <f ca="1"/>
        <v/>
      </c>
      <c r="AY30" s="13" t="str">
        <f ca="1"/>
        <v/>
      </c>
      <c r="AZ30" s="13" t="str">
        <f ca="1"/>
        <v/>
      </c>
      <c r="BA30" s="13" t="str">
        <f ca="1"/>
        <v/>
      </c>
      <c r="BB30" s="13" t="str">
        <f ca="1"/>
        <v/>
      </c>
      <c r="BC30" s="13" t="str">
        <f ca="1"/>
        <v/>
      </c>
      <c r="BD30" s="13" t="str">
        <f ca="1"/>
        <v/>
      </c>
      <c r="BE30" s="13" t="str">
        <f ca="1"/>
        <v/>
      </c>
      <c r="BF30" s="13" t="str">
        <f ca="1"/>
        <v/>
      </c>
      <c r="BG30" s="13" t="str">
        <f ca="1"/>
        <v/>
      </c>
      <c r="BH30" s="13" t="str">
        <f ca="1"/>
        <v/>
      </c>
      <c r="BI30" s="13" t="str">
        <f ca="1"/>
        <v/>
      </c>
      <c r="BJ30" s="13" t="str">
        <f ca="1"/>
        <v/>
      </c>
      <c r="BK30" s="13" t="str">
        <f ca="1"/>
        <v/>
      </c>
      <c r="BL30" s="13" t="str">
        <f ca="1"/>
        <v/>
      </c>
      <c r="BM30" s="13" t="str">
        <f ca="1"/>
        <v/>
      </c>
      <c r="BN30" s="13" t="str">
        <f ca="1"/>
        <v/>
      </c>
      <c r="BO30" s="13" t="str">
        <f ca="1"/>
        <v/>
      </c>
      <c r="BP30" s="13" t="str">
        <f ca="1"/>
        <v/>
      </c>
      <c r="BQ30" s="13" t="str">
        <f ca="1"/>
        <v/>
      </c>
      <c r="BR30" s="13" t="str">
        <f ca="1"/>
        <v/>
      </c>
      <c r="BS30" s="13" t="str">
        <f ca="1"/>
        <v/>
      </c>
      <c r="BT30" s="13" t="str">
        <f ca="1"/>
        <v/>
      </c>
      <c r="BU30" s="13" t="str">
        <f ca="1"/>
        <v/>
      </c>
      <c r="BV30" s="13" t="str">
        <f ca="1"/>
        <v/>
      </c>
      <c r="BW30" s="13" t="str">
        <f ca="1"/>
        <v/>
      </c>
      <c r="BX30" s="13" t="str">
        <f ca="1"/>
        <v/>
      </c>
      <c r="BY30" s="13" t="str">
        <f ca="1"/>
        <v/>
      </c>
      <c r="BZ30" s="13" t="str">
        <f ca="1"/>
        <v/>
      </c>
      <c r="CA30" s="13" t="str">
        <f ca="1"/>
        <v/>
      </c>
      <c r="CB30" s="13" t="str">
        <f ca="1"/>
        <v/>
      </c>
      <c r="CC30" s="13" t="str">
        <f ca="1"/>
        <v/>
      </c>
      <c r="CD30" s="13" t="str">
        <f ca="1"/>
        <v/>
      </c>
      <c r="CE30" s="13" t="str">
        <f ca="1"/>
        <v/>
      </c>
      <c r="CF30" s="13" t="str">
        <f ca="1"/>
        <v/>
      </c>
      <c r="CG30" s="13" t="str">
        <f ca="1"/>
        <v/>
      </c>
      <c r="CH30" s="13" t="str">
        <f ca="1"/>
        <v/>
      </c>
      <c r="CI30" s="13" t="str">
        <f ca="1"/>
        <v/>
      </c>
      <c r="CJ30" s="13" t="str">
        <f ca="1"/>
        <v/>
      </c>
      <c r="CK30" s="13" t="str">
        <f ca="1"/>
        <v/>
      </c>
      <c r="CL30" s="13" t="str">
        <f ca="1"/>
        <v/>
      </c>
      <c r="CM30" s="13" t="str">
        <f ca="1"/>
        <v/>
      </c>
      <c r="CN30" s="13" t="str">
        <f ca="1"/>
        <v/>
      </c>
      <c r="CO30" s="13" t="str">
        <f ca="1"/>
        <v/>
      </c>
      <c r="CP30" s="13" t="str">
        <f ca="1"/>
        <v/>
      </c>
      <c r="CQ30" s="13" t="str">
        <f ca="1"/>
        <v/>
      </c>
      <c r="CR30" s="13" t="str">
        <f ca="1"/>
        <v/>
      </c>
      <c r="CS30" s="13" t="str">
        <f ca="1"/>
        <v/>
      </c>
      <c r="CT30" s="13" t="str">
        <f ca="1"/>
        <v/>
      </c>
      <c r="CU30" s="13" t="str">
        <f ca="1"/>
        <v/>
      </c>
      <c r="CV30" s="13" t="str">
        <f ca="1"/>
        <v/>
      </c>
      <c r="CW30" s="13" t="str">
        <f ca="1"/>
        <v/>
      </c>
      <c r="CX30" s="13" t="str">
        <f ca="1"/>
        <v/>
      </c>
      <c r="CY30" s="13" t="str">
        <f ca="1"/>
        <v/>
      </c>
      <c r="CZ30" s="13" t="str">
        <f ca="1"/>
        <v/>
      </c>
      <c r="DA30" s="13" t="str">
        <f ca="1"/>
        <v/>
      </c>
      <c r="DB30" s="13" t="str">
        <f ca="1"/>
        <v/>
      </c>
      <c r="DC30" s="13" t="str">
        <f ca="1"/>
        <v/>
      </c>
      <c r="DD30" s="13" t="str">
        <f ca="1"/>
        <v/>
      </c>
      <c r="DE30" s="13" t="str">
        <f ca="1"/>
        <v/>
      </c>
      <c r="DF30" s="13" t="str">
        <f ca="1"/>
        <v/>
      </c>
      <c r="DG30" s="13" t="str">
        <f ca="1"/>
        <v/>
      </c>
      <c r="DH30" s="13" t="str">
        <f ca="1"/>
        <v/>
      </c>
      <c r="DI30" s="13" t="str">
        <f ca="1"/>
        <v/>
      </c>
    </row>
    <row r="31" spans="1:113" ht="32.1" customHeight="1" thickTop="1" thickBot="1" x14ac:dyDescent="0.5">
      <c r="A31" s="26"/>
      <c r="B31" s="27" t="s">
        <v>51</v>
      </c>
      <c r="C31" s="27" t="s">
        <v>38</v>
      </c>
      <c r="D31" s="28" t="s">
        <v>65</v>
      </c>
      <c r="E31" s="28">
        <f>_xlfn.XLOOKUP(Tableau1[[#This Row],[Collab.]],Tab_Collaborateurs[Collab.],Tab_Collaborateurs[Image],"NC")</f>
        <v>0</v>
      </c>
      <c r="F31" s="28" t="s">
        <v>31</v>
      </c>
      <c r="G31" s="29">
        <v>46127</v>
      </c>
      <c r="H31" s="29">
        <v>46147</v>
      </c>
      <c r="I31" s="30">
        <f>NETWORKDAYS.INTL(Tableau1[[#This Row],[Début]],Tableau1[[#This Row],[Fin]],"0000011",Jours_feries[Jours fériés])</f>
        <v>14</v>
      </c>
      <c r="J31" s="31" t="str" cm="1">
        <f t="array" aca="1" ref="J31" ca="1">_xlfn.IFS(Tableau1[[#This Row],[Fin]]&lt;=TODAY(),REPT("● ",5),Tableau1[[#This Row],[Début]]&gt;TODAY(),REPT("◌ ",5),TRUE,REPT("● ",INT(((TODAY()-Tableau1[[#This Row],[Début]]+1)/(Tableau1[[#This Row],[Fin]]-Tableau1[[#This Row],[Début]]+1))*5))&amp;REPT("◌ ",(5-INT(((TODAY()-Tableau1[[#This Row],[Début]]+1)/(Tableau1[[#This Row],[Fin]]-Tableau1[[#This Row],[Début]]+1))*5))))</f>
        <v xml:space="preserve">◌ ◌ ◌ ◌ ◌ </v>
      </c>
      <c r="K31" s="30" t="b">
        <v>0</v>
      </c>
      <c r="L31" s="32" t="str" cm="1">
        <f t="array" aca="1" ref="L31" ca="1">_xlfn.IFS(Tableau1[[#This Row],[Etat]]=TRUE,"Terminé",
Tableau1[[#This Row],[Début]]&gt;TODAY(),"A commencer",
Tableau1[[#This Row],[Fin]]&lt;TODAY(),"En retard",
TRUE,"En cours")</f>
        <v>A commencer</v>
      </c>
      <c r="N31" s="13" t="str">
        <f ca="1"/>
        <v/>
      </c>
      <c r="O31" s="13" t="str">
        <f ca="1"/>
        <v/>
      </c>
      <c r="P31" s="13" t="str">
        <f ca="1"/>
        <v/>
      </c>
      <c r="Q31" s="13" t="str">
        <f ca="1"/>
        <v/>
      </c>
      <c r="R31" s="13" t="str">
        <f ca="1"/>
        <v/>
      </c>
      <c r="S31" s="13" t="str">
        <f ca="1"/>
        <v/>
      </c>
      <c r="T31" s="13" t="str">
        <f ca="1"/>
        <v/>
      </c>
      <c r="U31" s="13" t="str">
        <f ca="1"/>
        <v/>
      </c>
      <c r="V31" s="13" t="str">
        <f ca="1"/>
        <v/>
      </c>
      <c r="W31" s="13" t="str">
        <f ca="1"/>
        <v/>
      </c>
      <c r="X31" s="13" t="str">
        <f ca="1"/>
        <v/>
      </c>
      <c r="Y31" s="13" t="str">
        <f ca="1"/>
        <v/>
      </c>
      <c r="Z31" s="13" t="str">
        <f ca="1"/>
        <v/>
      </c>
      <c r="AA31" s="13" t="str">
        <f ca="1"/>
        <v/>
      </c>
      <c r="AB31" s="13" t="str">
        <f ca="1"/>
        <v/>
      </c>
      <c r="AC31" s="13" t="str">
        <f ca="1"/>
        <v/>
      </c>
      <c r="AD31" s="13" t="str">
        <f ca="1"/>
        <v/>
      </c>
      <c r="AE31" s="13" t="str">
        <f ca="1"/>
        <v/>
      </c>
      <c r="AF31" s="13" t="str">
        <f ca="1"/>
        <v/>
      </c>
      <c r="AG31" s="13" t="str">
        <f ca="1"/>
        <v/>
      </c>
      <c r="AH31" s="13" t="str">
        <f ca="1"/>
        <v/>
      </c>
      <c r="AI31" s="13" t="str">
        <f ca="1"/>
        <v/>
      </c>
      <c r="AJ31" s="13" t="str">
        <f ca="1"/>
        <v/>
      </c>
      <c r="AK31" s="13" t="str">
        <f ca="1"/>
        <v/>
      </c>
      <c r="AL31" s="13" t="str">
        <f ca="1"/>
        <v/>
      </c>
      <c r="AM31" s="13" t="str">
        <f ca="1"/>
        <v/>
      </c>
      <c r="AN31" s="13" t="str">
        <f ca="1"/>
        <v/>
      </c>
      <c r="AO31" s="13" t="str">
        <f ca="1"/>
        <v/>
      </c>
      <c r="AP31" s="13" t="str">
        <f ca="1"/>
        <v/>
      </c>
      <c r="AQ31" s="13" t="str">
        <f ca="1"/>
        <v/>
      </c>
      <c r="AR31" s="13" t="str">
        <f ca="1"/>
        <v/>
      </c>
      <c r="AS31" s="13" t="str">
        <f ca="1"/>
        <v/>
      </c>
      <c r="AT31" s="13" t="str">
        <f ca="1"/>
        <v/>
      </c>
      <c r="AU31" s="13" t="str">
        <f ca="1"/>
        <v/>
      </c>
      <c r="AV31" s="13" t="str">
        <f ca="1"/>
        <v/>
      </c>
      <c r="AW31" s="13" t="str">
        <f ca="1"/>
        <v/>
      </c>
      <c r="AX31" s="13" t="str">
        <f ca="1"/>
        <v/>
      </c>
      <c r="AY31" s="13" t="str">
        <f ca="1"/>
        <v/>
      </c>
      <c r="AZ31" s="13" t="str">
        <f ca="1"/>
        <v/>
      </c>
      <c r="BA31" s="13" t="str">
        <f ca="1"/>
        <v/>
      </c>
      <c r="BB31" s="13" t="str">
        <f ca="1"/>
        <v/>
      </c>
      <c r="BC31" s="13" t="str">
        <f ca="1"/>
        <v/>
      </c>
      <c r="BD31" s="13" t="str">
        <f ca="1"/>
        <v/>
      </c>
      <c r="BE31" s="13" t="str">
        <f ca="1"/>
        <v/>
      </c>
      <c r="BF31" s="13" t="str">
        <f ca="1"/>
        <v/>
      </c>
      <c r="BG31" s="13" t="str">
        <f ca="1"/>
        <v/>
      </c>
      <c r="BH31" s="13" t="str">
        <f ca="1"/>
        <v/>
      </c>
      <c r="BI31" s="13" t="str">
        <f ca="1"/>
        <v/>
      </c>
      <c r="BJ31" s="13" t="str">
        <f ca="1"/>
        <v/>
      </c>
      <c r="BK31" s="13" t="str">
        <f ca="1"/>
        <v/>
      </c>
      <c r="BL31" s="13" t="str">
        <f ca="1"/>
        <v/>
      </c>
      <c r="BM31" s="13" t="str">
        <f ca="1"/>
        <v/>
      </c>
      <c r="BN31" s="13" t="str">
        <f ca="1"/>
        <v/>
      </c>
      <c r="BO31" s="13" t="str">
        <f ca="1"/>
        <v/>
      </c>
      <c r="BP31" s="13" t="str">
        <f ca="1"/>
        <v/>
      </c>
      <c r="BQ31" s="13" t="str">
        <f ca="1"/>
        <v/>
      </c>
      <c r="BR31" s="13" t="str">
        <f ca="1"/>
        <v/>
      </c>
      <c r="BS31" s="13" t="str">
        <f ca="1"/>
        <v/>
      </c>
      <c r="BT31" s="13" t="str">
        <f ca="1"/>
        <v/>
      </c>
      <c r="BU31" s="13" t="str">
        <f ca="1"/>
        <v/>
      </c>
      <c r="BV31" s="13" t="str">
        <f ca="1"/>
        <v/>
      </c>
      <c r="BW31" s="13" t="str">
        <f ca="1"/>
        <v/>
      </c>
      <c r="BX31" s="13" t="str">
        <f ca="1"/>
        <v/>
      </c>
      <c r="BY31" s="13" t="str">
        <f ca="1"/>
        <v/>
      </c>
      <c r="BZ31" s="13" t="str">
        <f ca="1"/>
        <v/>
      </c>
      <c r="CA31" s="13" t="str">
        <f ca="1"/>
        <v/>
      </c>
      <c r="CB31" s="13" t="str">
        <f ca="1"/>
        <v/>
      </c>
      <c r="CC31" s="13" t="str">
        <f ca="1"/>
        <v/>
      </c>
      <c r="CD31" s="13" t="str">
        <f ca="1"/>
        <v/>
      </c>
      <c r="CE31" s="13" t="str">
        <f ca="1"/>
        <v/>
      </c>
      <c r="CF31" s="13" t="str">
        <f ca="1"/>
        <v/>
      </c>
      <c r="CG31" s="13" t="str">
        <f ca="1"/>
        <v/>
      </c>
      <c r="CH31" s="13" t="str">
        <f ca="1"/>
        <v/>
      </c>
      <c r="CI31" s="13" t="str">
        <f ca="1"/>
        <v/>
      </c>
      <c r="CJ31" s="13" t="str">
        <f ca="1"/>
        <v/>
      </c>
      <c r="CK31" s="13" t="str">
        <f ca="1"/>
        <v/>
      </c>
      <c r="CL31" s="13" t="str">
        <f ca="1"/>
        <v/>
      </c>
      <c r="CM31" s="13" t="str">
        <f ca="1"/>
        <v/>
      </c>
      <c r="CN31" s="13" t="str">
        <f ca="1"/>
        <v/>
      </c>
      <c r="CO31" s="13" t="str">
        <f ca="1"/>
        <v/>
      </c>
      <c r="CP31" s="13" t="str">
        <f ca="1"/>
        <v/>
      </c>
      <c r="CQ31" s="13" t="str">
        <f ca="1"/>
        <v/>
      </c>
      <c r="CR31" s="13" t="str">
        <f ca="1"/>
        <v/>
      </c>
      <c r="CS31" s="13" t="str">
        <f ca="1"/>
        <v/>
      </c>
      <c r="CT31" s="13" t="str">
        <f ca="1"/>
        <v/>
      </c>
      <c r="CU31" s="13" t="str">
        <f ca="1"/>
        <v/>
      </c>
      <c r="CV31" s="13" t="str">
        <f ca="1"/>
        <v/>
      </c>
      <c r="CW31" s="13" t="str">
        <f ca="1"/>
        <v/>
      </c>
      <c r="CX31" s="13" t="str">
        <f ca="1"/>
        <v/>
      </c>
      <c r="CY31" s="13" t="str">
        <f ca="1"/>
        <v/>
      </c>
      <c r="CZ31" s="13" t="str">
        <f ca="1"/>
        <v/>
      </c>
      <c r="DA31" s="13" t="str">
        <f ca="1"/>
        <v/>
      </c>
      <c r="DB31" s="13" t="str">
        <f ca="1"/>
        <v/>
      </c>
      <c r="DC31" s="13" t="str">
        <f ca="1"/>
        <v/>
      </c>
      <c r="DD31" s="13" t="str">
        <f ca="1"/>
        <v/>
      </c>
      <c r="DE31" s="13" t="str">
        <f ca="1"/>
        <v/>
      </c>
      <c r="DF31" s="13" t="str">
        <f ca="1"/>
        <v/>
      </c>
      <c r="DG31" s="13" t="str">
        <f ca="1"/>
        <v/>
      </c>
      <c r="DH31" s="13" t="str">
        <f ca="1"/>
        <v/>
      </c>
      <c r="DI31" s="13" t="str">
        <f ca="1"/>
        <v/>
      </c>
    </row>
    <row r="32" spans="1:113" ht="32.1" customHeight="1" thickTop="1" thickBot="1" x14ac:dyDescent="0.5">
      <c r="A32" s="26"/>
      <c r="B32" s="27" t="s">
        <v>51</v>
      </c>
      <c r="C32" s="27" t="s">
        <v>46</v>
      </c>
      <c r="D32" s="28" t="s">
        <v>58</v>
      </c>
      <c r="E32" s="28">
        <f>_xlfn.XLOOKUP(Tableau1[[#This Row],[Collab.]],Tab_Collaborateurs[Collab.],Tab_Collaborateurs[Image],"NC")</f>
        <v>0</v>
      </c>
      <c r="F32" s="28" t="s">
        <v>31</v>
      </c>
      <c r="G32" s="29">
        <v>46143</v>
      </c>
      <c r="H32" s="29">
        <v>46173</v>
      </c>
      <c r="I32" s="30">
        <f>NETWORKDAYS.INTL(Tableau1[[#This Row],[Début]],Tableau1[[#This Row],[Fin]],"0000011",Jours_feries[Jours fériés])</f>
        <v>17</v>
      </c>
      <c r="J32" s="31" t="str" cm="1">
        <f t="array" aca="1" ref="J32" ca="1">_xlfn.IFS(Tableau1[[#This Row],[Fin]]&lt;=TODAY(),REPT("● ",5),Tableau1[[#This Row],[Début]]&gt;TODAY(),REPT("◌ ",5),TRUE,REPT("● ",INT(((TODAY()-Tableau1[[#This Row],[Début]]+1)/(Tableau1[[#This Row],[Fin]]-Tableau1[[#This Row],[Début]]+1))*5))&amp;REPT("◌ ",(5-INT(((TODAY()-Tableau1[[#This Row],[Début]]+1)/(Tableau1[[#This Row],[Fin]]-Tableau1[[#This Row],[Début]]+1))*5))))</f>
        <v xml:space="preserve">◌ ◌ ◌ ◌ ◌ </v>
      </c>
      <c r="K32" s="30" t="b">
        <v>0</v>
      </c>
      <c r="L32" s="32" t="str" cm="1">
        <f t="array" aca="1" ref="L32" ca="1">_xlfn.IFS(Tableau1[[#This Row],[Etat]]=TRUE,"Terminé",
Tableau1[[#This Row],[Début]]&gt;TODAY(),"A commencer",
Tableau1[[#This Row],[Fin]]&lt;TODAY(),"En retard",
TRUE,"En cours")</f>
        <v>A commencer</v>
      </c>
      <c r="N32" s="13" t="str">
        <f ca="1"/>
        <v/>
      </c>
      <c r="O32" s="13" t="str">
        <f ca="1"/>
        <v/>
      </c>
      <c r="P32" s="13" t="str">
        <f ca="1"/>
        <v/>
      </c>
      <c r="Q32" s="13" t="str">
        <f ca="1"/>
        <v/>
      </c>
      <c r="R32" s="13" t="str">
        <f ca="1"/>
        <v/>
      </c>
      <c r="S32" s="13" t="str">
        <f ca="1"/>
        <v/>
      </c>
      <c r="T32" s="13" t="str">
        <f ca="1"/>
        <v/>
      </c>
      <c r="U32" s="13" t="str">
        <f ca="1"/>
        <v/>
      </c>
      <c r="V32" s="13" t="str">
        <f ca="1"/>
        <v/>
      </c>
      <c r="W32" s="13" t="str">
        <f ca="1"/>
        <v/>
      </c>
      <c r="X32" s="13" t="str">
        <f ca="1"/>
        <v/>
      </c>
      <c r="Y32" s="13" t="str">
        <f ca="1"/>
        <v/>
      </c>
      <c r="Z32" s="13" t="str">
        <f ca="1"/>
        <v/>
      </c>
      <c r="AA32" s="13" t="str">
        <f ca="1"/>
        <v/>
      </c>
      <c r="AB32" s="13" t="str">
        <f ca="1"/>
        <v/>
      </c>
      <c r="AC32" s="13" t="str">
        <f ca="1"/>
        <v/>
      </c>
      <c r="AD32" s="13" t="str">
        <f ca="1"/>
        <v/>
      </c>
      <c r="AE32" s="13" t="str">
        <f ca="1"/>
        <v/>
      </c>
      <c r="AF32" s="13" t="str">
        <f ca="1"/>
        <v/>
      </c>
      <c r="AG32" s="13" t="str">
        <f ca="1"/>
        <v/>
      </c>
      <c r="AH32" s="13" t="str">
        <f ca="1"/>
        <v/>
      </c>
      <c r="AI32" s="13" t="str">
        <f ca="1"/>
        <v/>
      </c>
      <c r="AJ32" s="13" t="str">
        <f ca="1"/>
        <v/>
      </c>
      <c r="AK32" s="13" t="str">
        <f ca="1"/>
        <v/>
      </c>
      <c r="AL32" s="13" t="str">
        <f ca="1"/>
        <v/>
      </c>
      <c r="AM32" s="13" t="str">
        <f ca="1"/>
        <v/>
      </c>
      <c r="AN32" s="13" t="str">
        <f ca="1"/>
        <v/>
      </c>
      <c r="AO32" s="13" t="str">
        <f ca="1"/>
        <v/>
      </c>
      <c r="AP32" s="13" t="str">
        <f ca="1"/>
        <v/>
      </c>
      <c r="AQ32" s="13" t="str">
        <f ca="1"/>
        <v/>
      </c>
      <c r="AR32" s="13" t="str">
        <f ca="1"/>
        <v/>
      </c>
      <c r="AS32" s="13" t="str">
        <f ca="1"/>
        <v/>
      </c>
      <c r="AT32" s="13" t="str">
        <f ca="1"/>
        <v/>
      </c>
      <c r="AU32" s="13" t="str">
        <f ca="1"/>
        <v/>
      </c>
      <c r="AV32" s="13" t="str">
        <f ca="1"/>
        <v/>
      </c>
      <c r="AW32" s="13" t="str">
        <f ca="1"/>
        <v/>
      </c>
      <c r="AX32" s="13" t="str">
        <f ca="1"/>
        <v/>
      </c>
      <c r="AY32" s="13" t="str">
        <f ca="1"/>
        <v/>
      </c>
      <c r="AZ32" s="13" t="str">
        <f ca="1"/>
        <v/>
      </c>
      <c r="BA32" s="13" t="str">
        <f ca="1"/>
        <v/>
      </c>
      <c r="BB32" s="13" t="str">
        <f ca="1"/>
        <v/>
      </c>
      <c r="BC32" s="13" t="str">
        <f ca="1"/>
        <v/>
      </c>
      <c r="BD32" s="13" t="str">
        <f ca="1"/>
        <v/>
      </c>
      <c r="BE32" s="13" t="str">
        <f ca="1"/>
        <v/>
      </c>
      <c r="BF32" s="13" t="str">
        <f ca="1"/>
        <v/>
      </c>
      <c r="BG32" s="13" t="str">
        <f ca="1"/>
        <v/>
      </c>
      <c r="BH32" s="13" t="str">
        <f ca="1"/>
        <v/>
      </c>
      <c r="BI32" s="13" t="str">
        <f ca="1"/>
        <v/>
      </c>
      <c r="BJ32" s="13" t="str">
        <f ca="1"/>
        <v/>
      </c>
      <c r="BK32" s="13" t="str">
        <f ca="1"/>
        <v/>
      </c>
      <c r="BL32" s="13" t="str">
        <f ca="1"/>
        <v/>
      </c>
      <c r="BM32" s="13" t="str">
        <f ca="1"/>
        <v/>
      </c>
      <c r="BN32" s="13" t="str">
        <f ca="1"/>
        <v/>
      </c>
      <c r="BO32" s="13" t="str">
        <f ca="1"/>
        <v/>
      </c>
      <c r="BP32" s="13" t="str">
        <f ca="1"/>
        <v/>
      </c>
      <c r="BQ32" s="13" t="str">
        <f ca="1"/>
        <v/>
      </c>
      <c r="BR32" s="13" t="str">
        <f ca="1"/>
        <v/>
      </c>
      <c r="BS32" s="13" t="str">
        <f ca="1"/>
        <v/>
      </c>
      <c r="BT32" s="13" t="str">
        <f ca="1"/>
        <v/>
      </c>
      <c r="BU32" s="13" t="str">
        <f ca="1"/>
        <v/>
      </c>
      <c r="BV32" s="13" t="str">
        <f ca="1"/>
        <v/>
      </c>
      <c r="BW32" s="13" t="str">
        <f ca="1"/>
        <v/>
      </c>
      <c r="BX32" s="13" t="str">
        <f ca="1"/>
        <v/>
      </c>
      <c r="BY32" s="13" t="str">
        <f ca="1"/>
        <v/>
      </c>
      <c r="BZ32" s="13" t="str">
        <f ca="1"/>
        <v/>
      </c>
      <c r="CA32" s="13" t="str">
        <f ca="1"/>
        <v/>
      </c>
      <c r="CB32" s="13" t="str">
        <f ca="1"/>
        <v/>
      </c>
      <c r="CC32" s="13" t="str">
        <f ca="1"/>
        <v/>
      </c>
      <c r="CD32" s="13" t="str">
        <f ca="1"/>
        <v/>
      </c>
      <c r="CE32" s="13" t="str">
        <f ca="1"/>
        <v/>
      </c>
      <c r="CF32" s="13" t="str">
        <f ca="1"/>
        <v/>
      </c>
      <c r="CG32" s="13" t="str">
        <f ca="1"/>
        <v/>
      </c>
      <c r="CH32" s="13" t="str">
        <f ca="1"/>
        <v/>
      </c>
      <c r="CI32" s="13" t="str">
        <f ca="1"/>
        <v/>
      </c>
      <c r="CJ32" s="13" t="str">
        <f ca="1"/>
        <v/>
      </c>
      <c r="CK32" s="13" t="str">
        <f ca="1"/>
        <v/>
      </c>
      <c r="CL32" s="13" t="str">
        <f ca="1"/>
        <v/>
      </c>
      <c r="CM32" s="13" t="str">
        <f ca="1"/>
        <v/>
      </c>
      <c r="CN32" s="13" t="str">
        <f ca="1"/>
        <v/>
      </c>
      <c r="CO32" s="13" t="str">
        <f ca="1"/>
        <v/>
      </c>
      <c r="CP32" s="13" t="str">
        <f ca="1"/>
        <v/>
      </c>
      <c r="CQ32" s="13" t="str">
        <f ca="1"/>
        <v/>
      </c>
      <c r="CR32" s="13" t="str">
        <f ca="1"/>
        <v/>
      </c>
      <c r="CS32" s="13" t="str">
        <f ca="1"/>
        <v/>
      </c>
      <c r="CT32" s="13" t="str">
        <f ca="1"/>
        <v/>
      </c>
      <c r="CU32" s="13" t="str">
        <f ca="1"/>
        <v/>
      </c>
      <c r="CV32" s="13" t="str">
        <f ca="1"/>
        <v/>
      </c>
      <c r="CW32" s="13" t="str">
        <f ca="1"/>
        <v/>
      </c>
      <c r="CX32" s="13" t="str">
        <f ca="1"/>
        <v/>
      </c>
      <c r="CY32" s="13" t="str">
        <f ca="1"/>
        <v/>
      </c>
      <c r="CZ32" s="13" t="str">
        <f ca="1"/>
        <v/>
      </c>
      <c r="DA32" s="13" t="str">
        <f ca="1"/>
        <v/>
      </c>
      <c r="DB32" s="13" t="str">
        <f ca="1"/>
        <v/>
      </c>
      <c r="DC32" s="13" t="str">
        <f ca="1"/>
        <v/>
      </c>
      <c r="DD32" s="13" t="str">
        <f ca="1"/>
        <v/>
      </c>
      <c r="DE32" s="13" t="str">
        <f ca="1"/>
        <v/>
      </c>
      <c r="DF32" s="13" t="str">
        <f ca="1"/>
        <v/>
      </c>
      <c r="DG32" s="13" t="str">
        <f ca="1"/>
        <v/>
      </c>
      <c r="DH32" s="13" t="str">
        <f ca="1"/>
        <v/>
      </c>
      <c r="DI32" s="13" t="str">
        <f ca="1"/>
        <v/>
      </c>
    </row>
    <row r="33" spans="1:113" ht="32.1" customHeight="1" thickTop="1" thickBot="1" x14ac:dyDescent="0.5">
      <c r="A33" s="26"/>
      <c r="B33" s="27" t="s">
        <v>66</v>
      </c>
      <c r="C33" s="27" t="s">
        <v>52</v>
      </c>
      <c r="D33" s="28" t="s">
        <v>67</v>
      </c>
      <c r="E33" s="28">
        <f>_xlfn.XLOOKUP(Tableau1[[#This Row],[Collab.]],Tab_Collaborateurs[Collab.],Tab_Collaborateurs[Image],"NC")</f>
        <v>0</v>
      </c>
      <c r="F33" s="28" t="s">
        <v>31</v>
      </c>
      <c r="G33" s="29">
        <v>46174</v>
      </c>
      <c r="H33" s="29">
        <v>46752</v>
      </c>
      <c r="I33" s="30">
        <f>NETWORKDAYS.INTL(Tableau1[[#This Row],[Début]],Tableau1[[#This Row],[Fin]],"0000011",Jours_feries[Jours fériés])</f>
        <v>405</v>
      </c>
      <c r="J33" s="31" t="str" cm="1">
        <f t="array" aca="1" ref="J33" ca="1">_xlfn.IFS(Tableau1[[#This Row],[Fin]]&lt;=TODAY(),REPT("● ",5),Tableau1[[#This Row],[Début]]&gt;TODAY(),REPT("◌ ",5),TRUE,REPT("● ",INT(((TODAY()-Tableau1[[#This Row],[Début]]+1)/(Tableau1[[#This Row],[Fin]]-Tableau1[[#This Row],[Début]]+1))*5))&amp;REPT("◌ ",(5-INT(((TODAY()-Tableau1[[#This Row],[Début]]+1)/(Tableau1[[#This Row],[Fin]]-Tableau1[[#This Row],[Début]]+1))*5))))</f>
        <v xml:space="preserve">◌ ◌ ◌ ◌ ◌ </v>
      </c>
      <c r="K33" s="30" t="b">
        <v>0</v>
      </c>
      <c r="L33" s="32" t="str" cm="1">
        <f t="array" aca="1" ref="L33" ca="1">_xlfn.IFS(Tableau1[[#This Row],[Etat]]=TRUE,"Terminé",
Tableau1[[#This Row],[Début]]&gt;TODAY(),"A commencer",
Tableau1[[#This Row],[Fin]]&lt;TODAY(),"En retard",
TRUE,"En cours")</f>
        <v>A commencer</v>
      </c>
      <c r="N33" s="13" t="str">
        <f ca="1"/>
        <v/>
      </c>
      <c r="O33" s="13" t="str">
        <f ca="1"/>
        <v/>
      </c>
      <c r="P33" s="13" t="str">
        <f ca="1"/>
        <v/>
      </c>
      <c r="Q33" s="13" t="str">
        <f ca="1"/>
        <v/>
      </c>
      <c r="R33" s="13" t="str">
        <f ca="1"/>
        <v/>
      </c>
      <c r="S33" s="13" t="str">
        <f ca="1"/>
        <v/>
      </c>
      <c r="T33" s="13" t="str">
        <f ca="1"/>
        <v/>
      </c>
      <c r="U33" s="13" t="str">
        <f ca="1"/>
        <v/>
      </c>
      <c r="V33" s="13" t="str">
        <f ca="1"/>
        <v/>
      </c>
      <c r="W33" s="13" t="str">
        <f ca="1"/>
        <v/>
      </c>
      <c r="X33" s="13" t="str">
        <f ca="1"/>
        <v/>
      </c>
      <c r="Y33" s="13" t="str">
        <f ca="1"/>
        <v/>
      </c>
      <c r="Z33" s="13" t="str">
        <f ca="1"/>
        <v/>
      </c>
      <c r="AA33" s="13" t="str">
        <f ca="1"/>
        <v/>
      </c>
      <c r="AB33" s="13" t="str">
        <f ca="1"/>
        <v/>
      </c>
      <c r="AC33" s="13" t="str">
        <f ca="1"/>
        <v/>
      </c>
      <c r="AD33" s="13" t="str">
        <f ca="1"/>
        <v/>
      </c>
      <c r="AE33" s="13" t="str">
        <f ca="1"/>
        <v/>
      </c>
      <c r="AF33" s="13" t="str">
        <f ca="1"/>
        <v/>
      </c>
      <c r="AG33" s="13" t="str">
        <f ca="1"/>
        <v/>
      </c>
      <c r="AH33" s="13" t="str">
        <f ca="1"/>
        <v/>
      </c>
      <c r="AI33" s="13" t="str">
        <f ca="1"/>
        <v/>
      </c>
      <c r="AJ33" s="13" t="str">
        <f ca="1"/>
        <v/>
      </c>
      <c r="AK33" s="13" t="str">
        <f ca="1"/>
        <v/>
      </c>
      <c r="AL33" s="13" t="str">
        <f ca="1"/>
        <v/>
      </c>
      <c r="AM33" s="13" t="str">
        <f ca="1"/>
        <v/>
      </c>
      <c r="AN33" s="13" t="str">
        <f ca="1"/>
        <v/>
      </c>
      <c r="AO33" s="13" t="str">
        <f ca="1"/>
        <v/>
      </c>
      <c r="AP33" s="13" t="str">
        <f ca="1"/>
        <v/>
      </c>
      <c r="AQ33" s="13" t="str">
        <f ca="1"/>
        <v/>
      </c>
      <c r="AR33" s="13" t="str">
        <f ca="1"/>
        <v/>
      </c>
      <c r="AS33" s="13" t="str">
        <f ca="1"/>
        <v/>
      </c>
      <c r="AT33" s="13" t="str">
        <f ca="1"/>
        <v/>
      </c>
      <c r="AU33" s="13" t="str">
        <f ca="1"/>
        <v/>
      </c>
      <c r="AV33" s="13" t="str">
        <f ca="1"/>
        <v/>
      </c>
      <c r="AW33" s="13" t="str">
        <f ca="1"/>
        <v/>
      </c>
      <c r="AX33" s="13" t="str">
        <f ca="1"/>
        <v/>
      </c>
      <c r="AY33" s="13" t="str">
        <f ca="1"/>
        <v/>
      </c>
      <c r="AZ33" s="13" t="str">
        <f ca="1"/>
        <v/>
      </c>
      <c r="BA33" s="13" t="str">
        <f ca="1"/>
        <v/>
      </c>
      <c r="BB33" s="13" t="str">
        <f ca="1"/>
        <v/>
      </c>
      <c r="BC33" s="13" t="str">
        <f ca="1"/>
        <v/>
      </c>
      <c r="BD33" s="13" t="str">
        <f ca="1"/>
        <v/>
      </c>
      <c r="BE33" s="13" t="str">
        <f ca="1"/>
        <v/>
      </c>
      <c r="BF33" s="13" t="str">
        <f ca="1"/>
        <v/>
      </c>
      <c r="BG33" s="13" t="str">
        <f ca="1"/>
        <v/>
      </c>
      <c r="BH33" s="13" t="str">
        <f ca="1"/>
        <v/>
      </c>
      <c r="BI33" s="13" t="str">
        <f ca="1"/>
        <v/>
      </c>
      <c r="BJ33" s="13" t="str">
        <f ca="1"/>
        <v/>
      </c>
      <c r="BK33" s="13" t="str">
        <f ca="1"/>
        <v/>
      </c>
      <c r="BL33" s="13" t="str">
        <f ca="1"/>
        <v/>
      </c>
      <c r="BM33" s="13" t="str">
        <f ca="1"/>
        <v/>
      </c>
      <c r="BN33" s="13" t="str">
        <f ca="1"/>
        <v/>
      </c>
      <c r="BO33" s="13" t="str">
        <f ca="1"/>
        <v/>
      </c>
      <c r="BP33" s="13" t="str">
        <f ca="1"/>
        <v/>
      </c>
      <c r="BQ33" s="13" t="str">
        <f ca="1"/>
        <v/>
      </c>
      <c r="BR33" s="13" t="str">
        <f ca="1"/>
        <v/>
      </c>
      <c r="BS33" s="13" t="str">
        <f ca="1"/>
        <v/>
      </c>
      <c r="BT33" s="13" t="str">
        <f ca="1"/>
        <v/>
      </c>
      <c r="BU33" s="13" t="str">
        <f ca="1"/>
        <v/>
      </c>
      <c r="BV33" s="13" t="str">
        <f ca="1"/>
        <v/>
      </c>
      <c r="BW33" s="13" t="str">
        <f ca="1"/>
        <v/>
      </c>
      <c r="BX33" s="13" t="str">
        <f ca="1"/>
        <v/>
      </c>
      <c r="BY33" s="13" t="str">
        <f ca="1"/>
        <v/>
      </c>
      <c r="BZ33" s="13" t="str">
        <f ca="1"/>
        <v/>
      </c>
      <c r="CA33" s="13" t="str">
        <f ca="1"/>
        <v/>
      </c>
      <c r="CB33" s="13" t="str">
        <f ca="1"/>
        <v/>
      </c>
      <c r="CC33" s="13" t="str">
        <f ca="1"/>
        <v/>
      </c>
      <c r="CD33" s="13" t="str">
        <f ca="1"/>
        <v/>
      </c>
      <c r="CE33" s="13" t="str">
        <f ca="1"/>
        <v/>
      </c>
      <c r="CF33" s="13" t="str">
        <f ca="1"/>
        <v/>
      </c>
      <c r="CG33" s="13" t="str">
        <f ca="1"/>
        <v/>
      </c>
      <c r="CH33" s="13" t="str">
        <f ca="1"/>
        <v/>
      </c>
      <c r="CI33" s="13" t="str">
        <f ca="1"/>
        <v/>
      </c>
      <c r="CJ33" s="13" t="str">
        <f ca="1"/>
        <v/>
      </c>
      <c r="CK33" s="13" t="str">
        <f ca="1"/>
        <v/>
      </c>
      <c r="CL33" s="13" t="str">
        <f ca="1"/>
        <v/>
      </c>
      <c r="CM33" s="13" t="str">
        <f ca="1"/>
        <v/>
      </c>
      <c r="CN33" s="13" t="str">
        <f ca="1"/>
        <v/>
      </c>
      <c r="CO33" s="13" t="str">
        <f ca="1"/>
        <v/>
      </c>
      <c r="CP33" s="13" t="str">
        <f ca="1"/>
        <v/>
      </c>
      <c r="CQ33" s="13" t="str">
        <f ca="1"/>
        <v/>
      </c>
      <c r="CR33" s="13" t="str">
        <f ca="1"/>
        <v/>
      </c>
      <c r="CS33" s="13" t="str">
        <f ca="1"/>
        <v/>
      </c>
      <c r="CT33" s="13" t="str">
        <f ca="1"/>
        <v/>
      </c>
      <c r="CU33" s="13" t="str">
        <f ca="1"/>
        <v/>
      </c>
      <c r="CV33" s="13" t="str">
        <f ca="1"/>
        <v/>
      </c>
      <c r="CW33" s="13" t="str">
        <f ca="1"/>
        <v/>
      </c>
      <c r="CX33" s="13" t="str">
        <f ca="1"/>
        <v/>
      </c>
      <c r="CY33" s="13" t="str">
        <f ca="1"/>
        <v/>
      </c>
      <c r="CZ33" s="13" t="str">
        <f ca="1"/>
        <v/>
      </c>
      <c r="DA33" s="13" t="str">
        <f ca="1"/>
        <v/>
      </c>
      <c r="DB33" s="13" t="str">
        <f ca="1"/>
        <v/>
      </c>
      <c r="DC33" s="13" t="str">
        <f ca="1"/>
        <v/>
      </c>
      <c r="DD33" s="13" t="str">
        <f ca="1"/>
        <v/>
      </c>
      <c r="DE33" s="13" t="str">
        <f ca="1"/>
        <v/>
      </c>
      <c r="DF33" s="13" t="str">
        <f ca="1"/>
        <v/>
      </c>
      <c r="DG33" s="13" t="str">
        <f ca="1"/>
        <v/>
      </c>
      <c r="DH33" s="13" t="str">
        <f ca="1"/>
        <v/>
      </c>
      <c r="DI33" s="13" t="str">
        <f ca="1"/>
        <v/>
      </c>
    </row>
    <row r="34" spans="1:113" ht="32.1" customHeight="1" thickTop="1" thickBot="1" x14ac:dyDescent="0.5">
      <c r="A34" s="26"/>
      <c r="B34" s="27" t="s">
        <v>68</v>
      </c>
      <c r="C34" s="27" t="s">
        <v>39</v>
      </c>
      <c r="D34" s="28" t="s">
        <v>59</v>
      </c>
      <c r="E34" s="28">
        <f>_xlfn.XLOOKUP(Tableau1[[#This Row],[Collab.]],Tab_Collaborateurs[Collab.],Tab_Collaborateurs[Image],"NC")</f>
        <v>0</v>
      </c>
      <c r="F34" s="28" t="s">
        <v>31</v>
      </c>
      <c r="G34" s="29">
        <v>45658</v>
      </c>
      <c r="H34" s="29">
        <v>46022</v>
      </c>
      <c r="I34" s="30">
        <f>NETWORKDAYS.INTL(Tableau1[[#This Row],[Début]],Tableau1[[#This Row],[Fin]],"0000011",Jours_feries[Jours fériés])</f>
        <v>251</v>
      </c>
      <c r="J34" s="31" t="str" cm="1">
        <f t="array" aca="1" ref="J34" ca="1">_xlfn.IFS(Tableau1[[#This Row],[Fin]]&lt;=TODAY(),REPT("● ",5),Tableau1[[#This Row],[Début]]&gt;TODAY(),REPT("◌ ",5),TRUE,REPT("● ",INT(((TODAY()-Tableau1[[#This Row],[Début]]+1)/(Tableau1[[#This Row],[Fin]]-Tableau1[[#This Row],[Début]]+1))*5))&amp;REPT("◌ ",(5-INT(((TODAY()-Tableau1[[#This Row],[Début]]+1)/(Tableau1[[#This Row],[Fin]]-Tableau1[[#This Row],[Début]]+1))*5))))</f>
        <v xml:space="preserve">● ● ● ◌ ◌ </v>
      </c>
      <c r="K34" s="30" t="b">
        <v>0</v>
      </c>
      <c r="L34" s="32" t="str" cm="1">
        <f t="array" aca="1" ref="L34" ca="1">_xlfn.IFS(Tableau1[[#This Row],[Etat]]=TRUE,"Terminé",
Tableau1[[#This Row],[Début]]&gt;TODAY(),"A commencer",
Tableau1[[#This Row],[Fin]]&lt;TODAY(),"En retard",
TRUE,"En cours")</f>
        <v>En cours</v>
      </c>
      <c r="N34" s="13">
        <f ca="1"/>
        <v>2</v>
      </c>
      <c r="O34" s="13">
        <f ca="1"/>
        <v>2</v>
      </c>
      <c r="P34" s="13">
        <f ca="1"/>
        <v>2</v>
      </c>
      <c r="Q34" s="13">
        <f ca="1"/>
        <v>2</v>
      </c>
      <c r="R34" s="13">
        <f ca="1"/>
        <v>5</v>
      </c>
      <c r="S34" s="13">
        <f ca="1"/>
        <v>5</v>
      </c>
      <c r="T34" s="13">
        <f ca="1"/>
        <v>5</v>
      </c>
      <c r="U34" s="13">
        <f ca="1"/>
        <v>5</v>
      </c>
      <c r="V34" s="13">
        <f ca="1"/>
        <v>5</v>
      </c>
      <c r="W34" s="13">
        <f ca="1"/>
        <v>5</v>
      </c>
      <c r="X34" s="13">
        <f ca="1"/>
        <v>2</v>
      </c>
      <c r="Y34" s="13">
        <f ca="1"/>
        <v>2</v>
      </c>
      <c r="Z34" s="13">
        <f ca="1"/>
        <v>2</v>
      </c>
      <c r="AA34" s="13">
        <f ca="1"/>
        <v>2</v>
      </c>
      <c r="AB34" s="13">
        <f ca="1"/>
        <v>2</v>
      </c>
      <c r="AC34" s="13">
        <f ca="1"/>
        <v>2</v>
      </c>
      <c r="AD34" s="13">
        <f ca="1"/>
        <v>2</v>
      </c>
      <c r="AE34" s="13">
        <f ca="1"/>
        <v>2</v>
      </c>
      <c r="AF34" s="13">
        <f ca="1"/>
        <v>2</v>
      </c>
      <c r="AG34" s="13">
        <f ca="1"/>
        <v>5</v>
      </c>
      <c r="AH34" s="13">
        <f ca="1"/>
        <v>5</v>
      </c>
      <c r="AI34" s="13">
        <f ca="1"/>
        <v>5</v>
      </c>
      <c r="AJ34" s="13">
        <f ca="1"/>
        <v>5</v>
      </c>
      <c r="AK34" s="13">
        <f ca="1"/>
        <v>5</v>
      </c>
      <c r="AL34" s="13">
        <f ca="1"/>
        <v>5</v>
      </c>
      <c r="AM34" s="13">
        <f ca="1"/>
        <v>2</v>
      </c>
      <c r="AN34" s="13">
        <f ca="1"/>
        <v>2</v>
      </c>
      <c r="AO34" s="13">
        <f ca="1"/>
        <v>2</v>
      </c>
      <c r="AP34" s="13">
        <f ca="1"/>
        <v>2</v>
      </c>
      <c r="AQ34" s="13">
        <f ca="1"/>
        <v>2</v>
      </c>
      <c r="AR34" s="13">
        <f ca="1"/>
        <v>2</v>
      </c>
      <c r="AS34" s="13">
        <f ca="1"/>
        <v>5</v>
      </c>
      <c r="AT34" s="13">
        <f ca="1"/>
        <v>5</v>
      </c>
      <c r="AU34" s="13">
        <f ca="1"/>
        <v>5</v>
      </c>
      <c r="AV34" s="13">
        <f ca="1"/>
        <v>5</v>
      </c>
      <c r="AW34" s="13">
        <f ca="1"/>
        <v>5</v>
      </c>
      <c r="AX34" s="13">
        <f ca="1"/>
        <v>2</v>
      </c>
      <c r="AY34" s="13">
        <f ca="1"/>
        <v>2</v>
      </c>
      <c r="AZ34" s="13">
        <f ca="1"/>
        <v>2</v>
      </c>
      <c r="BA34" s="13">
        <f ca="1"/>
        <v>2</v>
      </c>
      <c r="BB34" s="13">
        <f ca="1"/>
        <v>2</v>
      </c>
      <c r="BC34" s="13">
        <f ca="1"/>
        <v>2</v>
      </c>
      <c r="BD34" s="13">
        <f ca="1"/>
        <v>2</v>
      </c>
      <c r="BE34" s="13">
        <f ca="1"/>
        <v>2</v>
      </c>
      <c r="BF34" s="13">
        <f ca="1"/>
        <v>2</v>
      </c>
      <c r="BG34" s="13">
        <f ca="1"/>
        <v>2</v>
      </c>
      <c r="BH34" s="13">
        <f ca="1"/>
        <v>2</v>
      </c>
      <c r="BI34" s="13">
        <f ca="1"/>
        <v>2</v>
      </c>
      <c r="BJ34" s="13">
        <f ca="1"/>
        <v>2</v>
      </c>
      <c r="BK34" s="13">
        <f ca="1"/>
        <v>2</v>
      </c>
      <c r="BL34" s="13">
        <f ca="1"/>
        <v>2</v>
      </c>
      <c r="BM34" s="13">
        <f ca="1"/>
        <v>2</v>
      </c>
      <c r="BN34" s="13">
        <f ca="1"/>
        <v>2</v>
      </c>
      <c r="BO34" s="13">
        <f ca="1"/>
        <v>2</v>
      </c>
      <c r="BP34" s="13">
        <f ca="1"/>
        <v>2</v>
      </c>
      <c r="BQ34" s="13">
        <f ca="1"/>
        <v>2</v>
      </c>
      <c r="BR34" s="13">
        <f ca="1"/>
        <v>2</v>
      </c>
      <c r="BS34" s="13">
        <f ca="1"/>
        <v>2</v>
      </c>
      <c r="BT34" s="13">
        <f ca="1"/>
        <v>2</v>
      </c>
      <c r="BU34" s="13">
        <f ca="1"/>
        <v>2</v>
      </c>
      <c r="BV34" s="13">
        <f ca="1"/>
        <v>2</v>
      </c>
      <c r="BW34" s="13">
        <f ca="1"/>
        <v>2</v>
      </c>
      <c r="BX34" s="13">
        <f ca="1"/>
        <v>2</v>
      </c>
      <c r="BY34" s="13">
        <f ca="1"/>
        <v>2</v>
      </c>
      <c r="BZ34" s="13">
        <f ca="1"/>
        <v>2</v>
      </c>
      <c r="CA34" s="13">
        <f ca="1"/>
        <v>2</v>
      </c>
      <c r="CB34" s="13">
        <f ca="1"/>
        <v>5</v>
      </c>
      <c r="CC34" s="13">
        <f ca="1"/>
        <v>5</v>
      </c>
      <c r="CD34" s="13">
        <f ca="1"/>
        <v>5</v>
      </c>
      <c r="CE34" s="13">
        <f ca="1"/>
        <v>5</v>
      </c>
      <c r="CF34" s="13">
        <f ca="1"/>
        <v>5</v>
      </c>
      <c r="CG34" s="13">
        <f ca="1"/>
        <v>5</v>
      </c>
      <c r="CH34" s="13">
        <f ca="1"/>
        <v>5</v>
      </c>
      <c r="CI34" s="13">
        <f ca="1"/>
        <v>5</v>
      </c>
      <c r="CJ34" s="13">
        <f ca="1"/>
        <v>2</v>
      </c>
      <c r="CK34" s="13">
        <f ca="1"/>
        <v>2</v>
      </c>
      <c r="CL34" s="13">
        <f ca="1"/>
        <v>2</v>
      </c>
      <c r="CM34" s="13">
        <f ca="1"/>
        <v>2</v>
      </c>
      <c r="CN34" s="13">
        <f ca="1"/>
        <v>2</v>
      </c>
      <c r="CO34" s="13">
        <f ca="1"/>
        <v>2</v>
      </c>
      <c r="CP34" s="13">
        <f ca="1"/>
        <v>2</v>
      </c>
      <c r="CQ34" s="13">
        <f ca="1"/>
        <v>2</v>
      </c>
      <c r="CR34" s="13">
        <f ca="1"/>
        <v>2</v>
      </c>
      <c r="CS34" s="13">
        <f ca="1"/>
        <v>2</v>
      </c>
      <c r="CT34" s="13">
        <f ca="1"/>
        <v>2</v>
      </c>
      <c r="CU34" s="13">
        <f ca="1"/>
        <v>2</v>
      </c>
      <c r="CV34" s="13">
        <f ca="1"/>
        <v>2</v>
      </c>
      <c r="CW34" s="13">
        <f ca="1"/>
        <v>2</v>
      </c>
      <c r="CX34" s="13">
        <f ca="1"/>
        <v>2</v>
      </c>
      <c r="CY34" s="13">
        <f ca="1"/>
        <v>2</v>
      </c>
      <c r="CZ34" s="13">
        <f ca="1"/>
        <v>2</v>
      </c>
      <c r="DA34" s="13">
        <f ca="1"/>
        <v>2</v>
      </c>
      <c r="DB34" s="13">
        <f ca="1"/>
        <v>2</v>
      </c>
      <c r="DC34" s="13">
        <f ca="1"/>
        <v>2</v>
      </c>
      <c r="DD34" s="13">
        <f ca="1"/>
        <v>2</v>
      </c>
      <c r="DE34" s="13">
        <f ca="1"/>
        <v>2</v>
      </c>
      <c r="DF34" s="13">
        <f ca="1"/>
        <v>2</v>
      </c>
      <c r="DG34" s="13">
        <f ca="1"/>
        <v>2</v>
      </c>
      <c r="DH34" s="13">
        <f ca="1"/>
        <v>2</v>
      </c>
      <c r="DI34" s="13">
        <f ca="1"/>
        <v>2</v>
      </c>
    </row>
    <row r="35" spans="1:113" ht="32.1" customHeight="1" thickTop="1" thickBot="1" x14ac:dyDescent="0.5">
      <c r="A35" s="26"/>
      <c r="B35" s="27" t="s">
        <v>69</v>
      </c>
      <c r="C35" s="27" t="s">
        <v>41</v>
      </c>
      <c r="D35" s="28" t="s">
        <v>70</v>
      </c>
      <c r="E35" s="28">
        <f>_xlfn.XLOOKUP(Tableau1[[#This Row],[Collab.]],Tab_Collaborateurs[Collab.],Tab_Collaborateurs[Image],"NC")</f>
        <v>0</v>
      </c>
      <c r="F35" s="28" t="s">
        <v>31</v>
      </c>
      <c r="G35" s="29">
        <v>46054</v>
      </c>
      <c r="H35" s="29">
        <v>46203</v>
      </c>
      <c r="I35" s="30">
        <f>NETWORKDAYS.INTL(Tableau1[[#This Row],[Début]],Tableau1[[#This Row],[Fin]],"0000011",Jours_feries[Jours fériés])</f>
        <v>102</v>
      </c>
      <c r="J35" s="31" t="str" cm="1">
        <f t="array" aca="1" ref="J35" ca="1">_xlfn.IFS(Tableau1[[#This Row],[Fin]]&lt;=TODAY(),REPT("● ",5),Tableau1[[#This Row],[Début]]&gt;TODAY(),REPT("◌ ",5),TRUE,REPT("● ",INT(((TODAY()-Tableau1[[#This Row],[Début]]+1)/(Tableau1[[#This Row],[Fin]]-Tableau1[[#This Row],[Début]]+1))*5))&amp;REPT("◌ ",(5-INT(((TODAY()-Tableau1[[#This Row],[Début]]+1)/(Tableau1[[#This Row],[Fin]]-Tableau1[[#This Row],[Début]]+1))*5))))</f>
        <v xml:space="preserve">◌ ◌ ◌ ◌ ◌ </v>
      </c>
      <c r="K35" s="30" t="b">
        <v>0</v>
      </c>
      <c r="L35" s="32" t="str" cm="1">
        <f t="array" aca="1" ref="L35" ca="1">_xlfn.IFS(Tableau1[[#This Row],[Etat]]=TRUE,"Terminé",
Tableau1[[#This Row],[Début]]&gt;TODAY(),"A commencer",
Tableau1[[#This Row],[Fin]]&lt;TODAY(),"En retard",
TRUE,"En cours")</f>
        <v>A commencer</v>
      </c>
      <c r="N35" s="13" t="str">
        <f ca="1"/>
        <v/>
      </c>
      <c r="O35" s="13" t="str">
        <f ca="1"/>
        <v/>
      </c>
      <c r="P35" s="13" t="str">
        <f ca="1"/>
        <v/>
      </c>
      <c r="Q35" s="13" t="str">
        <f ca="1"/>
        <v/>
      </c>
      <c r="R35" s="13" t="str">
        <f ca="1"/>
        <v/>
      </c>
      <c r="S35" s="13" t="str">
        <f ca="1"/>
        <v/>
      </c>
      <c r="T35" s="13" t="str">
        <f ca="1"/>
        <v/>
      </c>
      <c r="U35" s="13" t="str">
        <f ca="1"/>
        <v/>
      </c>
      <c r="V35" s="13" t="str">
        <f ca="1"/>
        <v/>
      </c>
      <c r="W35" s="13" t="str">
        <f ca="1"/>
        <v/>
      </c>
      <c r="X35" s="13" t="str">
        <f ca="1"/>
        <v/>
      </c>
      <c r="Y35" s="13" t="str">
        <f ca="1"/>
        <v/>
      </c>
      <c r="Z35" s="13" t="str">
        <f ca="1"/>
        <v/>
      </c>
      <c r="AA35" s="13" t="str">
        <f ca="1"/>
        <v/>
      </c>
      <c r="AB35" s="13" t="str">
        <f ca="1"/>
        <v/>
      </c>
      <c r="AC35" s="13" t="str">
        <f ca="1"/>
        <v/>
      </c>
      <c r="AD35" s="13" t="str">
        <f ca="1"/>
        <v/>
      </c>
      <c r="AE35" s="13" t="str">
        <f ca="1"/>
        <v/>
      </c>
      <c r="AF35" s="13" t="str">
        <f ca="1"/>
        <v/>
      </c>
      <c r="AG35" s="13" t="str">
        <f ca="1"/>
        <v/>
      </c>
      <c r="AH35" s="13" t="str">
        <f ca="1"/>
        <v/>
      </c>
      <c r="AI35" s="13" t="str">
        <f ca="1"/>
        <v/>
      </c>
      <c r="AJ35" s="13" t="str">
        <f ca="1"/>
        <v/>
      </c>
      <c r="AK35" s="13" t="str">
        <f ca="1"/>
        <v/>
      </c>
      <c r="AL35" s="13" t="str">
        <f ca="1"/>
        <v/>
      </c>
      <c r="AM35" s="13" t="str">
        <f ca="1"/>
        <v/>
      </c>
      <c r="AN35" s="13" t="str">
        <f ca="1"/>
        <v/>
      </c>
      <c r="AO35" s="13" t="str">
        <f ca="1"/>
        <v/>
      </c>
      <c r="AP35" s="13" t="str">
        <f ca="1"/>
        <v/>
      </c>
      <c r="AQ35" s="13" t="str">
        <f ca="1"/>
        <v/>
      </c>
      <c r="AR35" s="13" t="str">
        <f ca="1"/>
        <v/>
      </c>
      <c r="AS35" s="13" t="str">
        <f ca="1"/>
        <v/>
      </c>
      <c r="AT35" s="13" t="str">
        <f ca="1"/>
        <v/>
      </c>
      <c r="AU35" s="13" t="str">
        <f ca="1"/>
        <v/>
      </c>
      <c r="AV35" s="13" t="str">
        <f ca="1"/>
        <v/>
      </c>
      <c r="AW35" s="13" t="str">
        <f ca="1"/>
        <v/>
      </c>
      <c r="AX35" s="13" t="str">
        <f ca="1"/>
        <v/>
      </c>
      <c r="AY35" s="13" t="str">
        <f ca="1"/>
        <v/>
      </c>
      <c r="AZ35" s="13" t="str">
        <f ca="1"/>
        <v/>
      </c>
      <c r="BA35" s="13" t="str">
        <f ca="1"/>
        <v/>
      </c>
      <c r="BB35" s="13" t="str">
        <f ca="1"/>
        <v/>
      </c>
      <c r="BC35" s="13" t="str">
        <f ca="1"/>
        <v/>
      </c>
      <c r="BD35" s="13" t="str">
        <f ca="1"/>
        <v/>
      </c>
      <c r="BE35" s="13" t="str">
        <f ca="1"/>
        <v/>
      </c>
      <c r="BF35" s="13" t="str">
        <f ca="1"/>
        <v/>
      </c>
      <c r="BG35" s="13" t="str">
        <f ca="1"/>
        <v/>
      </c>
      <c r="BH35" s="13" t="str">
        <f ca="1"/>
        <v/>
      </c>
      <c r="BI35" s="13" t="str">
        <f ca="1"/>
        <v/>
      </c>
      <c r="BJ35" s="13" t="str">
        <f ca="1"/>
        <v/>
      </c>
      <c r="BK35" s="13" t="str">
        <f ca="1"/>
        <v/>
      </c>
      <c r="BL35" s="13" t="str">
        <f ca="1"/>
        <v/>
      </c>
      <c r="BM35" s="13" t="str">
        <f ca="1"/>
        <v/>
      </c>
      <c r="BN35" s="13" t="str">
        <f ca="1"/>
        <v/>
      </c>
      <c r="BO35" s="13" t="str">
        <f ca="1"/>
        <v/>
      </c>
      <c r="BP35" s="13" t="str">
        <f ca="1"/>
        <v/>
      </c>
      <c r="BQ35" s="13" t="str">
        <f ca="1"/>
        <v/>
      </c>
      <c r="BR35" s="13" t="str">
        <f ca="1"/>
        <v/>
      </c>
      <c r="BS35" s="13" t="str">
        <f ca="1"/>
        <v/>
      </c>
      <c r="BT35" s="13" t="str">
        <f ca="1"/>
        <v/>
      </c>
      <c r="BU35" s="13" t="str">
        <f ca="1"/>
        <v/>
      </c>
      <c r="BV35" s="13" t="str">
        <f ca="1"/>
        <v/>
      </c>
      <c r="BW35" s="13" t="str">
        <f ca="1"/>
        <v/>
      </c>
      <c r="BX35" s="13" t="str">
        <f ca="1"/>
        <v/>
      </c>
      <c r="BY35" s="13" t="str">
        <f ca="1"/>
        <v/>
      </c>
      <c r="BZ35" s="13" t="str">
        <f ca="1"/>
        <v/>
      </c>
      <c r="CA35" s="13" t="str">
        <f ca="1"/>
        <v/>
      </c>
      <c r="CB35" s="13" t="str">
        <f ca="1"/>
        <v/>
      </c>
      <c r="CC35" s="13" t="str">
        <f ca="1"/>
        <v/>
      </c>
      <c r="CD35" s="13" t="str">
        <f ca="1"/>
        <v/>
      </c>
      <c r="CE35" s="13" t="str">
        <f ca="1"/>
        <v/>
      </c>
      <c r="CF35" s="13" t="str">
        <f ca="1"/>
        <v/>
      </c>
      <c r="CG35" s="13" t="str">
        <f ca="1"/>
        <v/>
      </c>
      <c r="CH35" s="13" t="str">
        <f ca="1"/>
        <v/>
      </c>
      <c r="CI35" s="13" t="str">
        <f ca="1"/>
        <v/>
      </c>
      <c r="CJ35" s="13" t="str">
        <f ca="1"/>
        <v/>
      </c>
      <c r="CK35" s="13" t="str">
        <f ca="1"/>
        <v/>
      </c>
      <c r="CL35" s="13" t="str">
        <f ca="1"/>
        <v/>
      </c>
      <c r="CM35" s="13" t="str">
        <f ca="1"/>
        <v/>
      </c>
      <c r="CN35" s="13" t="str">
        <f ca="1"/>
        <v/>
      </c>
      <c r="CO35" s="13" t="str">
        <f ca="1"/>
        <v/>
      </c>
      <c r="CP35" s="13" t="str">
        <f ca="1"/>
        <v/>
      </c>
      <c r="CQ35" s="13" t="str">
        <f ca="1"/>
        <v/>
      </c>
      <c r="CR35" s="13" t="str">
        <f ca="1"/>
        <v/>
      </c>
      <c r="CS35" s="13" t="str">
        <f ca="1"/>
        <v/>
      </c>
      <c r="CT35" s="13" t="str">
        <f ca="1"/>
        <v/>
      </c>
      <c r="CU35" s="13" t="str">
        <f ca="1"/>
        <v/>
      </c>
      <c r="CV35" s="13" t="str">
        <f ca="1"/>
        <v/>
      </c>
      <c r="CW35" s="13" t="str">
        <f ca="1"/>
        <v/>
      </c>
      <c r="CX35" s="13" t="str">
        <f ca="1"/>
        <v/>
      </c>
      <c r="CY35" s="13" t="str">
        <f ca="1"/>
        <v/>
      </c>
      <c r="CZ35" s="13" t="str">
        <f ca="1"/>
        <v/>
      </c>
      <c r="DA35" s="13" t="str">
        <f ca="1"/>
        <v/>
      </c>
      <c r="DB35" s="13" t="str">
        <f ca="1"/>
        <v/>
      </c>
      <c r="DC35" s="13" t="str">
        <f ca="1"/>
        <v/>
      </c>
      <c r="DD35" s="13" t="str">
        <f ca="1"/>
        <v/>
      </c>
      <c r="DE35" s="13" t="str">
        <f ca="1"/>
        <v/>
      </c>
      <c r="DF35" s="13" t="str">
        <f ca="1"/>
        <v/>
      </c>
      <c r="DG35" s="13" t="str">
        <f ca="1"/>
        <v/>
      </c>
      <c r="DH35" s="13" t="str">
        <f ca="1"/>
        <v/>
      </c>
      <c r="DI35" s="13" t="str">
        <f ca="1"/>
        <v/>
      </c>
    </row>
    <row r="36" spans="1:113" ht="32.1" customHeight="1" thickTop="1" thickBot="1" x14ac:dyDescent="0.5">
      <c r="A36" s="33"/>
      <c r="B36" s="34" t="s">
        <v>71</v>
      </c>
      <c r="C36" s="34" t="s">
        <v>39</v>
      </c>
      <c r="D36" s="35" t="s">
        <v>72</v>
      </c>
      <c r="E36" s="35">
        <f>_xlfn.XLOOKUP(Tableau1[[#This Row],[Collab.]],Tab_Collaborateurs[Collab.],Tab_Collaborateurs[Image],"NC")</f>
        <v>0</v>
      </c>
      <c r="F36" s="35" t="s">
        <v>31</v>
      </c>
      <c r="G36" s="36">
        <v>45962</v>
      </c>
      <c r="H36" s="36">
        <v>46068</v>
      </c>
      <c r="I36" s="37">
        <f>NETWORKDAYS.INTL(Tableau1[[#This Row],[Début]],Tableau1[[#This Row],[Fin]],"0000011",Jours_feries[Jours fériés])</f>
        <v>72</v>
      </c>
      <c r="J36" s="38" t="str" cm="1">
        <f t="array" aca="1" ref="J36" ca="1">_xlfn.IFS(Tableau1[[#This Row],[Fin]]&lt;=TODAY(),REPT("● ",5),Tableau1[[#This Row],[Début]]&gt;TODAY(),REPT("◌ ",5),TRUE,REPT("● ",INT(((TODAY()-Tableau1[[#This Row],[Début]]+1)/(Tableau1[[#This Row],[Fin]]-Tableau1[[#This Row],[Début]]+1))*5))&amp;REPT("◌ ",(5-INT(((TODAY()-Tableau1[[#This Row],[Début]]+1)/(Tableau1[[#This Row],[Fin]]-Tableau1[[#This Row],[Début]]+1))*5))))</f>
        <v xml:space="preserve">◌ ◌ ◌ ◌ ◌ </v>
      </c>
      <c r="K36" s="37" t="b">
        <v>0</v>
      </c>
      <c r="L36" s="39" t="str" cm="1">
        <f t="array" aca="1" ref="L36" ca="1">_xlfn.IFS(Tableau1[[#This Row],[Etat]]=TRUE,"Terminé",
Tableau1[[#This Row],[Début]]&gt;TODAY(),"A commencer",
Tableau1[[#This Row],[Fin]]&lt;TODAY(),"En retard",
TRUE,"En cours")</f>
        <v>A commencer</v>
      </c>
      <c r="N36" s="13" t="str">
        <f ca="1"/>
        <v/>
      </c>
      <c r="O36" s="13" t="str">
        <f ca="1"/>
        <v/>
      </c>
      <c r="P36" s="13" t="str">
        <f ca="1"/>
        <v/>
      </c>
      <c r="Q36" s="13" t="str">
        <f ca="1"/>
        <v/>
      </c>
      <c r="R36" s="13" t="str">
        <f ca="1"/>
        <v/>
      </c>
      <c r="S36" s="13" t="str">
        <f ca="1"/>
        <v/>
      </c>
      <c r="T36" s="13" t="str">
        <f ca="1"/>
        <v/>
      </c>
      <c r="U36" s="13" t="str">
        <f ca="1"/>
        <v/>
      </c>
      <c r="V36" s="13" t="str">
        <f ca="1"/>
        <v/>
      </c>
      <c r="W36" s="13" t="str">
        <f ca="1"/>
        <v/>
      </c>
      <c r="X36" s="13" t="str">
        <f ca="1"/>
        <v/>
      </c>
      <c r="Y36" s="13" t="str">
        <f ca="1"/>
        <v/>
      </c>
      <c r="Z36" s="13" t="str">
        <f ca="1"/>
        <v/>
      </c>
      <c r="AA36" s="13" t="str">
        <f ca="1"/>
        <v/>
      </c>
      <c r="AB36" s="13" t="str">
        <f ca="1"/>
        <v/>
      </c>
      <c r="AC36" s="13" t="str">
        <f ca="1"/>
        <v/>
      </c>
      <c r="AD36" s="13" t="str">
        <f ca="1"/>
        <v/>
      </c>
      <c r="AE36" s="13" t="str">
        <f ca="1"/>
        <v/>
      </c>
      <c r="AF36" s="13" t="str">
        <f ca="1"/>
        <v/>
      </c>
      <c r="AG36" s="13" t="str">
        <f ca="1"/>
        <v/>
      </c>
      <c r="AH36" s="13" t="str">
        <f ca="1"/>
        <v/>
      </c>
      <c r="AI36" s="13" t="str">
        <f ca="1"/>
        <v/>
      </c>
      <c r="AJ36" s="13" t="str">
        <f ca="1"/>
        <v/>
      </c>
      <c r="AK36" s="13" t="str">
        <f ca="1"/>
        <v/>
      </c>
      <c r="AL36" s="13" t="str">
        <f ca="1"/>
        <v/>
      </c>
      <c r="AM36" s="13" t="str">
        <f ca="1"/>
        <v/>
      </c>
      <c r="AN36" s="13" t="str">
        <f ca="1"/>
        <v/>
      </c>
      <c r="AO36" s="13" t="str">
        <f ca="1"/>
        <v/>
      </c>
      <c r="AP36" s="13" t="str">
        <f ca="1"/>
        <v/>
      </c>
      <c r="AQ36" s="13" t="str">
        <f ca="1"/>
        <v/>
      </c>
      <c r="AR36" s="13" t="str">
        <f ca="1"/>
        <v/>
      </c>
      <c r="AS36" s="13" t="str">
        <f ca="1"/>
        <v/>
      </c>
      <c r="AT36" s="13" t="str">
        <f ca="1"/>
        <v/>
      </c>
      <c r="AU36" s="13" t="str">
        <f ca="1"/>
        <v/>
      </c>
      <c r="AV36" s="13" t="str">
        <f ca="1"/>
        <v/>
      </c>
      <c r="AW36" s="13" t="str">
        <f ca="1"/>
        <v/>
      </c>
      <c r="AX36" s="13" t="str">
        <f ca="1"/>
        <v/>
      </c>
      <c r="AY36" s="13" t="str">
        <f ca="1"/>
        <v/>
      </c>
      <c r="AZ36" s="13" t="str">
        <f ca="1"/>
        <v/>
      </c>
      <c r="BA36" s="13" t="str">
        <f ca="1"/>
        <v/>
      </c>
      <c r="BB36" s="13" t="str">
        <f ca="1"/>
        <v/>
      </c>
      <c r="BC36" s="13" t="str">
        <f ca="1"/>
        <v/>
      </c>
      <c r="BD36" s="13" t="str">
        <f ca="1"/>
        <v/>
      </c>
      <c r="BE36" s="13" t="str">
        <f ca="1"/>
        <v/>
      </c>
      <c r="BF36" s="13" t="str">
        <f ca="1"/>
        <v/>
      </c>
      <c r="BG36" s="13" t="str">
        <f ca="1"/>
        <v/>
      </c>
      <c r="BH36" s="13" t="str">
        <f ca="1"/>
        <v/>
      </c>
      <c r="BI36" s="13" t="str">
        <f ca="1"/>
        <v/>
      </c>
      <c r="BJ36" s="13" t="str">
        <f ca="1"/>
        <v/>
      </c>
      <c r="BK36" s="13" t="str">
        <f ca="1"/>
        <v/>
      </c>
      <c r="BL36" s="13" t="str">
        <f ca="1"/>
        <v/>
      </c>
      <c r="BM36" s="13" t="str">
        <f ca="1"/>
        <v/>
      </c>
      <c r="BN36" s="13" t="str">
        <f ca="1"/>
        <v/>
      </c>
      <c r="BO36" s="13" t="str">
        <f ca="1"/>
        <v/>
      </c>
      <c r="BP36" s="13" t="str">
        <f ca="1"/>
        <v/>
      </c>
      <c r="BQ36" s="13" t="str">
        <f ca="1"/>
        <v/>
      </c>
      <c r="BR36" s="13" t="str">
        <f ca="1"/>
        <v/>
      </c>
      <c r="BS36" s="13" t="str">
        <f ca="1"/>
        <v/>
      </c>
      <c r="BT36" s="13" t="str">
        <f ca="1"/>
        <v/>
      </c>
      <c r="BU36" s="13" t="str">
        <f ca="1"/>
        <v/>
      </c>
      <c r="BV36" s="13" t="str">
        <f ca="1"/>
        <v/>
      </c>
      <c r="BW36" s="13" t="str">
        <f ca="1"/>
        <v/>
      </c>
      <c r="BX36" s="13" t="str">
        <f ca="1"/>
        <v/>
      </c>
      <c r="BY36" s="13" t="str">
        <f ca="1"/>
        <v/>
      </c>
      <c r="BZ36" s="13" t="str">
        <f ca="1"/>
        <v/>
      </c>
      <c r="CA36" s="13" t="str">
        <f ca="1"/>
        <v/>
      </c>
      <c r="CB36" s="13" t="str">
        <f ca="1"/>
        <v/>
      </c>
      <c r="CC36" s="13" t="str">
        <f ca="1"/>
        <v/>
      </c>
      <c r="CD36" s="13" t="str">
        <f ca="1"/>
        <v/>
      </c>
      <c r="CE36" s="13" t="str">
        <f ca="1"/>
        <v/>
      </c>
      <c r="CF36" s="13" t="str">
        <f ca="1"/>
        <v/>
      </c>
      <c r="CG36" s="13" t="str">
        <f ca="1"/>
        <v/>
      </c>
      <c r="CH36" s="13" t="str">
        <f ca="1"/>
        <v/>
      </c>
      <c r="CI36" s="13" t="str">
        <f ca="1"/>
        <v/>
      </c>
      <c r="CJ36" s="13" t="str">
        <f ca="1"/>
        <v/>
      </c>
      <c r="CK36" s="13" t="str">
        <f ca="1"/>
        <v/>
      </c>
      <c r="CL36" s="13" t="str">
        <f ca="1"/>
        <v/>
      </c>
      <c r="CM36" s="13" t="str">
        <f ca="1"/>
        <v/>
      </c>
      <c r="CN36" s="13" t="str">
        <f ca="1"/>
        <v/>
      </c>
      <c r="CO36" s="13" t="str">
        <f ca="1"/>
        <v/>
      </c>
      <c r="CP36" s="13" t="str">
        <f ca="1"/>
        <v/>
      </c>
      <c r="CQ36" s="13" t="str">
        <f ca="1"/>
        <v/>
      </c>
      <c r="CR36" s="13" t="str">
        <f ca="1"/>
        <v/>
      </c>
      <c r="CS36" s="13" t="str">
        <f ca="1"/>
        <v/>
      </c>
      <c r="CT36" s="13" t="str">
        <f ca="1"/>
        <v/>
      </c>
      <c r="CU36" s="13" t="str">
        <f ca="1"/>
        <v/>
      </c>
      <c r="CV36" s="13" t="str">
        <f ca="1"/>
        <v/>
      </c>
      <c r="CW36" s="13" t="str">
        <f ca="1"/>
        <v/>
      </c>
      <c r="CX36" s="13" t="str">
        <f ca="1"/>
        <v/>
      </c>
      <c r="CY36" s="13" t="str">
        <f ca="1"/>
        <v/>
      </c>
      <c r="CZ36" s="13" t="str">
        <f ca="1"/>
        <v/>
      </c>
      <c r="DA36" s="13" t="str">
        <f ca="1"/>
        <v/>
      </c>
      <c r="DB36" s="13" t="str">
        <f ca="1"/>
        <v/>
      </c>
      <c r="DC36" s="13" t="str">
        <f ca="1"/>
        <v/>
      </c>
      <c r="DD36" s="13" t="str">
        <f ca="1"/>
        <v/>
      </c>
      <c r="DE36" s="13" t="str">
        <f ca="1"/>
        <v/>
      </c>
      <c r="DF36" s="13" t="str">
        <f ca="1"/>
        <v/>
      </c>
      <c r="DG36" s="13" t="str">
        <f ca="1"/>
        <v/>
      </c>
      <c r="DH36" s="13" t="str">
        <f ca="1"/>
        <v/>
      </c>
      <c r="DI36" s="13" t="str">
        <f ca="1"/>
        <v/>
      </c>
    </row>
    <row r="37" spans="1:113" ht="29.25" thickTop="1" x14ac:dyDescent="0.45"/>
  </sheetData>
  <mergeCells count="9">
    <mergeCell ref="H12:H13"/>
    <mergeCell ref="I12:I13"/>
    <mergeCell ref="J12:J13"/>
    <mergeCell ref="K12:L13"/>
    <mergeCell ref="B12:B13"/>
    <mergeCell ref="C12:C13"/>
    <mergeCell ref="D12:D13"/>
    <mergeCell ref="G12:G13"/>
    <mergeCell ref="E12:F13"/>
  </mergeCells>
  <phoneticPr fontId="1" type="noConversion"/>
  <conditionalFormatting sqref="A16:L36">
    <cfRule type="expression" dxfId="17" priority="1">
      <formula>$B16=OFFSET($B16,1,)</formula>
    </cfRule>
  </conditionalFormatting>
  <conditionalFormatting sqref="B16:B36">
    <cfRule type="expression" dxfId="16" priority="37">
      <formula>COUNTIFS($B$16:$B$36,B16)=COUNTIFS($B$16:$B$36,B16,$K$16:$K$36,TRUE)</formula>
    </cfRule>
    <cfRule type="expression" dxfId="15" priority="38" stopIfTrue="1">
      <formula>ISEVEN(MATCH(B16,_xlfn.UNIQUE($B$16:$B$36,0)))</formula>
    </cfRule>
  </conditionalFormatting>
  <conditionalFormatting sqref="D16:K36">
    <cfRule type="expression" dxfId="14" priority="23">
      <formula>+$K16=TRUE</formula>
    </cfRule>
  </conditionalFormatting>
  <conditionalFormatting sqref="L16:L36">
    <cfRule type="cellIs" dxfId="13" priority="24" stopIfTrue="1" operator="equal">
      <formula>"Terminé"</formula>
    </cfRule>
    <cfRule type="cellIs" dxfId="12" priority="25" stopIfTrue="1" operator="equal">
      <formula>"En retard"</formula>
    </cfRule>
    <cfRule type="cellIs" dxfId="11" priority="26" stopIfTrue="1" operator="equal">
      <formula>"En cours"</formula>
    </cfRule>
  </conditionalFormatting>
  <conditionalFormatting sqref="N9:DI10">
    <cfRule type="expression" dxfId="10" priority="11">
      <formula>DAY(N$12)=1</formula>
    </cfRule>
  </conditionalFormatting>
  <conditionalFormatting sqref="N12:DI13 N9:DI10">
    <cfRule type="expression" dxfId="9" priority="13">
      <formula>ISEVEN(MONTH(N$12))</formula>
    </cfRule>
  </conditionalFormatting>
  <conditionalFormatting sqref="N12:DI13">
    <cfRule type="expression" dxfId="7" priority="12">
      <formula>WEEKDAY(N$12,2)&gt;5</formula>
    </cfRule>
  </conditionalFormatting>
  <conditionalFormatting sqref="N16:DI36">
    <cfRule type="expression" dxfId="5" priority="3">
      <formula>WEEKDAY(N$12,2)&gt;5</formula>
    </cfRule>
    <cfRule type="cellIs" dxfId="4" priority="6" operator="equal">
      <formula>1</formula>
    </cfRule>
    <cfRule type="cellIs" dxfId="3" priority="7" operator="equal">
      <formula>2</formula>
    </cfRule>
    <cfRule type="cellIs" dxfId="2" priority="8" operator="equal">
      <formula>3</formula>
    </cfRule>
    <cfRule type="cellIs" dxfId="1" priority="9" operator="equal">
      <formula>4</formula>
    </cfRule>
    <cfRule type="cellIs" dxfId="0" priority="10" operator="equal">
      <formula>5</formula>
    </cfRule>
  </conditionalFormatting>
  <dataValidations count="5">
    <dataValidation type="list" allowBlank="1" showInputMessage="1" showErrorMessage="1" sqref="C16:C36" xr:uid="{E16AD672-14F3-46C2-A1FD-49D171DA74B2}">
      <formula1>lesphasesdeprojet</formula1>
    </dataValidation>
    <dataValidation type="list" allowBlank="1" showInputMessage="1" showErrorMessage="1" sqref="F16:F36" xr:uid="{C64190EC-E301-4AF7-960A-4F6E6A219809}">
      <formula1>lescollaborateurs</formula1>
    </dataValidation>
    <dataValidation type="date" operator="greaterThanOrEqual" allowBlank="1" showInputMessage="1" showErrorMessage="1" sqref="G16:H36" xr:uid="{507DF5A9-8954-470A-8874-A851BC6759F9}">
      <formula1>44927</formula1>
    </dataValidation>
    <dataValidation type="list" allowBlank="1" showInputMessage="1" showErrorMessage="1" sqref="K16:K36" xr:uid="{5884D409-D873-4034-852A-6180C19148AC}">
      <formula1>"VRAI,FAUX"</formula1>
    </dataValidation>
    <dataValidation type="list" allowBlank="1" showInputMessage="1" showErrorMessage="1" sqref="B15:B36" xr:uid="{8EC26F4C-F397-4D33-A75E-169AF2B231DC}">
      <formula1>$B$16:$B$36</formula1>
    </dataValidation>
  </dataValidations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" id="{ED0594A0-C90C-4DBB-B119-4ABE86B20840}">
            <xm:f>COUNTIFS('Jours fériés'!$B$3:$B$287,N$12)&gt;0</xm:f>
            <x14:dxf>
              <fill>
                <patternFill>
                  <bgColor theme="0" tint="-0.34998626667073579"/>
                </patternFill>
              </fill>
            </x14:dxf>
          </x14:cfRule>
          <xm:sqref>N12:DI13</xm:sqref>
        </x14:conditionalFormatting>
        <x14:conditionalFormatting xmlns:xm="http://schemas.microsoft.com/office/excel/2006/main">
          <x14:cfRule type="expression" priority="2" id="{761FAF7F-2D20-433E-AC27-33A7036FA22A}">
            <xm:f>COUNTIFS('Jours fériés'!$B$3:$B$287,N$12)&gt;0</xm:f>
            <x14:dxf>
              <fill>
                <patternFill>
                  <bgColor theme="0" tint="-0.34998626667073579"/>
                </patternFill>
              </fill>
            </x14:dxf>
          </x14:cfRule>
          <xm:sqref>N16:DI36</xm:sqref>
        </x14:conditionalFormatting>
      </x14:conditionalFormattings>
    </ex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31127E8-719E-4A51-BE16-6172F04EEF0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PARAMETRES</vt:lpstr>
      <vt:lpstr>Jours fériés</vt:lpstr>
      <vt:lpstr>GANTT</vt:lpstr>
      <vt:lpstr>lescollaborateurs</vt:lpstr>
      <vt:lpstr>lesphasesdeprojet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Martin AUBARD</dc:creator>
  <cp:keywords/>
  <dc:description/>
  <cp:lastModifiedBy>Frédéric WILHELM</cp:lastModifiedBy>
  <cp:revision/>
  <dcterms:created xsi:type="dcterms:W3CDTF">2024-06-26T08:44:43Z</dcterms:created>
  <dcterms:modified xsi:type="dcterms:W3CDTF">2025-08-20T11:20:44Z</dcterms:modified>
  <cp:category/>
  <cp:contentStatus/>
</cp:coreProperties>
</file>