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8"/>
  </bookViews>
  <sheets>
    <sheet name="Sigles" sheetId="10" r:id="rId1"/>
    <sheet name="Ligne 1 (1&amp;3)" sheetId="1" r:id="rId2"/>
    <sheet name="Ligne 2 (3)" sheetId="2" r:id="rId3"/>
    <sheet name="Ligne 3 (1)" sheetId="3" r:id="rId4"/>
    <sheet name="Ligne 4 (4&amp;5)" sheetId="4" r:id="rId5"/>
    <sheet name="Ligne 5 (2)" sheetId="5" r:id="rId6"/>
    <sheet name="Ligne 6 (5)" sheetId="6" r:id="rId7"/>
    <sheet name="Ligne 7 (4)" sheetId="7" r:id="rId8"/>
    <sheet name="Ligne 8 (2)" sheetId="8" r:id="rId9"/>
    <sheet name="Récap" sheetId="11" r:id="rId10"/>
    <sheet name="Correspondance E-L" sheetId="13" r:id="rId11"/>
    <sheet name="Liste des lavages" sheetId="9" r:id="rId12"/>
  </sheets>
  <calcPr calcId="152511"/>
</workbook>
</file>

<file path=xl/calcChain.xml><?xml version="1.0" encoding="utf-8"?>
<calcChain xmlns="http://schemas.openxmlformats.org/spreadsheetml/2006/main">
  <c r="A2" i="11" l="1"/>
  <c r="B2" i="11"/>
  <c r="C2" i="11"/>
  <c r="M67" i="8" l="1"/>
  <c r="L67" i="8"/>
  <c r="K67" i="8"/>
  <c r="M63" i="8"/>
  <c r="M74" i="8" s="1"/>
  <c r="L63" i="8"/>
  <c r="L74" i="8" s="1"/>
  <c r="K63" i="8"/>
  <c r="K74" i="8" s="1"/>
  <c r="F67" i="8"/>
  <c r="E67" i="8"/>
  <c r="D67" i="8"/>
  <c r="F63" i="8"/>
  <c r="F74" i="8" s="1"/>
  <c r="E63" i="8"/>
  <c r="E74" i="8" s="1"/>
  <c r="D63" i="8"/>
  <c r="D74" i="8" s="1"/>
  <c r="M48" i="8"/>
  <c r="L48" i="8"/>
  <c r="K48" i="8"/>
  <c r="M44" i="8"/>
  <c r="M55" i="8" s="1"/>
  <c r="L44" i="8"/>
  <c r="L55" i="8" s="1"/>
  <c r="K44" i="8"/>
  <c r="K55" i="8" s="1"/>
  <c r="D55" i="8"/>
  <c r="F48" i="8"/>
  <c r="E48" i="8"/>
  <c r="D48" i="8"/>
  <c r="F44" i="8"/>
  <c r="F55" i="8" s="1"/>
  <c r="E44" i="8"/>
  <c r="E55" i="8" s="1"/>
  <c r="D44" i="8"/>
  <c r="F29" i="8"/>
  <c r="E29" i="8"/>
  <c r="D29" i="8"/>
  <c r="F25" i="8"/>
  <c r="F36" i="8" s="1"/>
  <c r="E25" i="8"/>
  <c r="E36" i="8" s="1"/>
  <c r="D25" i="8"/>
  <c r="D36" i="8" s="1"/>
  <c r="M29" i="8"/>
  <c r="L29" i="8"/>
  <c r="K29" i="8"/>
  <c r="M25" i="8"/>
  <c r="M36" i="8" s="1"/>
  <c r="L25" i="8"/>
  <c r="L36" i="8" s="1"/>
  <c r="K25" i="8"/>
  <c r="K36" i="8" s="1"/>
  <c r="M10" i="8"/>
  <c r="L10" i="8"/>
  <c r="K10" i="8"/>
  <c r="M6" i="8"/>
  <c r="M17" i="8" s="1"/>
  <c r="L6" i="8"/>
  <c r="L17" i="8" s="1"/>
  <c r="K6" i="8"/>
  <c r="K17" i="8" s="1"/>
  <c r="F10" i="8"/>
  <c r="E10" i="8"/>
  <c r="D10" i="8"/>
  <c r="F6" i="8"/>
  <c r="F17" i="8" s="1"/>
  <c r="E6" i="8"/>
  <c r="E17" i="8" s="1"/>
  <c r="D6" i="8"/>
  <c r="D17" i="8" s="1"/>
  <c r="M29" i="7"/>
  <c r="L29" i="7"/>
  <c r="K29" i="7"/>
  <c r="M25" i="7"/>
  <c r="M36" i="7" s="1"/>
  <c r="L25" i="7"/>
  <c r="L36" i="7" s="1"/>
  <c r="K25" i="7"/>
  <c r="K36" i="7" s="1"/>
  <c r="F29" i="7"/>
  <c r="E29" i="7"/>
  <c r="D29" i="7"/>
  <c r="F25" i="7"/>
  <c r="F36" i="7" s="1"/>
  <c r="E25" i="7"/>
  <c r="E36" i="7" s="1"/>
  <c r="D25" i="7"/>
  <c r="D36" i="7" s="1"/>
  <c r="M10" i="7"/>
  <c r="L10" i="7"/>
  <c r="K10" i="7"/>
  <c r="M6" i="7"/>
  <c r="M17" i="7" s="1"/>
  <c r="L6" i="7"/>
  <c r="L17" i="7" s="1"/>
  <c r="K6" i="7"/>
  <c r="K17" i="7" s="1"/>
  <c r="F10" i="7"/>
  <c r="E10" i="7"/>
  <c r="D10" i="7"/>
  <c r="D17" i="7" s="1"/>
  <c r="F6" i="7"/>
  <c r="F17" i="7" s="1"/>
  <c r="E6" i="7"/>
  <c r="E17" i="7" s="1"/>
  <c r="D6" i="7"/>
  <c r="F143" i="6"/>
  <c r="E143" i="6"/>
  <c r="D143" i="6"/>
  <c r="F139" i="6"/>
  <c r="F150" i="6" s="1"/>
  <c r="E139" i="6"/>
  <c r="E150" i="6" s="1"/>
  <c r="D139" i="6"/>
  <c r="D150" i="6" s="1"/>
  <c r="M124" i="6"/>
  <c r="L124" i="6"/>
  <c r="K124" i="6"/>
  <c r="M120" i="6"/>
  <c r="M131" i="6" s="1"/>
  <c r="L120" i="6"/>
  <c r="L131" i="6" s="1"/>
  <c r="K120" i="6"/>
  <c r="K131" i="6" s="1"/>
  <c r="F124" i="6"/>
  <c r="E124" i="6"/>
  <c r="D124" i="6"/>
  <c r="F120" i="6"/>
  <c r="F131" i="6" s="1"/>
  <c r="E120" i="6"/>
  <c r="E131" i="6" s="1"/>
  <c r="D120" i="6"/>
  <c r="D131" i="6" s="1"/>
  <c r="M105" i="6"/>
  <c r="L105" i="6"/>
  <c r="K105" i="6"/>
  <c r="M101" i="6"/>
  <c r="M112" i="6" s="1"/>
  <c r="L101" i="6"/>
  <c r="L112" i="6" s="1"/>
  <c r="K101" i="6"/>
  <c r="K112" i="6" s="1"/>
  <c r="F105" i="6"/>
  <c r="E105" i="6"/>
  <c r="D105" i="6"/>
  <c r="F101" i="6"/>
  <c r="F112" i="6" s="1"/>
  <c r="E101" i="6"/>
  <c r="E112" i="6" s="1"/>
  <c r="D101" i="6"/>
  <c r="D112" i="6" s="1"/>
  <c r="M86" i="6"/>
  <c r="L86" i="6"/>
  <c r="K86" i="6"/>
  <c r="M82" i="6"/>
  <c r="M93" i="6" s="1"/>
  <c r="L82" i="6"/>
  <c r="L93" i="6" s="1"/>
  <c r="K82" i="6"/>
  <c r="K93" i="6" s="1"/>
  <c r="F86" i="6"/>
  <c r="E86" i="6"/>
  <c r="D86" i="6"/>
  <c r="F82" i="6"/>
  <c r="F93" i="6" s="1"/>
  <c r="E82" i="6"/>
  <c r="E93" i="6" s="1"/>
  <c r="D82" i="6"/>
  <c r="D93" i="6" s="1"/>
  <c r="F67" i="6"/>
  <c r="E67" i="6"/>
  <c r="D67" i="6"/>
  <c r="F63" i="6"/>
  <c r="F74" i="6" s="1"/>
  <c r="E63" i="6"/>
  <c r="E74" i="6" s="1"/>
  <c r="D63" i="6"/>
  <c r="D74" i="6" s="1"/>
  <c r="M67" i="6"/>
  <c r="L67" i="6"/>
  <c r="K67" i="6"/>
  <c r="M63" i="6"/>
  <c r="M74" i="6" s="1"/>
  <c r="L63" i="6"/>
  <c r="L74" i="6" s="1"/>
  <c r="K63" i="6"/>
  <c r="K74" i="6" s="1"/>
  <c r="M48" i="6"/>
  <c r="L48" i="6"/>
  <c r="K48" i="6"/>
  <c r="M44" i="6"/>
  <c r="M55" i="6" s="1"/>
  <c r="L44" i="6"/>
  <c r="L55" i="6" s="1"/>
  <c r="K44" i="6"/>
  <c r="K55" i="6" s="1"/>
  <c r="F48" i="6"/>
  <c r="E48" i="6"/>
  <c r="D48" i="6"/>
  <c r="D55" i="6" s="1"/>
  <c r="F44" i="6"/>
  <c r="F55" i="6" s="1"/>
  <c r="E44" i="6"/>
  <c r="E55" i="6" s="1"/>
  <c r="D44" i="6"/>
  <c r="M29" i="6"/>
  <c r="L29" i="6"/>
  <c r="K29" i="6"/>
  <c r="M25" i="6"/>
  <c r="M36" i="6" s="1"/>
  <c r="L25" i="6"/>
  <c r="L36" i="6" s="1"/>
  <c r="K25" i="6"/>
  <c r="K36" i="6" s="1"/>
  <c r="F29" i="6"/>
  <c r="E29" i="6"/>
  <c r="D29" i="6"/>
  <c r="F25" i="6"/>
  <c r="F36" i="6" s="1"/>
  <c r="E25" i="6"/>
  <c r="E36" i="6" s="1"/>
  <c r="D25" i="6"/>
  <c r="D36" i="6" s="1"/>
  <c r="K17" i="6"/>
  <c r="M10" i="6"/>
  <c r="L10" i="6"/>
  <c r="K10" i="6"/>
  <c r="M6" i="6"/>
  <c r="M17" i="6" s="1"/>
  <c r="L6" i="6"/>
  <c r="L17" i="6" s="1"/>
  <c r="K6" i="6"/>
  <c r="F10" i="6"/>
  <c r="E10" i="6"/>
  <c r="D10" i="6"/>
  <c r="F6" i="6"/>
  <c r="F17" i="6" s="1"/>
  <c r="E6" i="6"/>
  <c r="E17" i="6" s="1"/>
  <c r="D6" i="6"/>
  <c r="D17" i="6" s="1"/>
  <c r="F67" i="5"/>
  <c r="E67" i="5"/>
  <c r="D67" i="5"/>
  <c r="F63" i="5"/>
  <c r="F74" i="5" s="1"/>
  <c r="E63" i="5"/>
  <c r="E74" i="5" s="1"/>
  <c r="D63" i="5"/>
  <c r="D74" i="5" s="1"/>
  <c r="M48" i="5"/>
  <c r="L48" i="5"/>
  <c r="K48" i="5"/>
  <c r="M44" i="5"/>
  <c r="M55" i="5" s="1"/>
  <c r="L44" i="5"/>
  <c r="L55" i="5" s="1"/>
  <c r="K44" i="5"/>
  <c r="K55" i="5" s="1"/>
  <c r="F48" i="5"/>
  <c r="E48" i="5"/>
  <c r="D48" i="5"/>
  <c r="F44" i="5"/>
  <c r="F55" i="5" s="1"/>
  <c r="E44" i="5"/>
  <c r="E55" i="5" s="1"/>
  <c r="D44" i="5"/>
  <c r="D55" i="5" s="1"/>
  <c r="F29" i="5"/>
  <c r="E29" i="5"/>
  <c r="D29" i="5"/>
  <c r="F25" i="5"/>
  <c r="F36" i="5" s="1"/>
  <c r="E25" i="5"/>
  <c r="E36" i="5" s="1"/>
  <c r="D25" i="5"/>
  <c r="D36" i="5" s="1"/>
  <c r="M29" i="5"/>
  <c r="L29" i="5"/>
  <c r="K29" i="5"/>
  <c r="M25" i="5"/>
  <c r="M36" i="5" s="1"/>
  <c r="L25" i="5"/>
  <c r="L36" i="5" s="1"/>
  <c r="K25" i="5"/>
  <c r="K36" i="5" s="1"/>
  <c r="M17" i="5"/>
  <c r="M10" i="5"/>
  <c r="L10" i="5"/>
  <c r="K10" i="5"/>
  <c r="M6" i="5"/>
  <c r="L6" i="5"/>
  <c r="L17" i="5" s="1"/>
  <c r="K6" i="5"/>
  <c r="K17" i="5" s="1"/>
  <c r="F17" i="5"/>
  <c r="E17" i="5"/>
  <c r="D17" i="5"/>
  <c r="F10" i="5"/>
  <c r="E10" i="5"/>
  <c r="D10" i="5"/>
  <c r="F6" i="5"/>
  <c r="E6" i="5"/>
  <c r="D6" i="5"/>
  <c r="F48" i="4"/>
  <c r="E48" i="4"/>
  <c r="D48" i="4"/>
  <c r="F44" i="4"/>
  <c r="F55" i="4" s="1"/>
  <c r="E44" i="4"/>
  <c r="E55" i="4" s="1"/>
  <c r="D44" i="4"/>
  <c r="D55" i="4" s="1"/>
  <c r="F29" i="4"/>
  <c r="E29" i="4"/>
  <c r="D29" i="4"/>
  <c r="F25" i="4"/>
  <c r="F36" i="4" s="1"/>
  <c r="E25" i="4"/>
  <c r="E36" i="4" s="1"/>
  <c r="D25" i="4"/>
  <c r="D36" i="4" s="1"/>
  <c r="M29" i="4"/>
  <c r="L29" i="4"/>
  <c r="K29" i="4"/>
  <c r="M25" i="4"/>
  <c r="M36" i="4" s="1"/>
  <c r="L25" i="4"/>
  <c r="L36" i="4" s="1"/>
  <c r="K25" i="4"/>
  <c r="K36" i="4" s="1"/>
  <c r="M10" i="4"/>
  <c r="L10" i="4"/>
  <c r="K10" i="4"/>
  <c r="M6" i="4"/>
  <c r="M17" i="4" s="1"/>
  <c r="L6" i="4"/>
  <c r="L17" i="4" s="1"/>
  <c r="K6" i="4"/>
  <c r="K17" i="4" s="1"/>
  <c r="F10" i="4"/>
  <c r="E10" i="4"/>
  <c r="D10" i="4"/>
  <c r="F6" i="4"/>
  <c r="F17" i="4" s="1"/>
  <c r="E6" i="4"/>
  <c r="E17" i="4" s="1"/>
  <c r="D6" i="4"/>
  <c r="D17" i="4" s="1"/>
  <c r="F181" i="3"/>
  <c r="E181" i="3"/>
  <c r="D181" i="3"/>
  <c r="D188" i="3" s="1"/>
  <c r="F177" i="3"/>
  <c r="F188" i="3" s="1"/>
  <c r="E177" i="3"/>
  <c r="E188" i="3" s="1"/>
  <c r="D177" i="3"/>
  <c r="M162" i="3"/>
  <c r="L162" i="3"/>
  <c r="K162" i="3"/>
  <c r="M158" i="3"/>
  <c r="M169" i="3" s="1"/>
  <c r="L158" i="3"/>
  <c r="L169" i="3" s="1"/>
  <c r="K158" i="3"/>
  <c r="K169" i="3" s="1"/>
  <c r="F162" i="3"/>
  <c r="E162" i="3"/>
  <c r="D162" i="3"/>
  <c r="D169" i="3" s="1"/>
  <c r="F158" i="3"/>
  <c r="F169" i="3" s="1"/>
  <c r="E158" i="3"/>
  <c r="E169" i="3" s="1"/>
  <c r="D158" i="3"/>
  <c r="M143" i="3"/>
  <c r="L143" i="3"/>
  <c r="K143" i="3"/>
  <c r="M139" i="3"/>
  <c r="M150" i="3" s="1"/>
  <c r="L139" i="3"/>
  <c r="L150" i="3" s="1"/>
  <c r="K139" i="3"/>
  <c r="K150" i="3" s="1"/>
  <c r="F143" i="3"/>
  <c r="E143" i="3"/>
  <c r="D143" i="3"/>
  <c r="D150" i="3" s="1"/>
  <c r="F139" i="3"/>
  <c r="F150" i="3" s="1"/>
  <c r="E139" i="3"/>
  <c r="E150" i="3" s="1"/>
  <c r="D139" i="3"/>
  <c r="L131" i="3"/>
  <c r="K131" i="3"/>
  <c r="M124" i="3"/>
  <c r="L124" i="3"/>
  <c r="K124" i="3"/>
  <c r="M120" i="3"/>
  <c r="M131" i="3" s="1"/>
  <c r="L120" i="3"/>
  <c r="K120" i="3"/>
  <c r="F124" i="3"/>
  <c r="E124" i="3"/>
  <c r="D124" i="3"/>
  <c r="F120" i="3"/>
  <c r="F131" i="3" s="1"/>
  <c r="E120" i="3"/>
  <c r="E131" i="3" s="1"/>
  <c r="D120" i="3"/>
  <c r="D131" i="3" s="1"/>
  <c r="M105" i="3"/>
  <c r="L105" i="3"/>
  <c r="K105" i="3"/>
  <c r="M101" i="3"/>
  <c r="M112" i="3" s="1"/>
  <c r="L101" i="3"/>
  <c r="L112" i="3" s="1"/>
  <c r="K101" i="3"/>
  <c r="K112" i="3" s="1"/>
  <c r="F105" i="3"/>
  <c r="E105" i="3"/>
  <c r="D105" i="3"/>
  <c r="F101" i="3"/>
  <c r="F112" i="3" s="1"/>
  <c r="E101" i="3"/>
  <c r="E112" i="3" s="1"/>
  <c r="D101" i="3"/>
  <c r="D112" i="3" s="1"/>
  <c r="M86" i="3"/>
  <c r="L86" i="3"/>
  <c r="K86" i="3"/>
  <c r="M82" i="3"/>
  <c r="M93" i="3" s="1"/>
  <c r="L82" i="3"/>
  <c r="L93" i="3" s="1"/>
  <c r="K82" i="3"/>
  <c r="K93" i="3" s="1"/>
  <c r="F86" i="3"/>
  <c r="E86" i="3"/>
  <c r="D86" i="3"/>
  <c r="F82" i="3"/>
  <c r="F93" i="3" s="1"/>
  <c r="E82" i="3"/>
  <c r="E93" i="3" s="1"/>
  <c r="D82" i="3"/>
  <c r="D93" i="3" s="1"/>
  <c r="M67" i="3"/>
  <c r="L67" i="3"/>
  <c r="K67" i="3"/>
  <c r="M63" i="3"/>
  <c r="M74" i="3" s="1"/>
  <c r="L63" i="3"/>
  <c r="L74" i="3" s="1"/>
  <c r="K63" i="3"/>
  <c r="K74" i="3" s="1"/>
  <c r="F67" i="3"/>
  <c r="E67" i="3"/>
  <c r="D67" i="3"/>
  <c r="F63" i="3"/>
  <c r="F74" i="3" s="1"/>
  <c r="E63" i="3"/>
  <c r="E74" i="3" s="1"/>
  <c r="D63" i="3"/>
  <c r="D74" i="3" s="1"/>
  <c r="M48" i="3"/>
  <c r="L48" i="3"/>
  <c r="K48" i="3"/>
  <c r="M44" i="3"/>
  <c r="M55" i="3" s="1"/>
  <c r="L44" i="3"/>
  <c r="L55" i="3" s="1"/>
  <c r="K44" i="3"/>
  <c r="K55" i="3" s="1"/>
  <c r="F48" i="3"/>
  <c r="E48" i="3"/>
  <c r="D48" i="3"/>
  <c r="F44" i="3"/>
  <c r="F55" i="3" s="1"/>
  <c r="E44" i="3"/>
  <c r="E55" i="3" s="1"/>
  <c r="D44" i="3"/>
  <c r="D55" i="3" s="1"/>
  <c r="M29" i="3"/>
  <c r="L29" i="3"/>
  <c r="K29" i="3"/>
  <c r="M25" i="3"/>
  <c r="M36" i="3" s="1"/>
  <c r="L25" i="3"/>
  <c r="L36" i="3" s="1"/>
  <c r="K25" i="3"/>
  <c r="K36" i="3" s="1"/>
  <c r="F36" i="3"/>
  <c r="F29" i="3"/>
  <c r="E29" i="3"/>
  <c r="D29" i="3"/>
  <c r="F25" i="3"/>
  <c r="E25" i="3"/>
  <c r="E36" i="3" s="1"/>
  <c r="D25" i="3"/>
  <c r="D36" i="3" s="1"/>
  <c r="M10" i="3"/>
  <c r="L10" i="3"/>
  <c r="K10" i="3"/>
  <c r="M6" i="3"/>
  <c r="M17" i="3" s="1"/>
  <c r="L6" i="3"/>
  <c r="L17" i="3" s="1"/>
  <c r="K6" i="3"/>
  <c r="K17" i="3" s="1"/>
  <c r="F10" i="3"/>
  <c r="E10" i="3"/>
  <c r="D10" i="3"/>
  <c r="F6" i="3"/>
  <c r="E6" i="3"/>
  <c r="D6" i="3"/>
  <c r="F143" i="2"/>
  <c r="E143" i="2"/>
  <c r="D143" i="2"/>
  <c r="F139" i="2"/>
  <c r="F150" i="2" s="1"/>
  <c r="E139" i="2"/>
  <c r="E150" i="2" s="1"/>
  <c r="D139" i="2"/>
  <c r="D150" i="2" s="1"/>
  <c r="M124" i="2"/>
  <c r="L124" i="2"/>
  <c r="K124" i="2"/>
  <c r="M120" i="2"/>
  <c r="M131" i="2" s="1"/>
  <c r="L120" i="2"/>
  <c r="L131" i="2" s="1"/>
  <c r="K120" i="2"/>
  <c r="K131" i="2" s="1"/>
  <c r="F124" i="2"/>
  <c r="E124" i="2"/>
  <c r="D124" i="2"/>
  <c r="F120" i="2"/>
  <c r="E120" i="2"/>
  <c r="D120" i="2"/>
  <c r="D131" i="2" s="1"/>
  <c r="M105" i="2"/>
  <c r="L105" i="2"/>
  <c r="K105" i="2"/>
  <c r="M101" i="2"/>
  <c r="L101" i="2"/>
  <c r="K101" i="2"/>
  <c r="F105" i="2"/>
  <c r="E105" i="2"/>
  <c r="D105" i="2"/>
  <c r="F101" i="2"/>
  <c r="E101" i="2"/>
  <c r="D101" i="2"/>
  <c r="M86" i="2"/>
  <c r="L86" i="2"/>
  <c r="K86" i="2"/>
  <c r="M82" i="2"/>
  <c r="L82" i="2"/>
  <c r="K82" i="2"/>
  <c r="F86" i="2"/>
  <c r="E86" i="2"/>
  <c r="D86" i="2"/>
  <c r="F82" i="2"/>
  <c r="E82" i="2"/>
  <c r="D82" i="2"/>
  <c r="M67" i="2"/>
  <c r="L67" i="2"/>
  <c r="K67" i="2"/>
  <c r="M63" i="2"/>
  <c r="L63" i="2"/>
  <c r="K63" i="2"/>
  <c r="F67" i="2"/>
  <c r="E67" i="2"/>
  <c r="D67" i="2"/>
  <c r="F63" i="2"/>
  <c r="E63" i="2"/>
  <c r="D63" i="2"/>
  <c r="M48" i="2"/>
  <c r="L48" i="2"/>
  <c r="K48" i="2"/>
  <c r="M44" i="2"/>
  <c r="L44" i="2"/>
  <c r="K44" i="2"/>
  <c r="F48" i="2"/>
  <c r="E48" i="2"/>
  <c r="D48" i="2"/>
  <c r="F44" i="2"/>
  <c r="E44" i="2"/>
  <c r="D44" i="2"/>
  <c r="M29" i="2"/>
  <c r="L29" i="2"/>
  <c r="K29" i="2"/>
  <c r="M25" i="2"/>
  <c r="L25" i="2"/>
  <c r="K25" i="2"/>
  <c r="F29" i="2"/>
  <c r="E29" i="2"/>
  <c r="D29" i="2"/>
  <c r="F25" i="2"/>
  <c r="E25" i="2"/>
  <c r="D25" i="2"/>
  <c r="M10" i="2"/>
  <c r="L10" i="2"/>
  <c r="K10" i="2"/>
  <c r="M6" i="2"/>
  <c r="L6" i="2"/>
  <c r="K6" i="2"/>
  <c r="D6" i="2"/>
  <c r="F10" i="2"/>
  <c r="E10" i="2"/>
  <c r="D10" i="2"/>
  <c r="F6" i="2"/>
  <c r="E6" i="2"/>
  <c r="F207" i="1"/>
  <c r="E207" i="1"/>
  <c r="D207" i="1"/>
  <c r="M188" i="1"/>
  <c r="L188" i="1"/>
  <c r="K188" i="1"/>
  <c r="F188" i="1"/>
  <c r="E188" i="1"/>
  <c r="D188" i="1"/>
  <c r="M169" i="1"/>
  <c r="L169" i="1"/>
  <c r="K169" i="1"/>
  <c r="F169" i="1"/>
  <c r="E169" i="1"/>
  <c r="D169" i="1"/>
  <c r="F150" i="1"/>
  <c r="E150" i="1"/>
  <c r="D150" i="1"/>
  <c r="M150" i="1"/>
  <c r="L150" i="1"/>
  <c r="K150" i="1"/>
  <c r="M131" i="1"/>
  <c r="L131" i="1"/>
  <c r="K131" i="1"/>
  <c r="F131" i="1"/>
  <c r="E131" i="1"/>
  <c r="D131" i="1"/>
  <c r="M112" i="1"/>
  <c r="L112" i="1"/>
  <c r="K112" i="1"/>
  <c r="F112" i="1"/>
  <c r="E112" i="1"/>
  <c r="D112" i="1"/>
  <c r="M93" i="1"/>
  <c r="L93" i="1"/>
  <c r="K93" i="1"/>
  <c r="F93" i="1"/>
  <c r="E93" i="1"/>
  <c r="D93" i="1"/>
  <c r="F74" i="1"/>
  <c r="E74" i="1"/>
  <c r="D74" i="1"/>
  <c r="M74" i="1"/>
  <c r="L74" i="1"/>
  <c r="K74" i="1"/>
  <c r="M55" i="1"/>
  <c r="L55" i="1"/>
  <c r="K55" i="1"/>
  <c r="F55" i="1"/>
  <c r="E55" i="1"/>
  <c r="D55" i="1"/>
  <c r="F36" i="1"/>
  <c r="E36" i="1"/>
  <c r="D36" i="1"/>
  <c r="M36" i="1"/>
  <c r="L36" i="1"/>
  <c r="K36" i="1"/>
  <c r="M17" i="1"/>
  <c r="L17" i="1"/>
  <c r="K17" i="1"/>
  <c r="F17" i="1"/>
  <c r="E17" i="1"/>
  <c r="M6" i="1"/>
  <c r="L6" i="1"/>
  <c r="K6" i="1"/>
  <c r="F6" i="1"/>
  <c r="E6" i="1"/>
  <c r="D6" i="1"/>
  <c r="M25" i="1"/>
  <c r="L25" i="1"/>
  <c r="K25" i="1"/>
  <c r="F25" i="1"/>
  <c r="E25" i="1"/>
  <c r="D25" i="1"/>
  <c r="M44" i="1"/>
  <c r="L44" i="1"/>
  <c r="K44" i="1"/>
  <c r="F44" i="1"/>
  <c r="E44" i="1"/>
  <c r="D44" i="1"/>
  <c r="M63" i="1"/>
  <c r="L63" i="1"/>
  <c r="K63" i="1"/>
  <c r="F63" i="1"/>
  <c r="E63" i="1"/>
  <c r="D63" i="1"/>
  <c r="F82" i="1"/>
  <c r="E82" i="1"/>
  <c r="D82" i="1"/>
  <c r="M82" i="1"/>
  <c r="L82" i="1"/>
  <c r="K82" i="1"/>
  <c r="M101" i="1"/>
  <c r="L101" i="1"/>
  <c r="K101" i="1"/>
  <c r="F101" i="1"/>
  <c r="E101" i="1"/>
  <c r="D101" i="1"/>
  <c r="F120" i="1"/>
  <c r="E120" i="1"/>
  <c r="D120" i="1"/>
  <c r="M120" i="1"/>
  <c r="L120" i="1"/>
  <c r="K120" i="1"/>
  <c r="M139" i="1"/>
  <c r="L139" i="1"/>
  <c r="K139" i="1"/>
  <c r="F139" i="1"/>
  <c r="E139" i="1"/>
  <c r="D139" i="1"/>
  <c r="F158" i="1"/>
  <c r="E158" i="1"/>
  <c r="D158" i="1"/>
  <c r="M158" i="1"/>
  <c r="L158" i="1"/>
  <c r="K158" i="1"/>
  <c r="M177" i="1"/>
  <c r="L177" i="1"/>
  <c r="K177" i="1"/>
  <c r="F177" i="1"/>
  <c r="E177" i="1"/>
  <c r="D177" i="1"/>
  <c r="F196" i="1"/>
  <c r="E196" i="1"/>
  <c r="D196" i="1"/>
  <c r="D200" i="1"/>
  <c r="F200" i="1"/>
  <c r="E200" i="1"/>
  <c r="M181" i="1"/>
  <c r="L181" i="1"/>
  <c r="K181" i="1"/>
  <c r="F181" i="1"/>
  <c r="E181" i="1"/>
  <c r="D181" i="1"/>
  <c r="M162" i="1"/>
  <c r="L162" i="1"/>
  <c r="K162" i="1"/>
  <c r="F162" i="1"/>
  <c r="E162" i="1"/>
  <c r="D162" i="1"/>
  <c r="M143" i="1"/>
  <c r="L143" i="1"/>
  <c r="K143" i="1"/>
  <c r="F143" i="1"/>
  <c r="E143" i="1"/>
  <c r="D143" i="1"/>
  <c r="M124" i="1"/>
  <c r="L124" i="1"/>
  <c r="K124" i="1"/>
  <c r="F124" i="1"/>
  <c r="E124" i="1"/>
  <c r="D124" i="1"/>
  <c r="M105" i="1"/>
  <c r="L105" i="1"/>
  <c r="K105" i="1"/>
  <c r="F105" i="1"/>
  <c r="E105" i="1"/>
  <c r="D105" i="1"/>
  <c r="M86" i="1"/>
  <c r="L86" i="1"/>
  <c r="K86" i="1"/>
  <c r="F86" i="1"/>
  <c r="E86" i="1"/>
  <c r="D86" i="1"/>
  <c r="M67" i="1"/>
  <c r="L67" i="1"/>
  <c r="K67" i="1"/>
  <c r="F67" i="1"/>
  <c r="E67" i="1"/>
  <c r="D67" i="1"/>
  <c r="F48" i="1"/>
  <c r="E48" i="1"/>
  <c r="D48" i="1"/>
  <c r="M48" i="1"/>
  <c r="L48" i="1"/>
  <c r="K48" i="1"/>
  <c r="M29" i="1"/>
  <c r="L29" i="1"/>
  <c r="K29" i="1"/>
  <c r="F29" i="1"/>
  <c r="E29" i="1"/>
  <c r="D29" i="1"/>
  <c r="M10" i="1"/>
  <c r="L10" i="1"/>
  <c r="K10" i="1"/>
  <c r="E10" i="1"/>
  <c r="F10" i="1"/>
  <c r="D10" i="1"/>
  <c r="E17" i="3" l="1"/>
  <c r="F17" i="3"/>
  <c r="D17" i="3"/>
  <c r="D112" i="2"/>
  <c r="M112" i="2"/>
  <c r="E93" i="2"/>
  <c r="E131" i="2"/>
  <c r="K112" i="2"/>
  <c r="F131" i="2"/>
  <c r="L112" i="2"/>
  <c r="M93" i="2"/>
  <c r="E112" i="2"/>
  <c r="K93" i="2"/>
  <c r="F112" i="2"/>
  <c r="E17" i="2"/>
  <c r="M17" i="2"/>
  <c r="D55" i="2"/>
  <c r="M55" i="2"/>
  <c r="D93" i="2"/>
  <c r="L93" i="2"/>
  <c r="K74" i="2"/>
  <c r="F93" i="2"/>
  <c r="L74" i="2"/>
  <c r="D36" i="2"/>
  <c r="D74" i="2"/>
  <c r="M74" i="2"/>
  <c r="D17" i="2"/>
  <c r="E36" i="2"/>
  <c r="E74" i="2"/>
  <c r="F36" i="2"/>
  <c r="K55" i="2"/>
  <c r="F74" i="2"/>
  <c r="K17" i="2"/>
  <c r="L17" i="2"/>
  <c r="L55" i="2"/>
  <c r="M36" i="2"/>
  <c r="E55" i="2"/>
  <c r="K36" i="2"/>
  <c r="F55" i="2"/>
  <c r="L36" i="2"/>
  <c r="F17" i="2"/>
  <c r="D17" i="1"/>
</calcChain>
</file>

<file path=xl/sharedStrings.xml><?xml version="1.0" encoding="utf-8"?>
<sst xmlns="http://schemas.openxmlformats.org/spreadsheetml/2006/main" count="2761" uniqueCount="429">
  <si>
    <t>Tank 1 Préparation</t>
  </si>
  <si>
    <t>Tank 2 Préparation</t>
  </si>
  <si>
    <t>Tank 3 Préparation</t>
  </si>
  <si>
    <t>Tank 4 Préparation</t>
  </si>
  <si>
    <t>Conteneurs Préparation</t>
  </si>
  <si>
    <t>Soutirage Préparation</t>
  </si>
  <si>
    <t>Triblender Préparation</t>
  </si>
  <si>
    <t>Batterie Préparation</t>
  </si>
  <si>
    <t>Soutirage Préparation HOMO</t>
  </si>
  <si>
    <t>Cuve 1 PASTO</t>
  </si>
  <si>
    <t>Cuve 2 PASTO</t>
  </si>
  <si>
    <t>Cuve 3 PASTO</t>
  </si>
  <si>
    <t>Cuve 4 PASTO</t>
  </si>
  <si>
    <t>Cuve 5 PASTO</t>
  </si>
  <si>
    <t>Cuve 6 PASTO</t>
  </si>
  <si>
    <t>Cuve 7 PASTO</t>
  </si>
  <si>
    <t>Cuve 8 PASTO</t>
  </si>
  <si>
    <t>Circuit Soutirage PASTO (long)</t>
  </si>
  <si>
    <t>Circuit Soutirage PASTO (court)</t>
  </si>
  <si>
    <t>Batterie foisonnés</t>
  </si>
  <si>
    <t>Cuve 1 foisonnés</t>
  </si>
  <si>
    <t>Cuve 2 foisonnés</t>
  </si>
  <si>
    <t>Cuve 3 foisonnés</t>
  </si>
  <si>
    <t>Cuve 4 foisonnés</t>
  </si>
  <si>
    <t>Cuve 5 foisonnés</t>
  </si>
  <si>
    <t>Cuve 6 foisonnés</t>
  </si>
  <si>
    <t>Cuve 25 RIZ</t>
  </si>
  <si>
    <t>Cuve 26 RIZ</t>
  </si>
  <si>
    <t>Cuve 27 RIZ</t>
  </si>
  <si>
    <t>Cuve 28 RIZ</t>
  </si>
  <si>
    <t>Circuit lait Grec</t>
  </si>
  <si>
    <t>Nova Pré doseuse</t>
  </si>
  <si>
    <t>Doseuse</t>
  </si>
  <si>
    <t>Tank 10 Réception</t>
  </si>
  <si>
    <t>Tank 11 Réception</t>
  </si>
  <si>
    <t>Tank 12 Réception</t>
  </si>
  <si>
    <t>Tank 13 Réception</t>
  </si>
  <si>
    <t>Tank 14 Réception</t>
  </si>
  <si>
    <t>Tank 15 Réception</t>
  </si>
  <si>
    <t>Tank 16 Réception</t>
  </si>
  <si>
    <t>Tank 17 Réception</t>
  </si>
  <si>
    <t>Tank 18 Réception</t>
  </si>
  <si>
    <t>Tank 19 Réception</t>
  </si>
  <si>
    <t>Tank 20 Réception</t>
  </si>
  <si>
    <t>Tank 21 Réception</t>
  </si>
  <si>
    <t>Tank 22 Réception</t>
  </si>
  <si>
    <t>Tank 1 crème</t>
  </si>
  <si>
    <t>Tank 2 crème</t>
  </si>
  <si>
    <t>Tank 3 crème</t>
  </si>
  <si>
    <t>Tank 4 crème</t>
  </si>
  <si>
    <t>Tank lait 1</t>
  </si>
  <si>
    <t>Conteneur crème</t>
  </si>
  <si>
    <t>Citerne crème</t>
  </si>
  <si>
    <t>Ligne prépa yaourt</t>
  </si>
  <si>
    <t>Ligne prépa riz</t>
  </si>
  <si>
    <t>Ligne prépa riz vers AT7</t>
  </si>
  <si>
    <t>Citerne lait</t>
  </si>
  <si>
    <t>Ligne citerne lait</t>
  </si>
  <si>
    <t>Ligne UF</t>
  </si>
  <si>
    <t>Batterie réception</t>
  </si>
  <si>
    <t>Ligne pasto Y4000</t>
  </si>
  <si>
    <t>Ligne Py4 Tk R</t>
  </si>
  <si>
    <t>Ligne Py4 Fois</t>
  </si>
  <si>
    <t>Ligne Poudrage réception</t>
  </si>
  <si>
    <t>Ligne crème triblender</t>
  </si>
  <si>
    <t>Ligne crème dépotage</t>
  </si>
  <si>
    <t>Pasto 10 000</t>
  </si>
  <si>
    <t>Ligne crème TP 4000</t>
  </si>
  <si>
    <t>Ligne crème vers Pasto crème</t>
  </si>
  <si>
    <t>Cuve 20 Fondant</t>
  </si>
  <si>
    <t>Cuve 21 Fondant</t>
  </si>
  <si>
    <t>Circuit Soutirage Fondant</t>
  </si>
  <si>
    <t>Doseur Foisonné</t>
  </si>
  <si>
    <t>Conteneur foisonné</t>
  </si>
  <si>
    <t>Rinçage doseur foisonné</t>
  </si>
  <si>
    <t>Doseur Fruit Foisonné</t>
  </si>
  <si>
    <t>Prélavage C20-C21</t>
  </si>
  <si>
    <t>Cuve 30 fromage</t>
  </si>
  <si>
    <t>Cuve 31 fromage</t>
  </si>
  <si>
    <t>Cuve 32 fromage</t>
  </si>
  <si>
    <t>Cuve 33 fromage</t>
  </si>
  <si>
    <t>Circuit soutirage + NOVA</t>
  </si>
  <si>
    <t>Circuit prédoseur</t>
  </si>
  <si>
    <t>Circuit soutirage + Lisseuse grec</t>
  </si>
  <si>
    <t>Cuve 34 Grec</t>
  </si>
  <si>
    <t>Cuve 35 Grec</t>
  </si>
  <si>
    <t>Cuve 36 Grec</t>
  </si>
  <si>
    <t>Cuve 37 Grec</t>
  </si>
  <si>
    <t>Cuve 38 Grec</t>
  </si>
  <si>
    <t>Cuve 39 Grec</t>
  </si>
  <si>
    <t>Cuve 40 Grec</t>
  </si>
  <si>
    <t>Ppe Mélange Grec</t>
  </si>
  <si>
    <t>Date</t>
  </si>
  <si>
    <t>Temps de lavage</t>
  </si>
  <si>
    <t>Identification échantillon</t>
  </si>
  <si>
    <t>Absence de traces ou particules</t>
  </si>
  <si>
    <t>Absence d'odeur</t>
  </si>
  <si>
    <t>Contrôle conductivité</t>
  </si>
  <si>
    <t>Analyse microbiologique</t>
  </si>
  <si>
    <t>Contrôle du pH</t>
  </si>
  <si>
    <t>Prélèvement de surface</t>
  </si>
  <si>
    <t>Contrôle visuel et des surfaces</t>
  </si>
  <si>
    <t>Résultat final</t>
  </si>
  <si>
    <t>Conformité globale</t>
  </si>
  <si>
    <t>Si non-conformité : Indiquez déviation / Fiche résultat microbio</t>
  </si>
  <si>
    <t>1TK101</t>
  </si>
  <si>
    <t>1TK102</t>
  </si>
  <si>
    <t>1TK103</t>
  </si>
  <si>
    <t>1TK111</t>
  </si>
  <si>
    <t>1TK112</t>
  </si>
  <si>
    <t>1TK113</t>
  </si>
  <si>
    <t>1TK121</t>
  </si>
  <si>
    <t>1TK122</t>
  </si>
  <si>
    <t>1TK123</t>
  </si>
  <si>
    <t>1TK131</t>
  </si>
  <si>
    <t>1TK132</t>
  </si>
  <si>
    <t>1TK133</t>
  </si>
  <si>
    <t>1TK141</t>
  </si>
  <si>
    <t>1TK142</t>
  </si>
  <si>
    <t>1TK143</t>
  </si>
  <si>
    <t>1TK151</t>
  </si>
  <si>
    <t>1TK152</t>
  </si>
  <si>
    <t>1TK153</t>
  </si>
  <si>
    <t>1TK161</t>
  </si>
  <si>
    <t>1TK162</t>
  </si>
  <si>
    <t>1TK163</t>
  </si>
  <si>
    <t>1TK171</t>
  </si>
  <si>
    <t>1TK172</t>
  </si>
  <si>
    <t>1TK173</t>
  </si>
  <si>
    <t>1TK181</t>
  </si>
  <si>
    <t>1TK182</t>
  </si>
  <si>
    <t>1TK183</t>
  </si>
  <si>
    <t>1TK191</t>
  </si>
  <si>
    <t>1TK192</t>
  </si>
  <si>
    <t>1TK193</t>
  </si>
  <si>
    <t>1TK201</t>
  </si>
  <si>
    <t>1TK202</t>
  </si>
  <si>
    <t>1TK203</t>
  </si>
  <si>
    <t>1TK211</t>
  </si>
  <si>
    <t>1TK212</t>
  </si>
  <si>
    <t>1TK213</t>
  </si>
  <si>
    <t>1TK221</t>
  </si>
  <si>
    <t>1TK222</t>
  </si>
  <si>
    <t>1TK223</t>
  </si>
  <si>
    <t>1TK011</t>
  </si>
  <si>
    <t>1TK012</t>
  </si>
  <si>
    <t>1TK013</t>
  </si>
  <si>
    <t>1TK021</t>
  </si>
  <si>
    <t>1TK022</t>
  </si>
  <si>
    <t>1TK023</t>
  </si>
  <si>
    <t>1TK031</t>
  </si>
  <si>
    <t>1TK032</t>
  </si>
  <si>
    <t>1TK033</t>
  </si>
  <si>
    <t>1TK041</t>
  </si>
  <si>
    <t>1TK042</t>
  </si>
  <si>
    <t>1TK043</t>
  </si>
  <si>
    <t>1TK051</t>
  </si>
  <si>
    <t>1TK052</t>
  </si>
  <si>
    <t>1TK053</t>
  </si>
  <si>
    <t>2LG011</t>
  </si>
  <si>
    <t>2LG012</t>
  </si>
  <si>
    <t>2LG013</t>
  </si>
  <si>
    <t>2LG021</t>
  </si>
  <si>
    <t>2LG022</t>
  </si>
  <si>
    <t>2LG023</t>
  </si>
  <si>
    <t>2LG031</t>
  </si>
  <si>
    <t>2LG032</t>
  </si>
  <si>
    <t>2LG033</t>
  </si>
  <si>
    <t>2LG041</t>
  </si>
  <si>
    <t>2LG042</t>
  </si>
  <si>
    <t>2LG043</t>
  </si>
  <si>
    <t>2LG051</t>
  </si>
  <si>
    <t>2LG052</t>
  </si>
  <si>
    <t>2LG053</t>
  </si>
  <si>
    <t>2LG061</t>
  </si>
  <si>
    <t>2LG062</t>
  </si>
  <si>
    <t>2LG063</t>
  </si>
  <si>
    <t>2LG071</t>
  </si>
  <si>
    <t>2LG072</t>
  </si>
  <si>
    <t>2LG073</t>
  </si>
  <si>
    <t>2LG081</t>
  </si>
  <si>
    <t>2LG082</t>
  </si>
  <si>
    <t>2LG083</t>
  </si>
  <si>
    <t>2LG091</t>
  </si>
  <si>
    <t>2LG092</t>
  </si>
  <si>
    <t>2LG093</t>
  </si>
  <si>
    <t>2LG101</t>
  </si>
  <si>
    <t>2LG102</t>
  </si>
  <si>
    <t>2LG103</t>
  </si>
  <si>
    <t>2LG111</t>
  </si>
  <si>
    <t>2LG112</t>
  </si>
  <si>
    <t>2LG113</t>
  </si>
  <si>
    <t>3TK011</t>
  </si>
  <si>
    <t>3TK012</t>
  </si>
  <si>
    <t>3TK013</t>
  </si>
  <si>
    <t>3TK021</t>
  </si>
  <si>
    <t>3TK022</t>
  </si>
  <si>
    <t>3TK023</t>
  </si>
  <si>
    <t>3TK032</t>
  </si>
  <si>
    <t>3TK031</t>
  </si>
  <si>
    <t>3TK033</t>
  </si>
  <si>
    <t>3TK041</t>
  </si>
  <si>
    <t>3TK042</t>
  </si>
  <si>
    <t>3TK043</t>
  </si>
  <si>
    <t>3CT011</t>
  </si>
  <si>
    <t>3CT012</t>
  </si>
  <si>
    <t>3CT013</t>
  </si>
  <si>
    <t>3ST011</t>
  </si>
  <si>
    <t>3ST012</t>
  </si>
  <si>
    <t>3ST013</t>
  </si>
  <si>
    <t>3TR011</t>
  </si>
  <si>
    <t>3TR012</t>
  </si>
  <si>
    <t>3TR013</t>
  </si>
  <si>
    <t>3BT011</t>
  </si>
  <si>
    <t>3BT012</t>
  </si>
  <si>
    <t>3BT013</t>
  </si>
  <si>
    <t>3ST021</t>
  </si>
  <si>
    <t>3ST022</t>
  </si>
  <si>
    <t>3ST023</t>
  </si>
  <si>
    <t>3TK051</t>
  </si>
  <si>
    <t>3TK052</t>
  </si>
  <si>
    <t>3TK053</t>
  </si>
  <si>
    <t>3TK061</t>
  </si>
  <si>
    <t>3TK062</t>
  </si>
  <si>
    <t>3TK063</t>
  </si>
  <si>
    <t>3TK071</t>
  </si>
  <si>
    <t>3TK072</t>
  </si>
  <si>
    <t>3TK073</t>
  </si>
  <si>
    <t>3TK081</t>
  </si>
  <si>
    <t>3TK082</t>
  </si>
  <si>
    <t>3TK083</t>
  </si>
  <si>
    <t>3TK091</t>
  </si>
  <si>
    <t>3TK092</t>
  </si>
  <si>
    <t>3TK093</t>
  </si>
  <si>
    <t>3TK101</t>
  </si>
  <si>
    <t>3TK102</t>
  </si>
  <si>
    <t>3TK103</t>
  </si>
  <si>
    <t>3TK111</t>
  </si>
  <si>
    <t>3TK112</t>
  </si>
  <si>
    <t>3TK113</t>
  </si>
  <si>
    <t>3TK121</t>
  </si>
  <si>
    <t>3TK122</t>
  </si>
  <si>
    <t>3TK123</t>
  </si>
  <si>
    <t>3ST031</t>
  </si>
  <si>
    <t>3ST032</t>
  </si>
  <si>
    <t>3ST033</t>
  </si>
  <si>
    <t>3ST041</t>
  </si>
  <si>
    <t>Pot gourmand</t>
  </si>
  <si>
    <t>4TK021</t>
  </si>
  <si>
    <t>4TK011</t>
  </si>
  <si>
    <t>4TK012</t>
  </si>
  <si>
    <t>4TK013</t>
  </si>
  <si>
    <t>4TK022</t>
  </si>
  <si>
    <t>4TK023</t>
  </si>
  <si>
    <t>4ST011</t>
  </si>
  <si>
    <t>4ST012</t>
  </si>
  <si>
    <t>4ST013</t>
  </si>
  <si>
    <t>4LG011</t>
  </si>
  <si>
    <t>4LG012</t>
  </si>
  <si>
    <t>4LG013</t>
  </si>
  <si>
    <t>4PR011</t>
  </si>
  <si>
    <t>4PR012</t>
  </si>
  <si>
    <t>4PR013</t>
  </si>
  <si>
    <t>5TK011</t>
  </si>
  <si>
    <t>5TK021</t>
  </si>
  <si>
    <t>5TK012</t>
  </si>
  <si>
    <t>5TK013</t>
  </si>
  <si>
    <t>5TK022</t>
  </si>
  <si>
    <t>5TK023</t>
  </si>
  <si>
    <t>5TK031</t>
  </si>
  <si>
    <t>5TK032</t>
  </si>
  <si>
    <t>5TK033</t>
  </si>
  <si>
    <t>5TK041</t>
  </si>
  <si>
    <t>5TK042</t>
  </si>
  <si>
    <t>5TK043</t>
  </si>
  <si>
    <t>5DO011</t>
  </si>
  <si>
    <t>5DO012</t>
  </si>
  <si>
    <t>5DO013</t>
  </si>
  <si>
    <t>5DO021</t>
  </si>
  <si>
    <t>5DO022</t>
  </si>
  <si>
    <t>5DO023</t>
  </si>
  <si>
    <t>6TK011</t>
  </si>
  <si>
    <t>6TK021</t>
  </si>
  <si>
    <t>6TK012</t>
  </si>
  <si>
    <t>6TK013</t>
  </si>
  <si>
    <t>6TK022</t>
  </si>
  <si>
    <t>6TK023</t>
  </si>
  <si>
    <t>6TK031</t>
  </si>
  <si>
    <t>6TK032</t>
  </si>
  <si>
    <t>6TK033</t>
  </si>
  <si>
    <t>6TK041</t>
  </si>
  <si>
    <t>6TK042</t>
  </si>
  <si>
    <t>6TK043</t>
  </si>
  <si>
    <t>6ST011</t>
  </si>
  <si>
    <t>6ST012</t>
  </si>
  <si>
    <t>6ST013</t>
  </si>
  <si>
    <t>6DO011</t>
  </si>
  <si>
    <t>6DO012</t>
  </si>
  <si>
    <t>6DO013</t>
  </si>
  <si>
    <t>6ST021</t>
  </si>
  <si>
    <t>6ST022</t>
  </si>
  <si>
    <t>6ST023</t>
  </si>
  <si>
    <t>6TK051</t>
  </si>
  <si>
    <t>6TK052</t>
  </si>
  <si>
    <t>6TK053</t>
  </si>
  <si>
    <t>6TK061</t>
  </si>
  <si>
    <t>6TK062</t>
  </si>
  <si>
    <t>6TK063</t>
  </si>
  <si>
    <t>6TK071</t>
  </si>
  <si>
    <t>6TK072</t>
  </si>
  <si>
    <t>6TK073</t>
  </si>
  <si>
    <t>6TK081</t>
  </si>
  <si>
    <t>6TK082</t>
  </si>
  <si>
    <t>6TK083</t>
  </si>
  <si>
    <t>6TK091</t>
  </si>
  <si>
    <t>6TK092</t>
  </si>
  <si>
    <t>6TK093</t>
  </si>
  <si>
    <t>6TK101</t>
  </si>
  <si>
    <t>6TK102</t>
  </si>
  <si>
    <t>6TK103</t>
  </si>
  <si>
    <t>6TK111</t>
  </si>
  <si>
    <t>6TK112</t>
  </si>
  <si>
    <t>6TK113</t>
  </si>
  <si>
    <t>6PP011</t>
  </si>
  <si>
    <t>6PP012</t>
  </si>
  <si>
    <t>6PP013</t>
  </si>
  <si>
    <t>7DO011</t>
  </si>
  <si>
    <t>7CT011</t>
  </si>
  <si>
    <t>7DO021</t>
  </si>
  <si>
    <t>7DO031</t>
  </si>
  <si>
    <t>7DO012</t>
  </si>
  <si>
    <t>7DO013</t>
  </si>
  <si>
    <t>7DO022</t>
  </si>
  <si>
    <t>7DO023</t>
  </si>
  <si>
    <t>7DO032</t>
  </si>
  <si>
    <t>7DO033</t>
  </si>
  <si>
    <t>7CT012</t>
  </si>
  <si>
    <t>7CT013</t>
  </si>
  <si>
    <t>8BT011</t>
  </si>
  <si>
    <t>8BT012</t>
  </si>
  <si>
    <t>8BT013</t>
  </si>
  <si>
    <t>8TK011</t>
  </si>
  <si>
    <t>8TK012</t>
  </si>
  <si>
    <t>8TK013</t>
  </si>
  <si>
    <t>8TK021</t>
  </si>
  <si>
    <t>8TK022</t>
  </si>
  <si>
    <t>8TK023</t>
  </si>
  <si>
    <t>8TK031</t>
  </si>
  <si>
    <t>8TK032</t>
  </si>
  <si>
    <t>8TK033</t>
  </si>
  <si>
    <t>8TK041</t>
  </si>
  <si>
    <t>8TK042</t>
  </si>
  <si>
    <t>8TK043</t>
  </si>
  <si>
    <t>Lavage conteneur</t>
  </si>
  <si>
    <t>8TK051</t>
  </si>
  <si>
    <t>8TK052</t>
  </si>
  <si>
    <t>8TK053</t>
  </si>
  <si>
    <t>8TK061</t>
  </si>
  <si>
    <t>8TK062</t>
  </si>
  <si>
    <t>8TK063</t>
  </si>
  <si>
    <t>8CT011</t>
  </si>
  <si>
    <t>8CT012</t>
  </si>
  <si>
    <t>8CT013</t>
  </si>
  <si>
    <t>C</t>
  </si>
  <si>
    <t>Conforme</t>
  </si>
  <si>
    <t>NC</t>
  </si>
  <si>
    <t>Non conforme</t>
  </si>
  <si>
    <t>TK</t>
  </si>
  <si>
    <t>Tank</t>
  </si>
  <si>
    <t>ST</t>
  </si>
  <si>
    <t>Soutirage</t>
  </si>
  <si>
    <t>DO</t>
  </si>
  <si>
    <t>1CI011</t>
  </si>
  <si>
    <t>CT</t>
  </si>
  <si>
    <t>Conteneur</t>
  </si>
  <si>
    <t>LG</t>
  </si>
  <si>
    <t>Ligne</t>
  </si>
  <si>
    <t>1CI012</t>
  </si>
  <si>
    <t>1CI013</t>
  </si>
  <si>
    <t>2CI011</t>
  </si>
  <si>
    <t>2CI012</t>
  </si>
  <si>
    <t>2CI013</t>
  </si>
  <si>
    <t>CI</t>
  </si>
  <si>
    <t>Citerne</t>
  </si>
  <si>
    <t>BT</t>
  </si>
  <si>
    <t>Batterie</t>
  </si>
  <si>
    <t>2BT011</t>
  </si>
  <si>
    <t>2BT012</t>
  </si>
  <si>
    <t>2BT013</t>
  </si>
  <si>
    <t>PA</t>
  </si>
  <si>
    <t>Pasteurisateur</t>
  </si>
  <si>
    <t>TR</t>
  </si>
  <si>
    <t>Triblender</t>
  </si>
  <si>
    <t>PR</t>
  </si>
  <si>
    <t>Prélavage</t>
  </si>
  <si>
    <t>5CL011</t>
  </si>
  <si>
    <t>5CL012</t>
  </si>
  <si>
    <t>5CL013</t>
  </si>
  <si>
    <t>CL</t>
  </si>
  <si>
    <t>Circuit lait</t>
  </si>
  <si>
    <t>PP</t>
  </si>
  <si>
    <t>Ppe</t>
  </si>
  <si>
    <t>X</t>
  </si>
  <si>
    <t>XX</t>
  </si>
  <si>
    <t>XXX</t>
  </si>
  <si>
    <t>Numéro ligne</t>
  </si>
  <si>
    <t>Codification</t>
  </si>
  <si>
    <t>Les deux premiers X correspondent au lot de l'échantillon Le dernier X correspond au numéro de l'échantillon</t>
  </si>
  <si>
    <t>Acide</t>
  </si>
  <si>
    <t>Soude</t>
  </si>
  <si>
    <t>Désinfectant</t>
  </si>
  <si>
    <t>Coliformes totaux</t>
  </si>
  <si>
    <t>Coliformes fécaux</t>
  </si>
  <si>
    <t>Levures et moisissures</t>
  </si>
  <si>
    <t>J+3</t>
  </si>
  <si>
    <t>1CT011</t>
  </si>
  <si>
    <t>1CT012</t>
  </si>
  <si>
    <t>1CT013</t>
  </si>
  <si>
    <t>1LG011</t>
  </si>
  <si>
    <t>1LG012</t>
  </si>
  <si>
    <t>1LG013</t>
  </si>
  <si>
    <t>2PA011</t>
  </si>
  <si>
    <t>2PA012</t>
  </si>
  <si>
    <t>2PA013</t>
  </si>
  <si>
    <t>2LG121</t>
  </si>
  <si>
    <t>2LG122</t>
  </si>
  <si>
    <t>2LG123</t>
  </si>
  <si>
    <t>3ST042</t>
  </si>
  <si>
    <t>3ST043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</si>
</sst>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genda"/>
    </font>
    <font>
      <b/>
      <sz val="11"/>
      <color theme="1"/>
      <name val="Agenda"/>
    </font>
    <font>
      <b/>
      <sz val="18"/>
      <color theme="1"/>
      <name val="Agenda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0" fillId="3" borderId="0" xfId="0" applyFont="1" applyFill="1"/>
    <xf numFmtId="0" fontId="1" fillId="0" borderId="1" xfId="0" applyFont="1" applyBorder="1" applyProtection="1">
      <protection locked="0"/>
    </xf>
    <xf numFmtId="0" fontId="0" fillId="3" borderId="0" xfId="0" applyFill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indent="15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1" xfId="0" applyNumberFormat="1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0" fillId="3" borderId="0" xfId="0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 applyAlignment="1" applyProtection="1">
      <alignment horizontal="center"/>
    </xf>
    <xf numFmtId="0" fontId="1" fillId="10" borderId="1" xfId="0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74"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 patternType="solid">
          <fgColor auto="1"/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F02828"/>
        </patternFill>
      </fill>
    </dxf>
    <dxf>
      <fill>
        <patternFill>
          <bgColor rgb="FFAAC86E"/>
        </patternFill>
      </fill>
    </dxf>
    <dxf>
      <fill>
        <patternFill>
          <bgColor rgb="FFF02828"/>
        </patternFill>
      </fill>
    </dxf>
    <dxf>
      <fill>
        <patternFill>
          <bgColor rgb="FFB3CC82"/>
        </patternFill>
      </fill>
    </dxf>
    <dxf>
      <fill>
        <patternFill>
          <bgColor rgb="FFFE4444"/>
        </patternFill>
      </fill>
    </dxf>
  </dxfs>
  <tableStyles count="0" defaultTableStyle="TableStyleMedium2" defaultPivotStyle="PivotStyleMedium9"/>
  <colors>
    <mruColors>
      <color rgb="FFF02828"/>
      <color rgb="FFAAC86E"/>
      <color rgb="FFFE4444"/>
      <color rgb="FFB3C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I18"/>
  <sheetViews>
    <sheetView workbookViewId="0">
      <selection activeCell="G2" sqref="G2"/>
    </sheetView>
  </sheetViews>
  <sheetFormatPr baseColWidth="10" defaultRowHeight="15" x14ac:dyDescent="0.25"/>
  <cols>
    <col min="2" max="2" width="13.7109375" bestFit="1" customWidth="1"/>
    <col min="3" max="3" width="13.140625" bestFit="1" customWidth="1"/>
    <col min="5" max="5" width="13.85546875" bestFit="1" customWidth="1"/>
    <col min="7" max="7" width="13.140625" bestFit="1" customWidth="1"/>
    <col min="8" max="8" width="13.85546875" bestFit="1" customWidth="1"/>
    <col min="9" max="9" width="53.7109375" customWidth="1"/>
  </cols>
  <sheetData>
    <row r="1" spans="7:9" x14ac:dyDescent="0.25">
      <c r="G1" s="8" t="s">
        <v>402</v>
      </c>
      <c r="H1" s="11" t="s">
        <v>403</v>
      </c>
      <c r="I1" s="11" t="s">
        <v>404</v>
      </c>
    </row>
    <row r="2" spans="7:9" ht="30.75" customHeight="1" x14ac:dyDescent="0.25">
      <c r="G2" s="13" t="s">
        <v>405</v>
      </c>
      <c r="H2" s="14" t="s">
        <v>406</v>
      </c>
      <c r="I2" s="12" t="s">
        <v>407</v>
      </c>
    </row>
    <row r="4" spans="7:9" x14ac:dyDescent="0.25">
      <c r="G4" s="7" t="s">
        <v>384</v>
      </c>
      <c r="H4" s="7" t="s">
        <v>385</v>
      </c>
    </row>
    <row r="5" spans="7:9" x14ac:dyDescent="0.25">
      <c r="G5" s="7" t="s">
        <v>382</v>
      </c>
      <c r="H5" s="7" t="s">
        <v>383</v>
      </c>
    </row>
    <row r="6" spans="7:9" x14ac:dyDescent="0.25">
      <c r="G6" s="7" t="s">
        <v>398</v>
      </c>
      <c r="H6" s="7" t="s">
        <v>399</v>
      </c>
    </row>
    <row r="7" spans="7:9" x14ac:dyDescent="0.25">
      <c r="G7" s="7" t="s">
        <v>373</v>
      </c>
      <c r="H7" s="7" t="s">
        <v>374</v>
      </c>
    </row>
    <row r="8" spans="7:9" x14ac:dyDescent="0.25">
      <c r="G8" s="7" t="s">
        <v>371</v>
      </c>
      <c r="H8" s="7" t="s">
        <v>32</v>
      </c>
    </row>
    <row r="9" spans="7:9" x14ac:dyDescent="0.25">
      <c r="G9" s="7" t="s">
        <v>375</v>
      </c>
      <c r="H9" s="7" t="s">
        <v>376</v>
      </c>
    </row>
    <row r="10" spans="7:9" x14ac:dyDescent="0.25">
      <c r="G10" s="7" t="s">
        <v>389</v>
      </c>
      <c r="H10" s="7" t="s">
        <v>390</v>
      </c>
    </row>
    <row r="11" spans="7:9" x14ac:dyDescent="0.25">
      <c r="G11" s="7" t="s">
        <v>400</v>
      </c>
      <c r="H11" s="7" t="s">
        <v>401</v>
      </c>
    </row>
    <row r="12" spans="7:9" x14ac:dyDescent="0.25">
      <c r="G12" s="7" t="s">
        <v>393</v>
      </c>
      <c r="H12" s="7" t="s">
        <v>394</v>
      </c>
    </row>
    <row r="13" spans="7:9" x14ac:dyDescent="0.25">
      <c r="G13" s="7" t="s">
        <v>369</v>
      </c>
      <c r="H13" s="7" t="s">
        <v>370</v>
      </c>
    </row>
    <row r="14" spans="7:9" x14ac:dyDescent="0.25">
      <c r="G14" s="7" t="s">
        <v>367</v>
      </c>
      <c r="H14" s="7" t="s">
        <v>368</v>
      </c>
    </row>
    <row r="15" spans="7:9" x14ac:dyDescent="0.25">
      <c r="G15" s="7" t="s">
        <v>391</v>
      </c>
      <c r="H15" s="7" t="s">
        <v>392</v>
      </c>
    </row>
    <row r="17" spans="7:8" x14ac:dyDescent="0.25">
      <c r="G17" s="8" t="s">
        <v>363</v>
      </c>
      <c r="H17" s="7" t="s">
        <v>364</v>
      </c>
    </row>
    <row r="18" spans="7:8" x14ac:dyDescent="0.25">
      <c r="G18" s="8" t="s">
        <v>365</v>
      </c>
      <c r="H18" s="7" t="s">
        <v>366</v>
      </c>
    </row>
  </sheetData>
  <sortState ref="D1:E16">
    <sortCondition ref="D1"/>
  </sortState>
  <conditionalFormatting sqref="G17:H18">
    <cfRule type="cellIs" dxfId="2073" priority="1" operator="equal">
      <formula>"NC"</formula>
    </cfRule>
    <cfRule type="cellIs" dxfId="2072" priority="2" operator="equal">
      <formula>"C"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4"/>
  <sheetViews>
    <sheetView topLeftCell="A61" zoomScaleNormal="100" workbookViewId="0">
      <selection activeCell="A115" sqref="A115:B117"/>
    </sheetView>
  </sheetViews>
  <sheetFormatPr baseColWidth="10" defaultColWidth="9.140625" defaultRowHeight="15" x14ac:dyDescent="0.25"/>
  <cols>
    <col min="1" max="2" width="9.140625" style="1"/>
    <col min="3" max="3" width="49" style="1" bestFit="1" customWidth="1"/>
    <col min="4" max="6" width="16.7109375" style="1" customWidth="1"/>
    <col min="7" max="8" width="9.140625" style="1"/>
    <col min="9" max="9" width="9.140625" style="1" customWidth="1"/>
    <col min="10" max="10" width="49" style="1" customWidth="1"/>
    <col min="11" max="13" width="16.7109375" style="1" customWidth="1"/>
    <col min="14" max="16384" width="9.140625" style="1"/>
  </cols>
  <sheetData>
    <row r="1" spans="1:13" x14ac:dyDescent="0.25">
      <c r="A1" s="30" t="s">
        <v>33</v>
      </c>
      <c r="B1" s="30"/>
      <c r="C1" s="15" t="s">
        <v>94</v>
      </c>
      <c r="D1" s="18" t="s">
        <v>105</v>
      </c>
      <c r="E1" s="18" t="s">
        <v>106</v>
      </c>
      <c r="F1" s="18" t="s">
        <v>107</v>
      </c>
      <c r="G1" s="2"/>
      <c r="H1" s="30" t="s">
        <v>34</v>
      </c>
      <c r="I1" s="30"/>
      <c r="J1" s="15" t="s">
        <v>94</v>
      </c>
      <c r="K1" s="18" t="s">
        <v>108</v>
      </c>
      <c r="L1" s="18" t="s">
        <v>109</v>
      </c>
      <c r="M1" s="18" t="s">
        <v>110</v>
      </c>
    </row>
    <row r="2" spans="1:13" x14ac:dyDescent="0.25">
      <c r="A2" s="30"/>
      <c r="B2" s="30"/>
      <c r="C2" s="15" t="s">
        <v>92</v>
      </c>
      <c r="D2" s="33"/>
      <c r="E2" s="34"/>
      <c r="F2" s="35"/>
      <c r="G2" s="2"/>
      <c r="H2" s="30"/>
      <c r="I2" s="30"/>
      <c r="J2" s="15" t="s">
        <v>92</v>
      </c>
      <c r="K2" s="36"/>
      <c r="L2" s="37"/>
      <c r="M2" s="38"/>
    </row>
    <row r="3" spans="1:13" x14ac:dyDescent="0.25">
      <c r="A3" s="30"/>
      <c r="B3" s="30"/>
      <c r="C3" s="15" t="s">
        <v>93</v>
      </c>
      <c r="D3" s="33"/>
      <c r="E3" s="34"/>
      <c r="F3" s="35"/>
      <c r="G3" s="2"/>
      <c r="H3" s="30"/>
      <c r="I3" s="30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2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2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2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2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2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2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2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" si="1">IF(AND(L11=0,L12=0,L13=0,L14=0),"C","NC")</f>
        <v>C</v>
      </c>
      <c r="M10" s="19" t="str">
        <f t="shared" ref="M10" si="2">IF(AND(M11=0,M12=0,M13=0,M14=0),"C","NC")</f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2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2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2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2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2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2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2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2"/>
      <c r="H18" s="32"/>
      <c r="I18" s="32"/>
      <c r="J18" s="15" t="s">
        <v>104</v>
      </c>
      <c r="K18" s="9"/>
      <c r="L18" s="9"/>
      <c r="M18" s="9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30" t="s">
        <v>35</v>
      </c>
      <c r="B20" s="30"/>
      <c r="C20" s="15" t="s">
        <v>94</v>
      </c>
      <c r="D20" s="18" t="s">
        <v>111</v>
      </c>
      <c r="E20" s="18" t="s">
        <v>112</v>
      </c>
      <c r="F20" s="18" t="s">
        <v>113</v>
      </c>
      <c r="G20" s="2"/>
      <c r="H20" s="30" t="s">
        <v>36</v>
      </c>
      <c r="I20" s="30"/>
      <c r="J20" s="15" t="s">
        <v>94</v>
      </c>
      <c r="K20" s="18" t="s">
        <v>114</v>
      </c>
      <c r="L20" s="18" t="s">
        <v>115</v>
      </c>
      <c r="M20" s="18" t="s">
        <v>116</v>
      </c>
    </row>
    <row r="21" spans="1:13" x14ac:dyDescent="0.25">
      <c r="A21" s="30"/>
      <c r="B21" s="30"/>
      <c r="C21" s="15" t="s">
        <v>92</v>
      </c>
      <c r="D21" s="33"/>
      <c r="E21" s="34"/>
      <c r="F21" s="35"/>
      <c r="G21" s="2"/>
      <c r="H21" s="30"/>
      <c r="I21" s="30"/>
      <c r="J21" s="15" t="s">
        <v>92</v>
      </c>
      <c r="K21" s="33"/>
      <c r="L21" s="34"/>
      <c r="M21" s="35"/>
    </row>
    <row r="22" spans="1:13" x14ac:dyDescent="0.25">
      <c r="A22" s="30"/>
      <c r="B22" s="30"/>
      <c r="C22" s="15" t="s">
        <v>93</v>
      </c>
      <c r="D22" s="33"/>
      <c r="E22" s="34"/>
      <c r="F22" s="35"/>
      <c r="G22" s="2"/>
      <c r="H22" s="30"/>
      <c r="I22" s="30"/>
      <c r="J22" s="15" t="s">
        <v>93</v>
      </c>
      <c r="K22" s="33"/>
      <c r="L22" s="34"/>
      <c r="M22" s="35"/>
    </row>
    <row r="23" spans="1:13" x14ac:dyDescent="0.25">
      <c r="A23" s="31" t="s">
        <v>101</v>
      </c>
      <c r="B23" s="31"/>
      <c r="C23" s="15" t="s">
        <v>95</v>
      </c>
      <c r="D23" s="9"/>
      <c r="E23" s="9"/>
      <c r="F23" s="9"/>
      <c r="G23" s="2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2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2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2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2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2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" si="3">IF(AND(E30=0,E31=0,E32=0,E33=0),"C","NC")</f>
        <v>C</v>
      </c>
      <c r="F29" s="19" t="str">
        <f t="shared" ref="F29" si="4">IF(AND(F30=0,F31=0,F32=0,F33=0),"C","NC")</f>
        <v>C</v>
      </c>
      <c r="G29" s="2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" si="5">IF(AND(L30=0,L31=0,L32=0,L33=0),"C","NC")</f>
        <v>C</v>
      </c>
      <c r="M29" s="19" t="str">
        <f t="shared" ref="M29" si="6">IF(AND(M30=0,M31=0,M32=0,M33=0),"C","NC")</f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2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2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2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2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2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2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2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2"/>
      <c r="H37" s="32"/>
      <c r="I37" s="32"/>
      <c r="J37" s="15" t="s">
        <v>104</v>
      </c>
      <c r="K37" s="9"/>
      <c r="L37" s="9"/>
      <c r="M37" s="9"/>
    </row>
    <row r="38" spans="1:1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30" t="s">
        <v>37</v>
      </c>
      <c r="B39" s="30"/>
      <c r="C39" s="15" t="s">
        <v>94</v>
      </c>
      <c r="D39" s="18" t="s">
        <v>117</v>
      </c>
      <c r="E39" s="18" t="s">
        <v>118</v>
      </c>
      <c r="F39" s="18" t="s">
        <v>119</v>
      </c>
      <c r="G39" s="2"/>
      <c r="H39" s="30" t="s">
        <v>38</v>
      </c>
      <c r="I39" s="30"/>
      <c r="J39" s="15" t="s">
        <v>94</v>
      </c>
      <c r="K39" s="18" t="s">
        <v>120</v>
      </c>
      <c r="L39" s="18" t="s">
        <v>121</v>
      </c>
      <c r="M39" s="18" t="s">
        <v>122</v>
      </c>
    </row>
    <row r="40" spans="1:13" x14ac:dyDescent="0.25">
      <c r="A40" s="30"/>
      <c r="B40" s="30"/>
      <c r="C40" s="15" t="s">
        <v>92</v>
      </c>
      <c r="D40" s="33"/>
      <c r="E40" s="34"/>
      <c r="F40" s="35"/>
      <c r="G40" s="2"/>
      <c r="H40" s="30"/>
      <c r="I40" s="30"/>
      <c r="J40" s="15" t="s">
        <v>92</v>
      </c>
      <c r="K40" s="33"/>
      <c r="L40" s="34"/>
      <c r="M40" s="35"/>
    </row>
    <row r="41" spans="1:13" x14ac:dyDescent="0.25">
      <c r="A41" s="30"/>
      <c r="B41" s="30"/>
      <c r="C41" s="15" t="s">
        <v>93</v>
      </c>
      <c r="D41" s="33"/>
      <c r="E41" s="34"/>
      <c r="F41" s="35"/>
      <c r="G41" s="2"/>
      <c r="H41" s="30"/>
      <c r="I41" s="30"/>
      <c r="J41" s="15" t="s">
        <v>93</v>
      </c>
      <c r="K41" s="33"/>
      <c r="L41" s="34"/>
      <c r="M41" s="35"/>
    </row>
    <row r="42" spans="1:13" x14ac:dyDescent="0.25">
      <c r="A42" s="31" t="s">
        <v>101</v>
      </c>
      <c r="B42" s="31"/>
      <c r="C42" s="15" t="s">
        <v>95</v>
      </c>
      <c r="D42" s="9"/>
      <c r="E42" s="9"/>
      <c r="F42" s="9"/>
      <c r="G42" s="2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2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2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2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2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2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" si="7">IF(AND(E49=0,E50=0,E51=0,E52=0),"C","NC")</f>
        <v>C</v>
      </c>
      <c r="F48" s="19" t="str">
        <f t="shared" ref="F48" si="8">IF(AND(F49=0,F50=0,F51=0,F52=0),"C","NC")</f>
        <v>C</v>
      </c>
      <c r="G48" s="2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" si="9">IF(AND(L49=0,L50=0,L51=0,L52=0),"C","NC")</f>
        <v>C</v>
      </c>
      <c r="M48" s="19" t="str">
        <f t="shared" ref="M48" si="10">IF(AND(M49=0,M50=0,M51=0,M52=0),"C","NC")</f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2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2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2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2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2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2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2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2"/>
      <c r="H56" s="32"/>
      <c r="I56" s="32"/>
      <c r="J56" s="15" t="s">
        <v>104</v>
      </c>
      <c r="K56" s="9"/>
      <c r="L56" s="9"/>
      <c r="M56" s="9"/>
    </row>
    <row r="57" spans="1:1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30" t="s">
        <v>39</v>
      </c>
      <c r="B58" s="30"/>
      <c r="C58" s="15" t="s">
        <v>94</v>
      </c>
      <c r="D58" s="18" t="s">
        <v>123</v>
      </c>
      <c r="E58" s="18" t="s">
        <v>124</v>
      </c>
      <c r="F58" s="18" t="s">
        <v>125</v>
      </c>
      <c r="G58" s="2"/>
      <c r="H58" s="30" t="s">
        <v>40</v>
      </c>
      <c r="I58" s="30"/>
      <c r="J58" s="15" t="s">
        <v>94</v>
      </c>
      <c r="K58" s="18" t="s">
        <v>126</v>
      </c>
      <c r="L58" s="18" t="s">
        <v>127</v>
      </c>
      <c r="M58" s="18" t="s">
        <v>128</v>
      </c>
    </row>
    <row r="59" spans="1:13" x14ac:dyDescent="0.25">
      <c r="A59" s="30"/>
      <c r="B59" s="30"/>
      <c r="C59" s="15" t="s">
        <v>92</v>
      </c>
      <c r="D59" s="33"/>
      <c r="E59" s="34"/>
      <c r="F59" s="35"/>
      <c r="G59" s="2"/>
      <c r="H59" s="30"/>
      <c r="I59" s="30"/>
      <c r="J59" s="15" t="s">
        <v>92</v>
      </c>
      <c r="K59" s="36"/>
      <c r="L59" s="37"/>
      <c r="M59" s="38"/>
    </row>
    <row r="60" spans="1:13" x14ac:dyDescent="0.25">
      <c r="A60" s="30"/>
      <c r="B60" s="30"/>
      <c r="C60" s="15" t="s">
        <v>93</v>
      </c>
      <c r="D60" s="33"/>
      <c r="E60" s="34"/>
      <c r="F60" s="35"/>
      <c r="G60" s="2"/>
      <c r="H60" s="30"/>
      <c r="I60" s="30"/>
      <c r="J60" s="15" t="s">
        <v>93</v>
      </c>
      <c r="K60" s="36"/>
      <c r="L60" s="37"/>
      <c r="M60" s="38"/>
    </row>
    <row r="61" spans="1:13" x14ac:dyDescent="0.25">
      <c r="A61" s="31" t="s">
        <v>101</v>
      </c>
      <c r="B61" s="31"/>
      <c r="C61" s="15" t="s">
        <v>95</v>
      </c>
      <c r="D61" s="9"/>
      <c r="E61" s="9"/>
      <c r="F61" s="9"/>
      <c r="G61" s="2"/>
      <c r="H61" s="31" t="s">
        <v>101</v>
      </c>
      <c r="I61" s="31"/>
      <c r="J61" s="15" t="s">
        <v>95</v>
      </c>
      <c r="K61" s="10"/>
      <c r="L61" s="10"/>
      <c r="M61" s="10"/>
    </row>
    <row r="62" spans="1:13" x14ac:dyDescent="0.25">
      <c r="A62" s="31"/>
      <c r="B62" s="31"/>
      <c r="C62" s="15" t="s">
        <v>96</v>
      </c>
      <c r="D62" s="9"/>
      <c r="E62" s="9"/>
      <c r="F62" s="9"/>
      <c r="G62" s="2"/>
      <c r="H62" s="31"/>
      <c r="I62" s="31"/>
      <c r="J62" s="15" t="s">
        <v>96</v>
      </c>
      <c r="K62" s="10"/>
      <c r="L62" s="10"/>
      <c r="M62" s="10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2"/>
      <c r="H63" s="31"/>
      <c r="I63" s="31"/>
      <c r="J63" s="15" t="s">
        <v>97</v>
      </c>
      <c r="K63" s="19" t="str">
        <f>IF(AND(K64&gt;=20,K64&lt;=30,K65&gt;=20,K65&lt;=30,K66&gt;=20,K66&lt;=30),"C","NC")</f>
        <v>NC</v>
      </c>
      <c r="L63" s="19" t="str">
        <f>IF(AND(L64&gt;=20,L64&lt;=30,L65&gt;=20,L65&lt;=30,L66&gt;=20,L66&lt;=30),"C","NC")</f>
        <v>NC</v>
      </c>
      <c r="M63" s="19" t="str">
        <f>IF(AND(M64&gt;=20,M64&lt;=30,M65&gt;=20,M65&lt;=30,M66&gt;=20,M66&lt;=30),"C","NC")</f>
        <v>NC</v>
      </c>
    </row>
    <row r="64" spans="1:13" x14ac:dyDescent="0.25">
      <c r="A64" s="31"/>
      <c r="B64" s="31"/>
      <c r="C64" s="17" t="s">
        <v>410</v>
      </c>
      <c r="D64" s="9"/>
      <c r="E64" s="9"/>
      <c r="F64" s="9"/>
      <c r="G64" s="2"/>
      <c r="H64" s="31"/>
      <c r="I64" s="31"/>
      <c r="J64" s="17" t="s">
        <v>410</v>
      </c>
      <c r="K64" s="10"/>
      <c r="L64" s="10"/>
      <c r="M64" s="10"/>
    </row>
    <row r="65" spans="1:13" x14ac:dyDescent="0.25">
      <c r="A65" s="31"/>
      <c r="B65" s="31"/>
      <c r="C65" s="17" t="s">
        <v>409</v>
      </c>
      <c r="D65" s="9"/>
      <c r="E65" s="9"/>
      <c r="F65" s="9"/>
      <c r="G65" s="2"/>
      <c r="H65" s="31"/>
      <c r="I65" s="31"/>
      <c r="J65" s="17" t="s">
        <v>409</v>
      </c>
      <c r="K65" s="10"/>
      <c r="L65" s="10"/>
      <c r="M65" s="10"/>
    </row>
    <row r="66" spans="1:13" x14ac:dyDescent="0.25">
      <c r="A66" s="31"/>
      <c r="B66" s="31"/>
      <c r="C66" s="17" t="s">
        <v>408</v>
      </c>
      <c r="D66" s="9"/>
      <c r="E66" s="9"/>
      <c r="F66" s="9"/>
      <c r="G66" s="2"/>
      <c r="H66" s="31"/>
      <c r="I66" s="31"/>
      <c r="J66" s="17" t="s">
        <v>408</v>
      </c>
      <c r="K66" s="10"/>
      <c r="L66" s="10"/>
      <c r="M66" s="10"/>
    </row>
    <row r="67" spans="1:13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" si="11">IF(AND(E68=0,E69=0,E70=0,E71=0),"C","NC")</f>
        <v>C</v>
      </c>
      <c r="F67" s="19" t="str">
        <f t="shared" ref="F67" si="12">IF(AND(F68=0,F69=0,F70=0,F71=0),"C","NC")</f>
        <v>C</v>
      </c>
      <c r="G67" s="2"/>
      <c r="H67" s="31"/>
      <c r="I67" s="31"/>
      <c r="J67" s="15" t="s">
        <v>98</v>
      </c>
      <c r="K67" s="19" t="str">
        <f>IF(AND(K68=0,K69=0,K70=0,K71=0),"C","NC")</f>
        <v>C</v>
      </c>
      <c r="L67" s="19" t="str">
        <f t="shared" ref="L67" si="13">IF(AND(L68=0,L69=0,L70=0,L71=0),"C","NC")</f>
        <v>C</v>
      </c>
      <c r="M67" s="19" t="str">
        <f t="shared" ref="M67" si="14">IF(AND(M68=0,M69=0,M70=0,M71=0),"C","NC")</f>
        <v>C</v>
      </c>
    </row>
    <row r="68" spans="1:13" x14ac:dyDescent="0.25">
      <c r="A68" s="31"/>
      <c r="B68" s="31"/>
      <c r="C68" s="17" t="s">
        <v>411</v>
      </c>
      <c r="D68" s="9"/>
      <c r="E68" s="9"/>
      <c r="F68" s="9"/>
      <c r="G68" s="2"/>
      <c r="H68" s="31"/>
      <c r="I68" s="31"/>
      <c r="J68" s="17" t="s">
        <v>411</v>
      </c>
      <c r="K68" s="10"/>
      <c r="L68" s="10"/>
      <c r="M68" s="10"/>
    </row>
    <row r="69" spans="1:13" x14ac:dyDescent="0.25">
      <c r="A69" s="31"/>
      <c r="B69" s="31"/>
      <c r="C69" s="17" t="s">
        <v>412</v>
      </c>
      <c r="D69" s="9"/>
      <c r="E69" s="9"/>
      <c r="F69" s="9"/>
      <c r="G69" s="2"/>
      <c r="H69" s="31"/>
      <c r="I69" s="31"/>
      <c r="J69" s="17" t="s">
        <v>412</v>
      </c>
      <c r="K69" s="10"/>
      <c r="L69" s="10"/>
      <c r="M69" s="10"/>
    </row>
    <row r="70" spans="1:13" x14ac:dyDescent="0.25">
      <c r="A70" s="31"/>
      <c r="B70" s="31"/>
      <c r="C70" s="17" t="s">
        <v>413</v>
      </c>
      <c r="D70" s="9"/>
      <c r="E70" s="9"/>
      <c r="F70" s="9"/>
      <c r="G70" s="2"/>
      <c r="H70" s="31"/>
      <c r="I70" s="31"/>
      <c r="J70" s="17" t="s">
        <v>413</v>
      </c>
      <c r="K70" s="10"/>
      <c r="L70" s="10"/>
      <c r="M70" s="10"/>
    </row>
    <row r="71" spans="1:13" x14ac:dyDescent="0.25">
      <c r="A71" s="31"/>
      <c r="B71" s="31"/>
      <c r="C71" s="17" t="s">
        <v>414</v>
      </c>
      <c r="D71" s="9"/>
      <c r="E71" s="9"/>
      <c r="F71" s="9"/>
      <c r="G71" s="2"/>
      <c r="H71" s="31"/>
      <c r="I71" s="31"/>
      <c r="J71" s="17" t="s">
        <v>414</v>
      </c>
      <c r="K71" s="10"/>
      <c r="L71" s="10"/>
      <c r="M71" s="10"/>
    </row>
    <row r="72" spans="1:13" x14ac:dyDescent="0.25">
      <c r="A72" s="31"/>
      <c r="B72" s="31"/>
      <c r="C72" s="15" t="s">
        <v>99</v>
      </c>
      <c r="D72" s="9"/>
      <c r="E72" s="9"/>
      <c r="F72" s="9"/>
      <c r="G72" s="2"/>
      <c r="H72" s="31"/>
      <c r="I72" s="31"/>
      <c r="J72" s="15" t="s">
        <v>99</v>
      </c>
      <c r="K72" s="10"/>
      <c r="L72" s="10"/>
      <c r="M72" s="10"/>
    </row>
    <row r="73" spans="1:13" x14ac:dyDescent="0.25">
      <c r="A73" s="31"/>
      <c r="B73" s="31"/>
      <c r="C73" s="15" t="s">
        <v>100</v>
      </c>
      <c r="D73" s="9"/>
      <c r="E73" s="9"/>
      <c r="F73" s="9"/>
      <c r="G73" s="2"/>
      <c r="H73" s="31"/>
      <c r="I73" s="31"/>
      <c r="J73" s="15" t="s">
        <v>100</v>
      </c>
      <c r="K73" s="10"/>
      <c r="L73" s="10"/>
      <c r="M73" s="10"/>
    </row>
    <row r="74" spans="1:13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2"/>
      <c r="H74" s="32" t="s">
        <v>102</v>
      </c>
      <c r="I74" s="32"/>
      <c r="J74" s="15" t="s">
        <v>103</v>
      </c>
      <c r="K74" s="20" t="str">
        <f>IF(AND(K61="C",K62="C",K63="C",K67="C",K72&gt;=6.8,K72&lt;=7.2,K73="C"),"C","NC")</f>
        <v>NC</v>
      </c>
      <c r="L74" s="20" t="str">
        <f>IF(AND(L61="C",L62="C",L63="C",L67="C",L72&gt;=6.8,L72&lt;=7.2,L73="C"),"C","NC")</f>
        <v>NC</v>
      </c>
      <c r="M74" s="20" t="str">
        <f>IF(AND(M61="C",M62="C",M63="C",M67="C",M72&gt;=6.8,M72&lt;=7.2,M73="C"),"C","NC")</f>
        <v>NC</v>
      </c>
    </row>
    <row r="75" spans="1:13" x14ac:dyDescent="0.25">
      <c r="A75" s="32"/>
      <c r="B75" s="32"/>
      <c r="C75" s="15" t="s">
        <v>104</v>
      </c>
      <c r="D75" s="9"/>
      <c r="E75" s="9"/>
      <c r="F75" s="9"/>
      <c r="G75" s="2"/>
      <c r="H75" s="32"/>
      <c r="I75" s="32"/>
      <c r="J75" s="15" t="s">
        <v>104</v>
      </c>
      <c r="K75" s="10"/>
      <c r="L75" s="10"/>
      <c r="M75" s="10"/>
    </row>
    <row r="76" spans="1:1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25">
      <c r="A77" s="30" t="s">
        <v>41</v>
      </c>
      <c r="B77" s="30"/>
      <c r="C77" s="15" t="s">
        <v>94</v>
      </c>
      <c r="D77" s="18" t="s">
        <v>129</v>
      </c>
      <c r="E77" s="18" t="s">
        <v>130</v>
      </c>
      <c r="F77" s="18" t="s">
        <v>131</v>
      </c>
      <c r="G77" s="2"/>
      <c r="H77" s="30" t="s">
        <v>42</v>
      </c>
      <c r="I77" s="30"/>
      <c r="J77" s="15" t="s">
        <v>94</v>
      </c>
      <c r="K77" s="18" t="s">
        <v>132</v>
      </c>
      <c r="L77" s="18" t="s">
        <v>133</v>
      </c>
      <c r="M77" s="18" t="s">
        <v>134</v>
      </c>
    </row>
    <row r="78" spans="1:13" x14ac:dyDescent="0.25">
      <c r="A78" s="30"/>
      <c r="B78" s="30"/>
      <c r="C78" s="15" t="s">
        <v>92</v>
      </c>
      <c r="D78" s="33"/>
      <c r="E78" s="34"/>
      <c r="F78" s="35"/>
      <c r="G78" s="2"/>
      <c r="H78" s="30"/>
      <c r="I78" s="30"/>
      <c r="J78" s="15" t="s">
        <v>92</v>
      </c>
      <c r="K78" s="33"/>
      <c r="L78" s="34"/>
      <c r="M78" s="35"/>
    </row>
    <row r="79" spans="1:13" x14ac:dyDescent="0.25">
      <c r="A79" s="30"/>
      <c r="B79" s="30"/>
      <c r="C79" s="15" t="s">
        <v>93</v>
      </c>
      <c r="D79" s="33"/>
      <c r="E79" s="34"/>
      <c r="F79" s="35"/>
      <c r="G79" s="2"/>
      <c r="H79" s="30"/>
      <c r="I79" s="30"/>
      <c r="J79" s="15" t="s">
        <v>93</v>
      </c>
      <c r="K79" s="33"/>
      <c r="L79" s="34"/>
      <c r="M79" s="35"/>
    </row>
    <row r="80" spans="1:13" x14ac:dyDescent="0.25">
      <c r="A80" s="31" t="s">
        <v>101</v>
      </c>
      <c r="B80" s="31"/>
      <c r="C80" s="15" t="s">
        <v>95</v>
      </c>
      <c r="D80" s="9"/>
      <c r="E80" s="9"/>
      <c r="F80" s="9"/>
      <c r="G80" s="2"/>
      <c r="H80" s="31" t="s">
        <v>101</v>
      </c>
      <c r="I80" s="31"/>
      <c r="J80" s="15" t="s">
        <v>95</v>
      </c>
      <c r="K80" s="9"/>
      <c r="L80" s="9"/>
      <c r="M80" s="9"/>
    </row>
    <row r="81" spans="1:13" x14ac:dyDescent="0.25">
      <c r="A81" s="31"/>
      <c r="B81" s="31"/>
      <c r="C81" s="15" t="s">
        <v>96</v>
      </c>
      <c r="D81" s="9"/>
      <c r="E81" s="9"/>
      <c r="F81" s="9"/>
      <c r="G81" s="2"/>
      <c r="H81" s="31"/>
      <c r="I81" s="31"/>
      <c r="J81" s="15" t="s">
        <v>96</v>
      </c>
      <c r="K81" s="9"/>
      <c r="L81" s="9"/>
      <c r="M81" s="9"/>
    </row>
    <row r="82" spans="1:13" x14ac:dyDescent="0.25">
      <c r="A82" s="31"/>
      <c r="B82" s="31"/>
      <c r="C82" s="15" t="s">
        <v>97</v>
      </c>
      <c r="D82" s="19" t="str">
        <f>IF(AND(D83&gt;=20,D83&lt;=30,D84&gt;=20,D84&lt;=30,D85&gt;=20,D85&lt;=30),"C","NC")</f>
        <v>NC</v>
      </c>
      <c r="E82" s="19" t="str">
        <f>IF(AND(E83&gt;=20,E83&lt;=30,E84&gt;=20,E84&lt;=30,E85&gt;=20,E85&lt;=30),"C","NC")</f>
        <v>NC</v>
      </c>
      <c r="F82" s="19" t="str">
        <f>IF(AND(F83&gt;=20,F83&lt;=30,F84&gt;=20,F84&lt;=30,F85&gt;=20,F85&lt;=30),"C","NC")</f>
        <v>NC</v>
      </c>
      <c r="G82" s="2"/>
      <c r="H82" s="31"/>
      <c r="I82" s="31"/>
      <c r="J82" s="15" t="s">
        <v>97</v>
      </c>
      <c r="K82" s="19" t="str">
        <f>IF(AND(K83&gt;=20,K83&lt;=30,K84&gt;=20,K84&lt;=30,K85&gt;=20,K85&lt;=30),"C","NC")</f>
        <v>NC</v>
      </c>
      <c r="L82" s="19" t="str">
        <f>IF(AND(L83&gt;=20,L83&lt;=30,L84&gt;=20,L84&lt;=30,L85&gt;=20,L85&lt;=30),"C","NC")</f>
        <v>NC</v>
      </c>
      <c r="M82" s="19" t="str">
        <f>IF(AND(M83&gt;=20,M83&lt;=30,M84&gt;=20,M84&lt;=30,M85&gt;=20,M85&lt;=30),"C","NC")</f>
        <v>NC</v>
      </c>
    </row>
    <row r="83" spans="1:13" x14ac:dyDescent="0.25">
      <c r="A83" s="31"/>
      <c r="B83" s="31"/>
      <c r="C83" s="17" t="s">
        <v>410</v>
      </c>
      <c r="D83" s="9"/>
      <c r="E83" s="9"/>
      <c r="F83" s="9"/>
      <c r="G83" s="2"/>
      <c r="H83" s="31"/>
      <c r="I83" s="31"/>
      <c r="J83" s="17" t="s">
        <v>410</v>
      </c>
      <c r="K83" s="9"/>
      <c r="L83" s="9"/>
      <c r="M83" s="9"/>
    </row>
    <row r="84" spans="1:13" x14ac:dyDescent="0.25">
      <c r="A84" s="31"/>
      <c r="B84" s="31"/>
      <c r="C84" s="17" t="s">
        <v>409</v>
      </c>
      <c r="D84" s="9"/>
      <c r="E84" s="9"/>
      <c r="F84" s="9"/>
      <c r="G84" s="2"/>
      <c r="H84" s="31"/>
      <c r="I84" s="31"/>
      <c r="J84" s="17" t="s">
        <v>409</v>
      </c>
      <c r="K84" s="9"/>
      <c r="L84" s="9"/>
      <c r="M84" s="9"/>
    </row>
    <row r="85" spans="1:13" x14ac:dyDescent="0.25">
      <c r="A85" s="31"/>
      <c r="B85" s="31"/>
      <c r="C85" s="17" t="s">
        <v>408</v>
      </c>
      <c r="D85" s="9"/>
      <c r="E85" s="9"/>
      <c r="F85" s="9"/>
      <c r="G85" s="2"/>
      <c r="H85" s="31"/>
      <c r="I85" s="31"/>
      <c r="J85" s="17" t="s">
        <v>408</v>
      </c>
      <c r="K85" s="9"/>
      <c r="L85" s="9"/>
      <c r="M85" s="9"/>
    </row>
    <row r="86" spans="1:13" x14ac:dyDescent="0.25">
      <c r="A86" s="31"/>
      <c r="B86" s="31"/>
      <c r="C86" s="15" t="s">
        <v>98</v>
      </c>
      <c r="D86" s="19" t="str">
        <f>IF(AND(D87=0,D88=0,D89=0,D90=0),"C","NC")</f>
        <v>C</v>
      </c>
      <c r="E86" s="19" t="str">
        <f t="shared" ref="E86" si="15">IF(AND(E87=0,E88=0,E89=0,E90=0),"C","NC")</f>
        <v>C</v>
      </c>
      <c r="F86" s="19" t="str">
        <f t="shared" ref="F86" si="16">IF(AND(F87=0,F88=0,F89=0,F90=0),"C","NC")</f>
        <v>C</v>
      </c>
      <c r="G86" s="2"/>
      <c r="H86" s="31"/>
      <c r="I86" s="31"/>
      <c r="J86" s="15" t="s">
        <v>98</v>
      </c>
      <c r="K86" s="19" t="str">
        <f>IF(AND(K87=0,K88=0,K89=0,K90=0),"C","NC")</f>
        <v>C</v>
      </c>
      <c r="L86" s="19" t="str">
        <f t="shared" ref="L86" si="17">IF(AND(L87=0,L88=0,L89=0,L90=0),"C","NC")</f>
        <v>C</v>
      </c>
      <c r="M86" s="19" t="str">
        <f t="shared" ref="M86" si="18">IF(AND(M87=0,M88=0,M89=0,M90=0),"C","NC")</f>
        <v>C</v>
      </c>
    </row>
    <row r="87" spans="1:13" x14ac:dyDescent="0.25">
      <c r="A87" s="31"/>
      <c r="B87" s="31"/>
      <c r="C87" s="17" t="s">
        <v>411</v>
      </c>
      <c r="D87" s="9"/>
      <c r="E87" s="9"/>
      <c r="F87" s="9"/>
      <c r="G87" s="2"/>
      <c r="H87" s="31"/>
      <c r="I87" s="31"/>
      <c r="J87" s="17" t="s">
        <v>411</v>
      </c>
      <c r="K87" s="9"/>
      <c r="L87" s="9"/>
      <c r="M87" s="9"/>
    </row>
    <row r="88" spans="1:13" x14ac:dyDescent="0.25">
      <c r="A88" s="31"/>
      <c r="B88" s="31"/>
      <c r="C88" s="17" t="s">
        <v>412</v>
      </c>
      <c r="D88" s="9"/>
      <c r="E88" s="9"/>
      <c r="F88" s="9"/>
      <c r="G88" s="2"/>
      <c r="H88" s="31"/>
      <c r="I88" s="31"/>
      <c r="J88" s="17" t="s">
        <v>412</v>
      </c>
      <c r="K88" s="9"/>
      <c r="L88" s="9"/>
      <c r="M88" s="9"/>
    </row>
    <row r="89" spans="1:13" x14ac:dyDescent="0.25">
      <c r="A89" s="31"/>
      <c r="B89" s="31"/>
      <c r="C89" s="17" t="s">
        <v>413</v>
      </c>
      <c r="D89" s="9"/>
      <c r="E89" s="9"/>
      <c r="F89" s="9"/>
      <c r="G89" s="2"/>
      <c r="H89" s="31"/>
      <c r="I89" s="31"/>
      <c r="J89" s="17" t="s">
        <v>413</v>
      </c>
      <c r="K89" s="9"/>
      <c r="L89" s="9"/>
      <c r="M89" s="9"/>
    </row>
    <row r="90" spans="1:13" x14ac:dyDescent="0.25">
      <c r="A90" s="31"/>
      <c r="B90" s="31"/>
      <c r="C90" s="17" t="s">
        <v>414</v>
      </c>
      <c r="D90" s="9"/>
      <c r="E90" s="9"/>
      <c r="F90" s="9"/>
      <c r="G90" s="2"/>
      <c r="H90" s="31"/>
      <c r="I90" s="31"/>
      <c r="J90" s="17" t="s">
        <v>414</v>
      </c>
      <c r="K90" s="9"/>
      <c r="L90" s="9"/>
      <c r="M90" s="9"/>
    </row>
    <row r="91" spans="1:13" x14ac:dyDescent="0.25">
      <c r="A91" s="31"/>
      <c r="B91" s="31"/>
      <c r="C91" s="15" t="s">
        <v>99</v>
      </c>
      <c r="D91" s="9"/>
      <c r="E91" s="9"/>
      <c r="F91" s="9"/>
      <c r="G91" s="2"/>
      <c r="H91" s="31"/>
      <c r="I91" s="31"/>
      <c r="J91" s="15" t="s">
        <v>99</v>
      </c>
      <c r="K91" s="9"/>
      <c r="L91" s="9"/>
      <c r="M91" s="9"/>
    </row>
    <row r="92" spans="1:13" x14ac:dyDescent="0.25">
      <c r="A92" s="31"/>
      <c r="B92" s="31"/>
      <c r="C92" s="15" t="s">
        <v>100</v>
      </c>
      <c r="D92" s="9"/>
      <c r="E92" s="9"/>
      <c r="F92" s="9"/>
      <c r="G92" s="2"/>
      <c r="H92" s="31"/>
      <c r="I92" s="31"/>
      <c r="J92" s="15" t="s">
        <v>100</v>
      </c>
      <c r="K92" s="9"/>
      <c r="L92" s="9"/>
      <c r="M92" s="9"/>
    </row>
    <row r="93" spans="1:13" x14ac:dyDescent="0.25">
      <c r="A93" s="32" t="s">
        <v>102</v>
      </c>
      <c r="B93" s="32"/>
      <c r="C93" s="15" t="s">
        <v>103</v>
      </c>
      <c r="D93" s="20" t="str">
        <f>IF(AND(D80="C",D81="C",D82="C",D86="C",D91&gt;=6.8,D91&lt;=7.2,D92="C"),"C","NC")</f>
        <v>NC</v>
      </c>
      <c r="E93" s="20" t="str">
        <f>IF(AND(E80="C",E81="C",E82="C",E86="C",E91&gt;=6.8,E91&lt;=7.2,E92="C"),"C","NC")</f>
        <v>NC</v>
      </c>
      <c r="F93" s="20" t="str">
        <f>IF(AND(F80="C",F81="C",F82="C",F86="C",F91&gt;=6.8,F91&lt;=7.2,F92="C"),"C","NC")</f>
        <v>NC</v>
      </c>
      <c r="G93" s="2"/>
      <c r="H93" s="32" t="s">
        <v>102</v>
      </c>
      <c r="I93" s="32"/>
      <c r="J93" s="15" t="s">
        <v>103</v>
      </c>
      <c r="K93" s="20" t="str">
        <f>IF(AND(K80="C",K81="C",K82="C",K86="C",K91&gt;=6.8,K91&lt;=7.2,K92="C"),"C","NC")</f>
        <v>NC</v>
      </c>
      <c r="L93" s="20" t="str">
        <f>IF(AND(L80="C",L81="C",L82="C",L86="C",L91&gt;=6.8,L91&lt;=7.2,L92="C"),"C","NC")</f>
        <v>NC</v>
      </c>
      <c r="M93" s="20" t="str">
        <f>IF(AND(M80="C",M81="C",M82="C",M86="C",M91&gt;=6.8,M91&lt;=7.2,M92="C"),"C","NC")</f>
        <v>NC</v>
      </c>
    </row>
    <row r="94" spans="1:13" x14ac:dyDescent="0.25">
      <c r="A94" s="32"/>
      <c r="B94" s="32"/>
      <c r="C94" s="15" t="s">
        <v>104</v>
      </c>
      <c r="D94" s="9"/>
      <c r="E94" s="9"/>
      <c r="F94" s="9"/>
      <c r="G94" s="2"/>
      <c r="H94" s="32"/>
      <c r="I94" s="32"/>
      <c r="J94" s="15" t="s">
        <v>104</v>
      </c>
      <c r="K94" s="9"/>
      <c r="L94" s="9"/>
      <c r="M94" s="9"/>
    </row>
    <row r="95" spans="1:1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25">
      <c r="A96" s="30" t="s">
        <v>43</v>
      </c>
      <c r="B96" s="30"/>
      <c r="C96" s="15" t="s">
        <v>94</v>
      </c>
      <c r="D96" s="18" t="s">
        <v>135</v>
      </c>
      <c r="E96" s="18" t="s">
        <v>136</v>
      </c>
      <c r="F96" s="18" t="s">
        <v>137</v>
      </c>
      <c r="G96" s="2"/>
      <c r="H96" s="30" t="s">
        <v>44</v>
      </c>
      <c r="I96" s="30"/>
      <c r="J96" s="15" t="s">
        <v>94</v>
      </c>
      <c r="K96" s="18" t="s">
        <v>138</v>
      </c>
      <c r="L96" s="18" t="s">
        <v>139</v>
      </c>
      <c r="M96" s="18" t="s">
        <v>140</v>
      </c>
    </row>
    <row r="97" spans="1:13" x14ac:dyDescent="0.25">
      <c r="A97" s="30"/>
      <c r="B97" s="30"/>
      <c r="C97" s="15" t="s">
        <v>92</v>
      </c>
      <c r="D97" s="33"/>
      <c r="E97" s="34"/>
      <c r="F97" s="35"/>
      <c r="G97" s="2"/>
      <c r="H97" s="30"/>
      <c r="I97" s="30"/>
      <c r="J97" s="15" t="s">
        <v>92</v>
      </c>
      <c r="K97" s="33"/>
      <c r="L97" s="34"/>
      <c r="M97" s="35"/>
    </row>
    <row r="98" spans="1:13" x14ac:dyDescent="0.25">
      <c r="A98" s="30"/>
      <c r="B98" s="30"/>
      <c r="C98" s="15" t="s">
        <v>93</v>
      </c>
      <c r="D98" s="33"/>
      <c r="E98" s="34"/>
      <c r="F98" s="35"/>
      <c r="G98" s="2"/>
      <c r="H98" s="30"/>
      <c r="I98" s="30"/>
      <c r="J98" s="15" t="s">
        <v>93</v>
      </c>
      <c r="K98" s="33"/>
      <c r="L98" s="34"/>
      <c r="M98" s="35"/>
    </row>
    <row r="99" spans="1:13" x14ac:dyDescent="0.25">
      <c r="A99" s="31" t="s">
        <v>101</v>
      </c>
      <c r="B99" s="31"/>
      <c r="C99" s="15" t="s">
        <v>95</v>
      </c>
      <c r="D99" s="9"/>
      <c r="E99" s="9"/>
      <c r="F99" s="9"/>
      <c r="G99" s="2"/>
      <c r="H99" s="31" t="s">
        <v>101</v>
      </c>
      <c r="I99" s="31"/>
      <c r="J99" s="15" t="s">
        <v>95</v>
      </c>
      <c r="K99" s="9"/>
      <c r="L99" s="9"/>
      <c r="M99" s="9"/>
    </row>
    <row r="100" spans="1:13" x14ac:dyDescent="0.25">
      <c r="A100" s="31"/>
      <c r="B100" s="31"/>
      <c r="C100" s="15" t="s">
        <v>96</v>
      </c>
      <c r="D100" s="9"/>
      <c r="E100" s="9"/>
      <c r="F100" s="9"/>
      <c r="G100" s="2"/>
      <c r="H100" s="31"/>
      <c r="I100" s="31"/>
      <c r="J100" s="15" t="s">
        <v>96</v>
      </c>
      <c r="K100" s="9"/>
      <c r="L100" s="9"/>
      <c r="M100" s="9"/>
    </row>
    <row r="101" spans="1:13" x14ac:dyDescent="0.25">
      <c r="A101" s="31"/>
      <c r="B101" s="31"/>
      <c r="C101" s="15" t="s">
        <v>97</v>
      </c>
      <c r="D101" s="19" t="str">
        <f>IF(AND(D102&gt;=20,D102&lt;=30,D103&gt;=20,D103&lt;=30,D104&gt;=20,D104&lt;=30),"C","NC")</f>
        <v>NC</v>
      </c>
      <c r="E101" s="19" t="str">
        <f>IF(AND(E102&gt;=20,E102&lt;=30,E103&gt;=20,E103&lt;=30,E104&gt;=20,E104&lt;=30),"C","NC")</f>
        <v>NC</v>
      </c>
      <c r="F101" s="19" t="str">
        <f>IF(AND(F102&gt;=20,F102&lt;=30,F103&gt;=20,F103&lt;=30,F104&gt;=20,F104&lt;=30),"C","NC")</f>
        <v>NC</v>
      </c>
      <c r="G101" s="2"/>
      <c r="H101" s="31"/>
      <c r="I101" s="31"/>
      <c r="J101" s="15" t="s">
        <v>97</v>
      </c>
      <c r="K101" s="19" t="str">
        <f>IF(AND(K102&gt;=20,K102&lt;=30,K103&gt;=20,K103&lt;=30,K104&gt;=20,K104&lt;=30),"C","NC")</f>
        <v>NC</v>
      </c>
      <c r="L101" s="19" t="str">
        <f>IF(AND(L102&gt;=20,L102&lt;=30,L103&gt;=20,L103&lt;=30,L104&gt;=20,L104&lt;=30),"C","NC")</f>
        <v>NC</v>
      </c>
      <c r="M101" s="19" t="str">
        <f>IF(AND(M102&gt;=20,M102&lt;=30,M103&gt;=20,M103&lt;=30,M104&gt;=20,M104&lt;=30),"C","NC")</f>
        <v>NC</v>
      </c>
    </row>
    <row r="102" spans="1:13" x14ac:dyDescent="0.25">
      <c r="A102" s="31"/>
      <c r="B102" s="31"/>
      <c r="C102" s="17" t="s">
        <v>410</v>
      </c>
      <c r="D102" s="9"/>
      <c r="E102" s="9"/>
      <c r="F102" s="9"/>
      <c r="G102" s="2"/>
      <c r="H102" s="31"/>
      <c r="I102" s="31"/>
      <c r="J102" s="17" t="s">
        <v>410</v>
      </c>
      <c r="K102" s="9"/>
      <c r="L102" s="9"/>
      <c r="M102" s="9"/>
    </row>
    <row r="103" spans="1:13" x14ac:dyDescent="0.25">
      <c r="A103" s="31"/>
      <c r="B103" s="31"/>
      <c r="C103" s="17" t="s">
        <v>409</v>
      </c>
      <c r="D103" s="9"/>
      <c r="E103" s="9"/>
      <c r="F103" s="9"/>
      <c r="G103" s="2"/>
      <c r="H103" s="31"/>
      <c r="I103" s="31"/>
      <c r="J103" s="17" t="s">
        <v>409</v>
      </c>
      <c r="K103" s="9"/>
      <c r="L103" s="9"/>
      <c r="M103" s="9"/>
    </row>
    <row r="104" spans="1:13" x14ac:dyDescent="0.25">
      <c r="A104" s="31"/>
      <c r="B104" s="31"/>
      <c r="C104" s="17" t="s">
        <v>408</v>
      </c>
      <c r="D104" s="9"/>
      <c r="E104" s="9"/>
      <c r="F104" s="9"/>
      <c r="G104" s="2"/>
      <c r="H104" s="31"/>
      <c r="I104" s="31"/>
      <c r="J104" s="17" t="s">
        <v>408</v>
      </c>
      <c r="K104" s="9"/>
      <c r="L104" s="9"/>
      <c r="M104" s="9"/>
    </row>
    <row r="105" spans="1:13" x14ac:dyDescent="0.25">
      <c r="A105" s="31"/>
      <c r="B105" s="31"/>
      <c r="C105" s="15" t="s">
        <v>98</v>
      </c>
      <c r="D105" s="19" t="str">
        <f>IF(AND(D106=0,D107=0,D108=0,D109=0),"C","NC")</f>
        <v>C</v>
      </c>
      <c r="E105" s="19" t="str">
        <f t="shared" ref="E105" si="19">IF(AND(E106=0,E107=0,E108=0,E109=0),"C","NC")</f>
        <v>C</v>
      </c>
      <c r="F105" s="19" t="str">
        <f t="shared" ref="F105" si="20">IF(AND(F106=0,F107=0,F108=0,F109=0),"C","NC")</f>
        <v>C</v>
      </c>
      <c r="G105" s="2"/>
      <c r="H105" s="31"/>
      <c r="I105" s="31"/>
      <c r="J105" s="15" t="s">
        <v>98</v>
      </c>
      <c r="K105" s="19" t="str">
        <f>IF(AND(K106=0,K107=0,K108=0,K109=0),"C","NC")</f>
        <v>C</v>
      </c>
      <c r="L105" s="19" t="str">
        <f t="shared" ref="L105" si="21">IF(AND(L106=0,L107=0,L108=0,L109=0),"C","NC")</f>
        <v>C</v>
      </c>
      <c r="M105" s="19" t="str">
        <f t="shared" ref="M105" si="22">IF(AND(M106=0,M107=0,M108=0,M109=0),"C","NC")</f>
        <v>C</v>
      </c>
    </row>
    <row r="106" spans="1:13" x14ac:dyDescent="0.25">
      <c r="A106" s="31"/>
      <c r="B106" s="31"/>
      <c r="C106" s="17" t="s">
        <v>411</v>
      </c>
      <c r="D106" s="9"/>
      <c r="E106" s="9"/>
      <c r="F106" s="9"/>
      <c r="G106" s="2"/>
      <c r="H106" s="31"/>
      <c r="I106" s="31"/>
      <c r="J106" s="17" t="s">
        <v>411</v>
      </c>
      <c r="K106" s="9"/>
      <c r="L106" s="9"/>
      <c r="M106" s="9"/>
    </row>
    <row r="107" spans="1:13" x14ac:dyDescent="0.25">
      <c r="A107" s="31"/>
      <c r="B107" s="31"/>
      <c r="C107" s="17" t="s">
        <v>412</v>
      </c>
      <c r="D107" s="9"/>
      <c r="E107" s="9"/>
      <c r="F107" s="9"/>
      <c r="G107" s="2"/>
      <c r="H107" s="31"/>
      <c r="I107" s="31"/>
      <c r="J107" s="17" t="s">
        <v>412</v>
      </c>
      <c r="K107" s="9"/>
      <c r="L107" s="9"/>
      <c r="M107" s="9"/>
    </row>
    <row r="108" spans="1:13" x14ac:dyDescent="0.25">
      <c r="A108" s="31"/>
      <c r="B108" s="31"/>
      <c r="C108" s="17" t="s">
        <v>413</v>
      </c>
      <c r="D108" s="9"/>
      <c r="E108" s="9"/>
      <c r="F108" s="9"/>
      <c r="G108" s="2"/>
      <c r="H108" s="31"/>
      <c r="I108" s="31"/>
      <c r="J108" s="17" t="s">
        <v>413</v>
      </c>
      <c r="K108" s="9"/>
      <c r="L108" s="9"/>
      <c r="M108" s="9"/>
    </row>
    <row r="109" spans="1:13" x14ac:dyDescent="0.25">
      <c r="A109" s="31"/>
      <c r="B109" s="31"/>
      <c r="C109" s="17" t="s">
        <v>414</v>
      </c>
      <c r="D109" s="9"/>
      <c r="E109" s="9"/>
      <c r="F109" s="9"/>
      <c r="G109" s="2"/>
      <c r="H109" s="31"/>
      <c r="I109" s="31"/>
      <c r="J109" s="17" t="s">
        <v>414</v>
      </c>
      <c r="K109" s="9"/>
      <c r="L109" s="9"/>
      <c r="M109" s="9"/>
    </row>
    <row r="110" spans="1:13" x14ac:dyDescent="0.25">
      <c r="A110" s="31"/>
      <c r="B110" s="31"/>
      <c r="C110" s="15" t="s">
        <v>99</v>
      </c>
      <c r="D110" s="9"/>
      <c r="E110" s="9"/>
      <c r="F110" s="9"/>
      <c r="G110" s="2"/>
      <c r="H110" s="31"/>
      <c r="I110" s="31"/>
      <c r="J110" s="15" t="s">
        <v>99</v>
      </c>
      <c r="K110" s="9"/>
      <c r="L110" s="9"/>
      <c r="M110" s="9"/>
    </row>
    <row r="111" spans="1:13" x14ac:dyDescent="0.25">
      <c r="A111" s="31"/>
      <c r="B111" s="31"/>
      <c r="C111" s="15" t="s">
        <v>100</v>
      </c>
      <c r="D111" s="9"/>
      <c r="E111" s="9"/>
      <c r="F111" s="9"/>
      <c r="G111" s="2"/>
      <c r="H111" s="31"/>
      <c r="I111" s="31"/>
      <c r="J111" s="15" t="s">
        <v>100</v>
      </c>
      <c r="K111" s="9"/>
      <c r="L111" s="9"/>
      <c r="M111" s="9"/>
    </row>
    <row r="112" spans="1:13" x14ac:dyDescent="0.25">
      <c r="A112" s="32" t="s">
        <v>102</v>
      </c>
      <c r="B112" s="32"/>
      <c r="C112" s="15" t="s">
        <v>103</v>
      </c>
      <c r="D112" s="20" t="str">
        <f>IF(AND(D99="C",D100="C",D101="C",D105="C",D110&gt;=6.8,D110&lt;=7.2,D111="C"),"C","NC")</f>
        <v>NC</v>
      </c>
      <c r="E112" s="20" t="str">
        <f>IF(AND(E99="C",E100="C",E101="C",E105="C",E110&gt;=6.8,E110&lt;=7.2,E111="C"),"C","NC")</f>
        <v>NC</v>
      </c>
      <c r="F112" s="20" t="str">
        <f>IF(AND(F99="C",F100="C",F101="C",F105="C",F110&gt;=6.8,F110&lt;=7.2,F111="C"),"C","NC")</f>
        <v>NC</v>
      </c>
      <c r="G112" s="2"/>
      <c r="H112" s="32" t="s">
        <v>102</v>
      </c>
      <c r="I112" s="32"/>
      <c r="J112" s="15" t="s">
        <v>103</v>
      </c>
      <c r="K112" s="20" t="str">
        <f>IF(AND(K99="C",K100="C",K101="C",K105="C",K110&gt;=6.8,K110&lt;=7.2,K111="C"),"C","NC")</f>
        <v>NC</v>
      </c>
      <c r="L112" s="20" t="str">
        <f>IF(AND(L99="C",L100="C",L101="C",L105="C",L110&gt;=6.8,L110&lt;=7.2,L111="C"),"C","NC")</f>
        <v>NC</v>
      </c>
      <c r="M112" s="20" t="str">
        <f>IF(AND(M99="C",M100="C",M101="C",M105="C",M110&gt;=6.8,M110&lt;=7.2,M111="C"),"C","NC")</f>
        <v>NC</v>
      </c>
    </row>
    <row r="113" spans="1:13" x14ac:dyDescent="0.25">
      <c r="A113" s="32"/>
      <c r="B113" s="32"/>
      <c r="C113" s="15" t="s">
        <v>104</v>
      </c>
      <c r="D113" s="9"/>
      <c r="E113" s="9"/>
      <c r="F113" s="9"/>
      <c r="G113" s="2"/>
      <c r="H113" s="32"/>
      <c r="I113" s="32"/>
      <c r="J113" s="15" t="s">
        <v>104</v>
      </c>
      <c r="K113" s="9"/>
      <c r="L113" s="9"/>
      <c r="M113" s="9"/>
    </row>
    <row r="114" spans="1: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25">
      <c r="A115" s="30" t="s">
        <v>45</v>
      </c>
      <c r="B115" s="30"/>
      <c r="C115" s="15" t="s">
        <v>94</v>
      </c>
      <c r="D115" s="18" t="s">
        <v>141</v>
      </c>
      <c r="E115" s="18" t="s">
        <v>142</v>
      </c>
      <c r="F115" s="18" t="s">
        <v>143</v>
      </c>
      <c r="G115" s="2"/>
      <c r="H115" s="30" t="s">
        <v>46</v>
      </c>
      <c r="I115" s="30"/>
      <c r="J115" s="15" t="s">
        <v>94</v>
      </c>
      <c r="K115" s="18" t="s">
        <v>144</v>
      </c>
      <c r="L115" s="18" t="s">
        <v>145</v>
      </c>
      <c r="M115" s="18" t="s">
        <v>146</v>
      </c>
    </row>
    <row r="116" spans="1:13" x14ac:dyDescent="0.25">
      <c r="A116" s="30"/>
      <c r="B116" s="30"/>
      <c r="C116" s="15" t="s">
        <v>92</v>
      </c>
      <c r="D116" s="33"/>
      <c r="E116" s="34"/>
      <c r="F116" s="35"/>
      <c r="G116" s="2"/>
      <c r="H116" s="30"/>
      <c r="I116" s="30"/>
      <c r="J116" s="15" t="s">
        <v>92</v>
      </c>
      <c r="K116" s="33"/>
      <c r="L116" s="34"/>
      <c r="M116" s="35"/>
    </row>
    <row r="117" spans="1:13" x14ac:dyDescent="0.25">
      <c r="A117" s="30"/>
      <c r="B117" s="30"/>
      <c r="C117" s="15" t="s">
        <v>93</v>
      </c>
      <c r="D117" s="33"/>
      <c r="E117" s="34"/>
      <c r="F117" s="35"/>
      <c r="G117" s="2"/>
      <c r="H117" s="30"/>
      <c r="I117" s="30"/>
      <c r="J117" s="15" t="s">
        <v>93</v>
      </c>
      <c r="K117" s="33"/>
      <c r="L117" s="34"/>
      <c r="M117" s="35"/>
    </row>
    <row r="118" spans="1:13" x14ac:dyDescent="0.25">
      <c r="A118" s="31" t="s">
        <v>101</v>
      </c>
      <c r="B118" s="31"/>
      <c r="C118" s="15" t="s">
        <v>95</v>
      </c>
      <c r="D118" s="9"/>
      <c r="E118" s="9"/>
      <c r="F118" s="9"/>
      <c r="G118" s="2"/>
      <c r="H118" s="31" t="s">
        <v>101</v>
      </c>
      <c r="I118" s="31"/>
      <c r="J118" s="15" t="s">
        <v>95</v>
      </c>
      <c r="K118" s="9"/>
      <c r="L118" s="9"/>
      <c r="M118" s="9"/>
    </row>
    <row r="119" spans="1:13" x14ac:dyDescent="0.25">
      <c r="A119" s="31"/>
      <c r="B119" s="31"/>
      <c r="C119" s="15" t="s">
        <v>96</v>
      </c>
      <c r="D119" s="9"/>
      <c r="E119" s="9"/>
      <c r="F119" s="9"/>
      <c r="G119" s="2"/>
      <c r="H119" s="31"/>
      <c r="I119" s="31"/>
      <c r="J119" s="15" t="s">
        <v>96</v>
      </c>
      <c r="K119" s="9"/>
      <c r="L119" s="9"/>
      <c r="M119" s="9"/>
    </row>
    <row r="120" spans="1:13" x14ac:dyDescent="0.25">
      <c r="A120" s="31"/>
      <c r="B120" s="31"/>
      <c r="C120" s="15" t="s">
        <v>97</v>
      </c>
      <c r="D120" s="19" t="str">
        <f>IF(AND(D121&gt;=20,D121&lt;=30,D122&gt;=20,D122&lt;=30,D123&gt;=20,D123&lt;=30),"C","NC")</f>
        <v>NC</v>
      </c>
      <c r="E120" s="19" t="str">
        <f>IF(AND(E121&gt;=20,E121&lt;=30,E122&gt;=20,E122&lt;=30,E123&gt;=20,E123&lt;=30),"C","NC")</f>
        <v>NC</v>
      </c>
      <c r="F120" s="19" t="str">
        <f>IF(AND(F121&gt;=20,F121&lt;=30,F122&gt;=20,F122&lt;=30,F123&gt;=20,F123&lt;=30),"C","NC")</f>
        <v>NC</v>
      </c>
      <c r="G120" s="2"/>
      <c r="H120" s="31"/>
      <c r="I120" s="31"/>
      <c r="J120" s="15" t="s">
        <v>97</v>
      </c>
      <c r="K120" s="19" t="str">
        <f>IF(AND(K121&gt;=20,K121&lt;=30,K122&gt;=20,K122&lt;=30,K123&gt;=20,K123&lt;=30),"C","NC")</f>
        <v>NC</v>
      </c>
      <c r="L120" s="19" t="str">
        <f>IF(AND(L121&gt;=20,L121&lt;=30,L122&gt;=20,L122&lt;=30,L123&gt;=20,L123&lt;=30),"C","NC")</f>
        <v>NC</v>
      </c>
      <c r="M120" s="19" t="str">
        <f>IF(AND(M121&gt;=20,M121&lt;=30,M122&gt;=20,M122&lt;=30,M123&gt;=20,M123&lt;=30),"C","NC")</f>
        <v>NC</v>
      </c>
    </row>
    <row r="121" spans="1:13" x14ac:dyDescent="0.25">
      <c r="A121" s="31"/>
      <c r="B121" s="31"/>
      <c r="C121" s="17" t="s">
        <v>410</v>
      </c>
      <c r="D121" s="9"/>
      <c r="E121" s="9"/>
      <c r="F121" s="9"/>
      <c r="G121" s="2"/>
      <c r="H121" s="31"/>
      <c r="I121" s="31"/>
      <c r="J121" s="17" t="s">
        <v>410</v>
      </c>
      <c r="K121" s="9"/>
      <c r="L121" s="9"/>
      <c r="M121" s="9"/>
    </row>
    <row r="122" spans="1:13" x14ac:dyDescent="0.25">
      <c r="A122" s="31"/>
      <c r="B122" s="31"/>
      <c r="C122" s="17" t="s">
        <v>409</v>
      </c>
      <c r="D122" s="9"/>
      <c r="E122" s="9"/>
      <c r="F122" s="9"/>
      <c r="G122" s="2"/>
      <c r="H122" s="31"/>
      <c r="I122" s="31"/>
      <c r="J122" s="17" t="s">
        <v>409</v>
      </c>
      <c r="K122" s="9"/>
      <c r="L122" s="9"/>
      <c r="M122" s="9"/>
    </row>
    <row r="123" spans="1:13" x14ac:dyDescent="0.25">
      <c r="A123" s="31"/>
      <c r="B123" s="31"/>
      <c r="C123" s="17" t="s">
        <v>408</v>
      </c>
      <c r="D123" s="9"/>
      <c r="E123" s="9"/>
      <c r="F123" s="9"/>
      <c r="G123" s="2"/>
      <c r="H123" s="31"/>
      <c r="I123" s="31"/>
      <c r="J123" s="17" t="s">
        <v>408</v>
      </c>
      <c r="K123" s="9"/>
      <c r="L123" s="9"/>
      <c r="M123" s="9"/>
    </row>
    <row r="124" spans="1:13" x14ac:dyDescent="0.25">
      <c r="A124" s="31"/>
      <c r="B124" s="31"/>
      <c r="C124" s="15" t="s">
        <v>98</v>
      </c>
      <c r="D124" s="19" t="str">
        <f>IF(AND(D125=0,D126=0,D127=0,D128=0),"C","NC")</f>
        <v>C</v>
      </c>
      <c r="E124" s="19" t="str">
        <f t="shared" ref="E124" si="23">IF(AND(E125=0,E126=0,E127=0,E128=0),"C","NC")</f>
        <v>C</v>
      </c>
      <c r="F124" s="19" t="str">
        <f t="shared" ref="F124" si="24">IF(AND(F125=0,F126=0,F127=0,F128=0),"C","NC")</f>
        <v>C</v>
      </c>
      <c r="G124" s="2"/>
      <c r="H124" s="31"/>
      <c r="I124" s="31"/>
      <c r="J124" s="15" t="s">
        <v>98</v>
      </c>
      <c r="K124" s="19" t="str">
        <f>IF(AND(K125=0,K126=0,K127=0,K128=0),"C","NC")</f>
        <v>C</v>
      </c>
      <c r="L124" s="19" t="str">
        <f t="shared" ref="L124" si="25">IF(AND(L125=0,L126=0,L127=0,L128=0),"C","NC")</f>
        <v>C</v>
      </c>
      <c r="M124" s="19" t="str">
        <f t="shared" ref="M124" si="26">IF(AND(M125=0,M126=0,M127=0,M128=0),"C","NC")</f>
        <v>C</v>
      </c>
    </row>
    <row r="125" spans="1:13" x14ac:dyDescent="0.25">
      <c r="A125" s="31"/>
      <c r="B125" s="31"/>
      <c r="C125" s="17" t="s">
        <v>411</v>
      </c>
      <c r="D125" s="9"/>
      <c r="E125" s="9"/>
      <c r="F125" s="9"/>
      <c r="G125" s="2"/>
      <c r="H125" s="31"/>
      <c r="I125" s="31"/>
      <c r="J125" s="17" t="s">
        <v>411</v>
      </c>
      <c r="K125" s="9"/>
      <c r="L125" s="9"/>
      <c r="M125" s="9"/>
    </row>
    <row r="126" spans="1:13" x14ac:dyDescent="0.25">
      <c r="A126" s="31"/>
      <c r="B126" s="31"/>
      <c r="C126" s="17" t="s">
        <v>412</v>
      </c>
      <c r="D126" s="9"/>
      <c r="E126" s="9"/>
      <c r="F126" s="9"/>
      <c r="G126" s="2"/>
      <c r="H126" s="31"/>
      <c r="I126" s="31"/>
      <c r="J126" s="17" t="s">
        <v>412</v>
      </c>
      <c r="K126" s="9"/>
      <c r="L126" s="9"/>
      <c r="M126" s="9"/>
    </row>
    <row r="127" spans="1:13" x14ac:dyDescent="0.25">
      <c r="A127" s="31"/>
      <c r="B127" s="31"/>
      <c r="C127" s="17" t="s">
        <v>413</v>
      </c>
      <c r="D127" s="9"/>
      <c r="E127" s="9"/>
      <c r="F127" s="9"/>
      <c r="G127" s="2"/>
      <c r="H127" s="31"/>
      <c r="I127" s="31"/>
      <c r="J127" s="17" t="s">
        <v>413</v>
      </c>
      <c r="K127" s="9"/>
      <c r="L127" s="9"/>
      <c r="M127" s="9"/>
    </row>
    <row r="128" spans="1:13" x14ac:dyDescent="0.25">
      <c r="A128" s="31"/>
      <c r="B128" s="31"/>
      <c r="C128" s="17" t="s">
        <v>414</v>
      </c>
      <c r="D128" s="9"/>
      <c r="E128" s="9"/>
      <c r="F128" s="9"/>
      <c r="G128" s="2"/>
      <c r="H128" s="31"/>
      <c r="I128" s="31"/>
      <c r="J128" s="17" t="s">
        <v>414</v>
      </c>
      <c r="K128" s="9"/>
      <c r="L128" s="9"/>
      <c r="M128" s="9"/>
    </row>
    <row r="129" spans="1:13" x14ac:dyDescent="0.25">
      <c r="A129" s="31"/>
      <c r="B129" s="31"/>
      <c r="C129" s="15" t="s">
        <v>99</v>
      </c>
      <c r="D129" s="9"/>
      <c r="E129" s="9"/>
      <c r="F129" s="9"/>
      <c r="G129" s="2"/>
      <c r="H129" s="31"/>
      <c r="I129" s="31"/>
      <c r="J129" s="15" t="s">
        <v>99</v>
      </c>
      <c r="K129" s="9"/>
      <c r="L129" s="9"/>
      <c r="M129" s="9"/>
    </row>
    <row r="130" spans="1:13" x14ac:dyDescent="0.25">
      <c r="A130" s="31"/>
      <c r="B130" s="31"/>
      <c r="C130" s="15" t="s">
        <v>100</v>
      </c>
      <c r="D130" s="9"/>
      <c r="E130" s="9"/>
      <c r="F130" s="9"/>
      <c r="G130" s="2"/>
      <c r="H130" s="31"/>
      <c r="I130" s="31"/>
      <c r="J130" s="15" t="s">
        <v>100</v>
      </c>
      <c r="K130" s="9"/>
      <c r="L130" s="9"/>
      <c r="M130" s="9"/>
    </row>
    <row r="131" spans="1:13" x14ac:dyDescent="0.25">
      <c r="A131" s="32" t="s">
        <v>102</v>
      </c>
      <c r="B131" s="32"/>
      <c r="C131" s="15" t="s">
        <v>103</v>
      </c>
      <c r="D131" s="20" t="str">
        <f>IF(AND(D118="C",D119="C",D120="C",D124="C",D129&gt;=6.8,D129&lt;=7.2,D130="C"),"C","NC")</f>
        <v>NC</v>
      </c>
      <c r="E131" s="20" t="str">
        <f>IF(AND(E118="C",E119="C",E120="C",E124="C",E129&gt;=6.8,E129&lt;=7.2,E130="C"),"C","NC")</f>
        <v>NC</v>
      </c>
      <c r="F131" s="20" t="str">
        <f>IF(AND(F118="C",F119="C",F120="C",F124="C",F129&gt;=6.8,F129&lt;=7.2,F130="C"),"C","NC")</f>
        <v>NC</v>
      </c>
      <c r="G131" s="2"/>
      <c r="H131" s="32" t="s">
        <v>102</v>
      </c>
      <c r="I131" s="32"/>
      <c r="J131" s="15" t="s">
        <v>103</v>
      </c>
      <c r="K131" s="20" t="str">
        <f>IF(AND(K118="C",K119="C",K120="C",K124="C",K129&gt;=6.8,K129&lt;=7.2,K130="C"),"C","NC")</f>
        <v>NC</v>
      </c>
      <c r="L131" s="20" t="str">
        <f>IF(AND(L118="C",L119="C",L120="C",L124="C",L129&gt;=6.8,L129&lt;=7.2,L130="C"),"C","NC")</f>
        <v>NC</v>
      </c>
      <c r="M131" s="20" t="str">
        <f>IF(AND(M118="C",M119="C",M120="C",M124="C",M129&gt;=6.8,M129&lt;=7.2,M130="C"),"C","NC")</f>
        <v>NC</v>
      </c>
    </row>
    <row r="132" spans="1:13" x14ac:dyDescent="0.25">
      <c r="A132" s="32"/>
      <c r="B132" s="32"/>
      <c r="C132" s="15" t="s">
        <v>104</v>
      </c>
      <c r="D132" s="9"/>
      <c r="E132" s="9"/>
      <c r="F132" s="9"/>
      <c r="G132" s="2"/>
      <c r="H132" s="32"/>
      <c r="I132" s="32"/>
      <c r="J132" s="15" t="s">
        <v>104</v>
      </c>
      <c r="K132" s="9"/>
      <c r="L132" s="9"/>
      <c r="M132" s="9"/>
    </row>
    <row r="133" spans="1: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25">
      <c r="A134" s="30" t="s">
        <v>47</v>
      </c>
      <c r="B134" s="30"/>
      <c r="C134" s="15" t="s">
        <v>94</v>
      </c>
      <c r="D134" s="18" t="s">
        <v>147</v>
      </c>
      <c r="E134" s="18" t="s">
        <v>148</v>
      </c>
      <c r="F134" s="18" t="s">
        <v>149</v>
      </c>
      <c r="G134" s="2"/>
      <c r="H134" s="30" t="s">
        <v>48</v>
      </c>
      <c r="I134" s="30"/>
      <c r="J134" s="15" t="s">
        <v>94</v>
      </c>
      <c r="K134" s="10" t="s">
        <v>150</v>
      </c>
      <c r="L134" s="10" t="s">
        <v>151</v>
      </c>
      <c r="M134" s="10" t="s">
        <v>152</v>
      </c>
    </row>
    <row r="135" spans="1:13" x14ac:dyDescent="0.25">
      <c r="A135" s="30"/>
      <c r="B135" s="30"/>
      <c r="C135" s="15" t="s">
        <v>92</v>
      </c>
      <c r="D135" s="33"/>
      <c r="E135" s="34"/>
      <c r="F135" s="35"/>
      <c r="G135" s="2"/>
      <c r="H135" s="30"/>
      <c r="I135" s="30"/>
      <c r="J135" s="15" t="s">
        <v>92</v>
      </c>
      <c r="K135" s="33"/>
      <c r="L135" s="34"/>
      <c r="M135" s="35"/>
    </row>
    <row r="136" spans="1:13" x14ac:dyDescent="0.25">
      <c r="A136" s="30"/>
      <c r="B136" s="30"/>
      <c r="C136" s="15" t="s">
        <v>93</v>
      </c>
      <c r="D136" s="33"/>
      <c r="E136" s="34"/>
      <c r="F136" s="35"/>
      <c r="G136" s="2"/>
      <c r="H136" s="30"/>
      <c r="I136" s="30"/>
      <c r="J136" s="15" t="s">
        <v>93</v>
      </c>
      <c r="K136" s="33"/>
      <c r="L136" s="34"/>
      <c r="M136" s="35"/>
    </row>
    <row r="137" spans="1:13" x14ac:dyDescent="0.25">
      <c r="A137" s="31" t="s">
        <v>101</v>
      </c>
      <c r="B137" s="31"/>
      <c r="C137" s="15" t="s">
        <v>95</v>
      </c>
      <c r="D137" s="9"/>
      <c r="E137" s="9"/>
      <c r="F137" s="9"/>
      <c r="G137" s="2"/>
      <c r="H137" s="31" t="s">
        <v>101</v>
      </c>
      <c r="I137" s="31"/>
      <c r="J137" s="15" t="s">
        <v>95</v>
      </c>
      <c r="K137" s="9"/>
      <c r="L137" s="9"/>
      <c r="M137" s="9"/>
    </row>
    <row r="138" spans="1:13" x14ac:dyDescent="0.25">
      <c r="A138" s="31"/>
      <c r="B138" s="31"/>
      <c r="C138" s="15" t="s">
        <v>96</v>
      </c>
      <c r="D138" s="9"/>
      <c r="E138" s="9"/>
      <c r="F138" s="9"/>
      <c r="G138" s="2"/>
      <c r="H138" s="31"/>
      <c r="I138" s="31"/>
      <c r="J138" s="15" t="s">
        <v>96</v>
      </c>
      <c r="K138" s="9"/>
      <c r="L138" s="9"/>
      <c r="M138" s="9"/>
    </row>
    <row r="139" spans="1:13" x14ac:dyDescent="0.25">
      <c r="A139" s="31"/>
      <c r="B139" s="31"/>
      <c r="C139" s="15" t="s">
        <v>97</v>
      </c>
      <c r="D139" s="19" t="str">
        <f>IF(AND(D140&gt;=20,D140&lt;=30,D141&gt;=20,D141&lt;=30,D142&gt;=20,D142&lt;=30),"C","NC")</f>
        <v>NC</v>
      </c>
      <c r="E139" s="19" t="str">
        <f>IF(AND(E140&gt;=20,E140&lt;=30,E141&gt;=20,E141&lt;=30,E142&gt;=20,E142&lt;=30),"C","NC")</f>
        <v>NC</v>
      </c>
      <c r="F139" s="19" t="str">
        <f>IF(AND(F140&gt;=20,F140&lt;=30,F141&gt;=20,F141&lt;=30,F142&gt;=20,F142&lt;=30),"C","NC")</f>
        <v>NC</v>
      </c>
      <c r="G139" s="2"/>
      <c r="H139" s="31"/>
      <c r="I139" s="31"/>
      <c r="J139" s="15" t="s">
        <v>97</v>
      </c>
      <c r="K139" s="19" t="str">
        <f>IF(AND(K140&gt;=20,K140&lt;=30,K141&gt;=20,K141&lt;=30,K142&gt;=20,K142&lt;=30),"C","NC")</f>
        <v>NC</v>
      </c>
      <c r="L139" s="19" t="str">
        <f>IF(AND(L140&gt;=20,L140&lt;=30,L141&gt;=20,L141&lt;=30,L142&gt;=20,L142&lt;=30),"C","NC")</f>
        <v>NC</v>
      </c>
      <c r="M139" s="19" t="str">
        <f>IF(AND(M140&gt;=20,M140&lt;=30,M141&gt;=20,M141&lt;=30,M142&gt;=20,M142&lt;=30),"C","NC")</f>
        <v>NC</v>
      </c>
    </row>
    <row r="140" spans="1:13" x14ac:dyDescent="0.25">
      <c r="A140" s="31"/>
      <c r="B140" s="31"/>
      <c r="C140" s="17" t="s">
        <v>410</v>
      </c>
      <c r="D140" s="9"/>
      <c r="E140" s="9"/>
      <c r="F140" s="9"/>
      <c r="G140" s="2"/>
      <c r="H140" s="31"/>
      <c r="I140" s="31"/>
      <c r="J140" s="17" t="s">
        <v>410</v>
      </c>
      <c r="K140" s="9"/>
      <c r="L140" s="9"/>
      <c r="M140" s="9"/>
    </row>
    <row r="141" spans="1:13" x14ac:dyDescent="0.25">
      <c r="A141" s="31"/>
      <c r="B141" s="31"/>
      <c r="C141" s="17" t="s">
        <v>409</v>
      </c>
      <c r="D141" s="9"/>
      <c r="E141" s="9"/>
      <c r="F141" s="9"/>
      <c r="G141" s="2"/>
      <c r="H141" s="31"/>
      <c r="I141" s="31"/>
      <c r="J141" s="17" t="s">
        <v>409</v>
      </c>
      <c r="K141" s="9"/>
      <c r="L141" s="9"/>
      <c r="M141" s="9"/>
    </row>
    <row r="142" spans="1:13" x14ac:dyDescent="0.25">
      <c r="A142" s="31"/>
      <c r="B142" s="31"/>
      <c r="C142" s="17" t="s">
        <v>408</v>
      </c>
      <c r="D142" s="9"/>
      <c r="E142" s="9"/>
      <c r="F142" s="9"/>
      <c r="G142" s="2"/>
      <c r="H142" s="31"/>
      <c r="I142" s="31"/>
      <c r="J142" s="17" t="s">
        <v>408</v>
      </c>
      <c r="K142" s="9"/>
      <c r="L142" s="9"/>
      <c r="M142" s="9"/>
    </row>
    <row r="143" spans="1:13" x14ac:dyDescent="0.25">
      <c r="A143" s="31"/>
      <c r="B143" s="31"/>
      <c r="C143" s="15" t="s">
        <v>98</v>
      </c>
      <c r="D143" s="19" t="str">
        <f>IF(AND(D144=0,D145=0,D146=0,D147=0),"C","NC")</f>
        <v>C</v>
      </c>
      <c r="E143" s="19" t="str">
        <f t="shared" ref="E143" si="27">IF(AND(E144=0,E145=0,E146=0,E147=0),"C","NC")</f>
        <v>C</v>
      </c>
      <c r="F143" s="19" t="str">
        <f t="shared" ref="F143" si="28">IF(AND(F144=0,F145=0,F146=0,F147=0),"C","NC")</f>
        <v>C</v>
      </c>
      <c r="G143" s="2"/>
      <c r="H143" s="31"/>
      <c r="I143" s="31"/>
      <c r="J143" s="15" t="s">
        <v>98</v>
      </c>
      <c r="K143" s="19" t="str">
        <f>IF(AND(K144=0,K145=0,K146=0,K147=0),"C","NC")</f>
        <v>C</v>
      </c>
      <c r="L143" s="19" t="str">
        <f t="shared" ref="L143" si="29">IF(AND(L144=0,L145=0,L146=0,L147=0),"C","NC")</f>
        <v>C</v>
      </c>
      <c r="M143" s="19" t="str">
        <f t="shared" ref="M143" si="30">IF(AND(M144=0,M145=0,M146=0,M147=0),"C","NC")</f>
        <v>C</v>
      </c>
    </row>
    <row r="144" spans="1:13" x14ac:dyDescent="0.25">
      <c r="A144" s="31"/>
      <c r="B144" s="31"/>
      <c r="C144" s="17" t="s">
        <v>411</v>
      </c>
      <c r="D144" s="9"/>
      <c r="E144" s="9"/>
      <c r="F144" s="9"/>
      <c r="G144" s="2"/>
      <c r="H144" s="31"/>
      <c r="I144" s="31"/>
      <c r="J144" s="17" t="s">
        <v>411</v>
      </c>
      <c r="K144" s="9"/>
      <c r="L144" s="9"/>
      <c r="M144" s="9"/>
    </row>
    <row r="145" spans="1:13" x14ac:dyDescent="0.25">
      <c r="A145" s="31"/>
      <c r="B145" s="31"/>
      <c r="C145" s="17" t="s">
        <v>412</v>
      </c>
      <c r="D145" s="9"/>
      <c r="E145" s="9"/>
      <c r="F145" s="9"/>
      <c r="G145" s="2"/>
      <c r="H145" s="31"/>
      <c r="I145" s="31"/>
      <c r="J145" s="17" t="s">
        <v>412</v>
      </c>
      <c r="K145" s="9"/>
      <c r="L145" s="9"/>
      <c r="M145" s="9"/>
    </row>
    <row r="146" spans="1:13" x14ac:dyDescent="0.25">
      <c r="A146" s="31"/>
      <c r="B146" s="31"/>
      <c r="C146" s="17" t="s">
        <v>413</v>
      </c>
      <c r="D146" s="9"/>
      <c r="E146" s="9"/>
      <c r="F146" s="9"/>
      <c r="G146" s="2"/>
      <c r="H146" s="31"/>
      <c r="I146" s="31"/>
      <c r="J146" s="17" t="s">
        <v>413</v>
      </c>
      <c r="K146" s="9"/>
      <c r="L146" s="9"/>
      <c r="M146" s="9"/>
    </row>
    <row r="147" spans="1:13" x14ac:dyDescent="0.25">
      <c r="A147" s="31"/>
      <c r="B147" s="31"/>
      <c r="C147" s="17" t="s">
        <v>414</v>
      </c>
      <c r="D147" s="9"/>
      <c r="E147" s="9"/>
      <c r="F147" s="9"/>
      <c r="G147" s="2"/>
      <c r="H147" s="31"/>
      <c r="I147" s="31"/>
      <c r="J147" s="17" t="s">
        <v>414</v>
      </c>
      <c r="K147" s="9"/>
      <c r="L147" s="9"/>
      <c r="M147" s="9"/>
    </row>
    <row r="148" spans="1:13" x14ac:dyDescent="0.25">
      <c r="A148" s="31"/>
      <c r="B148" s="31"/>
      <c r="C148" s="15" t="s">
        <v>99</v>
      </c>
      <c r="D148" s="9"/>
      <c r="E148" s="9"/>
      <c r="F148" s="9"/>
      <c r="G148" s="2"/>
      <c r="H148" s="31"/>
      <c r="I148" s="31"/>
      <c r="J148" s="15" t="s">
        <v>99</v>
      </c>
      <c r="K148" s="9"/>
      <c r="L148" s="9"/>
      <c r="M148" s="9"/>
    </row>
    <row r="149" spans="1:13" x14ac:dyDescent="0.25">
      <c r="A149" s="31"/>
      <c r="B149" s="31"/>
      <c r="C149" s="15" t="s">
        <v>100</v>
      </c>
      <c r="D149" s="9"/>
      <c r="E149" s="9"/>
      <c r="F149" s="9"/>
      <c r="G149" s="2"/>
      <c r="H149" s="31"/>
      <c r="I149" s="31"/>
      <c r="J149" s="15" t="s">
        <v>100</v>
      </c>
      <c r="K149" s="9"/>
      <c r="L149" s="9"/>
      <c r="M149" s="9"/>
    </row>
    <row r="150" spans="1:13" x14ac:dyDescent="0.25">
      <c r="A150" s="32" t="s">
        <v>102</v>
      </c>
      <c r="B150" s="32"/>
      <c r="C150" s="15" t="s">
        <v>103</v>
      </c>
      <c r="D150" s="20" t="str">
        <f>IF(AND(D137="C",D138="C",D139="C",D143="C",D148&gt;=6.8,D148&lt;=7.2,D149="C"),"C","NC")</f>
        <v>NC</v>
      </c>
      <c r="E150" s="20" t="str">
        <f>IF(AND(E137="C",E138="C",E139="C",E143="C",E148&gt;=6.8,E148&lt;=7.2,E149="C"),"C","NC")</f>
        <v>NC</v>
      </c>
      <c r="F150" s="20" t="str">
        <f>IF(AND(F137="C",F138="C",F139="C",F143="C",F148&gt;=6.8,F148&lt;=7.2,F149="C"),"C","NC")</f>
        <v>NC</v>
      </c>
      <c r="G150" s="2"/>
      <c r="H150" s="32" t="s">
        <v>102</v>
      </c>
      <c r="I150" s="32"/>
      <c r="J150" s="15" t="s">
        <v>103</v>
      </c>
      <c r="K150" s="20" t="str">
        <f>IF(AND(K137="C",K138="C",K139="C",K143="C",K148&gt;=6.8,K148&lt;=7.2,K149="C"),"C","NC")</f>
        <v>NC</v>
      </c>
      <c r="L150" s="20" t="str">
        <f>IF(AND(L137="C",L138="C",L139="C",L143="C",L148&gt;=6.8,L148&lt;=7.2,L149="C"),"C","NC")</f>
        <v>NC</v>
      </c>
      <c r="M150" s="20" t="str">
        <f>IF(AND(M137="C",M138="C",M139="C",M143="C",M148&gt;=6.8,M148&lt;=7.2,M149="C"),"C","NC")</f>
        <v>NC</v>
      </c>
    </row>
    <row r="151" spans="1:13" x14ac:dyDescent="0.25">
      <c r="A151" s="32"/>
      <c r="B151" s="32"/>
      <c r="C151" s="15" t="s">
        <v>104</v>
      </c>
      <c r="D151" s="9"/>
      <c r="E151" s="9"/>
      <c r="F151" s="9"/>
      <c r="G151" s="2"/>
      <c r="H151" s="32"/>
      <c r="I151" s="32"/>
      <c r="J151" s="15" t="s">
        <v>104</v>
      </c>
      <c r="K151" s="9"/>
      <c r="L151" s="9"/>
      <c r="M151" s="9"/>
    </row>
    <row r="152" spans="1:1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30" t="s">
        <v>49</v>
      </c>
      <c r="B153" s="30"/>
      <c r="C153" s="15" t="s">
        <v>94</v>
      </c>
      <c r="D153" s="18" t="s">
        <v>153</v>
      </c>
      <c r="E153" s="18" t="s">
        <v>154</v>
      </c>
      <c r="F153" s="18" t="s">
        <v>155</v>
      </c>
      <c r="G153" s="2"/>
      <c r="H153" s="30" t="s">
        <v>50</v>
      </c>
      <c r="I153" s="30"/>
      <c r="J153" s="15" t="s">
        <v>94</v>
      </c>
      <c r="K153" s="18" t="s">
        <v>156</v>
      </c>
      <c r="L153" s="18" t="s">
        <v>157</v>
      </c>
      <c r="M153" s="18" t="s">
        <v>158</v>
      </c>
    </row>
    <row r="154" spans="1:13" x14ac:dyDescent="0.25">
      <c r="A154" s="30"/>
      <c r="B154" s="30"/>
      <c r="C154" s="15" t="s">
        <v>92</v>
      </c>
      <c r="D154" s="33"/>
      <c r="E154" s="34"/>
      <c r="F154" s="35"/>
      <c r="G154" s="2"/>
      <c r="H154" s="30"/>
      <c r="I154" s="30"/>
      <c r="J154" s="15" t="s">
        <v>92</v>
      </c>
      <c r="K154" s="33"/>
      <c r="L154" s="34"/>
      <c r="M154" s="35"/>
    </row>
    <row r="155" spans="1:13" x14ac:dyDescent="0.25">
      <c r="A155" s="30"/>
      <c r="B155" s="30"/>
      <c r="C155" s="15" t="s">
        <v>93</v>
      </c>
      <c r="D155" s="33"/>
      <c r="E155" s="34"/>
      <c r="F155" s="35"/>
      <c r="G155" s="2"/>
      <c r="H155" s="30"/>
      <c r="I155" s="30"/>
      <c r="J155" s="15" t="s">
        <v>93</v>
      </c>
      <c r="K155" s="33"/>
      <c r="L155" s="34"/>
      <c r="M155" s="35"/>
    </row>
    <row r="156" spans="1:13" x14ac:dyDescent="0.25">
      <c r="A156" s="31" t="s">
        <v>101</v>
      </c>
      <c r="B156" s="31"/>
      <c r="C156" s="15" t="s">
        <v>95</v>
      </c>
      <c r="D156" s="9"/>
      <c r="E156" s="9"/>
      <c r="F156" s="9"/>
      <c r="G156" s="2"/>
      <c r="H156" s="31" t="s">
        <v>101</v>
      </c>
      <c r="I156" s="31"/>
      <c r="J156" s="15" t="s">
        <v>95</v>
      </c>
      <c r="K156" s="9"/>
      <c r="L156" s="9"/>
      <c r="M156" s="9"/>
    </row>
    <row r="157" spans="1:13" x14ac:dyDescent="0.25">
      <c r="A157" s="31"/>
      <c r="B157" s="31"/>
      <c r="C157" s="15" t="s">
        <v>96</v>
      </c>
      <c r="D157" s="9"/>
      <c r="E157" s="9"/>
      <c r="F157" s="9"/>
      <c r="G157" s="2"/>
      <c r="H157" s="31"/>
      <c r="I157" s="31"/>
      <c r="J157" s="15" t="s">
        <v>96</v>
      </c>
      <c r="K157" s="9"/>
      <c r="L157" s="9"/>
      <c r="M157" s="9"/>
    </row>
    <row r="158" spans="1:13" x14ac:dyDescent="0.25">
      <c r="A158" s="31"/>
      <c r="B158" s="31"/>
      <c r="C158" s="15" t="s">
        <v>97</v>
      </c>
      <c r="D158" s="19" t="str">
        <f>IF(AND(D159&gt;=20,D159&lt;=30,D160&gt;=20,D160&lt;=30,D161&gt;=20,D161&lt;=30),"C","NC")</f>
        <v>NC</v>
      </c>
      <c r="E158" s="19" t="str">
        <f>IF(AND(E159&gt;=20,E159&lt;=30,E160&gt;=20,E160&lt;=30,E161&gt;=20,E161&lt;=30),"C","NC")</f>
        <v>NC</v>
      </c>
      <c r="F158" s="19" t="str">
        <f>IF(AND(F159&gt;=20,F159&lt;=30,F160&gt;=20,F160&lt;=30,F161&gt;=20,F161&lt;=30),"C","NC")</f>
        <v>NC</v>
      </c>
      <c r="G158" s="2"/>
      <c r="H158" s="31"/>
      <c r="I158" s="31"/>
      <c r="J158" s="15" t="s">
        <v>97</v>
      </c>
      <c r="K158" s="19" t="str">
        <f>IF(AND(K159&gt;=20,K159&lt;=30,K160&gt;=20,K160&lt;=30,K161&gt;=20,K161&lt;=30),"C","NC")</f>
        <v>NC</v>
      </c>
      <c r="L158" s="19" t="str">
        <f>IF(AND(L159&gt;=20,L159&lt;=30,L160&gt;=20,L160&lt;=30,L161&gt;=20,L161&lt;=30),"C","NC")</f>
        <v>NC</v>
      </c>
      <c r="M158" s="19" t="str">
        <f>IF(AND(M159&gt;=20,M159&lt;=30,M160&gt;=20,M160&lt;=30,M161&gt;=20,M161&lt;=30),"C","NC")</f>
        <v>NC</v>
      </c>
    </row>
    <row r="159" spans="1:13" x14ac:dyDescent="0.25">
      <c r="A159" s="31"/>
      <c r="B159" s="31"/>
      <c r="C159" s="17" t="s">
        <v>410</v>
      </c>
      <c r="D159" s="9"/>
      <c r="E159" s="9"/>
      <c r="F159" s="9"/>
      <c r="G159" s="2"/>
      <c r="H159" s="31"/>
      <c r="I159" s="31"/>
      <c r="J159" s="17" t="s">
        <v>410</v>
      </c>
      <c r="K159" s="9"/>
      <c r="L159" s="9"/>
      <c r="M159" s="9"/>
    </row>
    <row r="160" spans="1:13" x14ac:dyDescent="0.25">
      <c r="A160" s="31"/>
      <c r="B160" s="31"/>
      <c r="C160" s="17" t="s">
        <v>409</v>
      </c>
      <c r="D160" s="9"/>
      <c r="E160" s="9"/>
      <c r="F160" s="9"/>
      <c r="G160" s="2"/>
      <c r="H160" s="31"/>
      <c r="I160" s="31"/>
      <c r="J160" s="17" t="s">
        <v>409</v>
      </c>
      <c r="K160" s="9"/>
      <c r="L160" s="9"/>
      <c r="M160" s="9"/>
    </row>
    <row r="161" spans="1:13" x14ac:dyDescent="0.25">
      <c r="A161" s="31"/>
      <c r="B161" s="31"/>
      <c r="C161" s="17" t="s">
        <v>408</v>
      </c>
      <c r="D161" s="9"/>
      <c r="E161" s="9"/>
      <c r="F161" s="9"/>
      <c r="G161" s="2"/>
      <c r="H161" s="31"/>
      <c r="I161" s="31"/>
      <c r="J161" s="17" t="s">
        <v>408</v>
      </c>
      <c r="K161" s="9"/>
      <c r="L161" s="9"/>
      <c r="M161" s="9"/>
    </row>
    <row r="162" spans="1:13" x14ac:dyDescent="0.25">
      <c r="A162" s="31"/>
      <c r="B162" s="31"/>
      <c r="C162" s="15" t="s">
        <v>98</v>
      </c>
      <c r="D162" s="19" t="str">
        <f>IF(AND(D163=0,D164=0,D165=0,D166=0),"C","NC")</f>
        <v>C</v>
      </c>
      <c r="E162" s="19" t="str">
        <f t="shared" ref="E162" si="31">IF(AND(E163=0,E164=0,E165=0,E166=0),"C","NC")</f>
        <v>C</v>
      </c>
      <c r="F162" s="19" t="str">
        <f t="shared" ref="F162" si="32">IF(AND(F163=0,F164=0,F165=0,F166=0),"C","NC")</f>
        <v>C</v>
      </c>
      <c r="G162" s="2"/>
      <c r="H162" s="31"/>
      <c r="I162" s="31"/>
      <c r="J162" s="15" t="s">
        <v>98</v>
      </c>
      <c r="K162" s="19" t="str">
        <f>IF(AND(K163=0,K164=0,K165=0,K166=0),"C","NC")</f>
        <v>C</v>
      </c>
      <c r="L162" s="19" t="str">
        <f t="shared" ref="L162" si="33">IF(AND(L163=0,L164=0,L165=0,L166=0),"C","NC")</f>
        <v>C</v>
      </c>
      <c r="M162" s="19" t="str">
        <f t="shared" ref="M162" si="34">IF(AND(M163=0,M164=0,M165=0,M166=0),"C","NC")</f>
        <v>C</v>
      </c>
    </row>
    <row r="163" spans="1:13" x14ac:dyDescent="0.25">
      <c r="A163" s="31"/>
      <c r="B163" s="31"/>
      <c r="C163" s="17" t="s">
        <v>411</v>
      </c>
      <c r="D163" s="9"/>
      <c r="E163" s="9"/>
      <c r="F163" s="9"/>
      <c r="G163" s="2"/>
      <c r="H163" s="31"/>
      <c r="I163" s="31"/>
      <c r="J163" s="17" t="s">
        <v>411</v>
      </c>
      <c r="K163" s="9"/>
      <c r="L163" s="9"/>
      <c r="M163" s="9"/>
    </row>
    <row r="164" spans="1:13" x14ac:dyDescent="0.25">
      <c r="A164" s="31"/>
      <c r="B164" s="31"/>
      <c r="C164" s="17" t="s">
        <v>412</v>
      </c>
      <c r="D164" s="9"/>
      <c r="E164" s="9"/>
      <c r="F164" s="9"/>
      <c r="G164" s="2"/>
      <c r="H164" s="31"/>
      <c r="I164" s="31"/>
      <c r="J164" s="17" t="s">
        <v>412</v>
      </c>
      <c r="K164" s="9"/>
      <c r="L164" s="9"/>
      <c r="M164" s="9"/>
    </row>
    <row r="165" spans="1:13" x14ac:dyDescent="0.25">
      <c r="A165" s="31"/>
      <c r="B165" s="31"/>
      <c r="C165" s="17" t="s">
        <v>413</v>
      </c>
      <c r="D165" s="9"/>
      <c r="E165" s="9"/>
      <c r="F165" s="9"/>
      <c r="G165" s="2"/>
      <c r="H165" s="31"/>
      <c r="I165" s="31"/>
      <c r="J165" s="17" t="s">
        <v>413</v>
      </c>
      <c r="K165" s="9"/>
      <c r="L165" s="9"/>
      <c r="M165" s="9"/>
    </row>
    <row r="166" spans="1:13" x14ac:dyDescent="0.25">
      <c r="A166" s="31"/>
      <c r="B166" s="31"/>
      <c r="C166" s="17" t="s">
        <v>414</v>
      </c>
      <c r="D166" s="9"/>
      <c r="E166" s="9"/>
      <c r="F166" s="9"/>
      <c r="G166" s="2"/>
      <c r="H166" s="31"/>
      <c r="I166" s="31"/>
      <c r="J166" s="17" t="s">
        <v>414</v>
      </c>
      <c r="K166" s="9"/>
      <c r="L166" s="9"/>
      <c r="M166" s="9"/>
    </row>
    <row r="167" spans="1:13" x14ac:dyDescent="0.25">
      <c r="A167" s="31"/>
      <c r="B167" s="31"/>
      <c r="C167" s="15" t="s">
        <v>99</v>
      </c>
      <c r="D167" s="9"/>
      <c r="E167" s="9"/>
      <c r="F167" s="9"/>
      <c r="G167" s="2"/>
      <c r="H167" s="31"/>
      <c r="I167" s="31"/>
      <c r="J167" s="15" t="s">
        <v>99</v>
      </c>
      <c r="K167" s="9"/>
      <c r="L167" s="9"/>
      <c r="M167" s="9"/>
    </row>
    <row r="168" spans="1:13" x14ac:dyDescent="0.25">
      <c r="A168" s="31"/>
      <c r="B168" s="31"/>
      <c r="C168" s="15" t="s">
        <v>100</v>
      </c>
      <c r="D168" s="9"/>
      <c r="E168" s="9"/>
      <c r="F168" s="9"/>
      <c r="G168" s="2"/>
      <c r="H168" s="31"/>
      <c r="I168" s="31"/>
      <c r="J168" s="15" t="s">
        <v>100</v>
      </c>
      <c r="K168" s="9"/>
      <c r="L168" s="9"/>
      <c r="M168" s="9"/>
    </row>
    <row r="169" spans="1:13" x14ac:dyDescent="0.25">
      <c r="A169" s="32" t="s">
        <v>102</v>
      </c>
      <c r="B169" s="32"/>
      <c r="C169" s="15" t="s">
        <v>103</v>
      </c>
      <c r="D169" s="20" t="str">
        <f>IF(AND(D156="C",D157="C",D158="C",D162="C",D167&gt;=6.8,D167&lt;=7.2,D168="C"),"C","NC")</f>
        <v>NC</v>
      </c>
      <c r="E169" s="20" t="str">
        <f>IF(AND(E156="C",E157="C",E158="C",E162="C",E167&gt;=6.8,E167&lt;=7.2,E168="C"),"C","NC")</f>
        <v>NC</v>
      </c>
      <c r="F169" s="20" t="str">
        <f>IF(AND(F156="C",F157="C",F158="C",F162="C",F167&gt;=6.8,F167&lt;=7.2,F168="C"),"C","NC")</f>
        <v>NC</v>
      </c>
      <c r="G169" s="2"/>
      <c r="H169" s="32" t="s">
        <v>102</v>
      </c>
      <c r="I169" s="32"/>
      <c r="J169" s="15" t="s">
        <v>103</v>
      </c>
      <c r="K169" s="20" t="str">
        <f>IF(AND(K156="C",K157="C",K158="C",K162="C",K167&gt;=6.8,K167&lt;=7.2,K168="C"),"C","NC")</f>
        <v>NC</v>
      </c>
      <c r="L169" s="20" t="str">
        <f>IF(AND(L156="C",L157="C",L158="C",L162="C",L167&gt;=6.8,L167&lt;=7.2,L168="C"),"C","NC")</f>
        <v>NC</v>
      </c>
      <c r="M169" s="20" t="str">
        <f>IF(AND(M156="C",M157="C",M158="C",M162="C",M167&gt;=6.8,M167&lt;=7.2,M168="C"),"C","NC")</f>
        <v>NC</v>
      </c>
    </row>
    <row r="170" spans="1:13" x14ac:dyDescent="0.25">
      <c r="A170" s="32"/>
      <c r="B170" s="32"/>
      <c r="C170" s="15" t="s">
        <v>104</v>
      </c>
      <c r="D170" s="9"/>
      <c r="E170" s="9"/>
      <c r="F170" s="9"/>
      <c r="G170" s="2"/>
      <c r="H170" s="32"/>
      <c r="I170" s="32"/>
      <c r="J170" s="15" t="s">
        <v>104</v>
      </c>
      <c r="K170" s="9"/>
      <c r="L170" s="9"/>
      <c r="M170" s="9"/>
    </row>
    <row r="171" spans="1:1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25">
      <c r="A172" s="30" t="s">
        <v>51</v>
      </c>
      <c r="B172" s="30"/>
      <c r="C172" s="15" t="s">
        <v>94</v>
      </c>
      <c r="D172" s="18" t="s">
        <v>415</v>
      </c>
      <c r="E172" s="18" t="s">
        <v>416</v>
      </c>
      <c r="F172" s="18" t="s">
        <v>417</v>
      </c>
      <c r="G172" s="2"/>
      <c r="H172" s="30" t="s">
        <v>52</v>
      </c>
      <c r="I172" s="30"/>
      <c r="J172" s="15" t="s">
        <v>94</v>
      </c>
      <c r="K172" s="18" t="s">
        <v>372</v>
      </c>
      <c r="L172" s="18" t="s">
        <v>377</v>
      </c>
      <c r="M172" s="18" t="s">
        <v>378</v>
      </c>
    </row>
    <row r="173" spans="1:13" x14ac:dyDescent="0.25">
      <c r="A173" s="30"/>
      <c r="B173" s="30"/>
      <c r="C173" s="15" t="s">
        <v>92</v>
      </c>
      <c r="D173" s="33"/>
      <c r="E173" s="34"/>
      <c r="F173" s="35"/>
      <c r="G173" s="2"/>
      <c r="H173" s="30"/>
      <c r="I173" s="30"/>
      <c r="J173" s="15" t="s">
        <v>92</v>
      </c>
      <c r="K173" s="33"/>
      <c r="L173" s="34"/>
      <c r="M173" s="35"/>
    </row>
    <row r="174" spans="1:13" x14ac:dyDescent="0.25">
      <c r="A174" s="30"/>
      <c r="B174" s="30"/>
      <c r="C174" s="15" t="s">
        <v>93</v>
      </c>
      <c r="D174" s="33"/>
      <c r="E174" s="34"/>
      <c r="F174" s="35"/>
      <c r="G174" s="2"/>
      <c r="H174" s="30"/>
      <c r="I174" s="30"/>
      <c r="J174" s="15" t="s">
        <v>93</v>
      </c>
      <c r="K174" s="33"/>
      <c r="L174" s="34"/>
      <c r="M174" s="35"/>
    </row>
    <row r="175" spans="1:13" x14ac:dyDescent="0.25">
      <c r="A175" s="31" t="s">
        <v>101</v>
      </c>
      <c r="B175" s="31"/>
      <c r="C175" s="15" t="s">
        <v>95</v>
      </c>
      <c r="D175" s="9"/>
      <c r="E175" s="9"/>
      <c r="F175" s="9"/>
      <c r="G175" s="2"/>
      <c r="H175" s="31" t="s">
        <v>101</v>
      </c>
      <c r="I175" s="31"/>
      <c r="J175" s="16" t="s">
        <v>95</v>
      </c>
      <c r="K175" s="9"/>
      <c r="L175" s="9"/>
      <c r="M175" s="9"/>
    </row>
    <row r="176" spans="1:13" x14ac:dyDescent="0.25">
      <c r="A176" s="31"/>
      <c r="B176" s="31"/>
      <c r="C176" s="15" t="s">
        <v>96</v>
      </c>
      <c r="D176" s="9"/>
      <c r="E176" s="9"/>
      <c r="F176" s="9"/>
      <c r="G176" s="2"/>
      <c r="H176" s="31"/>
      <c r="I176" s="31"/>
      <c r="J176" s="16" t="s">
        <v>96</v>
      </c>
      <c r="K176" s="9"/>
      <c r="L176" s="9"/>
      <c r="M176" s="9"/>
    </row>
    <row r="177" spans="1:13" x14ac:dyDescent="0.25">
      <c r="A177" s="31"/>
      <c r="B177" s="31"/>
      <c r="C177" s="15" t="s">
        <v>97</v>
      </c>
      <c r="D177" s="19" t="str">
        <f>IF(AND(D178&gt;=20,D178&lt;=30,D179&gt;=20,D179&lt;=30,D180&gt;=20,D180&lt;=30),"C","NC")</f>
        <v>NC</v>
      </c>
      <c r="E177" s="19" t="str">
        <f>IF(AND(E178&gt;=20,E178&lt;=30,E179&gt;=20,E179&lt;=30,E180&gt;=20,E180&lt;=30),"C","NC")</f>
        <v>NC</v>
      </c>
      <c r="F177" s="19" t="str">
        <f>IF(AND(F178&gt;=20,F178&lt;=30,F179&gt;=20,F179&lt;=30,F180&gt;=20,F180&lt;=30),"C","NC")</f>
        <v>NC</v>
      </c>
      <c r="G177" s="2"/>
      <c r="H177" s="31"/>
      <c r="I177" s="31"/>
      <c r="J177" s="16" t="s">
        <v>97</v>
      </c>
      <c r="K177" s="19" t="str">
        <f>IF(AND(K178&gt;=20,K178&lt;=30,K179&gt;=20,K179&lt;=30,K180&gt;=20,K180&lt;=30),"C","NC")</f>
        <v>NC</v>
      </c>
      <c r="L177" s="19" t="str">
        <f>IF(AND(L178&gt;=20,L178&lt;=30,L179&gt;=20,L179&lt;=30,L180&gt;=20,L180&lt;=30),"C","NC")</f>
        <v>NC</v>
      </c>
      <c r="M177" s="19" t="str">
        <f>IF(AND(M178&gt;=20,M178&lt;=30,M179&gt;=20,M179&lt;=30,M180&gt;=20,M180&lt;=30),"C","NC")</f>
        <v>NC</v>
      </c>
    </row>
    <row r="178" spans="1:13" x14ac:dyDescent="0.25">
      <c r="A178" s="31"/>
      <c r="B178" s="31"/>
      <c r="C178" s="17" t="s">
        <v>410</v>
      </c>
      <c r="D178" s="9"/>
      <c r="E178" s="9"/>
      <c r="F178" s="9"/>
      <c r="G178" s="2"/>
      <c r="H178" s="31"/>
      <c r="I178" s="31"/>
      <c r="J178" s="17" t="s">
        <v>410</v>
      </c>
      <c r="K178" s="9"/>
      <c r="L178" s="9"/>
      <c r="M178" s="9"/>
    </row>
    <row r="179" spans="1:13" x14ac:dyDescent="0.25">
      <c r="A179" s="31"/>
      <c r="B179" s="31"/>
      <c r="C179" s="17" t="s">
        <v>409</v>
      </c>
      <c r="D179" s="9"/>
      <c r="E179" s="9"/>
      <c r="F179" s="9"/>
      <c r="G179" s="2"/>
      <c r="H179" s="31"/>
      <c r="I179" s="31"/>
      <c r="J179" s="17" t="s">
        <v>409</v>
      </c>
      <c r="K179" s="9"/>
      <c r="L179" s="9"/>
      <c r="M179" s="9"/>
    </row>
    <row r="180" spans="1:13" x14ac:dyDescent="0.25">
      <c r="A180" s="31"/>
      <c r="B180" s="31"/>
      <c r="C180" s="17" t="s">
        <v>408</v>
      </c>
      <c r="D180" s="9"/>
      <c r="E180" s="9"/>
      <c r="F180" s="9"/>
      <c r="G180" s="2"/>
      <c r="H180" s="31"/>
      <c r="I180" s="31"/>
      <c r="J180" s="17" t="s">
        <v>408</v>
      </c>
      <c r="K180" s="9"/>
      <c r="L180" s="9"/>
      <c r="M180" s="9"/>
    </row>
    <row r="181" spans="1:13" x14ac:dyDescent="0.25">
      <c r="A181" s="31"/>
      <c r="B181" s="31"/>
      <c r="C181" s="15" t="s">
        <v>98</v>
      </c>
      <c r="D181" s="19" t="str">
        <f>IF(AND(D182=0,D183=0,D184=0,D185=0),"C","NC")</f>
        <v>C</v>
      </c>
      <c r="E181" s="19" t="str">
        <f t="shared" ref="E181" si="35">IF(AND(E182=0,E183=0,E184=0,E185=0),"C","NC")</f>
        <v>C</v>
      </c>
      <c r="F181" s="19" t="str">
        <f t="shared" ref="F181" si="36">IF(AND(F182=0,F183=0,F184=0,F185=0),"C","NC")</f>
        <v>C</v>
      </c>
      <c r="G181" s="2"/>
      <c r="H181" s="31"/>
      <c r="I181" s="31"/>
      <c r="J181" s="16" t="s">
        <v>98</v>
      </c>
      <c r="K181" s="19" t="str">
        <f>IF(AND(K182=0,K183=0,K184=0,K185=0),"C","NC")</f>
        <v>C</v>
      </c>
      <c r="L181" s="19" t="str">
        <f t="shared" ref="L181" si="37">IF(AND(L182=0,L183=0,L184=0,L185=0),"C","NC")</f>
        <v>C</v>
      </c>
      <c r="M181" s="19" t="str">
        <f t="shared" ref="M181" si="38">IF(AND(M182=0,M183=0,M184=0,M185=0),"C","NC")</f>
        <v>C</v>
      </c>
    </row>
    <row r="182" spans="1:13" x14ac:dyDescent="0.25">
      <c r="A182" s="31"/>
      <c r="B182" s="31"/>
      <c r="C182" s="17" t="s">
        <v>411</v>
      </c>
      <c r="D182" s="9"/>
      <c r="E182" s="9"/>
      <c r="F182" s="9"/>
      <c r="G182" s="2"/>
      <c r="H182" s="31"/>
      <c r="I182" s="31"/>
      <c r="J182" s="17" t="s">
        <v>411</v>
      </c>
      <c r="K182" s="9"/>
      <c r="L182" s="9"/>
      <c r="M182" s="9"/>
    </row>
    <row r="183" spans="1:13" x14ac:dyDescent="0.25">
      <c r="A183" s="31"/>
      <c r="B183" s="31"/>
      <c r="C183" s="17" t="s">
        <v>412</v>
      </c>
      <c r="D183" s="9"/>
      <c r="E183" s="9"/>
      <c r="F183" s="9"/>
      <c r="G183" s="2"/>
      <c r="H183" s="31"/>
      <c r="I183" s="31"/>
      <c r="J183" s="17" t="s">
        <v>412</v>
      </c>
      <c r="K183" s="9"/>
      <c r="L183" s="9"/>
      <c r="M183" s="9"/>
    </row>
    <row r="184" spans="1:13" x14ac:dyDescent="0.25">
      <c r="A184" s="31"/>
      <c r="B184" s="31"/>
      <c r="C184" s="17" t="s">
        <v>413</v>
      </c>
      <c r="D184" s="9"/>
      <c r="E184" s="9"/>
      <c r="F184" s="9"/>
      <c r="G184" s="2"/>
      <c r="H184" s="31"/>
      <c r="I184" s="31"/>
      <c r="J184" s="17" t="s">
        <v>413</v>
      </c>
      <c r="K184" s="9"/>
      <c r="L184" s="9"/>
      <c r="M184" s="9"/>
    </row>
    <row r="185" spans="1:13" x14ac:dyDescent="0.25">
      <c r="A185" s="31"/>
      <c r="B185" s="31"/>
      <c r="C185" s="17" t="s">
        <v>414</v>
      </c>
      <c r="D185" s="9"/>
      <c r="E185" s="9"/>
      <c r="F185" s="9"/>
      <c r="G185" s="2"/>
      <c r="H185" s="31"/>
      <c r="I185" s="31"/>
      <c r="J185" s="17" t="s">
        <v>414</v>
      </c>
      <c r="K185" s="9"/>
      <c r="L185" s="9"/>
      <c r="M185" s="9"/>
    </row>
    <row r="186" spans="1:13" x14ac:dyDescent="0.25">
      <c r="A186" s="31"/>
      <c r="B186" s="31"/>
      <c r="C186" s="15" t="s">
        <v>99</v>
      </c>
      <c r="D186" s="9"/>
      <c r="E186" s="9"/>
      <c r="F186" s="9"/>
      <c r="G186" s="2"/>
      <c r="H186" s="31"/>
      <c r="I186" s="31"/>
      <c r="J186" s="16" t="s">
        <v>99</v>
      </c>
      <c r="K186" s="9"/>
      <c r="L186" s="9"/>
      <c r="M186" s="9"/>
    </row>
    <row r="187" spans="1:13" x14ac:dyDescent="0.25">
      <c r="A187" s="31"/>
      <c r="B187" s="31"/>
      <c r="C187" s="15" t="s">
        <v>100</v>
      </c>
      <c r="D187" s="9"/>
      <c r="E187" s="9"/>
      <c r="F187" s="9"/>
      <c r="G187" s="2"/>
      <c r="H187" s="31"/>
      <c r="I187" s="31"/>
      <c r="J187" s="16" t="s">
        <v>100</v>
      </c>
      <c r="K187" s="9"/>
      <c r="L187" s="9"/>
      <c r="M187" s="9"/>
    </row>
    <row r="188" spans="1:13" x14ac:dyDescent="0.25">
      <c r="A188" s="32" t="s">
        <v>102</v>
      </c>
      <c r="B188" s="32"/>
      <c r="C188" s="15" t="s">
        <v>103</v>
      </c>
      <c r="D188" s="20" t="str">
        <f>IF(AND(D175="C",D176="C",D177="C",D181="C",D186&gt;=6.8,D186&lt;=7.2,D187="C"),"C","NC")</f>
        <v>NC</v>
      </c>
      <c r="E188" s="20" t="str">
        <f>IF(AND(E175="C",E176="C",E177="C",E181="C",E186&gt;=6.8,E186&lt;=7.2,E187="C"),"C","NC")</f>
        <v>NC</v>
      </c>
      <c r="F188" s="20" t="str">
        <f>IF(AND(F175="C",F176="C",F177="C",F181="C",F186&gt;=6.8,F186&lt;=7.2,F187="C"),"C","NC")</f>
        <v>NC</v>
      </c>
      <c r="G188" s="2"/>
      <c r="H188" s="32" t="s">
        <v>102</v>
      </c>
      <c r="I188" s="32"/>
      <c r="J188" s="16" t="s">
        <v>103</v>
      </c>
      <c r="K188" s="20" t="str">
        <f>IF(AND(K175="C",K176="C",K177="C",K181="C",K186&gt;=6.8,K186&lt;=7.2,K187="C"),"C","NC")</f>
        <v>NC</v>
      </c>
      <c r="L188" s="20" t="str">
        <f>IF(AND(L175="C",L176="C",L177="C",L181="C",L186&gt;=6.8,L186&lt;=7.2,L187="C"),"C","NC")</f>
        <v>NC</v>
      </c>
      <c r="M188" s="20" t="str">
        <f>IF(AND(M175="C",M176="C",M177="C",M181="C",M186&gt;=6.8,M186&lt;=7.2,M187="C"),"C","NC")</f>
        <v>NC</v>
      </c>
    </row>
    <row r="189" spans="1:13" x14ac:dyDescent="0.25">
      <c r="A189" s="32"/>
      <c r="B189" s="32"/>
      <c r="C189" s="15" t="s">
        <v>104</v>
      </c>
      <c r="D189" s="9"/>
      <c r="E189" s="9"/>
      <c r="F189" s="9"/>
      <c r="G189" s="2"/>
      <c r="H189" s="32"/>
      <c r="I189" s="32"/>
      <c r="J189" s="16" t="s">
        <v>104</v>
      </c>
      <c r="K189" s="9"/>
      <c r="L189" s="9"/>
      <c r="M189" s="9"/>
    </row>
    <row r="190" spans="1:13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25">
      <c r="A191" s="30" t="s">
        <v>57</v>
      </c>
      <c r="B191" s="30"/>
      <c r="C191" s="15" t="s">
        <v>94</v>
      </c>
      <c r="D191" s="18" t="s">
        <v>418</v>
      </c>
      <c r="E191" s="18" t="s">
        <v>419</v>
      </c>
      <c r="F191" s="18" t="s">
        <v>420</v>
      </c>
      <c r="G191" s="2"/>
    </row>
    <row r="192" spans="1:13" x14ac:dyDescent="0.25">
      <c r="A192" s="30"/>
      <c r="B192" s="30"/>
      <c r="C192" s="15" t="s">
        <v>92</v>
      </c>
      <c r="D192" s="33"/>
      <c r="E192" s="34"/>
      <c r="F192" s="35"/>
      <c r="G192" s="2"/>
    </row>
    <row r="193" spans="1:7" x14ac:dyDescent="0.25">
      <c r="A193" s="30"/>
      <c r="B193" s="30"/>
      <c r="C193" s="15" t="s">
        <v>93</v>
      </c>
      <c r="D193" s="33"/>
      <c r="E193" s="34"/>
      <c r="F193" s="35"/>
      <c r="G193" s="2"/>
    </row>
    <row r="194" spans="1:7" ht="15" customHeight="1" x14ac:dyDescent="0.25">
      <c r="A194" s="31" t="s">
        <v>101</v>
      </c>
      <c r="B194" s="31"/>
      <c r="C194" s="15" t="s">
        <v>95</v>
      </c>
      <c r="D194" s="9"/>
      <c r="E194" s="9"/>
      <c r="F194" s="9"/>
      <c r="G194" s="2"/>
    </row>
    <row r="195" spans="1:7" x14ac:dyDescent="0.25">
      <c r="A195" s="31"/>
      <c r="B195" s="31"/>
      <c r="C195" s="15" t="s">
        <v>96</v>
      </c>
      <c r="D195" s="9"/>
      <c r="E195" s="9"/>
      <c r="F195" s="9"/>
      <c r="G195" s="2"/>
    </row>
    <row r="196" spans="1:7" x14ac:dyDescent="0.25">
      <c r="A196" s="31"/>
      <c r="B196" s="31"/>
      <c r="C196" s="15" t="s">
        <v>97</v>
      </c>
      <c r="D196" s="19" t="str">
        <f>IF(AND(D197&gt;=20,D197&lt;=30,D198&gt;=20,D198&lt;=30,D199&gt;=20,D199&lt;=30),"C","NC")</f>
        <v>NC</v>
      </c>
      <c r="E196" s="19" t="str">
        <f>IF(AND(E197&gt;=20,E197&lt;=30,E198&gt;=20,E198&lt;=30,E199&gt;=20,E199&lt;=30),"C","NC")</f>
        <v>NC</v>
      </c>
      <c r="F196" s="19" t="str">
        <f>IF(AND(F197&gt;=20,F197&lt;=30,F198&gt;=20,F198&lt;=30,F199&gt;=20,F199&lt;=30),"C","NC")</f>
        <v>NC</v>
      </c>
      <c r="G196" s="2"/>
    </row>
    <row r="197" spans="1:7" x14ac:dyDescent="0.25">
      <c r="A197" s="31"/>
      <c r="B197" s="31"/>
      <c r="C197" s="17" t="s">
        <v>410</v>
      </c>
      <c r="D197" s="9"/>
      <c r="E197" s="9"/>
      <c r="F197" s="9"/>
      <c r="G197" s="2"/>
    </row>
    <row r="198" spans="1:7" x14ac:dyDescent="0.25">
      <c r="A198" s="31"/>
      <c r="B198" s="31"/>
      <c r="C198" s="17" t="s">
        <v>409</v>
      </c>
      <c r="D198" s="9"/>
      <c r="E198" s="9"/>
      <c r="F198" s="9"/>
      <c r="G198" s="2"/>
    </row>
    <row r="199" spans="1:7" x14ac:dyDescent="0.25">
      <c r="A199" s="31"/>
      <c r="B199" s="31"/>
      <c r="C199" s="17" t="s">
        <v>408</v>
      </c>
      <c r="D199" s="9"/>
      <c r="E199" s="9"/>
      <c r="F199" s="9"/>
      <c r="G199" s="2"/>
    </row>
    <row r="200" spans="1:7" x14ac:dyDescent="0.25">
      <c r="A200" s="31"/>
      <c r="B200" s="31"/>
      <c r="C200" s="15" t="s">
        <v>98</v>
      </c>
      <c r="D200" s="19" t="str">
        <f>IF(AND(D201=0,D202=0,D203=0,D204=0),"C","NC")</f>
        <v>C</v>
      </c>
      <c r="E200" s="19" t="str">
        <f t="shared" ref="E200" si="39">IF(AND(E201=0,E202=0,E203=0,E204=0),"C","NC")</f>
        <v>C</v>
      </c>
      <c r="F200" s="19" t="str">
        <f t="shared" ref="F200" si="40">IF(AND(F201=0,F202=0,F203=0,F204=0),"C","NC")</f>
        <v>C</v>
      </c>
      <c r="G200" s="2"/>
    </row>
    <row r="201" spans="1:7" x14ac:dyDescent="0.25">
      <c r="A201" s="31"/>
      <c r="B201" s="31"/>
      <c r="C201" s="17" t="s">
        <v>411</v>
      </c>
      <c r="D201" s="9"/>
      <c r="E201" s="9"/>
      <c r="F201" s="9"/>
      <c r="G201" s="2"/>
    </row>
    <row r="202" spans="1:7" x14ac:dyDescent="0.25">
      <c r="A202" s="31"/>
      <c r="B202" s="31"/>
      <c r="C202" s="17" t="s">
        <v>412</v>
      </c>
      <c r="D202" s="9"/>
      <c r="E202" s="9"/>
      <c r="F202" s="9"/>
      <c r="G202" s="2"/>
    </row>
    <row r="203" spans="1:7" x14ac:dyDescent="0.25">
      <c r="A203" s="31"/>
      <c r="B203" s="31"/>
      <c r="C203" s="17" t="s">
        <v>413</v>
      </c>
      <c r="D203" s="9"/>
      <c r="E203" s="9"/>
      <c r="F203" s="9"/>
      <c r="G203" s="2"/>
    </row>
    <row r="204" spans="1:7" x14ac:dyDescent="0.25">
      <c r="A204" s="31"/>
      <c r="B204" s="31"/>
      <c r="C204" s="17" t="s">
        <v>414</v>
      </c>
      <c r="D204" s="9"/>
      <c r="E204" s="9"/>
      <c r="F204" s="9"/>
      <c r="G204" s="2"/>
    </row>
    <row r="205" spans="1:7" x14ac:dyDescent="0.25">
      <c r="A205" s="31"/>
      <c r="B205" s="31"/>
      <c r="C205" s="15" t="s">
        <v>99</v>
      </c>
      <c r="D205" s="9"/>
      <c r="E205" s="9"/>
      <c r="F205" s="9"/>
      <c r="G205" s="2"/>
    </row>
    <row r="206" spans="1:7" x14ac:dyDescent="0.25">
      <c r="A206" s="31"/>
      <c r="B206" s="31"/>
      <c r="C206" s="15" t="s">
        <v>100</v>
      </c>
      <c r="D206" s="9"/>
      <c r="E206" s="9"/>
      <c r="F206" s="9"/>
      <c r="G206" s="2"/>
    </row>
    <row r="207" spans="1:7" x14ac:dyDescent="0.25">
      <c r="A207" s="32" t="s">
        <v>102</v>
      </c>
      <c r="B207" s="32"/>
      <c r="C207" s="15" t="s">
        <v>103</v>
      </c>
      <c r="D207" s="20" t="str">
        <f>IF(AND(D194="C",D195="C",D196="C",D200="C",D205&gt;=6.8,D205&lt;=7.2,D206="C"),"C","NC")</f>
        <v>NC</v>
      </c>
      <c r="E207" s="20" t="str">
        <f>IF(AND(E194="C",E195="C",E196="C",E200="C",E205&gt;=6.8,E205&lt;=7.2,E206="C"),"C","NC")</f>
        <v>NC</v>
      </c>
      <c r="F207" s="20" t="str">
        <f>IF(AND(F194="C",F195="C",F196="C",F200="C",F205&gt;=6.8,F205&lt;=7.2,F206="C"),"C","NC")</f>
        <v>NC</v>
      </c>
      <c r="G207" s="2"/>
    </row>
    <row r="208" spans="1:7" x14ac:dyDescent="0.25">
      <c r="A208" s="32"/>
      <c r="B208" s="32"/>
      <c r="C208" s="15" t="s">
        <v>104</v>
      </c>
      <c r="D208" s="9"/>
      <c r="E208" s="9"/>
      <c r="F208" s="9"/>
      <c r="G208" s="2"/>
    </row>
    <row r="214" spans="1:1" x14ac:dyDescent="0.25">
      <c r="A214" s="1">
        <v>21</v>
      </c>
    </row>
  </sheetData>
  <mergeCells count="105">
    <mergeCell ref="K174:M174"/>
    <mergeCell ref="D192:F192"/>
    <mergeCell ref="D193:F193"/>
    <mergeCell ref="K136:M136"/>
    <mergeCell ref="D154:F154"/>
    <mergeCell ref="D155:F155"/>
    <mergeCell ref="K154:M154"/>
    <mergeCell ref="K155:M155"/>
    <mergeCell ref="D173:F173"/>
    <mergeCell ref="K173:M173"/>
    <mergeCell ref="K98:M98"/>
    <mergeCell ref="D116:F116"/>
    <mergeCell ref="D117:F117"/>
    <mergeCell ref="K116:M116"/>
    <mergeCell ref="K117:M117"/>
    <mergeCell ref="D135:F135"/>
    <mergeCell ref="K135:M135"/>
    <mergeCell ref="K60:M60"/>
    <mergeCell ref="D78:F78"/>
    <mergeCell ref="D79:F79"/>
    <mergeCell ref="K78:M78"/>
    <mergeCell ref="K79:M79"/>
    <mergeCell ref="D97:F97"/>
    <mergeCell ref="K97:M97"/>
    <mergeCell ref="K22:M22"/>
    <mergeCell ref="D40:F40"/>
    <mergeCell ref="D41:F41"/>
    <mergeCell ref="K40:M40"/>
    <mergeCell ref="K41:M41"/>
    <mergeCell ref="D59:F59"/>
    <mergeCell ref="K59:M59"/>
    <mergeCell ref="D2:F2"/>
    <mergeCell ref="D3:F3"/>
    <mergeCell ref="K2:M2"/>
    <mergeCell ref="K3:M3"/>
    <mergeCell ref="D21:F21"/>
    <mergeCell ref="K21:M21"/>
    <mergeCell ref="H1:I3"/>
    <mergeCell ref="H4:I16"/>
    <mergeCell ref="H17:I18"/>
    <mergeCell ref="A191:B193"/>
    <mergeCell ref="A194:B206"/>
    <mergeCell ref="A207:B208"/>
    <mergeCell ref="A172:B174"/>
    <mergeCell ref="A175:B187"/>
    <mergeCell ref="A188:B189"/>
    <mergeCell ref="H172:I174"/>
    <mergeCell ref="H175:I187"/>
    <mergeCell ref="H188:I189"/>
    <mergeCell ref="D174:F174"/>
    <mergeCell ref="A153:B155"/>
    <mergeCell ref="A156:B168"/>
    <mergeCell ref="A169:B170"/>
    <mergeCell ref="H153:I155"/>
    <mergeCell ref="H156:I168"/>
    <mergeCell ref="H169:I170"/>
    <mergeCell ref="A134:B136"/>
    <mergeCell ref="A137:B149"/>
    <mergeCell ref="A150:B151"/>
    <mergeCell ref="H134:I136"/>
    <mergeCell ref="H137:I149"/>
    <mergeCell ref="H150:I151"/>
    <mergeCell ref="D136:F136"/>
    <mergeCell ref="A115:B117"/>
    <mergeCell ref="A118:B130"/>
    <mergeCell ref="A131:B132"/>
    <mergeCell ref="H115:I117"/>
    <mergeCell ref="H118:I130"/>
    <mergeCell ref="H131:I132"/>
    <mergeCell ref="A96:B98"/>
    <mergeCell ref="A99:B111"/>
    <mergeCell ref="A112:B113"/>
    <mergeCell ref="H96:I98"/>
    <mergeCell ref="H99:I111"/>
    <mergeCell ref="H112:I113"/>
    <mergeCell ref="D98:F98"/>
    <mergeCell ref="A77:B79"/>
    <mergeCell ref="A80:B92"/>
    <mergeCell ref="A93:B94"/>
    <mergeCell ref="H77:I79"/>
    <mergeCell ref="H80:I92"/>
    <mergeCell ref="H93:I94"/>
    <mergeCell ref="A58:B60"/>
    <mergeCell ref="A61:B73"/>
    <mergeCell ref="A74:B75"/>
    <mergeCell ref="H58:I60"/>
    <mergeCell ref="H61:I73"/>
    <mergeCell ref="H74:I75"/>
    <mergeCell ref="D60:F60"/>
    <mergeCell ref="A1:B3"/>
    <mergeCell ref="A4:B16"/>
    <mergeCell ref="A17:B18"/>
    <mergeCell ref="A39:B41"/>
    <mergeCell ref="A42:B54"/>
    <mergeCell ref="A55:B56"/>
    <mergeCell ref="H39:I41"/>
    <mergeCell ref="H42:I54"/>
    <mergeCell ref="H55:I56"/>
    <mergeCell ref="A20:B22"/>
    <mergeCell ref="A23:B35"/>
    <mergeCell ref="A36:B37"/>
    <mergeCell ref="H20:I22"/>
    <mergeCell ref="H23:I35"/>
    <mergeCell ref="H36:I37"/>
    <mergeCell ref="D22:F22"/>
  </mergeCells>
  <conditionalFormatting sqref="D4:F5 K4:M5 K23:M24 D23:F24 K42:M43 D42:F43 K61:M62 D61:F62 K80:M81 D80:F81 K99:M100 D99:F100 K118:M119 D118:F119 K137:M138 D137:F138 K156:M157 D156:F157 K175:M176 D175:F176 D194:F195 D17:F17 K17:M17 K36:M36 D36:F36 D55:F55 K55:M55 K74:M74 D74:F74 D93:F93 K93:M93 D112:F112 K112:M112 D131:F131 K131:M131 K150:M150 D150:F150 D169:F169 K169:M169 D188:F188 K188:M188 D207:F207">
    <cfRule type="cellIs" dxfId="2071" priority="37" operator="equal">
      <formula>"NC"</formula>
    </cfRule>
    <cfRule type="cellIs" dxfId="2070" priority="38" operator="equal">
      <formula>"C"</formula>
    </cfRule>
  </conditionalFormatting>
  <conditionalFormatting sqref="D15:F15 K15:M15 K34:M34 D34:F34 D53:F53 K53:M53 K72:M72 D72:F72 D91:F91 K91:M91 K110:M110 D110:F110 D129:F129 K129:M129 K148:M148 D148:F148 D167:F167 K167:M167 K186:M186 D186:F186 D205:F205">
    <cfRule type="cellIs" dxfId="2069" priority="29" operator="greaterThanOrEqual">
      <formula>7.21</formula>
    </cfRule>
    <cfRule type="cellIs" dxfId="2068" priority="30" operator="lessThanOrEqual">
      <formula>6.79</formula>
    </cfRule>
    <cfRule type="cellIs" dxfId="2067" priority="31" operator="between">
      <formula>6.8</formula>
      <formula>7.2</formula>
    </cfRule>
  </conditionalFormatting>
  <conditionalFormatting sqref="D196:F196 D177:F177 K177:M177 K158:M158 D158:F158 D139:F139 K139:M139 K120:M120 D120:F120 D101:F101 K101:M101 K82:M82 D82:F82 D63:F63 K63:M63 D44:F44 K44:M44 D25:F25 K25:M25 D6:F6 K6:M6">
    <cfRule type="cellIs" dxfId="2066" priority="22" operator="equal">
      <formula>"NC"</formula>
    </cfRule>
    <cfRule type="cellIs" dxfId="2065" priority="23" operator="equal">
      <formula>"C"</formula>
    </cfRule>
  </conditionalFormatting>
  <conditionalFormatting sqref="D7:F7 K7:M7 D26:F26 K26:M26 D45:F45 K45:M45 D64:F64 K64:M64 D83:F83 K83:M83 D102:F102 K102:M102 D121:F121 K121:M121 D140:F140 K140:M140 D159:F159 K159:M159 D178:F178 K178:M178 D197:F197">
    <cfRule type="cellIs" dxfId="2064" priority="19" operator="greaterThanOrEqual">
      <formula>30.01</formula>
    </cfRule>
    <cfRule type="cellIs" dxfId="2063" priority="20" operator="lessThanOrEqual">
      <formula>19.99</formula>
    </cfRule>
    <cfRule type="cellIs" dxfId="2062" priority="21" operator="between">
      <formula>20</formula>
      <formula>30</formula>
    </cfRule>
  </conditionalFormatting>
  <conditionalFormatting sqref="D8:F8 K8:M8 D27:F27 K27:M27 D46:F46 K46:M46 D65:F65 K65:M65 D84:F84 K84:M84 D103:F103 K103:M103 D122:F122 K122:M122 D141:F141 K141:M141 D160:F160 K160:M160 D179:F179 K179:M179 D198:F198">
    <cfRule type="cellIs" dxfId="2061" priority="16" operator="greaterThanOrEqual">
      <formula>30.01</formula>
    </cfRule>
    <cfRule type="cellIs" dxfId="2060" priority="17" operator="lessThanOrEqual">
      <formula>19.99</formula>
    </cfRule>
    <cfRule type="cellIs" dxfId="2059" priority="18" operator="between">
      <formula>20</formula>
      <formula>30</formula>
    </cfRule>
  </conditionalFormatting>
  <conditionalFormatting sqref="D199:F199 D180:F180 K180:M180 K161:M161 D161:F161 D142:F142 K142:M142 K123:M123 D123:F123 D104:F104 K104:M104 K85:M85 D85:F85 D66:F66 K66:M66 K47:M47 D47:F47 D28:F28 K28:M28 K9:M9 D9:F9">
    <cfRule type="cellIs" dxfId="2058" priority="13" operator="lessThanOrEqual">
      <formula>19.99</formula>
    </cfRule>
    <cfRule type="cellIs" dxfId="2057" priority="14" operator="greaterThanOrEqual">
      <formula>30.01</formula>
    </cfRule>
    <cfRule type="cellIs" dxfId="2056" priority="15" operator="between">
      <formula>20</formula>
      <formula>30</formula>
    </cfRule>
  </conditionalFormatting>
  <conditionalFormatting sqref="D10:F10 K10:M10 D29:F29 K29:M29 K48:M48 D48:F48 D67:F67 K67:M67 D86:F86 K86:M86 D105:F105 K105:M105 D124:F124 K124:M124 D143:F143 K143:M143 D162:F162 K162:M162 D181:F181 K181:M181 D200:F200">
    <cfRule type="cellIs" dxfId="2055" priority="11" operator="equal">
      <formula>"NC"</formula>
    </cfRule>
    <cfRule type="cellIs" dxfId="2054" priority="12" operator="equal">
      <formula>"C"</formula>
    </cfRule>
  </conditionalFormatting>
  <conditionalFormatting sqref="D11:F11 K11:M11 D30:F30 K30:M30 D49:F49 K49:M49 D68:F68 K68:M68 D87:F87 K87:M87 D106:F106 K106:M106 D125:F125 K125:M125 D144:F144 K144:M144 D163:F163 K163:M163 D182:F182 K182:M182 D201:F201">
    <cfRule type="cellIs" dxfId="2053" priority="9" operator="greaterThanOrEqual">
      <formula>0.01</formula>
    </cfRule>
    <cfRule type="cellIs" dxfId="2052" priority="10" operator="equal">
      <formula>0</formula>
    </cfRule>
  </conditionalFormatting>
  <conditionalFormatting sqref="D202:F202 K183:M183 D183:F183 D164:F164 K164:M164 K145:M145 D145:F145 D126:F126 K126:M126 K107:M107 D107:F107 D88:F88 K88:M88 K69:M69 D69:F69 D50:F50 K50:M50 K31:M31 D31:F31 D12:F12 K12:M12">
    <cfRule type="cellIs" dxfId="2051" priority="7" operator="greaterThanOrEqual">
      <formula>0.01</formula>
    </cfRule>
    <cfRule type="cellIs" dxfId="2050" priority="8" operator="equal">
      <formula>0</formula>
    </cfRule>
  </conditionalFormatting>
  <conditionalFormatting sqref="D13:F13 K13:M13 D32:F32 K32:M32 D51:F51 K51:M51 D70:F70 K70:M70 D89:F89 K89:M89 D108:F108 K108:M108 D127:F127 K127:M127 D146:F146 K146:M146 D165:F165 K165:M165 D184:F184 K184:M184 D203:F203">
    <cfRule type="cellIs" dxfId="2049" priority="5" operator="greaterThanOrEqual">
      <formula>0.01</formula>
    </cfRule>
    <cfRule type="cellIs" dxfId="2048" priority="6" operator="equal">
      <formula>0</formula>
    </cfRule>
  </conditionalFormatting>
  <conditionalFormatting sqref="D14:F14 K14:M14 D33:F33 K33:M33 D52:F52 K52:M52 D71:F71 K71:M71 D90:F90 K90:M90 D109:F109 K109:M109 D128:F128 K128:M128 D147:F147 K147:M147 D166:F166 K166:M166 D185:F185 K185:M185 D204:F204">
    <cfRule type="cellIs" dxfId="2047" priority="3" operator="greaterThanOrEqual">
      <formula>0.01</formula>
    </cfRule>
    <cfRule type="cellIs" dxfId="2046" priority="4" operator="equal">
      <formula>0</formula>
    </cfRule>
  </conditionalFormatting>
  <conditionalFormatting sqref="D16:F16 K16:M16 D35:F35 K35:M35 D54:F54 K54:M54 D73:F73 K73:M73 D92:F92 K92:M92 D111:F111 K111:M111 D130:F130 K130:M130 D149:F149 K149:M149 D168:F168 K168:M168 D187:F187 K187:M187 D206:F206">
    <cfRule type="cellIs" dxfId="2045" priority="1" operator="equal">
      <formula>"NC"</formula>
    </cfRule>
    <cfRule type="cellIs" dxfId="2044" priority="2" operator="equal">
      <formula>"C"</formula>
    </cfRule>
  </conditionalFormatting>
  <pageMargins left="0" right="0" top="0" bottom="0" header="0.31496062992125984" footer="0.31496062992125984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>
          <x14:formula1>
            <xm:f>'Liste des lavages'!$A$2:$A$93</xm:f>
          </x14:formula1>
          <xm:sqref>A1</xm:sqref>
        </x14:dataValidation>
        <x14:dataValidation type="list" allowBlank="1" showInputMessage="1" showErrorMessage="1">
          <x14:formula1>
            <xm:f>'Liste des lavages'!$A$2:$A$93</xm:f>
          </x14:formula1>
          <xm:sqref>A191</xm:sqref>
        </x14:dataValidation>
        <x14:dataValidation type="list" allowBlank="1" showInputMessage="1" showErrorMessage="1">
          <x14:formula1>
            <xm:f>'Liste des lavages'!$A$2:$A$93</xm:f>
          </x14:formula1>
          <xm:sqref>H172</xm:sqref>
        </x14:dataValidation>
        <x14:dataValidation type="list" allowBlank="1" showInputMessage="1" showErrorMessage="1">
          <x14:formula1>
            <xm:f>'Liste des lavages'!$A$2:$A$93</xm:f>
          </x14:formula1>
          <xm:sqref>A172</xm:sqref>
        </x14:dataValidation>
        <x14:dataValidation type="list" allowBlank="1" showInputMessage="1" showErrorMessage="1">
          <x14:formula1>
            <xm:f>'Liste des lavages'!$A$2:$A$93</xm:f>
          </x14:formula1>
          <xm:sqref>H153</xm:sqref>
        </x14:dataValidation>
        <x14:dataValidation type="list" allowBlank="1" showInputMessage="1" showErrorMessage="1">
          <x14:formula1>
            <xm:f>'Liste des lavages'!$A$2:$A$93</xm:f>
          </x14:formula1>
          <xm:sqref>A153</xm:sqref>
        </x14:dataValidation>
        <x14:dataValidation type="list" allowBlank="1" showInputMessage="1" showErrorMessage="1">
          <x14:formula1>
            <xm:f>'Liste des lavages'!$A$2:$A$93</xm:f>
          </x14:formula1>
          <xm:sqref>H134</xm:sqref>
        </x14:dataValidation>
        <x14:dataValidation type="list" allowBlank="1" showInputMessage="1" showErrorMessage="1">
          <x14:formula1>
            <xm:f>'Liste des lavages'!$A$2:$A$93</xm:f>
          </x14:formula1>
          <xm:sqref>A134</xm:sqref>
        </x14:dataValidation>
        <x14:dataValidation type="list" allowBlank="1" showInputMessage="1" showErrorMessage="1">
          <x14:formula1>
            <xm:f>'Liste des lavages'!$A$2:$A$93</xm:f>
          </x14:formula1>
          <xm:sqref>H115</xm:sqref>
        </x14:dataValidation>
        <x14:dataValidation type="list" allowBlank="1" showInputMessage="1" showErrorMessage="1">
          <x14:formula1>
            <xm:f>'Liste des lavages'!$A$2:$A$93</xm:f>
          </x14:formula1>
          <xm:sqref>A115</xm:sqref>
        </x14:dataValidation>
        <x14:dataValidation type="list" allowBlank="1" showInputMessage="1" showErrorMessage="1">
          <x14:formula1>
            <xm:f>'Liste des lavages'!$A$2:$A$93</xm:f>
          </x14:formula1>
          <xm:sqref>H96</xm:sqref>
        </x14:dataValidation>
        <x14:dataValidation type="list" allowBlank="1" showInputMessage="1" showErrorMessage="1">
          <x14:formula1>
            <xm:f>'Liste des lavages'!$A$2:$A$93</xm:f>
          </x14:formula1>
          <xm:sqref>A96</xm:sqref>
        </x14:dataValidation>
        <x14:dataValidation type="list" allowBlank="1" showInputMessage="1" showErrorMessage="1">
          <x14:formula1>
            <xm:f>'Liste des lavages'!$A$2:$A$93</xm:f>
          </x14:formula1>
          <xm:sqref>H77</xm:sqref>
        </x14:dataValidation>
        <x14:dataValidation type="list" allowBlank="1" showInputMessage="1" showErrorMessage="1">
          <x14:formula1>
            <xm:f>'Liste des lavages'!$A$2:$A$93</xm:f>
          </x14:formula1>
          <xm:sqref>A77</xm:sqref>
        </x14:dataValidation>
        <x14:dataValidation type="list" allowBlank="1" showInputMessage="1" showErrorMessage="1">
          <x14:formula1>
            <xm:f>'Liste des lavages'!$A$2:$A$93</xm:f>
          </x14:formula1>
          <xm:sqref>H58</xm:sqref>
        </x14:dataValidation>
        <x14:dataValidation type="list" allowBlank="1" showInputMessage="1" showErrorMessage="1">
          <x14:formula1>
            <xm:f>'Liste des lavages'!$A$2:$A$93</xm:f>
          </x14:formula1>
          <xm:sqref>A58</xm:sqref>
        </x14:dataValidation>
        <x14:dataValidation type="list" allowBlank="1" showInputMessage="1" showErrorMessage="1">
          <x14:formula1>
            <xm:f>'Liste des lavages'!$A$2:$A$93</xm:f>
          </x14:formula1>
          <xm:sqref>H39</xm:sqref>
        </x14:dataValidation>
        <x14:dataValidation type="list" allowBlank="1" showInputMessage="1" showErrorMessage="1">
          <x14:formula1>
            <xm:f>'Liste des lavages'!$A$2:$A$93</xm:f>
          </x14:formula1>
          <xm:sqref>A39</xm:sqref>
        </x14:dataValidation>
        <x14:dataValidation type="list" allowBlank="1" showInputMessage="1" showErrorMessage="1">
          <x14:formula1>
            <xm:f>'Liste des lavages'!$A$2:$A$93</xm:f>
          </x14:formula1>
          <xm:sqref>H20</xm:sqref>
        </x14:dataValidation>
        <x14:dataValidation type="list" allowBlank="1" showInputMessage="1" showErrorMessage="1">
          <x14:formula1>
            <xm:f>'Liste des lavages'!$A$2:$A$93</xm:f>
          </x14:formula1>
          <xm:sqref>A20</xm:sqref>
        </x14:dataValidation>
        <x14:dataValidation type="list" allowBlank="1" showInputMessage="1" showErrorMessage="1">
          <x14:formula1>
            <xm:f>'Liste des lavages'!$A$2:$A$93</xm:f>
          </x14:formula1>
          <xm:sqref>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workbookViewId="0">
      <selection activeCell="A134" sqref="A134:B136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53</v>
      </c>
      <c r="B1" s="39"/>
      <c r="C1" s="15" t="s">
        <v>94</v>
      </c>
      <c r="D1" s="18" t="s">
        <v>159</v>
      </c>
      <c r="E1" s="18" t="s">
        <v>160</v>
      </c>
      <c r="F1" s="18" t="s">
        <v>161</v>
      </c>
      <c r="G1" s="3"/>
      <c r="H1" s="39" t="s">
        <v>54</v>
      </c>
      <c r="I1" s="39"/>
      <c r="J1" s="15" t="s">
        <v>94</v>
      </c>
      <c r="K1" s="18" t="s">
        <v>162</v>
      </c>
      <c r="L1" s="18" t="s">
        <v>163</v>
      </c>
      <c r="M1" s="18" t="s">
        <v>164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" si="1">IF(AND(L11=0,L12=0,L13=0,L14=0),"C","NC")</f>
        <v>C</v>
      </c>
      <c r="M10" s="19" t="str">
        <f t="shared" ref="M10" si="2">IF(AND(M11=0,M12=0,M13=0,M14=0),"C","NC")</f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55</v>
      </c>
      <c r="B20" s="39"/>
      <c r="C20" s="15" t="s">
        <v>94</v>
      </c>
      <c r="D20" s="18" t="s">
        <v>165</v>
      </c>
      <c r="E20" s="18" t="s">
        <v>166</v>
      </c>
      <c r="F20" s="18" t="s">
        <v>167</v>
      </c>
      <c r="G20" s="3"/>
      <c r="H20" s="39" t="s">
        <v>56</v>
      </c>
      <c r="I20" s="39"/>
      <c r="J20" s="15" t="s">
        <v>94</v>
      </c>
      <c r="K20" s="18" t="s">
        <v>379</v>
      </c>
      <c r="L20" s="18" t="s">
        <v>380</v>
      </c>
      <c r="M20" s="18" t="s">
        <v>381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" si="3">IF(AND(E30=0,E31=0,E32=0,E33=0),"C","NC")</f>
        <v>C</v>
      </c>
      <c r="F29" s="19" t="str">
        <f t="shared" ref="F29" si="4">IF(AND(F30=0,F31=0,F32=0,F33=0),"C","NC")</f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" si="5">IF(AND(L30=0,L31=0,L32=0,L33=0),"C","NC")</f>
        <v>C</v>
      </c>
      <c r="M29" s="19" t="str">
        <f t="shared" ref="M29" si="6">IF(AND(M30=0,M31=0,M32=0,M33=0),"C","NC")</f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9" t="s">
        <v>58</v>
      </c>
      <c r="B39" s="39"/>
      <c r="C39" s="15" t="s">
        <v>94</v>
      </c>
      <c r="D39" s="18" t="s">
        <v>168</v>
      </c>
      <c r="E39" s="18" t="s">
        <v>169</v>
      </c>
      <c r="F39" s="18" t="s">
        <v>170</v>
      </c>
      <c r="G39" s="3"/>
      <c r="H39" s="39" t="s">
        <v>59</v>
      </c>
      <c r="I39" s="39"/>
      <c r="J39" s="15" t="s">
        <v>94</v>
      </c>
      <c r="K39" s="18" t="s">
        <v>386</v>
      </c>
      <c r="L39" s="18" t="s">
        <v>387</v>
      </c>
      <c r="M39" s="18" t="s">
        <v>388</v>
      </c>
    </row>
    <row r="40" spans="1:13" x14ac:dyDescent="0.25">
      <c r="A40" s="39"/>
      <c r="B40" s="39"/>
      <c r="C40" s="15" t="s">
        <v>92</v>
      </c>
      <c r="D40" s="33"/>
      <c r="E40" s="34"/>
      <c r="F40" s="35"/>
      <c r="G40" s="3"/>
      <c r="H40" s="39"/>
      <c r="I40" s="39"/>
      <c r="J40" s="15" t="s">
        <v>92</v>
      </c>
      <c r="K40" s="33"/>
      <c r="L40" s="34"/>
      <c r="M40" s="35"/>
    </row>
    <row r="41" spans="1:13" x14ac:dyDescent="0.25">
      <c r="A41" s="39"/>
      <c r="B41" s="39"/>
      <c r="C41" s="15" t="s">
        <v>93</v>
      </c>
      <c r="D41" s="33"/>
      <c r="E41" s="34"/>
      <c r="F41" s="35"/>
      <c r="G41" s="3"/>
      <c r="H41" s="39"/>
      <c r="I41" s="39"/>
      <c r="J41" s="15" t="s">
        <v>93</v>
      </c>
      <c r="K41" s="33"/>
      <c r="L41" s="34"/>
      <c r="M41" s="35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3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3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3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3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3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3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" si="7">IF(AND(E49=0,E50=0,E51=0,E52=0),"C","NC")</f>
        <v>C</v>
      </c>
      <c r="F48" s="19" t="str">
        <f t="shared" ref="F48" si="8">IF(AND(F49=0,F50=0,F51=0,F52=0),"C","NC")</f>
        <v>C</v>
      </c>
      <c r="G48" s="3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" si="9">IF(AND(L49=0,L50=0,L51=0,L52=0),"C","NC")</f>
        <v>C</v>
      </c>
      <c r="M48" s="19" t="str">
        <f t="shared" ref="M48" si="10">IF(AND(M49=0,M50=0,M51=0,M52=0),"C","NC")</f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3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3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3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3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3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3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3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3"/>
      <c r="H56" s="32"/>
      <c r="I56" s="32"/>
      <c r="J56" s="15" t="s">
        <v>104</v>
      </c>
      <c r="K56" s="9"/>
      <c r="L56" s="9"/>
      <c r="M56" s="9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9" t="s">
        <v>60</v>
      </c>
      <c r="B58" s="39"/>
      <c r="C58" s="15" t="s">
        <v>94</v>
      </c>
      <c r="D58" s="18" t="s">
        <v>171</v>
      </c>
      <c r="E58" s="18" t="s">
        <v>172</v>
      </c>
      <c r="F58" s="18" t="s">
        <v>173</v>
      </c>
      <c r="G58" s="3"/>
      <c r="H58" s="39" t="s">
        <v>61</v>
      </c>
      <c r="I58" s="39"/>
      <c r="J58" s="16" t="s">
        <v>94</v>
      </c>
      <c r="K58" s="18" t="s">
        <v>174</v>
      </c>
      <c r="L58" s="18" t="s">
        <v>175</v>
      </c>
      <c r="M58" s="18" t="s">
        <v>176</v>
      </c>
    </row>
    <row r="59" spans="1:13" x14ac:dyDescent="0.25">
      <c r="A59" s="39"/>
      <c r="B59" s="39"/>
      <c r="C59" s="15" t="s">
        <v>92</v>
      </c>
      <c r="D59" s="33"/>
      <c r="E59" s="34"/>
      <c r="F59" s="35"/>
      <c r="G59" s="3"/>
      <c r="H59" s="39"/>
      <c r="I59" s="39"/>
      <c r="J59" s="16" t="s">
        <v>92</v>
      </c>
      <c r="K59" s="33"/>
      <c r="L59" s="34"/>
      <c r="M59" s="35"/>
    </row>
    <row r="60" spans="1:13" x14ac:dyDescent="0.25">
      <c r="A60" s="39"/>
      <c r="B60" s="39"/>
      <c r="C60" s="15" t="s">
        <v>93</v>
      </c>
      <c r="D60" s="33"/>
      <c r="E60" s="34"/>
      <c r="F60" s="35"/>
      <c r="G60" s="3"/>
      <c r="H60" s="39"/>
      <c r="I60" s="39"/>
      <c r="J60" s="16" t="s">
        <v>93</v>
      </c>
      <c r="K60" s="33"/>
      <c r="L60" s="34"/>
      <c r="M60" s="35"/>
    </row>
    <row r="61" spans="1:13" ht="15" customHeight="1" x14ac:dyDescent="0.25">
      <c r="A61" s="31" t="s">
        <v>101</v>
      </c>
      <c r="B61" s="31"/>
      <c r="C61" s="15" t="s">
        <v>95</v>
      </c>
      <c r="D61" s="9"/>
      <c r="E61" s="9"/>
      <c r="F61" s="9"/>
      <c r="G61" s="3"/>
      <c r="H61" s="31" t="s">
        <v>101</v>
      </c>
      <c r="I61" s="31"/>
      <c r="J61" s="15" t="s">
        <v>95</v>
      </c>
      <c r="K61" s="9"/>
      <c r="L61" s="9"/>
      <c r="M61" s="9"/>
    </row>
    <row r="62" spans="1:13" x14ac:dyDescent="0.25">
      <c r="A62" s="31"/>
      <c r="B62" s="31"/>
      <c r="C62" s="15" t="s">
        <v>96</v>
      </c>
      <c r="D62" s="9"/>
      <c r="E62" s="9"/>
      <c r="F62" s="9"/>
      <c r="G62" s="3"/>
      <c r="H62" s="31"/>
      <c r="I62" s="31"/>
      <c r="J62" s="15" t="s">
        <v>96</v>
      </c>
      <c r="K62" s="9"/>
      <c r="L62" s="9"/>
      <c r="M62" s="9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3"/>
      <c r="H63" s="31"/>
      <c r="I63" s="31"/>
      <c r="J63" s="15" t="s">
        <v>97</v>
      </c>
      <c r="K63" s="19" t="str">
        <f>IF(AND(K64&gt;=20,K64&lt;=30,K65&gt;=20,K65&lt;=30,K66&gt;=20,K66&lt;=30),"C","NC")</f>
        <v>NC</v>
      </c>
      <c r="L63" s="19" t="str">
        <f>IF(AND(L64&gt;=20,L64&lt;=30,L65&gt;=20,L65&lt;=30,L66&gt;=20,L66&lt;=30),"C","NC")</f>
        <v>NC</v>
      </c>
      <c r="M63" s="19" t="str">
        <f>IF(AND(M64&gt;=20,M64&lt;=30,M65&gt;=20,M65&lt;=30,M66&gt;=20,M66&lt;=30),"C","NC")</f>
        <v>NC</v>
      </c>
    </row>
    <row r="64" spans="1:13" x14ac:dyDescent="0.25">
      <c r="A64" s="31"/>
      <c r="B64" s="31"/>
      <c r="C64" s="17" t="s">
        <v>410</v>
      </c>
      <c r="D64" s="9"/>
      <c r="E64" s="9"/>
      <c r="F64" s="9"/>
      <c r="G64" s="3"/>
      <c r="H64" s="31"/>
      <c r="I64" s="31"/>
      <c r="J64" s="17" t="s">
        <v>410</v>
      </c>
      <c r="K64" s="9"/>
      <c r="L64" s="9"/>
      <c r="M64" s="9"/>
    </row>
    <row r="65" spans="1:13" x14ac:dyDescent="0.25">
      <c r="A65" s="31"/>
      <c r="B65" s="31"/>
      <c r="C65" s="17" t="s">
        <v>409</v>
      </c>
      <c r="D65" s="9"/>
      <c r="E65" s="9"/>
      <c r="F65" s="9"/>
      <c r="G65" s="3"/>
      <c r="H65" s="31"/>
      <c r="I65" s="31"/>
      <c r="J65" s="17" t="s">
        <v>409</v>
      </c>
      <c r="K65" s="9"/>
      <c r="L65" s="9"/>
      <c r="M65" s="9"/>
    </row>
    <row r="66" spans="1:13" x14ac:dyDescent="0.25">
      <c r="A66" s="31"/>
      <c r="B66" s="31"/>
      <c r="C66" s="17" t="s">
        <v>408</v>
      </c>
      <c r="D66" s="9"/>
      <c r="E66" s="9"/>
      <c r="F66" s="9"/>
      <c r="G66" s="3"/>
      <c r="H66" s="31"/>
      <c r="I66" s="31"/>
      <c r="J66" s="17" t="s">
        <v>408</v>
      </c>
      <c r="K66" s="9"/>
      <c r="L66" s="9"/>
      <c r="M66" s="9"/>
    </row>
    <row r="67" spans="1:13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" si="11">IF(AND(E68=0,E69=0,E70=0,E71=0),"C","NC")</f>
        <v>C</v>
      </c>
      <c r="F67" s="19" t="str">
        <f t="shared" ref="F67" si="12">IF(AND(F68=0,F69=0,F70=0,F71=0),"C","NC")</f>
        <v>C</v>
      </c>
      <c r="G67" s="3"/>
      <c r="H67" s="31"/>
      <c r="I67" s="31"/>
      <c r="J67" s="15" t="s">
        <v>98</v>
      </c>
      <c r="K67" s="19" t="str">
        <f>IF(AND(K68=0,K69=0,K70=0,K71=0),"C","NC")</f>
        <v>C</v>
      </c>
      <c r="L67" s="19" t="str">
        <f t="shared" ref="L67" si="13">IF(AND(L68=0,L69=0,L70=0,L71=0),"C","NC")</f>
        <v>C</v>
      </c>
      <c r="M67" s="19" t="str">
        <f t="shared" ref="M67" si="14">IF(AND(M68=0,M69=0,M70=0,M71=0),"C","NC")</f>
        <v>C</v>
      </c>
    </row>
    <row r="68" spans="1:13" x14ac:dyDescent="0.25">
      <c r="A68" s="31"/>
      <c r="B68" s="31"/>
      <c r="C68" s="17" t="s">
        <v>411</v>
      </c>
      <c r="D68" s="9"/>
      <c r="E68" s="9"/>
      <c r="F68" s="9"/>
      <c r="G68" s="3"/>
      <c r="H68" s="31"/>
      <c r="I68" s="31"/>
      <c r="J68" s="17" t="s">
        <v>411</v>
      </c>
      <c r="K68" s="9"/>
      <c r="L68" s="9"/>
      <c r="M68" s="9"/>
    </row>
    <row r="69" spans="1:13" x14ac:dyDescent="0.25">
      <c r="A69" s="31"/>
      <c r="B69" s="31"/>
      <c r="C69" s="17" t="s">
        <v>412</v>
      </c>
      <c r="D69" s="9"/>
      <c r="E69" s="9"/>
      <c r="F69" s="9"/>
      <c r="G69" s="3"/>
      <c r="H69" s="31"/>
      <c r="I69" s="31"/>
      <c r="J69" s="17" t="s">
        <v>412</v>
      </c>
      <c r="K69" s="9"/>
      <c r="L69" s="9"/>
      <c r="M69" s="9"/>
    </row>
    <row r="70" spans="1:13" x14ac:dyDescent="0.25">
      <c r="A70" s="31"/>
      <c r="B70" s="31"/>
      <c r="C70" s="17" t="s">
        <v>413</v>
      </c>
      <c r="D70" s="9"/>
      <c r="E70" s="9"/>
      <c r="F70" s="9"/>
      <c r="G70" s="3"/>
      <c r="H70" s="31"/>
      <c r="I70" s="31"/>
      <c r="J70" s="17" t="s">
        <v>413</v>
      </c>
      <c r="K70" s="9"/>
      <c r="L70" s="9"/>
      <c r="M70" s="9"/>
    </row>
    <row r="71" spans="1:13" x14ac:dyDescent="0.25">
      <c r="A71" s="31"/>
      <c r="B71" s="31"/>
      <c r="C71" s="17" t="s">
        <v>414</v>
      </c>
      <c r="D71" s="9"/>
      <c r="E71" s="9"/>
      <c r="F71" s="9"/>
      <c r="G71" s="3"/>
      <c r="H71" s="31"/>
      <c r="I71" s="31"/>
      <c r="J71" s="17" t="s">
        <v>414</v>
      </c>
      <c r="K71" s="9"/>
      <c r="L71" s="9"/>
      <c r="M71" s="9"/>
    </row>
    <row r="72" spans="1:13" x14ac:dyDescent="0.25">
      <c r="A72" s="31"/>
      <c r="B72" s="31"/>
      <c r="C72" s="15" t="s">
        <v>99</v>
      </c>
      <c r="D72" s="9"/>
      <c r="E72" s="9"/>
      <c r="F72" s="9"/>
      <c r="G72" s="3"/>
      <c r="H72" s="31"/>
      <c r="I72" s="31"/>
      <c r="J72" s="15" t="s">
        <v>99</v>
      </c>
      <c r="K72" s="9"/>
      <c r="L72" s="9"/>
      <c r="M72" s="9"/>
    </row>
    <row r="73" spans="1:13" x14ac:dyDescent="0.25">
      <c r="A73" s="31"/>
      <c r="B73" s="31"/>
      <c r="C73" s="15" t="s">
        <v>100</v>
      </c>
      <c r="D73" s="9"/>
      <c r="E73" s="9"/>
      <c r="F73" s="9"/>
      <c r="G73" s="3"/>
      <c r="H73" s="31"/>
      <c r="I73" s="31"/>
      <c r="J73" s="15" t="s">
        <v>100</v>
      </c>
      <c r="K73" s="9"/>
      <c r="L73" s="9"/>
      <c r="M73" s="9"/>
    </row>
    <row r="74" spans="1:13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3"/>
      <c r="H74" s="32" t="s">
        <v>102</v>
      </c>
      <c r="I74" s="32"/>
      <c r="J74" s="15" t="s">
        <v>103</v>
      </c>
      <c r="K74" s="20" t="str">
        <f>IF(AND(K61="C",K62="C",K63="C",K67="C",K72&gt;=6.8,K72&lt;=7.2,K73="C"),"C","NC")</f>
        <v>NC</v>
      </c>
      <c r="L74" s="20" t="str">
        <f>IF(AND(L61="C",L62="C",L63="C",L67="C",L72&gt;=6.8,L72&lt;=7.2,L73="C"),"C","NC")</f>
        <v>NC</v>
      </c>
      <c r="M74" s="20" t="str">
        <f>IF(AND(M61="C",M62="C",M63="C",M67="C",M72&gt;=6.8,M72&lt;=7.2,M73="C"),"C","NC")</f>
        <v>NC</v>
      </c>
    </row>
    <row r="75" spans="1:13" x14ac:dyDescent="0.25">
      <c r="A75" s="32"/>
      <c r="B75" s="32"/>
      <c r="C75" s="15" t="s">
        <v>104</v>
      </c>
      <c r="D75" s="9"/>
      <c r="E75" s="9"/>
      <c r="F75" s="9"/>
      <c r="G75" s="3"/>
      <c r="H75" s="32"/>
      <c r="I75" s="32"/>
      <c r="J75" s="15" t="s">
        <v>104</v>
      </c>
      <c r="K75" s="9"/>
      <c r="L75" s="9"/>
      <c r="M75" s="9"/>
    </row>
    <row r="76" spans="1:1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25">
      <c r="A77" s="39" t="s">
        <v>62</v>
      </c>
      <c r="B77" s="39"/>
      <c r="C77" s="15" t="s">
        <v>94</v>
      </c>
      <c r="D77" s="18" t="s">
        <v>177</v>
      </c>
      <c r="E77" s="18" t="s">
        <v>178</v>
      </c>
      <c r="F77" s="18" t="s">
        <v>179</v>
      </c>
      <c r="G77" s="3"/>
      <c r="H77" s="39" t="s">
        <v>63</v>
      </c>
      <c r="I77" s="39"/>
      <c r="J77" s="16" t="s">
        <v>94</v>
      </c>
      <c r="K77" s="18" t="s">
        <v>180</v>
      </c>
      <c r="L77" s="18" t="s">
        <v>181</v>
      </c>
      <c r="M77" s="18" t="s">
        <v>182</v>
      </c>
    </row>
    <row r="78" spans="1:13" x14ac:dyDescent="0.25">
      <c r="A78" s="39"/>
      <c r="B78" s="39"/>
      <c r="C78" s="15" t="s">
        <v>92</v>
      </c>
      <c r="D78" s="33"/>
      <c r="E78" s="34"/>
      <c r="F78" s="35"/>
      <c r="G78" s="3"/>
      <c r="H78" s="39"/>
      <c r="I78" s="39"/>
      <c r="J78" s="16" t="s">
        <v>92</v>
      </c>
      <c r="K78" s="33"/>
      <c r="L78" s="34"/>
      <c r="M78" s="35"/>
    </row>
    <row r="79" spans="1:13" x14ac:dyDescent="0.25">
      <c r="A79" s="39"/>
      <c r="B79" s="39"/>
      <c r="C79" s="15" t="s">
        <v>93</v>
      </c>
      <c r="D79" s="33"/>
      <c r="E79" s="34"/>
      <c r="F79" s="35"/>
      <c r="G79" s="3"/>
      <c r="H79" s="39"/>
      <c r="I79" s="39"/>
      <c r="J79" s="16" t="s">
        <v>93</v>
      </c>
      <c r="K79" s="33"/>
      <c r="L79" s="34"/>
      <c r="M79" s="35"/>
    </row>
    <row r="80" spans="1:13" ht="15" customHeight="1" x14ac:dyDescent="0.25">
      <c r="A80" s="31" t="s">
        <v>101</v>
      </c>
      <c r="B80" s="31"/>
      <c r="C80" s="15" t="s">
        <v>95</v>
      </c>
      <c r="D80" s="9"/>
      <c r="E80" s="9"/>
      <c r="F80" s="9"/>
      <c r="G80" s="3"/>
      <c r="H80" s="31" t="s">
        <v>101</v>
      </c>
      <c r="I80" s="31"/>
      <c r="J80" s="15" t="s">
        <v>95</v>
      </c>
      <c r="K80" s="9"/>
      <c r="L80" s="9"/>
      <c r="M80" s="9"/>
    </row>
    <row r="81" spans="1:13" x14ac:dyDescent="0.25">
      <c r="A81" s="31"/>
      <c r="B81" s="31"/>
      <c r="C81" s="15" t="s">
        <v>96</v>
      </c>
      <c r="D81" s="9"/>
      <c r="E81" s="9"/>
      <c r="F81" s="9"/>
      <c r="G81" s="3"/>
      <c r="H81" s="31"/>
      <c r="I81" s="31"/>
      <c r="J81" s="15" t="s">
        <v>96</v>
      </c>
      <c r="K81" s="9"/>
      <c r="L81" s="9"/>
      <c r="M81" s="9"/>
    </row>
    <row r="82" spans="1:13" x14ac:dyDescent="0.25">
      <c r="A82" s="31"/>
      <c r="B82" s="31"/>
      <c r="C82" s="15" t="s">
        <v>97</v>
      </c>
      <c r="D82" s="19" t="str">
        <f>IF(AND(D83&gt;=20,D83&lt;=30,D84&gt;=20,D84&lt;=30,D85&gt;=20,D85&lt;=30),"C","NC")</f>
        <v>NC</v>
      </c>
      <c r="E82" s="19" t="str">
        <f>IF(AND(E83&gt;=20,E83&lt;=30,E84&gt;=20,E84&lt;=30,E85&gt;=20,E85&lt;=30),"C","NC")</f>
        <v>NC</v>
      </c>
      <c r="F82" s="19" t="str">
        <f>IF(AND(F83&gt;=20,F83&lt;=30,F84&gt;=20,F84&lt;=30,F85&gt;=20,F85&lt;=30),"C","NC")</f>
        <v>NC</v>
      </c>
      <c r="G82" s="3"/>
      <c r="H82" s="31"/>
      <c r="I82" s="31"/>
      <c r="J82" s="15" t="s">
        <v>97</v>
      </c>
      <c r="K82" s="19" t="str">
        <f>IF(AND(K83&gt;=20,K83&lt;=30,K84&gt;=20,K84&lt;=30,K85&gt;=20,K85&lt;=30),"C","NC")</f>
        <v>NC</v>
      </c>
      <c r="L82" s="19" t="str">
        <f>IF(AND(L83&gt;=20,L83&lt;=30,L84&gt;=20,L84&lt;=30,L85&gt;=20,L85&lt;=30),"C","NC")</f>
        <v>NC</v>
      </c>
      <c r="M82" s="19" t="str">
        <f>IF(AND(M83&gt;=20,M83&lt;=30,M84&gt;=20,M84&lt;=30,M85&gt;=20,M85&lt;=30),"C","NC")</f>
        <v>NC</v>
      </c>
    </row>
    <row r="83" spans="1:13" x14ac:dyDescent="0.25">
      <c r="A83" s="31"/>
      <c r="B83" s="31"/>
      <c r="C83" s="17" t="s">
        <v>410</v>
      </c>
      <c r="D83" s="9"/>
      <c r="E83" s="9"/>
      <c r="F83" s="9"/>
      <c r="G83" s="3"/>
      <c r="H83" s="31"/>
      <c r="I83" s="31"/>
      <c r="J83" s="17" t="s">
        <v>410</v>
      </c>
      <c r="K83" s="9"/>
      <c r="L83" s="9"/>
      <c r="M83" s="9"/>
    </row>
    <row r="84" spans="1:13" x14ac:dyDescent="0.25">
      <c r="A84" s="31"/>
      <c r="B84" s="31"/>
      <c r="C84" s="17" t="s">
        <v>409</v>
      </c>
      <c r="D84" s="9"/>
      <c r="E84" s="9"/>
      <c r="F84" s="9"/>
      <c r="G84" s="3"/>
      <c r="H84" s="31"/>
      <c r="I84" s="31"/>
      <c r="J84" s="17" t="s">
        <v>409</v>
      </c>
      <c r="K84" s="9"/>
      <c r="L84" s="9"/>
      <c r="M84" s="9"/>
    </row>
    <row r="85" spans="1:13" x14ac:dyDescent="0.25">
      <c r="A85" s="31"/>
      <c r="B85" s="31"/>
      <c r="C85" s="17" t="s">
        <v>408</v>
      </c>
      <c r="D85" s="9"/>
      <c r="E85" s="9"/>
      <c r="F85" s="9"/>
      <c r="G85" s="3"/>
      <c r="H85" s="31"/>
      <c r="I85" s="31"/>
      <c r="J85" s="17" t="s">
        <v>408</v>
      </c>
      <c r="K85" s="9"/>
      <c r="L85" s="9"/>
      <c r="M85" s="9"/>
    </row>
    <row r="86" spans="1:13" x14ac:dyDescent="0.25">
      <c r="A86" s="31"/>
      <c r="B86" s="31"/>
      <c r="C86" s="15" t="s">
        <v>98</v>
      </c>
      <c r="D86" s="19" t="str">
        <f>IF(AND(D87=0,D88=0,D89=0,D90=0),"C","NC")</f>
        <v>C</v>
      </c>
      <c r="E86" s="19" t="str">
        <f t="shared" ref="E86" si="15">IF(AND(E87=0,E88=0,E89=0,E90=0),"C","NC")</f>
        <v>C</v>
      </c>
      <c r="F86" s="19" t="str">
        <f t="shared" ref="F86" si="16">IF(AND(F87=0,F88=0,F89=0,F90=0),"C","NC")</f>
        <v>C</v>
      </c>
      <c r="G86" s="3"/>
      <c r="H86" s="31"/>
      <c r="I86" s="31"/>
      <c r="J86" s="15" t="s">
        <v>98</v>
      </c>
      <c r="K86" s="19" t="str">
        <f>IF(AND(K87=0,K88=0,K89=0,K90=0),"C","NC")</f>
        <v>C</v>
      </c>
      <c r="L86" s="19" t="str">
        <f t="shared" ref="L86" si="17">IF(AND(L87=0,L88=0,L89=0,L90=0),"C","NC")</f>
        <v>C</v>
      </c>
      <c r="M86" s="19" t="str">
        <f t="shared" ref="M86" si="18">IF(AND(M87=0,M88=0,M89=0,M90=0),"C","NC")</f>
        <v>C</v>
      </c>
    </row>
    <row r="87" spans="1:13" x14ac:dyDescent="0.25">
      <c r="A87" s="31"/>
      <c r="B87" s="31"/>
      <c r="C87" s="17" t="s">
        <v>411</v>
      </c>
      <c r="D87" s="9"/>
      <c r="E87" s="9"/>
      <c r="F87" s="9"/>
      <c r="G87" s="3"/>
      <c r="H87" s="31"/>
      <c r="I87" s="31"/>
      <c r="J87" s="17" t="s">
        <v>411</v>
      </c>
      <c r="K87" s="9"/>
      <c r="L87" s="9"/>
      <c r="M87" s="9"/>
    </row>
    <row r="88" spans="1:13" x14ac:dyDescent="0.25">
      <c r="A88" s="31"/>
      <c r="B88" s="31"/>
      <c r="C88" s="17" t="s">
        <v>412</v>
      </c>
      <c r="D88" s="9"/>
      <c r="E88" s="9"/>
      <c r="F88" s="9"/>
      <c r="G88" s="3"/>
      <c r="H88" s="31"/>
      <c r="I88" s="31"/>
      <c r="J88" s="17" t="s">
        <v>412</v>
      </c>
      <c r="K88" s="9"/>
      <c r="L88" s="9"/>
      <c r="M88" s="9"/>
    </row>
    <row r="89" spans="1:13" x14ac:dyDescent="0.25">
      <c r="A89" s="31"/>
      <c r="B89" s="31"/>
      <c r="C89" s="17" t="s">
        <v>413</v>
      </c>
      <c r="D89" s="9"/>
      <c r="E89" s="9"/>
      <c r="F89" s="9"/>
      <c r="G89" s="3"/>
      <c r="H89" s="31"/>
      <c r="I89" s="31"/>
      <c r="J89" s="17" t="s">
        <v>413</v>
      </c>
      <c r="K89" s="9"/>
      <c r="L89" s="9"/>
      <c r="M89" s="9"/>
    </row>
    <row r="90" spans="1:13" x14ac:dyDescent="0.25">
      <c r="A90" s="31"/>
      <c r="B90" s="31"/>
      <c r="C90" s="17" t="s">
        <v>414</v>
      </c>
      <c r="D90" s="9"/>
      <c r="E90" s="9"/>
      <c r="F90" s="9"/>
      <c r="G90" s="3"/>
      <c r="H90" s="31"/>
      <c r="I90" s="31"/>
      <c r="J90" s="17" t="s">
        <v>414</v>
      </c>
      <c r="K90" s="9"/>
      <c r="L90" s="9"/>
      <c r="M90" s="9"/>
    </row>
    <row r="91" spans="1:13" x14ac:dyDescent="0.25">
      <c r="A91" s="31"/>
      <c r="B91" s="31"/>
      <c r="C91" s="15" t="s">
        <v>99</v>
      </c>
      <c r="D91" s="9"/>
      <c r="E91" s="9"/>
      <c r="F91" s="9"/>
      <c r="G91" s="3"/>
      <c r="H91" s="31"/>
      <c r="I91" s="31"/>
      <c r="J91" s="15" t="s">
        <v>99</v>
      </c>
      <c r="K91" s="9"/>
      <c r="L91" s="9"/>
      <c r="M91" s="9"/>
    </row>
    <row r="92" spans="1:13" x14ac:dyDescent="0.25">
      <c r="A92" s="31"/>
      <c r="B92" s="31"/>
      <c r="C92" s="15" t="s">
        <v>100</v>
      </c>
      <c r="D92" s="9"/>
      <c r="E92" s="9"/>
      <c r="F92" s="9"/>
      <c r="G92" s="3"/>
      <c r="H92" s="31"/>
      <c r="I92" s="31"/>
      <c r="J92" s="15" t="s">
        <v>100</v>
      </c>
      <c r="K92" s="9"/>
      <c r="L92" s="9"/>
      <c r="M92" s="9"/>
    </row>
    <row r="93" spans="1:13" x14ac:dyDescent="0.25">
      <c r="A93" s="32" t="s">
        <v>102</v>
      </c>
      <c r="B93" s="32"/>
      <c r="C93" s="15" t="s">
        <v>103</v>
      </c>
      <c r="D93" s="20" t="str">
        <f>IF(AND(D80="C",D81="C",D82="C",D86="C",D91&gt;=6.8,D91&lt;=7.2,D92="C"),"C","NC")</f>
        <v>NC</v>
      </c>
      <c r="E93" s="20" t="str">
        <f>IF(AND(E80="C",E81="C",E82="C",E86="C",E91&gt;=6.8,E91&lt;=7.2,E92="C"),"C","NC")</f>
        <v>NC</v>
      </c>
      <c r="F93" s="20" t="str">
        <f>IF(AND(F80="C",F81="C",F82="C",F86="C",F91&gt;=6.8,F91&lt;=7.2,F92="C"),"C","NC")</f>
        <v>NC</v>
      </c>
      <c r="G93" s="3"/>
      <c r="H93" s="32" t="s">
        <v>102</v>
      </c>
      <c r="I93" s="32"/>
      <c r="J93" s="15" t="s">
        <v>103</v>
      </c>
      <c r="K93" s="20" t="str">
        <f>IF(AND(K80="C",K81="C",K82="C",K86="C",K91&gt;=6.8,K91&lt;=7.2,K92="C"),"C","NC")</f>
        <v>NC</v>
      </c>
      <c r="L93" s="20" t="str">
        <f>IF(AND(L80="C",L81="C",L82="C",L86="C",L91&gt;=6.8,L91&lt;=7.2,L92="C"),"C","NC")</f>
        <v>NC</v>
      </c>
      <c r="M93" s="20" t="str">
        <f>IF(AND(M80="C",M81="C",M82="C",M86="C",M91&gt;=6.8,M91&lt;=7.2,M92="C"),"C","NC")</f>
        <v>NC</v>
      </c>
    </row>
    <row r="94" spans="1:13" x14ac:dyDescent="0.25">
      <c r="A94" s="32"/>
      <c r="B94" s="32"/>
      <c r="C94" s="15" t="s">
        <v>104</v>
      </c>
      <c r="D94" s="9"/>
      <c r="E94" s="9"/>
      <c r="F94" s="9"/>
      <c r="G94" s="3"/>
      <c r="H94" s="32"/>
      <c r="I94" s="32"/>
      <c r="J94" s="15" t="s">
        <v>104</v>
      </c>
      <c r="K94" s="9"/>
      <c r="L94" s="9"/>
      <c r="M94" s="9"/>
    </row>
    <row r="95" spans="1:13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x14ac:dyDescent="0.25">
      <c r="A96" s="39" t="s">
        <v>64</v>
      </c>
      <c r="B96" s="39"/>
      <c r="C96" s="15" t="s">
        <v>94</v>
      </c>
      <c r="D96" s="18" t="s">
        <v>183</v>
      </c>
      <c r="E96" s="18" t="s">
        <v>184</v>
      </c>
      <c r="F96" s="18" t="s">
        <v>185</v>
      </c>
      <c r="G96" s="3"/>
      <c r="H96" s="39" t="s">
        <v>65</v>
      </c>
      <c r="I96" s="39"/>
      <c r="J96" s="15" t="s">
        <v>94</v>
      </c>
      <c r="K96" s="18" t="s">
        <v>186</v>
      </c>
      <c r="L96" s="18" t="s">
        <v>187</v>
      </c>
      <c r="M96" s="18" t="s">
        <v>188</v>
      </c>
    </row>
    <row r="97" spans="1:13" x14ac:dyDescent="0.25">
      <c r="A97" s="39"/>
      <c r="B97" s="39"/>
      <c r="C97" s="15" t="s">
        <v>92</v>
      </c>
      <c r="D97" s="33"/>
      <c r="E97" s="34"/>
      <c r="F97" s="35"/>
      <c r="G97" s="3"/>
      <c r="H97" s="39"/>
      <c r="I97" s="39"/>
      <c r="J97" s="15" t="s">
        <v>92</v>
      </c>
      <c r="K97" s="33"/>
      <c r="L97" s="34"/>
      <c r="M97" s="35"/>
    </row>
    <row r="98" spans="1:13" x14ac:dyDescent="0.25">
      <c r="A98" s="39"/>
      <c r="B98" s="39"/>
      <c r="C98" s="15" t="s">
        <v>93</v>
      </c>
      <c r="D98" s="33"/>
      <c r="E98" s="34"/>
      <c r="F98" s="35"/>
      <c r="G98" s="3"/>
      <c r="H98" s="39"/>
      <c r="I98" s="39"/>
      <c r="J98" s="15" t="s">
        <v>93</v>
      </c>
      <c r="K98" s="33"/>
      <c r="L98" s="34"/>
      <c r="M98" s="35"/>
    </row>
    <row r="99" spans="1:13" ht="15" customHeight="1" x14ac:dyDescent="0.25">
      <c r="A99" s="31" t="s">
        <v>101</v>
      </c>
      <c r="B99" s="31"/>
      <c r="C99" s="15" t="s">
        <v>95</v>
      </c>
      <c r="D99" s="9"/>
      <c r="E99" s="9"/>
      <c r="F99" s="9"/>
      <c r="G99" s="3"/>
      <c r="H99" s="31" t="s">
        <v>101</v>
      </c>
      <c r="I99" s="31"/>
      <c r="J99" s="15" t="s">
        <v>95</v>
      </c>
      <c r="K99" s="9"/>
      <c r="L99" s="9"/>
      <c r="M99" s="9"/>
    </row>
    <row r="100" spans="1:13" x14ac:dyDescent="0.25">
      <c r="A100" s="31"/>
      <c r="B100" s="31"/>
      <c r="C100" s="15" t="s">
        <v>96</v>
      </c>
      <c r="D100" s="9"/>
      <c r="E100" s="9"/>
      <c r="F100" s="9"/>
      <c r="G100" s="3"/>
      <c r="H100" s="31"/>
      <c r="I100" s="31"/>
      <c r="J100" s="15" t="s">
        <v>96</v>
      </c>
      <c r="K100" s="9"/>
      <c r="L100" s="9"/>
      <c r="M100" s="9"/>
    </row>
    <row r="101" spans="1:13" x14ac:dyDescent="0.25">
      <c r="A101" s="31"/>
      <c r="B101" s="31"/>
      <c r="C101" s="15" t="s">
        <v>97</v>
      </c>
      <c r="D101" s="19" t="str">
        <f>IF(AND(D102&gt;=20,D102&lt;=30,D103&gt;=20,D103&lt;=30,D104&gt;=20,D104&lt;=30),"C","NC")</f>
        <v>NC</v>
      </c>
      <c r="E101" s="19" t="str">
        <f>IF(AND(E102&gt;=20,E102&lt;=30,E103&gt;=20,E103&lt;=30,E104&gt;=20,E104&lt;=30),"C","NC")</f>
        <v>NC</v>
      </c>
      <c r="F101" s="19" t="str">
        <f>IF(AND(F102&gt;=20,F102&lt;=30,F103&gt;=20,F103&lt;=30,F104&gt;=20,F104&lt;=30),"C","NC")</f>
        <v>NC</v>
      </c>
      <c r="G101" s="3"/>
      <c r="H101" s="31"/>
      <c r="I101" s="31"/>
      <c r="J101" s="15" t="s">
        <v>97</v>
      </c>
      <c r="K101" s="19" t="str">
        <f>IF(AND(K102&gt;=20,K102&lt;=30,K103&gt;=20,K103&lt;=30,K104&gt;=20,K104&lt;=30),"C","NC")</f>
        <v>NC</v>
      </c>
      <c r="L101" s="19" t="str">
        <f>IF(AND(L102&gt;=20,L102&lt;=30,L103&gt;=20,L103&lt;=30,L104&gt;=20,L104&lt;=30),"C","NC")</f>
        <v>NC</v>
      </c>
      <c r="M101" s="19" t="str">
        <f>IF(AND(M102&gt;=20,M102&lt;=30,M103&gt;=20,M103&lt;=30,M104&gt;=20,M104&lt;=30),"C","NC")</f>
        <v>NC</v>
      </c>
    </row>
    <row r="102" spans="1:13" x14ac:dyDescent="0.25">
      <c r="A102" s="31"/>
      <c r="B102" s="31"/>
      <c r="C102" s="17" t="s">
        <v>410</v>
      </c>
      <c r="D102" s="9"/>
      <c r="E102" s="9"/>
      <c r="F102" s="9"/>
      <c r="G102" s="3"/>
      <c r="H102" s="31"/>
      <c r="I102" s="31"/>
      <c r="J102" s="17" t="s">
        <v>410</v>
      </c>
      <c r="K102" s="9"/>
      <c r="L102" s="9"/>
      <c r="M102" s="9"/>
    </row>
    <row r="103" spans="1:13" x14ac:dyDescent="0.25">
      <c r="A103" s="31"/>
      <c r="B103" s="31"/>
      <c r="C103" s="17" t="s">
        <v>409</v>
      </c>
      <c r="D103" s="9"/>
      <c r="E103" s="9"/>
      <c r="F103" s="9"/>
      <c r="G103" s="3"/>
      <c r="H103" s="31"/>
      <c r="I103" s="31"/>
      <c r="J103" s="17" t="s">
        <v>409</v>
      </c>
      <c r="K103" s="9"/>
      <c r="L103" s="9"/>
      <c r="M103" s="9"/>
    </row>
    <row r="104" spans="1:13" x14ac:dyDescent="0.25">
      <c r="A104" s="31"/>
      <c r="B104" s="31"/>
      <c r="C104" s="17" t="s">
        <v>408</v>
      </c>
      <c r="D104" s="9"/>
      <c r="E104" s="9"/>
      <c r="F104" s="9"/>
      <c r="G104" s="3"/>
      <c r="H104" s="31"/>
      <c r="I104" s="31"/>
      <c r="J104" s="17" t="s">
        <v>408</v>
      </c>
      <c r="K104" s="9"/>
      <c r="L104" s="9"/>
      <c r="M104" s="9"/>
    </row>
    <row r="105" spans="1:13" x14ac:dyDescent="0.25">
      <c r="A105" s="31"/>
      <c r="B105" s="31"/>
      <c r="C105" s="15" t="s">
        <v>98</v>
      </c>
      <c r="D105" s="19" t="str">
        <f>IF(AND(D106=0,D107=0,D108=0,D109=0),"C","NC")</f>
        <v>C</v>
      </c>
      <c r="E105" s="19" t="str">
        <f t="shared" ref="E105" si="19">IF(AND(E106=0,E107=0,E108=0,E109=0),"C","NC")</f>
        <v>C</v>
      </c>
      <c r="F105" s="19" t="str">
        <f t="shared" ref="F105" si="20">IF(AND(F106=0,F107=0,F108=0,F109=0),"C","NC")</f>
        <v>C</v>
      </c>
      <c r="G105" s="3"/>
      <c r="H105" s="31"/>
      <c r="I105" s="31"/>
      <c r="J105" s="15" t="s">
        <v>98</v>
      </c>
      <c r="K105" s="19" t="str">
        <f>IF(AND(K106=0,K107=0,K108=0,K109=0),"C","NC")</f>
        <v>C</v>
      </c>
      <c r="L105" s="19" t="str">
        <f t="shared" ref="L105" si="21">IF(AND(L106=0,L107=0,L108=0,L109=0),"C","NC")</f>
        <v>C</v>
      </c>
      <c r="M105" s="19" t="str">
        <f t="shared" ref="M105" si="22">IF(AND(M106=0,M107=0,M108=0,M109=0),"C","NC")</f>
        <v>C</v>
      </c>
    </row>
    <row r="106" spans="1:13" x14ac:dyDescent="0.25">
      <c r="A106" s="31"/>
      <c r="B106" s="31"/>
      <c r="C106" s="17" t="s">
        <v>411</v>
      </c>
      <c r="D106" s="9"/>
      <c r="E106" s="9"/>
      <c r="F106" s="9"/>
      <c r="G106" s="3"/>
      <c r="H106" s="31"/>
      <c r="I106" s="31"/>
      <c r="J106" s="17" t="s">
        <v>411</v>
      </c>
      <c r="K106" s="9"/>
      <c r="L106" s="9"/>
      <c r="M106" s="9"/>
    </row>
    <row r="107" spans="1:13" x14ac:dyDescent="0.25">
      <c r="A107" s="31"/>
      <c r="B107" s="31"/>
      <c r="C107" s="17" t="s">
        <v>412</v>
      </c>
      <c r="D107" s="9"/>
      <c r="E107" s="9"/>
      <c r="F107" s="9"/>
      <c r="G107" s="3"/>
      <c r="H107" s="31"/>
      <c r="I107" s="31"/>
      <c r="J107" s="17" t="s">
        <v>412</v>
      </c>
      <c r="K107" s="9"/>
      <c r="L107" s="9"/>
      <c r="M107" s="9"/>
    </row>
    <row r="108" spans="1:13" x14ac:dyDescent="0.25">
      <c r="A108" s="31"/>
      <c r="B108" s="31"/>
      <c r="C108" s="17" t="s">
        <v>413</v>
      </c>
      <c r="D108" s="9"/>
      <c r="E108" s="9"/>
      <c r="F108" s="9"/>
      <c r="G108" s="3"/>
      <c r="H108" s="31"/>
      <c r="I108" s="31"/>
      <c r="J108" s="17" t="s">
        <v>413</v>
      </c>
      <c r="K108" s="9"/>
      <c r="L108" s="9"/>
      <c r="M108" s="9"/>
    </row>
    <row r="109" spans="1:13" x14ac:dyDescent="0.25">
      <c r="A109" s="31"/>
      <c r="B109" s="31"/>
      <c r="C109" s="17" t="s">
        <v>414</v>
      </c>
      <c r="D109" s="9"/>
      <c r="E109" s="9"/>
      <c r="F109" s="9"/>
      <c r="G109" s="3"/>
      <c r="H109" s="31"/>
      <c r="I109" s="31"/>
      <c r="J109" s="17" t="s">
        <v>414</v>
      </c>
      <c r="K109" s="9"/>
      <c r="L109" s="9"/>
      <c r="M109" s="9"/>
    </row>
    <row r="110" spans="1:13" x14ac:dyDescent="0.25">
      <c r="A110" s="31"/>
      <c r="B110" s="31"/>
      <c r="C110" s="15" t="s">
        <v>99</v>
      </c>
      <c r="D110" s="9"/>
      <c r="E110" s="9"/>
      <c r="F110" s="9"/>
      <c r="G110" s="3"/>
      <c r="H110" s="31"/>
      <c r="I110" s="31"/>
      <c r="J110" s="15" t="s">
        <v>99</v>
      </c>
      <c r="K110" s="9"/>
      <c r="L110" s="9"/>
      <c r="M110" s="9"/>
    </row>
    <row r="111" spans="1:13" x14ac:dyDescent="0.25">
      <c r="A111" s="31"/>
      <c r="B111" s="31"/>
      <c r="C111" s="15" t="s">
        <v>100</v>
      </c>
      <c r="D111" s="9"/>
      <c r="E111" s="9"/>
      <c r="F111" s="9"/>
      <c r="G111" s="3"/>
      <c r="H111" s="31"/>
      <c r="I111" s="31"/>
      <c r="J111" s="15" t="s">
        <v>100</v>
      </c>
      <c r="K111" s="9"/>
      <c r="L111" s="9"/>
      <c r="M111" s="9"/>
    </row>
    <row r="112" spans="1:13" x14ac:dyDescent="0.25">
      <c r="A112" s="32" t="s">
        <v>102</v>
      </c>
      <c r="B112" s="32"/>
      <c r="C112" s="15" t="s">
        <v>103</v>
      </c>
      <c r="D112" s="20" t="str">
        <f>IF(AND(D99="C",D100="C",D101="C",D105="C",D110&gt;=6.8,D110&lt;=7.2,D111="C"),"C","NC")</f>
        <v>NC</v>
      </c>
      <c r="E112" s="20" t="str">
        <f>IF(AND(E99="C",E100="C",E101="C",E105="C",E110&gt;=6.8,E110&lt;=7.2,E111="C"),"C","NC")</f>
        <v>NC</v>
      </c>
      <c r="F112" s="20" t="str">
        <f>IF(AND(F99="C",F100="C",F101="C",F105="C",F110&gt;=6.8,F110&lt;=7.2,F111="C"),"C","NC")</f>
        <v>NC</v>
      </c>
      <c r="G112" s="3"/>
      <c r="H112" s="32" t="s">
        <v>102</v>
      </c>
      <c r="I112" s="32"/>
      <c r="J112" s="15" t="s">
        <v>103</v>
      </c>
      <c r="K112" s="20" t="str">
        <f>IF(AND(K99="C",K100="C",K101="C",K105="C",K110&gt;=6.8,K110&lt;=7.2,K111="C"),"C","NC")</f>
        <v>NC</v>
      </c>
      <c r="L112" s="20" t="str">
        <f>IF(AND(L99="C",L100="C",L101="C",L105="C",L110&gt;=6.8,L110&lt;=7.2,L111="C"),"C","NC")</f>
        <v>NC</v>
      </c>
      <c r="M112" s="20" t="str">
        <f>IF(AND(M99="C",M100="C",M101="C",M105="C",M110&gt;=6.8,M110&lt;=7.2,M111="C"),"C","NC")</f>
        <v>NC</v>
      </c>
    </row>
    <row r="113" spans="1:13" x14ac:dyDescent="0.25">
      <c r="A113" s="32"/>
      <c r="B113" s="32"/>
      <c r="C113" s="15" t="s">
        <v>104</v>
      </c>
      <c r="D113" s="9"/>
      <c r="E113" s="9"/>
      <c r="F113" s="9"/>
      <c r="G113" s="3"/>
      <c r="H113" s="32"/>
      <c r="I113" s="32"/>
      <c r="J113" s="15" t="s">
        <v>104</v>
      </c>
      <c r="K113" s="9"/>
      <c r="L113" s="9"/>
      <c r="M113" s="9"/>
    </row>
    <row r="114" spans="1:1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39" t="s">
        <v>66</v>
      </c>
      <c r="B115" s="39"/>
      <c r="C115" s="15" t="s">
        <v>94</v>
      </c>
      <c r="D115" s="18" t="s">
        <v>421</v>
      </c>
      <c r="E115" s="18" t="s">
        <v>422</v>
      </c>
      <c r="F115" s="18" t="s">
        <v>423</v>
      </c>
      <c r="G115" s="3"/>
      <c r="H115" s="39" t="s">
        <v>67</v>
      </c>
      <c r="I115" s="39"/>
      <c r="J115" s="15" t="s">
        <v>94</v>
      </c>
      <c r="K115" s="18" t="s">
        <v>189</v>
      </c>
      <c r="L115" s="18" t="s">
        <v>190</v>
      </c>
      <c r="M115" s="18" t="s">
        <v>191</v>
      </c>
    </row>
    <row r="116" spans="1:13" x14ac:dyDescent="0.25">
      <c r="A116" s="39"/>
      <c r="B116" s="39"/>
      <c r="C116" s="15" t="s">
        <v>92</v>
      </c>
      <c r="D116" s="33"/>
      <c r="E116" s="34"/>
      <c r="F116" s="35"/>
      <c r="G116" s="3"/>
      <c r="H116" s="39"/>
      <c r="I116" s="39"/>
      <c r="J116" s="15" t="s">
        <v>92</v>
      </c>
      <c r="K116" s="33"/>
      <c r="L116" s="34"/>
      <c r="M116" s="35"/>
    </row>
    <row r="117" spans="1:13" x14ac:dyDescent="0.25">
      <c r="A117" s="39"/>
      <c r="B117" s="39"/>
      <c r="C117" s="15" t="s">
        <v>93</v>
      </c>
      <c r="D117" s="33"/>
      <c r="E117" s="34"/>
      <c r="F117" s="35"/>
      <c r="G117" s="3"/>
      <c r="H117" s="39"/>
      <c r="I117" s="39"/>
      <c r="J117" s="15" t="s">
        <v>93</v>
      </c>
      <c r="K117" s="33"/>
      <c r="L117" s="34"/>
      <c r="M117" s="35"/>
    </row>
    <row r="118" spans="1:13" ht="15" customHeight="1" x14ac:dyDescent="0.25">
      <c r="A118" s="31" t="s">
        <v>101</v>
      </c>
      <c r="B118" s="31"/>
      <c r="C118" s="15" t="s">
        <v>95</v>
      </c>
      <c r="D118" s="9"/>
      <c r="E118" s="9"/>
      <c r="F118" s="9"/>
      <c r="G118" s="3"/>
      <c r="H118" s="31" t="s">
        <v>101</v>
      </c>
      <c r="I118" s="31"/>
      <c r="J118" s="15" t="s">
        <v>95</v>
      </c>
      <c r="K118" s="9"/>
      <c r="L118" s="9"/>
      <c r="M118" s="9"/>
    </row>
    <row r="119" spans="1:13" x14ac:dyDescent="0.25">
      <c r="A119" s="31"/>
      <c r="B119" s="31"/>
      <c r="C119" s="15" t="s">
        <v>96</v>
      </c>
      <c r="D119" s="9"/>
      <c r="E119" s="9"/>
      <c r="F119" s="9"/>
      <c r="G119" s="3"/>
      <c r="H119" s="31"/>
      <c r="I119" s="31"/>
      <c r="J119" s="15" t="s">
        <v>96</v>
      </c>
      <c r="K119" s="9"/>
      <c r="L119" s="9"/>
      <c r="M119" s="9"/>
    </row>
    <row r="120" spans="1:13" x14ac:dyDescent="0.25">
      <c r="A120" s="31"/>
      <c r="B120" s="31"/>
      <c r="C120" s="15" t="s">
        <v>97</v>
      </c>
      <c r="D120" s="19" t="str">
        <f>IF(AND(D121&gt;=20,D121&lt;=30,D122&gt;=20,D122&lt;=30,D123&gt;=20,D123&lt;=30),"C","NC")</f>
        <v>NC</v>
      </c>
      <c r="E120" s="19" t="str">
        <f>IF(AND(E121&gt;=20,E121&lt;=30,E122&gt;=20,E122&lt;=30,E123&gt;=20,E123&lt;=30),"C","NC")</f>
        <v>NC</v>
      </c>
      <c r="F120" s="19" t="str">
        <f>IF(AND(F121&gt;=20,F121&lt;=30,F122&gt;=20,F122&lt;=30,F123&gt;=20,F123&lt;=30),"C","NC")</f>
        <v>NC</v>
      </c>
      <c r="G120" s="3"/>
      <c r="H120" s="31"/>
      <c r="I120" s="31"/>
      <c r="J120" s="15" t="s">
        <v>97</v>
      </c>
      <c r="K120" s="19" t="str">
        <f>IF(AND(K121&gt;=20,K121&lt;=30,K122&gt;=20,K122&lt;=30,K123&gt;=20,K123&lt;=30),"C","NC")</f>
        <v>NC</v>
      </c>
      <c r="L120" s="19" t="str">
        <f>IF(AND(L121&gt;=20,L121&lt;=30,L122&gt;=20,L122&lt;=30,L123&gt;=20,L123&lt;=30),"C","NC")</f>
        <v>NC</v>
      </c>
      <c r="M120" s="19" t="str">
        <f>IF(AND(M121&gt;=20,M121&lt;=30,M122&gt;=20,M122&lt;=30,M123&gt;=20,M123&lt;=30),"C","NC")</f>
        <v>NC</v>
      </c>
    </row>
    <row r="121" spans="1:13" x14ac:dyDescent="0.25">
      <c r="A121" s="31"/>
      <c r="B121" s="31"/>
      <c r="C121" s="17" t="s">
        <v>410</v>
      </c>
      <c r="D121" s="9"/>
      <c r="E121" s="9"/>
      <c r="F121" s="9"/>
      <c r="G121" s="3"/>
      <c r="H121" s="31"/>
      <c r="I121" s="31"/>
      <c r="J121" s="17" t="s">
        <v>410</v>
      </c>
      <c r="K121" s="9"/>
      <c r="L121" s="9"/>
      <c r="M121" s="9"/>
    </row>
    <row r="122" spans="1:13" x14ac:dyDescent="0.25">
      <c r="A122" s="31"/>
      <c r="B122" s="31"/>
      <c r="C122" s="17" t="s">
        <v>409</v>
      </c>
      <c r="D122" s="9"/>
      <c r="E122" s="9"/>
      <c r="F122" s="9"/>
      <c r="G122" s="3"/>
      <c r="H122" s="31"/>
      <c r="I122" s="31"/>
      <c r="J122" s="17" t="s">
        <v>409</v>
      </c>
      <c r="K122" s="9"/>
      <c r="L122" s="9"/>
      <c r="M122" s="9"/>
    </row>
    <row r="123" spans="1:13" x14ac:dyDescent="0.25">
      <c r="A123" s="31"/>
      <c r="B123" s="31"/>
      <c r="C123" s="17" t="s">
        <v>408</v>
      </c>
      <c r="D123" s="9"/>
      <c r="E123" s="9"/>
      <c r="F123" s="9"/>
      <c r="G123" s="3"/>
      <c r="H123" s="31"/>
      <c r="I123" s="31"/>
      <c r="J123" s="17" t="s">
        <v>408</v>
      </c>
      <c r="K123" s="9"/>
      <c r="L123" s="9"/>
      <c r="M123" s="9"/>
    </row>
    <row r="124" spans="1:13" x14ac:dyDescent="0.25">
      <c r="A124" s="31"/>
      <c r="B124" s="31"/>
      <c r="C124" s="15" t="s">
        <v>98</v>
      </c>
      <c r="D124" s="19" t="str">
        <f>IF(AND(D125=0,D126=0,D127=0,D128=0),"C","NC")</f>
        <v>C</v>
      </c>
      <c r="E124" s="19" t="str">
        <f t="shared" ref="E124" si="23">IF(AND(E125=0,E126=0,E127=0,E128=0),"C","NC")</f>
        <v>C</v>
      </c>
      <c r="F124" s="19" t="str">
        <f t="shared" ref="F124" si="24">IF(AND(F125=0,F126=0,F127=0,F128=0),"C","NC")</f>
        <v>C</v>
      </c>
      <c r="G124" s="3"/>
      <c r="H124" s="31"/>
      <c r="I124" s="31"/>
      <c r="J124" s="15" t="s">
        <v>98</v>
      </c>
      <c r="K124" s="19" t="str">
        <f>IF(AND(K125=0,K126=0,K127=0,K128=0),"C","NC")</f>
        <v>C</v>
      </c>
      <c r="L124" s="19" t="str">
        <f t="shared" ref="L124" si="25">IF(AND(L125=0,L126=0,L127=0,L128=0),"C","NC")</f>
        <v>C</v>
      </c>
      <c r="M124" s="19" t="str">
        <f t="shared" ref="M124" si="26">IF(AND(M125=0,M126=0,M127=0,M128=0),"C","NC")</f>
        <v>C</v>
      </c>
    </row>
    <row r="125" spans="1:13" x14ac:dyDescent="0.25">
      <c r="A125" s="31"/>
      <c r="B125" s="31"/>
      <c r="C125" s="17" t="s">
        <v>411</v>
      </c>
      <c r="D125" s="9"/>
      <c r="E125" s="9"/>
      <c r="F125" s="9"/>
      <c r="G125" s="3"/>
      <c r="H125" s="31"/>
      <c r="I125" s="31"/>
      <c r="J125" s="17" t="s">
        <v>411</v>
      </c>
      <c r="K125" s="9"/>
      <c r="L125" s="9"/>
      <c r="M125" s="9"/>
    </row>
    <row r="126" spans="1:13" x14ac:dyDescent="0.25">
      <c r="A126" s="31"/>
      <c r="B126" s="31"/>
      <c r="C126" s="17" t="s">
        <v>412</v>
      </c>
      <c r="D126" s="9"/>
      <c r="E126" s="9"/>
      <c r="F126" s="9"/>
      <c r="G126" s="3"/>
      <c r="H126" s="31"/>
      <c r="I126" s="31"/>
      <c r="J126" s="17" t="s">
        <v>412</v>
      </c>
      <c r="K126" s="9"/>
      <c r="L126" s="9"/>
      <c r="M126" s="9"/>
    </row>
    <row r="127" spans="1:13" x14ac:dyDescent="0.25">
      <c r="A127" s="31"/>
      <c r="B127" s="31"/>
      <c r="C127" s="17" t="s">
        <v>413</v>
      </c>
      <c r="D127" s="9"/>
      <c r="E127" s="9"/>
      <c r="F127" s="9"/>
      <c r="G127" s="3"/>
      <c r="H127" s="31"/>
      <c r="I127" s="31"/>
      <c r="J127" s="17" t="s">
        <v>413</v>
      </c>
      <c r="K127" s="9"/>
      <c r="L127" s="9"/>
      <c r="M127" s="9"/>
    </row>
    <row r="128" spans="1:13" x14ac:dyDescent="0.25">
      <c r="A128" s="31"/>
      <c r="B128" s="31"/>
      <c r="C128" s="17" t="s">
        <v>414</v>
      </c>
      <c r="D128" s="9"/>
      <c r="E128" s="9"/>
      <c r="F128" s="9"/>
      <c r="G128" s="3"/>
      <c r="H128" s="31"/>
      <c r="I128" s="31"/>
      <c r="J128" s="17" t="s">
        <v>414</v>
      </c>
      <c r="K128" s="9"/>
      <c r="L128" s="9"/>
      <c r="M128" s="9"/>
    </row>
    <row r="129" spans="1:13" x14ac:dyDescent="0.25">
      <c r="A129" s="31"/>
      <c r="B129" s="31"/>
      <c r="C129" s="15" t="s">
        <v>99</v>
      </c>
      <c r="D129" s="9"/>
      <c r="E129" s="9"/>
      <c r="F129" s="9"/>
      <c r="G129" s="3"/>
      <c r="H129" s="31"/>
      <c r="I129" s="31"/>
      <c r="J129" s="15" t="s">
        <v>99</v>
      </c>
      <c r="K129" s="9"/>
      <c r="L129" s="9"/>
      <c r="M129" s="9"/>
    </row>
    <row r="130" spans="1:13" x14ac:dyDescent="0.25">
      <c r="A130" s="31"/>
      <c r="B130" s="31"/>
      <c r="C130" s="15" t="s">
        <v>100</v>
      </c>
      <c r="D130" s="9"/>
      <c r="E130" s="9"/>
      <c r="F130" s="9"/>
      <c r="G130" s="3"/>
      <c r="H130" s="31"/>
      <c r="I130" s="31"/>
      <c r="J130" s="15" t="s">
        <v>100</v>
      </c>
      <c r="K130" s="9"/>
      <c r="L130" s="9"/>
      <c r="M130" s="9"/>
    </row>
    <row r="131" spans="1:13" x14ac:dyDescent="0.25">
      <c r="A131" s="32" t="s">
        <v>102</v>
      </c>
      <c r="B131" s="32"/>
      <c r="C131" s="15" t="s">
        <v>103</v>
      </c>
      <c r="D131" s="20" t="str">
        <f>IF(AND(D118="C",D119="C",D120="C",D124="C",D129&gt;=6.8,D129&lt;=7.2,D130="C"),"C","NC")</f>
        <v>NC</v>
      </c>
      <c r="E131" s="20" t="str">
        <f>IF(AND(E118="C",E119="C",E120="C",E124="C",E129&gt;=6.8,E129&lt;=7.2,E130="C"),"C","NC")</f>
        <v>NC</v>
      </c>
      <c r="F131" s="20" t="str">
        <f>IF(AND(F118="C",F119="C",F120="C",F124="C",F129&gt;=6.8,F129&lt;=7.2,F130="C"),"C","NC")</f>
        <v>NC</v>
      </c>
      <c r="G131" s="3"/>
      <c r="H131" s="32" t="s">
        <v>102</v>
      </c>
      <c r="I131" s="32"/>
      <c r="J131" s="15" t="s">
        <v>103</v>
      </c>
      <c r="K131" s="20" t="str">
        <f>IF(AND(K118="C",K119="C",K120="C",K124="C",K129&gt;=6.8,K129&lt;=7.2,K130="C"),"C","NC")</f>
        <v>NC</v>
      </c>
      <c r="L131" s="20" t="str">
        <f>IF(AND(L118="C",L119="C",L120="C",L124="C",L129&gt;=6.8,L129&lt;=7.2,L130="C"),"C","NC")</f>
        <v>NC</v>
      </c>
      <c r="M131" s="20" t="str">
        <f>IF(AND(M118="C",M119="C",M120="C",M124="C",M129&gt;=6.8,M129&lt;=7.2,M130="C"),"C","NC")</f>
        <v>NC</v>
      </c>
    </row>
    <row r="132" spans="1:13" x14ac:dyDescent="0.25">
      <c r="A132" s="32"/>
      <c r="B132" s="32"/>
      <c r="C132" s="15" t="s">
        <v>104</v>
      </c>
      <c r="D132" s="9"/>
      <c r="E132" s="9"/>
      <c r="F132" s="9"/>
      <c r="G132" s="3"/>
      <c r="H132" s="32"/>
      <c r="I132" s="32"/>
      <c r="J132" s="15" t="s">
        <v>104</v>
      </c>
      <c r="K132" s="9"/>
      <c r="L132" s="9"/>
      <c r="M132" s="9"/>
    </row>
    <row r="133" spans="1:1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x14ac:dyDescent="0.25">
      <c r="A134" s="39" t="s">
        <v>68</v>
      </c>
      <c r="B134" s="39"/>
      <c r="C134" s="15" t="s">
        <v>94</v>
      </c>
      <c r="D134" s="18" t="s">
        <v>424</v>
      </c>
      <c r="E134" s="18" t="s">
        <v>425</v>
      </c>
      <c r="F134" s="18" t="s">
        <v>426</v>
      </c>
      <c r="G134" s="3"/>
    </row>
    <row r="135" spans="1:13" x14ac:dyDescent="0.25">
      <c r="A135" s="39"/>
      <c r="B135" s="39"/>
      <c r="C135" s="15" t="s">
        <v>92</v>
      </c>
      <c r="D135" s="33"/>
      <c r="E135" s="34"/>
      <c r="F135" s="35"/>
      <c r="G135" s="3"/>
    </row>
    <row r="136" spans="1:13" x14ac:dyDescent="0.25">
      <c r="A136" s="39"/>
      <c r="B136" s="39"/>
      <c r="C136" s="15" t="s">
        <v>93</v>
      </c>
      <c r="D136" s="33"/>
      <c r="E136" s="34"/>
      <c r="F136" s="35"/>
      <c r="G136" s="3"/>
    </row>
    <row r="137" spans="1:13" ht="15" customHeight="1" x14ac:dyDescent="0.25">
      <c r="A137" s="31" t="s">
        <v>101</v>
      </c>
      <c r="B137" s="31"/>
      <c r="C137" s="15" t="s">
        <v>95</v>
      </c>
      <c r="D137" s="9"/>
      <c r="E137" s="9"/>
      <c r="F137" s="9"/>
      <c r="G137" s="3"/>
    </row>
    <row r="138" spans="1:13" x14ac:dyDescent="0.25">
      <c r="A138" s="31"/>
      <c r="B138" s="31"/>
      <c r="C138" s="15" t="s">
        <v>96</v>
      </c>
      <c r="D138" s="9"/>
      <c r="E138" s="9"/>
      <c r="F138" s="9"/>
      <c r="G138" s="3"/>
    </row>
    <row r="139" spans="1:13" x14ac:dyDescent="0.25">
      <c r="A139" s="31"/>
      <c r="B139" s="31"/>
      <c r="C139" s="15" t="s">
        <v>97</v>
      </c>
      <c r="D139" s="19" t="str">
        <f>IF(AND(D140&gt;=20,D140&lt;=30,D141&gt;=20,D141&lt;=30,D142&gt;=20,D142&lt;=30),"C","NC")</f>
        <v>NC</v>
      </c>
      <c r="E139" s="19" t="str">
        <f>IF(AND(E140&gt;=20,E140&lt;=30,E141&gt;=20,E141&lt;=30,E142&gt;=20,E142&lt;=30),"C","NC")</f>
        <v>NC</v>
      </c>
      <c r="F139" s="19" t="str">
        <f>IF(AND(F140&gt;=20,F140&lt;=30,F141&gt;=20,F141&lt;=30,F142&gt;=20,F142&lt;=30),"C","NC")</f>
        <v>NC</v>
      </c>
      <c r="G139" s="3"/>
    </row>
    <row r="140" spans="1:13" x14ac:dyDescent="0.25">
      <c r="A140" s="31"/>
      <c r="B140" s="31"/>
      <c r="C140" s="17" t="s">
        <v>410</v>
      </c>
      <c r="D140" s="9"/>
      <c r="E140" s="9"/>
      <c r="F140" s="9"/>
      <c r="G140" s="3"/>
    </row>
    <row r="141" spans="1:13" x14ac:dyDescent="0.25">
      <c r="A141" s="31"/>
      <c r="B141" s="31"/>
      <c r="C141" s="17" t="s">
        <v>409</v>
      </c>
      <c r="D141" s="9"/>
      <c r="E141" s="9"/>
      <c r="F141" s="9"/>
      <c r="G141" s="3"/>
    </row>
    <row r="142" spans="1:13" x14ac:dyDescent="0.25">
      <c r="A142" s="31"/>
      <c r="B142" s="31"/>
      <c r="C142" s="17" t="s">
        <v>408</v>
      </c>
      <c r="D142" s="9"/>
      <c r="E142" s="9"/>
      <c r="F142" s="9"/>
      <c r="G142" s="3"/>
    </row>
    <row r="143" spans="1:13" ht="15" customHeight="1" x14ac:dyDescent="0.25">
      <c r="A143" s="31"/>
      <c r="B143" s="31"/>
      <c r="C143" s="15" t="s">
        <v>98</v>
      </c>
      <c r="D143" s="19" t="str">
        <f>IF(AND(D144=0,D145=0,D146=0,D147=0),"C","NC")</f>
        <v>C</v>
      </c>
      <c r="E143" s="19" t="str">
        <f t="shared" ref="E143" si="27">IF(AND(E144=0,E145=0,E146=0,E147=0),"C","NC")</f>
        <v>C</v>
      </c>
      <c r="F143" s="19" t="str">
        <f t="shared" ref="F143" si="28">IF(AND(F144=0,F145=0,F146=0,F147=0),"C","NC")</f>
        <v>C</v>
      </c>
      <c r="G143" s="3"/>
    </row>
    <row r="144" spans="1:13" x14ac:dyDescent="0.25">
      <c r="A144" s="31"/>
      <c r="B144" s="31"/>
      <c r="C144" s="17" t="s">
        <v>411</v>
      </c>
      <c r="D144" s="9"/>
      <c r="E144" s="9"/>
      <c r="F144" s="9"/>
      <c r="G144" s="3"/>
    </row>
    <row r="145" spans="1:7" x14ac:dyDescent="0.25">
      <c r="A145" s="31"/>
      <c r="B145" s="31"/>
      <c r="C145" s="17" t="s">
        <v>412</v>
      </c>
      <c r="D145" s="9"/>
      <c r="E145" s="9"/>
      <c r="F145" s="9"/>
      <c r="G145" s="3"/>
    </row>
    <row r="146" spans="1:7" x14ac:dyDescent="0.25">
      <c r="A146" s="31"/>
      <c r="B146" s="31"/>
      <c r="C146" s="17" t="s">
        <v>413</v>
      </c>
      <c r="D146" s="9"/>
      <c r="E146" s="9"/>
      <c r="F146" s="9"/>
      <c r="G146" s="3"/>
    </row>
    <row r="147" spans="1:7" x14ac:dyDescent="0.25">
      <c r="A147" s="31"/>
      <c r="B147" s="31"/>
      <c r="C147" s="17" t="s">
        <v>414</v>
      </c>
      <c r="D147" s="9"/>
      <c r="E147" s="9"/>
      <c r="F147" s="9"/>
      <c r="G147" s="3"/>
    </row>
    <row r="148" spans="1:7" x14ac:dyDescent="0.25">
      <c r="A148" s="31"/>
      <c r="B148" s="31"/>
      <c r="C148" s="15" t="s">
        <v>99</v>
      </c>
      <c r="D148" s="9"/>
      <c r="E148" s="9"/>
      <c r="F148" s="9"/>
      <c r="G148" s="3"/>
    </row>
    <row r="149" spans="1:7" x14ac:dyDescent="0.25">
      <c r="A149" s="31"/>
      <c r="B149" s="31"/>
      <c r="C149" s="15" t="s">
        <v>100</v>
      </c>
      <c r="D149" s="9"/>
      <c r="E149" s="9"/>
      <c r="F149" s="9"/>
      <c r="G149" s="3"/>
    </row>
    <row r="150" spans="1:7" x14ac:dyDescent="0.25">
      <c r="A150" s="32" t="s">
        <v>102</v>
      </c>
      <c r="B150" s="32"/>
      <c r="C150" s="15" t="s">
        <v>103</v>
      </c>
      <c r="D150" s="20" t="str">
        <f>IF(AND(D137="C",D138="C",D139="C",D143="C",D148&gt;=6.8,D148&lt;=7.2,D149="C"),"C","NC")</f>
        <v>NC</v>
      </c>
      <c r="E150" s="20" t="str">
        <f>IF(AND(E137="C",E138="C",E139="C",E143="C",E148&gt;=6.8,E148&lt;=7.2,E149="C"),"C","NC")</f>
        <v>NC</v>
      </c>
      <c r="F150" s="20" t="str">
        <f>IF(AND(F137="C",F138="C",F139="C",F143="C",F148&gt;=6.8,F148&lt;=7.2,F149="C"),"C","NC")</f>
        <v>NC</v>
      </c>
      <c r="G150" s="3"/>
    </row>
    <row r="151" spans="1:7" x14ac:dyDescent="0.25">
      <c r="A151" s="32"/>
      <c r="B151" s="32"/>
      <c r="C151" s="15" t="s">
        <v>104</v>
      </c>
      <c r="D151" s="9"/>
      <c r="E151" s="9"/>
      <c r="F151" s="9"/>
      <c r="G151" s="3"/>
    </row>
  </sheetData>
  <mergeCells count="75">
    <mergeCell ref="K116:M116"/>
    <mergeCell ref="K117:M117"/>
    <mergeCell ref="D135:F135"/>
    <mergeCell ref="D136:F136"/>
    <mergeCell ref="K78:M78"/>
    <mergeCell ref="K79:M79"/>
    <mergeCell ref="D78:F78"/>
    <mergeCell ref="D79:F79"/>
    <mergeCell ref="D97:F97"/>
    <mergeCell ref="D98:F98"/>
    <mergeCell ref="K97:M97"/>
    <mergeCell ref="K98:M98"/>
    <mergeCell ref="H115:I117"/>
    <mergeCell ref="D116:F116"/>
    <mergeCell ref="H118:I130"/>
    <mergeCell ref="H131:I132"/>
    <mergeCell ref="K40:M40"/>
    <mergeCell ref="K41:M41"/>
    <mergeCell ref="D59:F59"/>
    <mergeCell ref="D60:F60"/>
    <mergeCell ref="K59:M59"/>
    <mergeCell ref="K60:M60"/>
    <mergeCell ref="K2:M2"/>
    <mergeCell ref="K3:M3"/>
    <mergeCell ref="D21:F21"/>
    <mergeCell ref="D22:F22"/>
    <mergeCell ref="K21:M21"/>
    <mergeCell ref="K22:M22"/>
    <mergeCell ref="A77:B79"/>
    <mergeCell ref="H77:I79"/>
    <mergeCell ref="A80:B92"/>
    <mergeCell ref="D117:F117"/>
    <mergeCell ref="A96:B98"/>
    <mergeCell ref="H96:I98"/>
    <mergeCell ref="A115:B117"/>
    <mergeCell ref="H80:I92"/>
    <mergeCell ref="H93:I94"/>
    <mergeCell ref="A99:B111"/>
    <mergeCell ref="A112:B113"/>
    <mergeCell ref="H99:I111"/>
    <mergeCell ref="H112:I113"/>
    <mergeCell ref="A39:B41"/>
    <mergeCell ref="H39:I41"/>
    <mergeCell ref="D40:F40"/>
    <mergeCell ref="D41:F41"/>
    <mergeCell ref="A42:B54"/>
    <mergeCell ref="A1:B3"/>
    <mergeCell ref="H1:I3"/>
    <mergeCell ref="D2:F2"/>
    <mergeCell ref="D3:F3"/>
    <mergeCell ref="A4:B16"/>
    <mergeCell ref="A17:B18"/>
    <mergeCell ref="H4:I16"/>
    <mergeCell ref="H17:I18"/>
    <mergeCell ref="A23:B35"/>
    <mergeCell ref="A36:B37"/>
    <mergeCell ref="H23:I35"/>
    <mergeCell ref="H36:I37"/>
    <mergeCell ref="A20:B22"/>
    <mergeCell ref="H20:I22"/>
    <mergeCell ref="A55:B56"/>
    <mergeCell ref="H42:I54"/>
    <mergeCell ref="H55:I56"/>
    <mergeCell ref="A61:B73"/>
    <mergeCell ref="A74:B75"/>
    <mergeCell ref="H61:I73"/>
    <mergeCell ref="H74:I75"/>
    <mergeCell ref="A58:B60"/>
    <mergeCell ref="H58:I60"/>
    <mergeCell ref="A137:B149"/>
    <mergeCell ref="A150:B151"/>
    <mergeCell ref="A93:B94"/>
    <mergeCell ref="A134:B136"/>
    <mergeCell ref="A118:B130"/>
    <mergeCell ref="A131:B132"/>
  </mergeCells>
  <conditionalFormatting sqref="D4:F5 D17:F17">
    <cfRule type="cellIs" dxfId="2043" priority="419" operator="equal">
      <formula>"NC"</formula>
    </cfRule>
    <cfRule type="cellIs" dxfId="2042" priority="420" operator="equal">
      <formula>"C"</formula>
    </cfRule>
  </conditionalFormatting>
  <conditionalFormatting sqref="D15:F15">
    <cfRule type="cellIs" dxfId="2041" priority="416" operator="greaterThanOrEqual">
      <formula>7.21</formula>
    </cfRule>
    <cfRule type="cellIs" dxfId="2040" priority="417" operator="lessThanOrEqual">
      <formula>6.79</formula>
    </cfRule>
    <cfRule type="cellIs" dxfId="2039" priority="418" operator="between">
      <formula>6.8</formula>
      <formula>7.2</formula>
    </cfRule>
  </conditionalFormatting>
  <conditionalFormatting sqref="D6:F6">
    <cfRule type="cellIs" dxfId="2038" priority="414" operator="equal">
      <formula>"NC"</formula>
    </cfRule>
    <cfRule type="cellIs" dxfId="2037" priority="415" operator="equal">
      <formula>"C"</formula>
    </cfRule>
  </conditionalFormatting>
  <conditionalFormatting sqref="D7:F7">
    <cfRule type="cellIs" dxfId="2036" priority="411" operator="greaterThanOrEqual">
      <formula>30.01</formula>
    </cfRule>
    <cfRule type="cellIs" dxfId="2035" priority="412" operator="lessThanOrEqual">
      <formula>19.99</formula>
    </cfRule>
    <cfRule type="cellIs" dxfId="2034" priority="413" operator="between">
      <formula>20</formula>
      <formula>30</formula>
    </cfRule>
  </conditionalFormatting>
  <conditionalFormatting sqref="D8:F8">
    <cfRule type="cellIs" dxfId="2033" priority="408" operator="greaterThanOrEqual">
      <formula>30.01</formula>
    </cfRule>
    <cfRule type="cellIs" dxfId="2032" priority="409" operator="lessThanOrEqual">
      <formula>19.99</formula>
    </cfRule>
    <cfRule type="cellIs" dxfId="2031" priority="410" operator="between">
      <formula>20</formula>
      <formula>30</formula>
    </cfRule>
  </conditionalFormatting>
  <conditionalFormatting sqref="D9:F9">
    <cfRule type="cellIs" dxfId="2030" priority="405" operator="lessThanOrEqual">
      <formula>19.99</formula>
    </cfRule>
    <cfRule type="cellIs" dxfId="2029" priority="406" operator="greaterThanOrEqual">
      <formula>30.01</formula>
    </cfRule>
    <cfRule type="cellIs" dxfId="2028" priority="407" operator="between">
      <formula>20</formula>
      <formula>30</formula>
    </cfRule>
  </conditionalFormatting>
  <conditionalFormatting sqref="D10:F10">
    <cfRule type="cellIs" dxfId="2027" priority="403" operator="equal">
      <formula>"NC"</formula>
    </cfRule>
    <cfRule type="cellIs" dxfId="2026" priority="404" operator="equal">
      <formula>"C"</formula>
    </cfRule>
  </conditionalFormatting>
  <conditionalFormatting sqref="D11:F11">
    <cfRule type="cellIs" dxfId="2025" priority="401" operator="greaterThanOrEqual">
      <formula>0.01</formula>
    </cfRule>
    <cfRule type="cellIs" dxfId="2024" priority="402" operator="equal">
      <formula>0</formula>
    </cfRule>
  </conditionalFormatting>
  <conditionalFormatting sqref="D12:F12">
    <cfRule type="cellIs" dxfId="2023" priority="399" operator="greaterThanOrEqual">
      <formula>0.01</formula>
    </cfRule>
    <cfRule type="cellIs" dxfId="2022" priority="400" operator="equal">
      <formula>0</formula>
    </cfRule>
  </conditionalFormatting>
  <conditionalFormatting sqref="D13:F13">
    <cfRule type="cellIs" dxfId="2021" priority="397" operator="greaterThanOrEqual">
      <formula>0.01</formula>
    </cfRule>
    <cfRule type="cellIs" dxfId="2020" priority="398" operator="equal">
      <formula>0</formula>
    </cfRule>
  </conditionalFormatting>
  <conditionalFormatting sqref="D14:F14">
    <cfRule type="cellIs" dxfId="2019" priority="395" operator="greaterThanOrEqual">
      <formula>0.01</formula>
    </cfRule>
    <cfRule type="cellIs" dxfId="2018" priority="396" operator="equal">
      <formula>0</formula>
    </cfRule>
  </conditionalFormatting>
  <conditionalFormatting sqref="D16:F16">
    <cfRule type="cellIs" dxfId="2017" priority="393" operator="equal">
      <formula>"NC"</formula>
    </cfRule>
    <cfRule type="cellIs" dxfId="2016" priority="394" operator="equal">
      <formula>"C"</formula>
    </cfRule>
  </conditionalFormatting>
  <conditionalFormatting sqref="K4:M5 K17:M17">
    <cfRule type="cellIs" dxfId="2015" priority="391" operator="equal">
      <formula>"NC"</formula>
    </cfRule>
    <cfRule type="cellIs" dxfId="2014" priority="392" operator="equal">
      <formula>"C"</formula>
    </cfRule>
  </conditionalFormatting>
  <conditionalFormatting sqref="K15:M15">
    <cfRule type="cellIs" dxfId="2013" priority="388" operator="greaterThanOrEqual">
      <formula>7.21</formula>
    </cfRule>
    <cfRule type="cellIs" dxfId="2012" priority="389" operator="lessThanOrEqual">
      <formula>6.79</formula>
    </cfRule>
    <cfRule type="cellIs" dxfId="2011" priority="390" operator="between">
      <formula>6.8</formula>
      <formula>7.2</formula>
    </cfRule>
  </conditionalFormatting>
  <conditionalFormatting sqref="K6:M6">
    <cfRule type="cellIs" dxfId="2010" priority="386" operator="equal">
      <formula>"NC"</formula>
    </cfRule>
    <cfRule type="cellIs" dxfId="2009" priority="387" operator="equal">
      <formula>"C"</formula>
    </cfRule>
  </conditionalFormatting>
  <conditionalFormatting sqref="K7:M7">
    <cfRule type="cellIs" dxfId="2008" priority="383" operator="greaterThanOrEqual">
      <formula>30.01</formula>
    </cfRule>
    <cfRule type="cellIs" dxfId="2007" priority="384" operator="lessThanOrEqual">
      <formula>19.99</formula>
    </cfRule>
    <cfRule type="cellIs" dxfId="2006" priority="385" operator="between">
      <formula>20</formula>
      <formula>30</formula>
    </cfRule>
  </conditionalFormatting>
  <conditionalFormatting sqref="K8:M8">
    <cfRule type="cellIs" dxfId="2005" priority="380" operator="greaterThanOrEqual">
      <formula>30.01</formula>
    </cfRule>
    <cfRule type="cellIs" dxfId="2004" priority="381" operator="lessThanOrEqual">
      <formula>19.99</formula>
    </cfRule>
    <cfRule type="cellIs" dxfId="2003" priority="382" operator="between">
      <formula>20</formula>
      <formula>30</formula>
    </cfRule>
  </conditionalFormatting>
  <conditionalFormatting sqref="K9:M9">
    <cfRule type="cellIs" dxfId="2002" priority="377" operator="lessThanOrEqual">
      <formula>19.99</formula>
    </cfRule>
    <cfRule type="cellIs" dxfId="2001" priority="378" operator="greaterThanOrEqual">
      <formula>30.01</formula>
    </cfRule>
    <cfRule type="cellIs" dxfId="2000" priority="379" operator="between">
      <formula>20</formula>
      <formula>30</formula>
    </cfRule>
  </conditionalFormatting>
  <conditionalFormatting sqref="K10:M10">
    <cfRule type="cellIs" dxfId="1999" priority="375" operator="equal">
      <formula>"NC"</formula>
    </cfRule>
    <cfRule type="cellIs" dxfId="1998" priority="376" operator="equal">
      <formula>"C"</formula>
    </cfRule>
  </conditionalFormatting>
  <conditionalFormatting sqref="K11:M11">
    <cfRule type="cellIs" dxfId="1997" priority="373" operator="greaterThanOrEqual">
      <formula>0.01</formula>
    </cfRule>
    <cfRule type="cellIs" dxfId="1996" priority="374" operator="equal">
      <formula>0</formula>
    </cfRule>
  </conditionalFormatting>
  <conditionalFormatting sqref="K12:M12">
    <cfRule type="cellIs" dxfId="1995" priority="371" operator="greaterThanOrEqual">
      <formula>0.01</formula>
    </cfRule>
    <cfRule type="cellIs" dxfId="1994" priority="372" operator="equal">
      <formula>0</formula>
    </cfRule>
  </conditionalFormatting>
  <conditionalFormatting sqref="K13:M13">
    <cfRule type="cellIs" dxfId="1993" priority="369" operator="greaterThanOrEqual">
      <formula>0.01</formula>
    </cfRule>
    <cfRule type="cellIs" dxfId="1992" priority="370" operator="equal">
      <formula>0</formula>
    </cfRule>
  </conditionalFormatting>
  <conditionalFormatting sqref="K14:M14">
    <cfRule type="cellIs" dxfId="1991" priority="367" operator="greaterThanOrEqual">
      <formula>0.01</formula>
    </cfRule>
    <cfRule type="cellIs" dxfId="1990" priority="368" operator="equal">
      <formula>0</formula>
    </cfRule>
  </conditionalFormatting>
  <conditionalFormatting sqref="K16:M16">
    <cfRule type="cellIs" dxfId="1989" priority="365" operator="equal">
      <formula>"NC"</formula>
    </cfRule>
    <cfRule type="cellIs" dxfId="1988" priority="366" operator="equal">
      <formula>"C"</formula>
    </cfRule>
  </conditionalFormatting>
  <conditionalFormatting sqref="D23:F24 D36:F36">
    <cfRule type="cellIs" dxfId="1987" priority="363" operator="equal">
      <formula>"NC"</formula>
    </cfRule>
    <cfRule type="cellIs" dxfId="1986" priority="364" operator="equal">
      <formula>"C"</formula>
    </cfRule>
  </conditionalFormatting>
  <conditionalFormatting sqref="D34:F34">
    <cfRule type="cellIs" dxfId="1985" priority="360" operator="greaterThanOrEqual">
      <formula>7.21</formula>
    </cfRule>
    <cfRule type="cellIs" dxfId="1984" priority="361" operator="lessThanOrEqual">
      <formula>6.79</formula>
    </cfRule>
    <cfRule type="cellIs" dxfId="1983" priority="362" operator="between">
      <formula>6.8</formula>
      <formula>7.2</formula>
    </cfRule>
  </conditionalFormatting>
  <conditionalFormatting sqref="D25:F25">
    <cfRule type="cellIs" dxfId="1982" priority="358" operator="equal">
      <formula>"NC"</formula>
    </cfRule>
    <cfRule type="cellIs" dxfId="1981" priority="359" operator="equal">
      <formula>"C"</formula>
    </cfRule>
  </conditionalFormatting>
  <conditionalFormatting sqref="D26:F26">
    <cfRule type="cellIs" dxfId="1980" priority="355" operator="greaterThanOrEqual">
      <formula>30.01</formula>
    </cfRule>
    <cfRule type="cellIs" dxfId="1979" priority="356" operator="lessThanOrEqual">
      <formula>19.99</formula>
    </cfRule>
    <cfRule type="cellIs" dxfId="1978" priority="357" operator="between">
      <formula>20</formula>
      <formula>30</formula>
    </cfRule>
  </conditionalFormatting>
  <conditionalFormatting sqref="D27:F27">
    <cfRule type="cellIs" dxfId="1977" priority="352" operator="greaterThanOrEqual">
      <formula>30.01</formula>
    </cfRule>
    <cfRule type="cellIs" dxfId="1976" priority="353" operator="lessThanOrEqual">
      <formula>19.99</formula>
    </cfRule>
    <cfRule type="cellIs" dxfId="1975" priority="354" operator="between">
      <formula>20</formula>
      <formula>30</formula>
    </cfRule>
  </conditionalFormatting>
  <conditionalFormatting sqref="D28:F28">
    <cfRule type="cellIs" dxfId="1974" priority="349" operator="lessThanOrEqual">
      <formula>19.99</formula>
    </cfRule>
    <cfRule type="cellIs" dxfId="1973" priority="350" operator="greaterThanOrEqual">
      <formula>30.01</formula>
    </cfRule>
    <cfRule type="cellIs" dxfId="1972" priority="351" operator="between">
      <formula>20</formula>
      <formula>30</formula>
    </cfRule>
  </conditionalFormatting>
  <conditionalFormatting sqref="D29:F29">
    <cfRule type="cellIs" dxfId="1971" priority="347" operator="equal">
      <formula>"NC"</formula>
    </cfRule>
    <cfRule type="cellIs" dxfId="1970" priority="348" operator="equal">
      <formula>"C"</formula>
    </cfRule>
  </conditionalFormatting>
  <conditionalFormatting sqref="D30:F30">
    <cfRule type="cellIs" dxfId="1969" priority="345" operator="greaterThanOrEqual">
      <formula>0.01</formula>
    </cfRule>
    <cfRule type="cellIs" dxfId="1968" priority="346" operator="equal">
      <formula>0</formula>
    </cfRule>
  </conditionalFormatting>
  <conditionalFormatting sqref="D31:F31">
    <cfRule type="cellIs" dxfId="1967" priority="343" operator="greaterThanOrEqual">
      <formula>0.01</formula>
    </cfRule>
    <cfRule type="cellIs" dxfId="1966" priority="344" operator="equal">
      <formula>0</formula>
    </cfRule>
  </conditionalFormatting>
  <conditionalFormatting sqref="D32:F32">
    <cfRule type="cellIs" dxfId="1965" priority="341" operator="greaterThanOrEqual">
      <formula>0.01</formula>
    </cfRule>
    <cfRule type="cellIs" dxfId="1964" priority="342" operator="equal">
      <formula>0</formula>
    </cfRule>
  </conditionalFormatting>
  <conditionalFormatting sqref="D33:F33">
    <cfRule type="cellIs" dxfId="1963" priority="339" operator="greaterThanOrEqual">
      <formula>0.01</formula>
    </cfRule>
    <cfRule type="cellIs" dxfId="1962" priority="340" operator="equal">
      <formula>0</formula>
    </cfRule>
  </conditionalFormatting>
  <conditionalFormatting sqref="D35:F35">
    <cfRule type="cellIs" dxfId="1961" priority="337" operator="equal">
      <formula>"NC"</formula>
    </cfRule>
    <cfRule type="cellIs" dxfId="1960" priority="338" operator="equal">
      <formula>"C"</formula>
    </cfRule>
  </conditionalFormatting>
  <conditionalFormatting sqref="K23:M24 K36:M36">
    <cfRule type="cellIs" dxfId="1959" priority="335" operator="equal">
      <formula>"NC"</formula>
    </cfRule>
    <cfRule type="cellIs" dxfId="1958" priority="336" operator="equal">
      <formula>"C"</formula>
    </cfRule>
  </conditionalFormatting>
  <conditionalFormatting sqref="K34:M34">
    <cfRule type="cellIs" dxfId="1957" priority="332" operator="greaterThanOrEqual">
      <formula>7.21</formula>
    </cfRule>
    <cfRule type="cellIs" dxfId="1956" priority="333" operator="lessThanOrEqual">
      <formula>6.79</formula>
    </cfRule>
    <cfRule type="cellIs" dxfId="1955" priority="334" operator="between">
      <formula>6.8</formula>
      <formula>7.2</formula>
    </cfRule>
  </conditionalFormatting>
  <conditionalFormatting sqref="K25:M25">
    <cfRule type="cellIs" dxfId="1954" priority="330" operator="equal">
      <formula>"NC"</formula>
    </cfRule>
    <cfRule type="cellIs" dxfId="1953" priority="331" operator="equal">
      <formula>"C"</formula>
    </cfRule>
  </conditionalFormatting>
  <conditionalFormatting sqref="K26:M26">
    <cfRule type="cellIs" dxfId="1952" priority="327" operator="greaterThanOrEqual">
      <formula>30.01</formula>
    </cfRule>
    <cfRule type="cellIs" dxfId="1951" priority="328" operator="lessThanOrEqual">
      <formula>19.99</formula>
    </cfRule>
    <cfRule type="cellIs" dxfId="1950" priority="329" operator="between">
      <formula>20</formula>
      <formula>30</formula>
    </cfRule>
  </conditionalFormatting>
  <conditionalFormatting sqref="K27:M27">
    <cfRule type="cellIs" dxfId="1949" priority="324" operator="greaterThanOrEqual">
      <formula>30.01</formula>
    </cfRule>
    <cfRule type="cellIs" dxfId="1948" priority="325" operator="lessThanOrEqual">
      <formula>19.99</formula>
    </cfRule>
    <cfRule type="cellIs" dxfId="1947" priority="326" operator="between">
      <formula>20</formula>
      <formula>30</formula>
    </cfRule>
  </conditionalFormatting>
  <conditionalFormatting sqref="K28:M28">
    <cfRule type="cellIs" dxfId="1946" priority="321" operator="lessThanOrEqual">
      <formula>19.99</formula>
    </cfRule>
    <cfRule type="cellIs" dxfId="1945" priority="322" operator="greaterThanOrEqual">
      <formula>30.01</formula>
    </cfRule>
    <cfRule type="cellIs" dxfId="1944" priority="323" operator="between">
      <formula>20</formula>
      <formula>30</formula>
    </cfRule>
  </conditionalFormatting>
  <conditionalFormatting sqref="K29:M29">
    <cfRule type="cellIs" dxfId="1943" priority="319" operator="equal">
      <formula>"NC"</formula>
    </cfRule>
    <cfRule type="cellIs" dxfId="1942" priority="320" operator="equal">
      <formula>"C"</formula>
    </cfRule>
  </conditionalFormatting>
  <conditionalFormatting sqref="K30:M30">
    <cfRule type="cellIs" dxfId="1941" priority="317" operator="greaterThanOrEqual">
      <formula>0.01</formula>
    </cfRule>
    <cfRule type="cellIs" dxfId="1940" priority="318" operator="equal">
      <formula>0</formula>
    </cfRule>
  </conditionalFormatting>
  <conditionalFormatting sqref="K31:M31">
    <cfRule type="cellIs" dxfId="1939" priority="315" operator="greaterThanOrEqual">
      <formula>0.01</formula>
    </cfRule>
    <cfRule type="cellIs" dxfId="1938" priority="316" operator="equal">
      <formula>0</formula>
    </cfRule>
  </conditionalFormatting>
  <conditionalFormatting sqref="K32:M32">
    <cfRule type="cellIs" dxfId="1937" priority="313" operator="greaterThanOrEqual">
      <formula>0.01</formula>
    </cfRule>
    <cfRule type="cellIs" dxfId="1936" priority="314" operator="equal">
      <formula>0</formula>
    </cfRule>
  </conditionalFormatting>
  <conditionalFormatting sqref="K33:M33">
    <cfRule type="cellIs" dxfId="1935" priority="311" operator="greaterThanOrEqual">
      <formula>0.01</formula>
    </cfRule>
    <cfRule type="cellIs" dxfId="1934" priority="312" operator="equal">
      <formula>0</formula>
    </cfRule>
  </conditionalFormatting>
  <conditionalFormatting sqref="K35:M35">
    <cfRule type="cellIs" dxfId="1933" priority="309" operator="equal">
      <formula>"NC"</formula>
    </cfRule>
    <cfRule type="cellIs" dxfId="1932" priority="310" operator="equal">
      <formula>"C"</formula>
    </cfRule>
  </conditionalFormatting>
  <conditionalFormatting sqref="D42:F43 D55:F55">
    <cfRule type="cellIs" dxfId="1931" priority="307" operator="equal">
      <formula>"NC"</formula>
    </cfRule>
    <cfRule type="cellIs" dxfId="1930" priority="308" operator="equal">
      <formula>"C"</formula>
    </cfRule>
  </conditionalFormatting>
  <conditionalFormatting sqref="D53:F53">
    <cfRule type="cellIs" dxfId="1929" priority="304" operator="greaterThanOrEqual">
      <formula>7.21</formula>
    </cfRule>
    <cfRule type="cellIs" dxfId="1928" priority="305" operator="lessThanOrEqual">
      <formula>6.79</formula>
    </cfRule>
    <cfRule type="cellIs" dxfId="1927" priority="306" operator="between">
      <formula>6.8</formula>
      <formula>7.2</formula>
    </cfRule>
  </conditionalFormatting>
  <conditionalFormatting sqref="D44:F44">
    <cfRule type="cellIs" dxfId="1926" priority="302" operator="equal">
      <formula>"NC"</formula>
    </cfRule>
    <cfRule type="cellIs" dxfId="1925" priority="303" operator="equal">
      <formula>"C"</formula>
    </cfRule>
  </conditionalFormatting>
  <conditionalFormatting sqref="D45:F45">
    <cfRule type="cellIs" dxfId="1924" priority="299" operator="greaterThanOrEqual">
      <formula>30.01</formula>
    </cfRule>
    <cfRule type="cellIs" dxfId="1923" priority="300" operator="lessThanOrEqual">
      <formula>19.99</formula>
    </cfRule>
    <cfRule type="cellIs" dxfId="1922" priority="301" operator="between">
      <formula>20</formula>
      <formula>30</formula>
    </cfRule>
  </conditionalFormatting>
  <conditionalFormatting sqref="D46:F46">
    <cfRule type="cellIs" dxfId="1921" priority="296" operator="greaterThanOrEqual">
      <formula>30.01</formula>
    </cfRule>
    <cfRule type="cellIs" dxfId="1920" priority="297" operator="lessThanOrEqual">
      <formula>19.99</formula>
    </cfRule>
    <cfRule type="cellIs" dxfId="1919" priority="298" operator="between">
      <formula>20</formula>
      <formula>30</formula>
    </cfRule>
  </conditionalFormatting>
  <conditionalFormatting sqref="D47:F47">
    <cfRule type="cellIs" dxfId="1918" priority="293" operator="lessThanOrEqual">
      <formula>19.99</formula>
    </cfRule>
    <cfRule type="cellIs" dxfId="1917" priority="294" operator="greaterThanOrEqual">
      <formula>30.01</formula>
    </cfRule>
    <cfRule type="cellIs" dxfId="1916" priority="295" operator="between">
      <formula>20</formula>
      <formula>30</formula>
    </cfRule>
  </conditionalFormatting>
  <conditionalFormatting sqref="D48:F48">
    <cfRule type="cellIs" dxfId="1915" priority="291" operator="equal">
      <formula>"NC"</formula>
    </cfRule>
    <cfRule type="cellIs" dxfId="1914" priority="292" operator="equal">
      <formula>"C"</formula>
    </cfRule>
  </conditionalFormatting>
  <conditionalFormatting sqref="D49:F49">
    <cfRule type="cellIs" dxfId="1913" priority="289" operator="greaterThanOrEqual">
      <formula>0.01</formula>
    </cfRule>
    <cfRule type="cellIs" dxfId="1912" priority="290" operator="equal">
      <formula>0</formula>
    </cfRule>
  </conditionalFormatting>
  <conditionalFormatting sqref="D50:F50">
    <cfRule type="cellIs" dxfId="1911" priority="287" operator="greaterThanOrEqual">
      <formula>0.01</formula>
    </cfRule>
    <cfRule type="cellIs" dxfId="1910" priority="288" operator="equal">
      <formula>0</formula>
    </cfRule>
  </conditionalFormatting>
  <conditionalFormatting sqref="D51:F51">
    <cfRule type="cellIs" dxfId="1909" priority="285" operator="greaterThanOrEqual">
      <formula>0.01</formula>
    </cfRule>
    <cfRule type="cellIs" dxfId="1908" priority="286" operator="equal">
      <formula>0</formula>
    </cfRule>
  </conditionalFormatting>
  <conditionalFormatting sqref="D52:F52">
    <cfRule type="cellIs" dxfId="1907" priority="283" operator="greaterThanOrEqual">
      <formula>0.01</formula>
    </cfRule>
    <cfRule type="cellIs" dxfId="1906" priority="284" operator="equal">
      <formula>0</formula>
    </cfRule>
  </conditionalFormatting>
  <conditionalFormatting sqref="D54:F54">
    <cfRule type="cellIs" dxfId="1905" priority="281" operator="equal">
      <formula>"NC"</formula>
    </cfRule>
    <cfRule type="cellIs" dxfId="1904" priority="282" operator="equal">
      <formula>"C"</formula>
    </cfRule>
  </conditionalFormatting>
  <conditionalFormatting sqref="K42:M43 K55:M55">
    <cfRule type="cellIs" dxfId="1903" priority="279" operator="equal">
      <formula>"NC"</formula>
    </cfRule>
    <cfRule type="cellIs" dxfId="1902" priority="280" operator="equal">
      <formula>"C"</formula>
    </cfRule>
  </conditionalFormatting>
  <conditionalFormatting sqref="K53:M53">
    <cfRule type="cellIs" dxfId="1901" priority="276" operator="greaterThanOrEqual">
      <formula>7.21</formula>
    </cfRule>
    <cfRule type="cellIs" dxfId="1900" priority="277" operator="lessThanOrEqual">
      <formula>6.79</formula>
    </cfRule>
    <cfRule type="cellIs" dxfId="1899" priority="278" operator="between">
      <formula>6.8</formula>
      <formula>7.2</formula>
    </cfRule>
  </conditionalFormatting>
  <conditionalFormatting sqref="K44:M44">
    <cfRule type="cellIs" dxfId="1898" priority="274" operator="equal">
      <formula>"NC"</formula>
    </cfRule>
    <cfRule type="cellIs" dxfId="1897" priority="275" operator="equal">
      <formula>"C"</formula>
    </cfRule>
  </conditionalFormatting>
  <conditionalFormatting sqref="K45:M45">
    <cfRule type="cellIs" dxfId="1896" priority="271" operator="greaterThanOrEqual">
      <formula>30.01</formula>
    </cfRule>
    <cfRule type="cellIs" dxfId="1895" priority="272" operator="lessThanOrEqual">
      <formula>19.99</formula>
    </cfRule>
    <cfRule type="cellIs" dxfId="1894" priority="273" operator="between">
      <formula>20</formula>
      <formula>30</formula>
    </cfRule>
  </conditionalFormatting>
  <conditionalFormatting sqref="K46:M46">
    <cfRule type="cellIs" dxfId="1893" priority="268" operator="greaterThanOrEqual">
      <formula>30.01</formula>
    </cfRule>
    <cfRule type="cellIs" dxfId="1892" priority="269" operator="lessThanOrEqual">
      <formula>19.99</formula>
    </cfRule>
    <cfRule type="cellIs" dxfId="1891" priority="270" operator="between">
      <formula>20</formula>
      <formula>30</formula>
    </cfRule>
  </conditionalFormatting>
  <conditionalFormatting sqref="K47:M47">
    <cfRule type="cellIs" dxfId="1890" priority="265" operator="lessThanOrEqual">
      <formula>19.99</formula>
    </cfRule>
    <cfRule type="cellIs" dxfId="1889" priority="266" operator="greaterThanOrEqual">
      <formula>30.01</formula>
    </cfRule>
    <cfRule type="cellIs" dxfId="1888" priority="267" operator="between">
      <formula>20</formula>
      <formula>30</formula>
    </cfRule>
  </conditionalFormatting>
  <conditionalFormatting sqref="K48:M48">
    <cfRule type="cellIs" dxfId="1887" priority="263" operator="equal">
      <formula>"NC"</formula>
    </cfRule>
    <cfRule type="cellIs" dxfId="1886" priority="264" operator="equal">
      <formula>"C"</formula>
    </cfRule>
  </conditionalFormatting>
  <conditionalFormatting sqref="K49:M49">
    <cfRule type="cellIs" dxfId="1885" priority="261" operator="greaterThanOrEqual">
      <formula>0.01</formula>
    </cfRule>
    <cfRule type="cellIs" dxfId="1884" priority="262" operator="equal">
      <formula>0</formula>
    </cfRule>
  </conditionalFormatting>
  <conditionalFormatting sqref="K50:M50">
    <cfRule type="cellIs" dxfId="1883" priority="259" operator="greaterThanOrEqual">
      <formula>0.01</formula>
    </cfRule>
    <cfRule type="cellIs" dxfId="1882" priority="260" operator="equal">
      <formula>0</formula>
    </cfRule>
  </conditionalFormatting>
  <conditionalFormatting sqref="K51:M51">
    <cfRule type="cellIs" dxfId="1881" priority="257" operator="greaterThanOrEqual">
      <formula>0.01</formula>
    </cfRule>
    <cfRule type="cellIs" dxfId="1880" priority="258" operator="equal">
      <formula>0</formula>
    </cfRule>
  </conditionalFormatting>
  <conditionalFormatting sqref="K52:M52">
    <cfRule type="cellIs" dxfId="1879" priority="255" operator="greaterThanOrEqual">
      <formula>0.01</formula>
    </cfRule>
    <cfRule type="cellIs" dxfId="1878" priority="256" operator="equal">
      <formula>0</formula>
    </cfRule>
  </conditionalFormatting>
  <conditionalFormatting sqref="K54:M54">
    <cfRule type="cellIs" dxfId="1877" priority="253" operator="equal">
      <formula>"NC"</formula>
    </cfRule>
    <cfRule type="cellIs" dxfId="1876" priority="254" operator="equal">
      <formula>"C"</formula>
    </cfRule>
  </conditionalFormatting>
  <conditionalFormatting sqref="D61:F62 D74:F74">
    <cfRule type="cellIs" dxfId="1875" priority="251" operator="equal">
      <formula>"NC"</formula>
    </cfRule>
    <cfRule type="cellIs" dxfId="1874" priority="252" operator="equal">
      <formula>"C"</formula>
    </cfRule>
  </conditionalFormatting>
  <conditionalFormatting sqref="D72:F72">
    <cfRule type="cellIs" dxfId="1873" priority="248" operator="greaterThanOrEqual">
      <formula>7.21</formula>
    </cfRule>
    <cfRule type="cellIs" dxfId="1872" priority="249" operator="lessThanOrEqual">
      <formula>6.79</formula>
    </cfRule>
    <cfRule type="cellIs" dxfId="1871" priority="250" operator="between">
      <formula>6.8</formula>
      <formula>7.2</formula>
    </cfRule>
  </conditionalFormatting>
  <conditionalFormatting sqref="D63:F63">
    <cfRule type="cellIs" dxfId="1870" priority="246" operator="equal">
      <formula>"NC"</formula>
    </cfRule>
    <cfRule type="cellIs" dxfId="1869" priority="247" operator="equal">
      <formula>"C"</formula>
    </cfRule>
  </conditionalFormatting>
  <conditionalFormatting sqref="D64:F64">
    <cfRule type="cellIs" dxfId="1868" priority="243" operator="greaterThanOrEqual">
      <formula>30.01</formula>
    </cfRule>
    <cfRule type="cellIs" dxfId="1867" priority="244" operator="lessThanOrEqual">
      <formula>19.99</formula>
    </cfRule>
    <cfRule type="cellIs" dxfId="1866" priority="245" operator="between">
      <formula>20</formula>
      <formula>30</formula>
    </cfRule>
  </conditionalFormatting>
  <conditionalFormatting sqref="D65:F65">
    <cfRule type="cellIs" dxfId="1865" priority="240" operator="greaterThanOrEqual">
      <formula>30.01</formula>
    </cfRule>
    <cfRule type="cellIs" dxfId="1864" priority="241" operator="lessThanOrEqual">
      <formula>19.99</formula>
    </cfRule>
    <cfRule type="cellIs" dxfId="1863" priority="242" operator="between">
      <formula>20</formula>
      <formula>30</formula>
    </cfRule>
  </conditionalFormatting>
  <conditionalFormatting sqref="D66:F66">
    <cfRule type="cellIs" dxfId="1862" priority="237" operator="lessThanOrEqual">
      <formula>19.99</formula>
    </cfRule>
    <cfRule type="cellIs" dxfId="1861" priority="238" operator="greaterThanOrEqual">
      <formula>30.01</formula>
    </cfRule>
    <cfRule type="cellIs" dxfId="1860" priority="239" operator="between">
      <formula>20</formula>
      <formula>30</formula>
    </cfRule>
  </conditionalFormatting>
  <conditionalFormatting sqref="D67:F67">
    <cfRule type="cellIs" dxfId="1859" priority="235" operator="equal">
      <formula>"NC"</formula>
    </cfRule>
    <cfRule type="cellIs" dxfId="1858" priority="236" operator="equal">
      <formula>"C"</formula>
    </cfRule>
  </conditionalFormatting>
  <conditionalFormatting sqref="D68:F68">
    <cfRule type="cellIs" dxfId="1857" priority="233" operator="greaterThanOrEqual">
      <formula>0.01</formula>
    </cfRule>
    <cfRule type="cellIs" dxfId="1856" priority="234" operator="equal">
      <formula>0</formula>
    </cfRule>
  </conditionalFormatting>
  <conditionalFormatting sqref="D69:F69">
    <cfRule type="cellIs" dxfId="1855" priority="231" operator="greaterThanOrEqual">
      <formula>0.01</formula>
    </cfRule>
    <cfRule type="cellIs" dxfId="1854" priority="232" operator="equal">
      <formula>0</formula>
    </cfRule>
  </conditionalFormatting>
  <conditionalFormatting sqref="D70:F70">
    <cfRule type="cellIs" dxfId="1853" priority="229" operator="greaterThanOrEqual">
      <formula>0.01</formula>
    </cfRule>
    <cfRule type="cellIs" dxfId="1852" priority="230" operator="equal">
      <formula>0</formula>
    </cfRule>
  </conditionalFormatting>
  <conditionalFormatting sqref="D71:F71">
    <cfRule type="cellIs" dxfId="1851" priority="227" operator="greaterThanOrEqual">
      <formula>0.01</formula>
    </cfRule>
    <cfRule type="cellIs" dxfId="1850" priority="228" operator="equal">
      <formula>0</formula>
    </cfRule>
  </conditionalFormatting>
  <conditionalFormatting sqref="D73:F73">
    <cfRule type="cellIs" dxfId="1849" priority="225" operator="equal">
      <formula>"NC"</formula>
    </cfRule>
    <cfRule type="cellIs" dxfId="1848" priority="226" operator="equal">
      <formula>"C"</formula>
    </cfRule>
  </conditionalFormatting>
  <conditionalFormatting sqref="K61:M62 K74:M74">
    <cfRule type="cellIs" dxfId="1847" priority="223" operator="equal">
      <formula>"NC"</formula>
    </cfRule>
    <cfRule type="cellIs" dxfId="1846" priority="224" operator="equal">
      <formula>"C"</formula>
    </cfRule>
  </conditionalFormatting>
  <conditionalFormatting sqref="K72:M72">
    <cfRule type="cellIs" dxfId="1845" priority="220" operator="greaterThanOrEqual">
      <formula>7.21</formula>
    </cfRule>
    <cfRule type="cellIs" dxfId="1844" priority="221" operator="lessThanOrEqual">
      <formula>6.79</formula>
    </cfRule>
    <cfRule type="cellIs" dxfId="1843" priority="222" operator="between">
      <formula>6.8</formula>
      <formula>7.2</formula>
    </cfRule>
  </conditionalFormatting>
  <conditionalFormatting sqref="K63:M63">
    <cfRule type="cellIs" dxfId="1842" priority="218" operator="equal">
      <formula>"NC"</formula>
    </cfRule>
    <cfRule type="cellIs" dxfId="1841" priority="219" operator="equal">
      <formula>"C"</formula>
    </cfRule>
  </conditionalFormatting>
  <conditionalFormatting sqref="K64:M64">
    <cfRule type="cellIs" dxfId="1840" priority="215" operator="greaterThanOrEqual">
      <formula>30.01</formula>
    </cfRule>
    <cfRule type="cellIs" dxfId="1839" priority="216" operator="lessThanOrEqual">
      <formula>19.99</formula>
    </cfRule>
    <cfRule type="cellIs" dxfId="1838" priority="217" operator="between">
      <formula>20</formula>
      <formula>30</formula>
    </cfRule>
  </conditionalFormatting>
  <conditionalFormatting sqref="K65:M65">
    <cfRule type="cellIs" dxfId="1837" priority="212" operator="greaterThanOrEqual">
      <formula>30.01</formula>
    </cfRule>
    <cfRule type="cellIs" dxfId="1836" priority="213" operator="lessThanOrEqual">
      <formula>19.99</formula>
    </cfRule>
    <cfRule type="cellIs" dxfId="1835" priority="214" operator="between">
      <formula>20</formula>
      <formula>30</formula>
    </cfRule>
  </conditionalFormatting>
  <conditionalFormatting sqref="K66:M66">
    <cfRule type="cellIs" dxfId="1834" priority="209" operator="lessThanOrEqual">
      <formula>19.99</formula>
    </cfRule>
    <cfRule type="cellIs" dxfId="1833" priority="210" operator="greaterThanOrEqual">
      <formula>30.01</formula>
    </cfRule>
    <cfRule type="cellIs" dxfId="1832" priority="211" operator="between">
      <formula>20</formula>
      <formula>30</formula>
    </cfRule>
  </conditionalFormatting>
  <conditionalFormatting sqref="K67:M67">
    <cfRule type="cellIs" dxfId="1831" priority="207" operator="equal">
      <formula>"NC"</formula>
    </cfRule>
    <cfRule type="cellIs" dxfId="1830" priority="208" operator="equal">
      <formula>"C"</formula>
    </cfRule>
  </conditionalFormatting>
  <conditionalFormatting sqref="K68:M68">
    <cfRule type="cellIs" dxfId="1829" priority="205" operator="greaterThanOrEqual">
      <formula>0.01</formula>
    </cfRule>
    <cfRule type="cellIs" dxfId="1828" priority="206" operator="equal">
      <formula>0</formula>
    </cfRule>
  </conditionalFormatting>
  <conditionalFormatting sqref="K69:M69">
    <cfRule type="cellIs" dxfId="1827" priority="203" operator="greaterThanOrEqual">
      <formula>0.01</formula>
    </cfRule>
    <cfRule type="cellIs" dxfId="1826" priority="204" operator="equal">
      <formula>0</formula>
    </cfRule>
  </conditionalFormatting>
  <conditionalFormatting sqref="K70:M70">
    <cfRule type="cellIs" dxfId="1825" priority="201" operator="greaterThanOrEqual">
      <formula>0.01</formula>
    </cfRule>
    <cfRule type="cellIs" dxfId="1824" priority="202" operator="equal">
      <formula>0</formula>
    </cfRule>
  </conditionalFormatting>
  <conditionalFormatting sqref="K71:M71">
    <cfRule type="cellIs" dxfId="1823" priority="199" operator="greaterThanOrEqual">
      <formula>0.01</formula>
    </cfRule>
    <cfRule type="cellIs" dxfId="1822" priority="200" operator="equal">
      <formula>0</formula>
    </cfRule>
  </conditionalFormatting>
  <conditionalFormatting sqref="K73:M73">
    <cfRule type="cellIs" dxfId="1821" priority="197" operator="equal">
      <formula>"NC"</formula>
    </cfRule>
    <cfRule type="cellIs" dxfId="1820" priority="198" operator="equal">
      <formula>"C"</formula>
    </cfRule>
  </conditionalFormatting>
  <conditionalFormatting sqref="D80:F81 D93:F93">
    <cfRule type="cellIs" dxfId="1819" priority="195" operator="equal">
      <formula>"NC"</formula>
    </cfRule>
    <cfRule type="cellIs" dxfId="1818" priority="196" operator="equal">
      <formula>"C"</formula>
    </cfRule>
  </conditionalFormatting>
  <conditionalFormatting sqref="D91:F91">
    <cfRule type="cellIs" dxfId="1817" priority="192" operator="greaterThanOrEqual">
      <formula>7.21</formula>
    </cfRule>
    <cfRule type="cellIs" dxfId="1816" priority="193" operator="lessThanOrEqual">
      <formula>6.79</formula>
    </cfRule>
    <cfRule type="cellIs" dxfId="1815" priority="194" operator="between">
      <formula>6.8</formula>
      <formula>7.2</formula>
    </cfRule>
  </conditionalFormatting>
  <conditionalFormatting sqref="D82:F82">
    <cfRule type="cellIs" dxfId="1814" priority="190" operator="equal">
      <formula>"NC"</formula>
    </cfRule>
    <cfRule type="cellIs" dxfId="1813" priority="191" operator="equal">
      <formula>"C"</formula>
    </cfRule>
  </conditionalFormatting>
  <conditionalFormatting sqref="D83:F83">
    <cfRule type="cellIs" dxfId="1812" priority="187" operator="greaterThanOrEqual">
      <formula>30.01</formula>
    </cfRule>
    <cfRule type="cellIs" dxfId="1811" priority="188" operator="lessThanOrEqual">
      <formula>19.99</formula>
    </cfRule>
    <cfRule type="cellIs" dxfId="1810" priority="189" operator="between">
      <formula>20</formula>
      <formula>30</formula>
    </cfRule>
  </conditionalFormatting>
  <conditionalFormatting sqref="D84:F84">
    <cfRule type="cellIs" dxfId="1809" priority="184" operator="greaterThanOrEqual">
      <formula>30.01</formula>
    </cfRule>
    <cfRule type="cellIs" dxfId="1808" priority="185" operator="lessThanOrEqual">
      <formula>19.99</formula>
    </cfRule>
    <cfRule type="cellIs" dxfId="1807" priority="186" operator="between">
      <formula>20</formula>
      <formula>30</formula>
    </cfRule>
  </conditionalFormatting>
  <conditionalFormatting sqref="D85:F85">
    <cfRule type="cellIs" dxfId="1806" priority="181" operator="lessThanOrEqual">
      <formula>19.99</formula>
    </cfRule>
    <cfRule type="cellIs" dxfId="1805" priority="182" operator="greaterThanOrEqual">
      <formula>30.01</formula>
    </cfRule>
    <cfRule type="cellIs" dxfId="1804" priority="183" operator="between">
      <formula>20</formula>
      <formula>30</formula>
    </cfRule>
  </conditionalFormatting>
  <conditionalFormatting sqref="D86:F86">
    <cfRule type="cellIs" dxfId="1803" priority="179" operator="equal">
      <formula>"NC"</formula>
    </cfRule>
    <cfRule type="cellIs" dxfId="1802" priority="180" operator="equal">
      <formula>"C"</formula>
    </cfRule>
  </conditionalFormatting>
  <conditionalFormatting sqref="D87:F87">
    <cfRule type="cellIs" dxfId="1801" priority="177" operator="greaterThanOrEqual">
      <formula>0.01</formula>
    </cfRule>
    <cfRule type="cellIs" dxfId="1800" priority="178" operator="equal">
      <formula>0</formula>
    </cfRule>
  </conditionalFormatting>
  <conditionalFormatting sqref="D88:F88">
    <cfRule type="cellIs" dxfId="1799" priority="175" operator="greaterThanOrEqual">
      <formula>0.01</formula>
    </cfRule>
    <cfRule type="cellIs" dxfId="1798" priority="176" operator="equal">
      <formula>0</formula>
    </cfRule>
  </conditionalFormatting>
  <conditionalFormatting sqref="D89:F89">
    <cfRule type="cellIs" dxfId="1797" priority="173" operator="greaterThanOrEqual">
      <formula>0.01</formula>
    </cfRule>
    <cfRule type="cellIs" dxfId="1796" priority="174" operator="equal">
      <formula>0</formula>
    </cfRule>
  </conditionalFormatting>
  <conditionalFormatting sqref="D90:F90">
    <cfRule type="cellIs" dxfId="1795" priority="171" operator="greaterThanOrEqual">
      <formula>0.01</formula>
    </cfRule>
    <cfRule type="cellIs" dxfId="1794" priority="172" operator="equal">
      <formula>0</formula>
    </cfRule>
  </conditionalFormatting>
  <conditionalFormatting sqref="D92:F92">
    <cfRule type="cellIs" dxfId="1793" priority="169" operator="equal">
      <formula>"NC"</formula>
    </cfRule>
    <cfRule type="cellIs" dxfId="1792" priority="170" operator="equal">
      <formula>"C"</formula>
    </cfRule>
  </conditionalFormatting>
  <conditionalFormatting sqref="K80:M81 K93:M93">
    <cfRule type="cellIs" dxfId="1791" priority="167" operator="equal">
      <formula>"NC"</formula>
    </cfRule>
    <cfRule type="cellIs" dxfId="1790" priority="168" operator="equal">
      <formula>"C"</formula>
    </cfRule>
  </conditionalFormatting>
  <conditionalFormatting sqref="K91:M91">
    <cfRule type="cellIs" dxfId="1789" priority="164" operator="greaterThanOrEqual">
      <formula>7.21</formula>
    </cfRule>
    <cfRule type="cellIs" dxfId="1788" priority="165" operator="lessThanOrEqual">
      <formula>6.79</formula>
    </cfRule>
    <cfRule type="cellIs" dxfId="1787" priority="166" operator="between">
      <formula>6.8</formula>
      <formula>7.2</formula>
    </cfRule>
  </conditionalFormatting>
  <conditionalFormatting sqref="K82:M82">
    <cfRule type="cellIs" dxfId="1786" priority="162" operator="equal">
      <formula>"NC"</formula>
    </cfRule>
    <cfRule type="cellIs" dxfId="1785" priority="163" operator="equal">
      <formula>"C"</formula>
    </cfRule>
  </conditionalFormatting>
  <conditionalFormatting sqref="K83:M83">
    <cfRule type="cellIs" dxfId="1784" priority="159" operator="greaterThanOrEqual">
      <formula>30.01</formula>
    </cfRule>
    <cfRule type="cellIs" dxfId="1783" priority="160" operator="lessThanOrEqual">
      <formula>19.99</formula>
    </cfRule>
    <cfRule type="cellIs" dxfId="1782" priority="161" operator="between">
      <formula>20</formula>
      <formula>30</formula>
    </cfRule>
  </conditionalFormatting>
  <conditionalFormatting sqref="K84:M84">
    <cfRule type="cellIs" dxfId="1781" priority="156" operator="greaterThanOrEqual">
      <formula>30.01</formula>
    </cfRule>
    <cfRule type="cellIs" dxfId="1780" priority="157" operator="lessThanOrEqual">
      <formula>19.99</formula>
    </cfRule>
    <cfRule type="cellIs" dxfId="1779" priority="158" operator="between">
      <formula>20</formula>
      <formula>30</formula>
    </cfRule>
  </conditionalFormatting>
  <conditionalFormatting sqref="K85:M85">
    <cfRule type="cellIs" dxfId="1778" priority="153" operator="lessThanOrEqual">
      <formula>19.99</formula>
    </cfRule>
    <cfRule type="cellIs" dxfId="1777" priority="154" operator="greaterThanOrEqual">
      <formula>30.01</formula>
    </cfRule>
    <cfRule type="cellIs" dxfId="1776" priority="155" operator="between">
      <formula>20</formula>
      <formula>30</formula>
    </cfRule>
  </conditionalFormatting>
  <conditionalFormatting sqref="K86:M86">
    <cfRule type="cellIs" dxfId="1775" priority="151" operator="equal">
      <formula>"NC"</formula>
    </cfRule>
    <cfRule type="cellIs" dxfId="1774" priority="152" operator="equal">
      <formula>"C"</formula>
    </cfRule>
  </conditionalFormatting>
  <conditionalFormatting sqref="K87:M87">
    <cfRule type="cellIs" dxfId="1773" priority="149" operator="greaterThanOrEqual">
      <formula>0.01</formula>
    </cfRule>
    <cfRule type="cellIs" dxfId="1772" priority="150" operator="equal">
      <formula>0</formula>
    </cfRule>
  </conditionalFormatting>
  <conditionalFormatting sqref="K88:M88">
    <cfRule type="cellIs" dxfId="1771" priority="147" operator="greaterThanOrEqual">
      <formula>0.01</formula>
    </cfRule>
    <cfRule type="cellIs" dxfId="1770" priority="148" operator="equal">
      <formula>0</formula>
    </cfRule>
  </conditionalFormatting>
  <conditionalFormatting sqref="K89:M89">
    <cfRule type="cellIs" dxfId="1769" priority="145" operator="greaterThanOrEqual">
      <formula>0.01</formula>
    </cfRule>
    <cfRule type="cellIs" dxfId="1768" priority="146" operator="equal">
      <formula>0</formula>
    </cfRule>
  </conditionalFormatting>
  <conditionalFormatting sqref="K90:M90">
    <cfRule type="cellIs" dxfId="1767" priority="143" operator="greaterThanOrEqual">
      <formula>0.01</formula>
    </cfRule>
    <cfRule type="cellIs" dxfId="1766" priority="144" operator="equal">
      <formula>0</formula>
    </cfRule>
  </conditionalFormatting>
  <conditionalFormatting sqref="K92:M92">
    <cfRule type="cellIs" dxfId="1765" priority="141" operator="equal">
      <formula>"NC"</formula>
    </cfRule>
    <cfRule type="cellIs" dxfId="1764" priority="142" operator="equal">
      <formula>"C"</formula>
    </cfRule>
  </conditionalFormatting>
  <conditionalFormatting sqref="D99:F100 D112:F112">
    <cfRule type="cellIs" dxfId="1763" priority="139" operator="equal">
      <formula>"NC"</formula>
    </cfRule>
    <cfRule type="cellIs" dxfId="1762" priority="140" operator="equal">
      <formula>"C"</formula>
    </cfRule>
  </conditionalFormatting>
  <conditionalFormatting sqref="D110:F110">
    <cfRule type="cellIs" dxfId="1761" priority="136" operator="greaterThanOrEqual">
      <formula>7.21</formula>
    </cfRule>
    <cfRule type="cellIs" dxfId="1760" priority="137" operator="lessThanOrEqual">
      <formula>6.79</formula>
    </cfRule>
    <cfRule type="cellIs" dxfId="1759" priority="138" operator="between">
      <formula>6.8</formula>
      <formula>7.2</formula>
    </cfRule>
  </conditionalFormatting>
  <conditionalFormatting sqref="D101:F101">
    <cfRule type="cellIs" dxfId="1758" priority="134" operator="equal">
      <formula>"NC"</formula>
    </cfRule>
    <cfRule type="cellIs" dxfId="1757" priority="135" operator="equal">
      <formula>"C"</formula>
    </cfRule>
  </conditionalFormatting>
  <conditionalFormatting sqref="D102:F102">
    <cfRule type="cellIs" dxfId="1756" priority="131" operator="greaterThanOrEqual">
      <formula>30.01</formula>
    </cfRule>
    <cfRule type="cellIs" dxfId="1755" priority="132" operator="lessThanOrEqual">
      <formula>19.99</formula>
    </cfRule>
    <cfRule type="cellIs" dxfId="1754" priority="133" operator="between">
      <formula>20</formula>
      <formula>30</formula>
    </cfRule>
  </conditionalFormatting>
  <conditionalFormatting sqref="D103:F103">
    <cfRule type="cellIs" dxfId="1753" priority="128" operator="greaterThanOrEqual">
      <formula>30.01</formula>
    </cfRule>
    <cfRule type="cellIs" dxfId="1752" priority="129" operator="lessThanOrEqual">
      <formula>19.99</formula>
    </cfRule>
    <cfRule type="cellIs" dxfId="1751" priority="130" operator="between">
      <formula>20</formula>
      <formula>30</formula>
    </cfRule>
  </conditionalFormatting>
  <conditionalFormatting sqref="D104:F104">
    <cfRule type="cellIs" dxfId="1750" priority="125" operator="lessThanOrEqual">
      <formula>19.99</formula>
    </cfRule>
    <cfRule type="cellIs" dxfId="1749" priority="126" operator="greaterThanOrEqual">
      <formula>30.01</formula>
    </cfRule>
    <cfRule type="cellIs" dxfId="1748" priority="127" operator="between">
      <formula>20</formula>
      <formula>30</formula>
    </cfRule>
  </conditionalFormatting>
  <conditionalFormatting sqref="D105:F105">
    <cfRule type="cellIs" dxfId="1747" priority="123" operator="equal">
      <formula>"NC"</formula>
    </cfRule>
    <cfRule type="cellIs" dxfId="1746" priority="124" operator="equal">
      <formula>"C"</formula>
    </cfRule>
  </conditionalFormatting>
  <conditionalFormatting sqref="D106:F106">
    <cfRule type="cellIs" dxfId="1745" priority="121" operator="greaterThanOrEqual">
      <formula>0.01</formula>
    </cfRule>
    <cfRule type="cellIs" dxfId="1744" priority="122" operator="equal">
      <formula>0</formula>
    </cfRule>
  </conditionalFormatting>
  <conditionalFormatting sqref="D107:F107">
    <cfRule type="cellIs" dxfId="1743" priority="119" operator="greaterThanOrEqual">
      <formula>0.01</formula>
    </cfRule>
    <cfRule type="cellIs" dxfId="1742" priority="120" operator="equal">
      <formula>0</formula>
    </cfRule>
  </conditionalFormatting>
  <conditionalFormatting sqref="D108:F108">
    <cfRule type="cellIs" dxfId="1741" priority="117" operator="greaterThanOrEqual">
      <formula>0.01</formula>
    </cfRule>
    <cfRule type="cellIs" dxfId="1740" priority="118" operator="equal">
      <formula>0</formula>
    </cfRule>
  </conditionalFormatting>
  <conditionalFormatting sqref="D109:F109">
    <cfRule type="cellIs" dxfId="1739" priority="115" operator="greaterThanOrEqual">
      <formula>0.01</formula>
    </cfRule>
    <cfRule type="cellIs" dxfId="1738" priority="116" operator="equal">
      <formula>0</formula>
    </cfRule>
  </conditionalFormatting>
  <conditionalFormatting sqref="D111:F111">
    <cfRule type="cellIs" dxfId="1737" priority="113" operator="equal">
      <formula>"NC"</formula>
    </cfRule>
    <cfRule type="cellIs" dxfId="1736" priority="114" operator="equal">
      <formula>"C"</formula>
    </cfRule>
  </conditionalFormatting>
  <conditionalFormatting sqref="K99:M100 K112:M112">
    <cfRule type="cellIs" dxfId="1735" priority="111" operator="equal">
      <formula>"NC"</formula>
    </cfRule>
    <cfRule type="cellIs" dxfId="1734" priority="112" operator="equal">
      <formula>"C"</formula>
    </cfRule>
  </conditionalFormatting>
  <conditionalFormatting sqref="K110:M110">
    <cfRule type="cellIs" dxfId="1733" priority="108" operator="greaterThanOrEqual">
      <formula>7.21</formula>
    </cfRule>
    <cfRule type="cellIs" dxfId="1732" priority="109" operator="lessThanOrEqual">
      <formula>6.79</formula>
    </cfRule>
    <cfRule type="cellIs" dxfId="1731" priority="110" operator="between">
      <formula>6.8</formula>
      <formula>7.2</formula>
    </cfRule>
  </conditionalFormatting>
  <conditionalFormatting sqref="K101:M101">
    <cfRule type="cellIs" dxfId="1730" priority="106" operator="equal">
      <formula>"NC"</formula>
    </cfRule>
    <cfRule type="cellIs" dxfId="1729" priority="107" operator="equal">
      <formula>"C"</formula>
    </cfRule>
  </conditionalFormatting>
  <conditionalFormatting sqref="K102:M102">
    <cfRule type="cellIs" dxfId="1728" priority="103" operator="greaterThanOrEqual">
      <formula>30.01</formula>
    </cfRule>
    <cfRule type="cellIs" dxfId="1727" priority="104" operator="lessThanOrEqual">
      <formula>19.99</formula>
    </cfRule>
    <cfRule type="cellIs" dxfId="1726" priority="105" operator="between">
      <formula>20</formula>
      <formula>30</formula>
    </cfRule>
  </conditionalFormatting>
  <conditionalFormatting sqref="K103:M103">
    <cfRule type="cellIs" dxfId="1725" priority="100" operator="greaterThanOrEqual">
      <formula>30.01</formula>
    </cfRule>
    <cfRule type="cellIs" dxfId="1724" priority="101" operator="lessThanOrEqual">
      <formula>19.99</formula>
    </cfRule>
    <cfRule type="cellIs" dxfId="1723" priority="102" operator="between">
      <formula>20</formula>
      <formula>30</formula>
    </cfRule>
  </conditionalFormatting>
  <conditionalFormatting sqref="K104:M104">
    <cfRule type="cellIs" dxfId="1722" priority="97" operator="lessThanOrEqual">
      <formula>19.99</formula>
    </cfRule>
    <cfRule type="cellIs" dxfId="1721" priority="98" operator="greaterThanOrEqual">
      <formula>30.01</formula>
    </cfRule>
    <cfRule type="cellIs" dxfId="1720" priority="99" operator="between">
      <formula>20</formula>
      <formula>30</formula>
    </cfRule>
  </conditionalFormatting>
  <conditionalFormatting sqref="K105:M105">
    <cfRule type="cellIs" dxfId="1719" priority="95" operator="equal">
      <formula>"NC"</formula>
    </cfRule>
    <cfRule type="cellIs" dxfId="1718" priority="96" operator="equal">
      <formula>"C"</formula>
    </cfRule>
  </conditionalFormatting>
  <conditionalFormatting sqref="K106:M106">
    <cfRule type="cellIs" dxfId="1717" priority="93" operator="greaterThanOrEqual">
      <formula>0.01</formula>
    </cfRule>
    <cfRule type="cellIs" dxfId="1716" priority="94" operator="equal">
      <formula>0</formula>
    </cfRule>
  </conditionalFormatting>
  <conditionalFormatting sqref="K107:M107">
    <cfRule type="cellIs" dxfId="1715" priority="91" operator="greaterThanOrEqual">
      <formula>0.01</formula>
    </cfRule>
    <cfRule type="cellIs" dxfId="1714" priority="92" operator="equal">
      <formula>0</formula>
    </cfRule>
  </conditionalFormatting>
  <conditionalFormatting sqref="K108:M108">
    <cfRule type="cellIs" dxfId="1713" priority="89" operator="greaterThanOrEqual">
      <formula>0.01</formula>
    </cfRule>
    <cfRule type="cellIs" dxfId="1712" priority="90" operator="equal">
      <formula>0</formula>
    </cfRule>
  </conditionalFormatting>
  <conditionalFormatting sqref="K109:M109">
    <cfRule type="cellIs" dxfId="1711" priority="87" operator="greaterThanOrEqual">
      <formula>0.01</formula>
    </cfRule>
    <cfRule type="cellIs" dxfId="1710" priority="88" operator="equal">
      <formula>0</formula>
    </cfRule>
  </conditionalFormatting>
  <conditionalFormatting sqref="K111:M111">
    <cfRule type="cellIs" dxfId="1709" priority="85" operator="equal">
      <formula>"NC"</formula>
    </cfRule>
    <cfRule type="cellIs" dxfId="1708" priority="86" operator="equal">
      <formula>"C"</formula>
    </cfRule>
  </conditionalFormatting>
  <conditionalFormatting sqref="D118:F119 D131:F131">
    <cfRule type="cellIs" dxfId="1707" priority="83" operator="equal">
      <formula>"NC"</formula>
    </cfRule>
    <cfRule type="cellIs" dxfId="1706" priority="84" operator="equal">
      <formula>"C"</formula>
    </cfRule>
  </conditionalFormatting>
  <conditionalFormatting sqref="D129:F129">
    <cfRule type="cellIs" dxfId="1705" priority="80" operator="greaterThanOrEqual">
      <formula>7.21</formula>
    </cfRule>
    <cfRule type="cellIs" dxfId="1704" priority="81" operator="lessThanOrEqual">
      <formula>6.79</formula>
    </cfRule>
    <cfRule type="cellIs" dxfId="1703" priority="82" operator="between">
      <formula>6.8</formula>
      <formula>7.2</formula>
    </cfRule>
  </conditionalFormatting>
  <conditionalFormatting sqref="D120:F120">
    <cfRule type="cellIs" dxfId="1702" priority="78" operator="equal">
      <formula>"NC"</formula>
    </cfRule>
    <cfRule type="cellIs" dxfId="1701" priority="79" operator="equal">
      <formula>"C"</formula>
    </cfRule>
  </conditionalFormatting>
  <conditionalFormatting sqref="D121:F121">
    <cfRule type="cellIs" dxfId="1700" priority="75" operator="greaterThanOrEqual">
      <formula>30.01</formula>
    </cfRule>
    <cfRule type="cellIs" dxfId="1699" priority="76" operator="lessThanOrEqual">
      <formula>19.99</formula>
    </cfRule>
    <cfRule type="cellIs" dxfId="1698" priority="77" operator="between">
      <formula>20</formula>
      <formula>30</formula>
    </cfRule>
  </conditionalFormatting>
  <conditionalFormatting sqref="D122:F122">
    <cfRule type="cellIs" dxfId="1697" priority="72" operator="greaterThanOrEqual">
      <formula>30.01</formula>
    </cfRule>
    <cfRule type="cellIs" dxfId="1696" priority="73" operator="lessThanOrEqual">
      <formula>19.99</formula>
    </cfRule>
    <cfRule type="cellIs" dxfId="1695" priority="74" operator="between">
      <formula>20</formula>
      <formula>30</formula>
    </cfRule>
  </conditionalFormatting>
  <conditionalFormatting sqref="D123:F123">
    <cfRule type="cellIs" dxfId="1694" priority="69" operator="lessThanOrEqual">
      <formula>19.99</formula>
    </cfRule>
    <cfRule type="cellIs" dxfId="1693" priority="70" operator="greaterThanOrEqual">
      <formula>30.01</formula>
    </cfRule>
    <cfRule type="cellIs" dxfId="1692" priority="71" operator="between">
      <formula>20</formula>
      <formula>30</formula>
    </cfRule>
  </conditionalFormatting>
  <conditionalFormatting sqref="D124:F124">
    <cfRule type="cellIs" dxfId="1691" priority="67" operator="equal">
      <formula>"NC"</formula>
    </cfRule>
    <cfRule type="cellIs" dxfId="1690" priority="68" operator="equal">
      <formula>"C"</formula>
    </cfRule>
  </conditionalFormatting>
  <conditionalFormatting sqref="D125:F125">
    <cfRule type="cellIs" dxfId="1689" priority="65" operator="greaterThanOrEqual">
      <formula>0.01</formula>
    </cfRule>
    <cfRule type="cellIs" dxfId="1688" priority="66" operator="equal">
      <formula>0</formula>
    </cfRule>
  </conditionalFormatting>
  <conditionalFormatting sqref="D126:F126">
    <cfRule type="cellIs" dxfId="1687" priority="63" operator="greaterThanOrEqual">
      <formula>0.01</formula>
    </cfRule>
    <cfRule type="cellIs" dxfId="1686" priority="64" operator="equal">
      <formula>0</formula>
    </cfRule>
  </conditionalFormatting>
  <conditionalFormatting sqref="D127:F127">
    <cfRule type="cellIs" dxfId="1685" priority="61" operator="greaterThanOrEqual">
      <formula>0.01</formula>
    </cfRule>
    <cfRule type="cellIs" dxfId="1684" priority="62" operator="equal">
      <formula>0</formula>
    </cfRule>
  </conditionalFormatting>
  <conditionalFormatting sqref="D128:F128">
    <cfRule type="cellIs" dxfId="1683" priority="59" operator="greaterThanOrEqual">
      <formula>0.01</formula>
    </cfRule>
    <cfRule type="cellIs" dxfId="1682" priority="60" operator="equal">
      <formula>0</formula>
    </cfRule>
  </conditionalFormatting>
  <conditionalFormatting sqref="D130:F130">
    <cfRule type="cellIs" dxfId="1681" priority="57" operator="equal">
      <formula>"NC"</formula>
    </cfRule>
    <cfRule type="cellIs" dxfId="1680" priority="58" operator="equal">
      <formula>"C"</formula>
    </cfRule>
  </conditionalFormatting>
  <conditionalFormatting sqref="K118:M119 K131:M131">
    <cfRule type="cellIs" dxfId="1679" priority="55" operator="equal">
      <formula>"NC"</formula>
    </cfRule>
    <cfRule type="cellIs" dxfId="1678" priority="56" operator="equal">
      <formula>"C"</formula>
    </cfRule>
  </conditionalFormatting>
  <conditionalFormatting sqref="K129:M129">
    <cfRule type="cellIs" dxfId="1677" priority="52" operator="greaterThanOrEqual">
      <formula>7.21</formula>
    </cfRule>
    <cfRule type="cellIs" dxfId="1676" priority="53" operator="lessThanOrEqual">
      <formula>6.79</formula>
    </cfRule>
    <cfRule type="cellIs" dxfId="1675" priority="54" operator="between">
      <formula>6.8</formula>
      <formula>7.2</formula>
    </cfRule>
  </conditionalFormatting>
  <conditionalFormatting sqref="K120:M120">
    <cfRule type="cellIs" dxfId="1674" priority="50" operator="equal">
      <formula>"NC"</formula>
    </cfRule>
    <cfRule type="cellIs" dxfId="1673" priority="51" operator="equal">
      <formula>"C"</formula>
    </cfRule>
  </conditionalFormatting>
  <conditionalFormatting sqref="K121:M121">
    <cfRule type="cellIs" dxfId="1672" priority="47" operator="greaterThanOrEqual">
      <formula>30.01</formula>
    </cfRule>
    <cfRule type="cellIs" dxfId="1671" priority="48" operator="lessThanOrEqual">
      <formula>19.99</formula>
    </cfRule>
    <cfRule type="cellIs" dxfId="1670" priority="49" operator="between">
      <formula>20</formula>
      <formula>30</formula>
    </cfRule>
  </conditionalFormatting>
  <conditionalFormatting sqref="K122:M122">
    <cfRule type="cellIs" dxfId="1669" priority="44" operator="greaterThanOrEqual">
      <formula>30.01</formula>
    </cfRule>
    <cfRule type="cellIs" dxfId="1668" priority="45" operator="lessThanOrEqual">
      <formula>19.99</formula>
    </cfRule>
    <cfRule type="cellIs" dxfId="1667" priority="46" operator="between">
      <formula>20</formula>
      <formula>30</formula>
    </cfRule>
  </conditionalFormatting>
  <conditionalFormatting sqref="K123:M123">
    <cfRule type="cellIs" dxfId="1666" priority="41" operator="lessThanOrEqual">
      <formula>19.99</formula>
    </cfRule>
    <cfRule type="cellIs" dxfId="1665" priority="42" operator="greaterThanOrEqual">
      <formula>30.01</formula>
    </cfRule>
    <cfRule type="cellIs" dxfId="1664" priority="43" operator="between">
      <formula>20</formula>
      <formula>30</formula>
    </cfRule>
  </conditionalFormatting>
  <conditionalFormatting sqref="K124:M124">
    <cfRule type="cellIs" dxfId="1663" priority="39" operator="equal">
      <formula>"NC"</formula>
    </cfRule>
    <cfRule type="cellIs" dxfId="1662" priority="40" operator="equal">
      <formula>"C"</formula>
    </cfRule>
  </conditionalFormatting>
  <conditionalFormatting sqref="K125:M125">
    <cfRule type="cellIs" dxfId="1661" priority="37" operator="greaterThanOrEqual">
      <formula>0.01</formula>
    </cfRule>
    <cfRule type="cellIs" dxfId="1660" priority="38" operator="equal">
      <formula>0</formula>
    </cfRule>
  </conditionalFormatting>
  <conditionalFormatting sqref="K126:M126">
    <cfRule type="cellIs" dxfId="1659" priority="35" operator="greaterThanOrEqual">
      <formula>0.01</formula>
    </cfRule>
    <cfRule type="cellIs" dxfId="1658" priority="36" operator="equal">
      <formula>0</formula>
    </cfRule>
  </conditionalFormatting>
  <conditionalFormatting sqref="K127:M127">
    <cfRule type="cellIs" dxfId="1657" priority="33" operator="greaterThanOrEqual">
      <formula>0.01</formula>
    </cfRule>
    <cfRule type="cellIs" dxfId="1656" priority="34" operator="equal">
      <formula>0</formula>
    </cfRule>
  </conditionalFormatting>
  <conditionalFormatting sqref="K128:M128">
    <cfRule type="cellIs" dxfId="1655" priority="31" operator="greaterThanOrEqual">
      <formula>0.01</formula>
    </cfRule>
    <cfRule type="cellIs" dxfId="1654" priority="32" operator="equal">
      <formula>0</formula>
    </cfRule>
  </conditionalFormatting>
  <conditionalFormatting sqref="K130:M130">
    <cfRule type="cellIs" dxfId="1653" priority="29" operator="equal">
      <formula>"NC"</formula>
    </cfRule>
    <cfRule type="cellIs" dxfId="1652" priority="30" operator="equal">
      <formula>"C"</formula>
    </cfRule>
  </conditionalFormatting>
  <conditionalFormatting sqref="D137:F138 D150:F150">
    <cfRule type="cellIs" dxfId="1651" priority="27" operator="equal">
      <formula>"NC"</formula>
    </cfRule>
    <cfRule type="cellIs" dxfId="1650" priority="28" operator="equal">
      <formula>"C"</formula>
    </cfRule>
  </conditionalFormatting>
  <conditionalFormatting sqref="D148:F148">
    <cfRule type="cellIs" dxfId="1649" priority="24" operator="greaterThanOrEqual">
      <formula>7.21</formula>
    </cfRule>
    <cfRule type="cellIs" dxfId="1648" priority="25" operator="lessThanOrEqual">
      <formula>6.79</formula>
    </cfRule>
    <cfRule type="cellIs" dxfId="1647" priority="26" operator="between">
      <formula>6.8</formula>
      <formula>7.2</formula>
    </cfRule>
  </conditionalFormatting>
  <conditionalFormatting sqref="D139:F139">
    <cfRule type="cellIs" dxfId="1646" priority="22" operator="equal">
      <formula>"NC"</formula>
    </cfRule>
    <cfRule type="cellIs" dxfId="1645" priority="23" operator="equal">
      <formula>"C"</formula>
    </cfRule>
  </conditionalFormatting>
  <conditionalFormatting sqref="D140:F140">
    <cfRule type="cellIs" dxfId="1644" priority="19" operator="greaterThanOrEqual">
      <formula>30.01</formula>
    </cfRule>
    <cfRule type="cellIs" dxfId="1643" priority="20" operator="lessThanOrEqual">
      <formula>19.99</formula>
    </cfRule>
    <cfRule type="cellIs" dxfId="1642" priority="21" operator="between">
      <formula>20</formula>
      <formula>30</formula>
    </cfRule>
  </conditionalFormatting>
  <conditionalFormatting sqref="D141:F141">
    <cfRule type="cellIs" dxfId="1641" priority="16" operator="greaterThanOrEqual">
      <formula>30.01</formula>
    </cfRule>
    <cfRule type="cellIs" dxfId="1640" priority="17" operator="lessThanOrEqual">
      <formula>19.99</formula>
    </cfRule>
    <cfRule type="cellIs" dxfId="1639" priority="18" operator="between">
      <formula>20</formula>
      <formula>30</formula>
    </cfRule>
  </conditionalFormatting>
  <conditionalFormatting sqref="D142:F142">
    <cfRule type="cellIs" dxfId="1638" priority="13" operator="lessThanOrEqual">
      <formula>19.99</formula>
    </cfRule>
    <cfRule type="cellIs" dxfId="1637" priority="14" operator="greaterThanOrEqual">
      <formula>30.01</formula>
    </cfRule>
    <cfRule type="cellIs" dxfId="1636" priority="15" operator="between">
      <formula>20</formula>
      <formula>30</formula>
    </cfRule>
  </conditionalFormatting>
  <conditionalFormatting sqref="D143:F143">
    <cfRule type="cellIs" dxfId="1635" priority="11" operator="equal">
      <formula>"NC"</formula>
    </cfRule>
    <cfRule type="cellIs" dxfId="1634" priority="12" operator="equal">
      <formula>"C"</formula>
    </cfRule>
  </conditionalFormatting>
  <conditionalFormatting sqref="D144:F144">
    <cfRule type="cellIs" dxfId="1633" priority="9" operator="greaterThanOrEqual">
      <formula>0.01</formula>
    </cfRule>
    <cfRule type="cellIs" dxfId="1632" priority="10" operator="equal">
      <formula>0</formula>
    </cfRule>
  </conditionalFormatting>
  <conditionalFormatting sqref="D145:F145">
    <cfRule type="cellIs" dxfId="1631" priority="7" operator="greaterThanOrEqual">
      <formula>0.01</formula>
    </cfRule>
    <cfRule type="cellIs" dxfId="1630" priority="8" operator="equal">
      <formula>0</formula>
    </cfRule>
  </conditionalFormatting>
  <conditionalFormatting sqref="D146:F146">
    <cfRule type="cellIs" dxfId="1629" priority="5" operator="greaterThanOrEqual">
      <formula>0.01</formula>
    </cfRule>
    <cfRule type="cellIs" dxfId="1628" priority="6" operator="equal">
      <formula>0</formula>
    </cfRule>
  </conditionalFormatting>
  <conditionalFormatting sqref="D147:F147">
    <cfRule type="cellIs" dxfId="1627" priority="3" operator="greaterThanOrEqual">
      <formula>0.01</formula>
    </cfRule>
    <cfRule type="cellIs" dxfId="1626" priority="4" operator="equal">
      <formula>0</formula>
    </cfRule>
  </conditionalFormatting>
  <conditionalFormatting sqref="D149:F149">
    <cfRule type="cellIs" dxfId="1625" priority="1" operator="equal">
      <formula>"NC"</formula>
    </cfRule>
    <cfRule type="cellIs" dxfId="1624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lavages'!$A$2:$A$93</xm:f>
          </x14:formula1>
          <xm:sqref>A1 H1 A20 H20 A39 H39 A58 H58 A77 H77 A96 H96 A115 H115 A134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9"/>
  <sheetViews>
    <sheetView topLeftCell="A151" workbookViewId="0">
      <selection activeCell="F175" sqref="F175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0</v>
      </c>
      <c r="B1" s="39"/>
      <c r="C1" s="15" t="s">
        <v>94</v>
      </c>
      <c r="D1" s="18" t="s">
        <v>192</v>
      </c>
      <c r="E1" s="18" t="s">
        <v>193</v>
      </c>
      <c r="F1" s="18" t="s">
        <v>194</v>
      </c>
      <c r="G1" s="3"/>
      <c r="H1" s="39" t="s">
        <v>1</v>
      </c>
      <c r="I1" s="39"/>
      <c r="J1" s="15" t="s">
        <v>94</v>
      </c>
      <c r="K1" s="18" t="s">
        <v>195</v>
      </c>
      <c r="L1" s="18" t="s">
        <v>196</v>
      </c>
      <c r="M1" s="18" t="s">
        <v>197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5"/>
      <c r="L3" s="5"/>
      <c r="M3" s="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2</v>
      </c>
      <c r="B20" s="39"/>
      <c r="C20" s="15" t="s">
        <v>94</v>
      </c>
      <c r="D20" s="18" t="s">
        <v>199</v>
      </c>
      <c r="E20" s="18" t="s">
        <v>198</v>
      </c>
      <c r="F20" s="18" t="s">
        <v>200</v>
      </c>
      <c r="G20" s="3"/>
      <c r="H20" s="39" t="s">
        <v>3</v>
      </c>
      <c r="I20" s="39"/>
      <c r="J20" s="15" t="s">
        <v>94</v>
      </c>
      <c r="K20" s="18" t="s">
        <v>201</v>
      </c>
      <c r="L20" s="18" t="s">
        <v>202</v>
      </c>
      <c r="M20" s="18" t="s">
        <v>203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" si="2">IF(AND(E30=0,E31=0,E32=0,E33=0),"C","NC")</f>
        <v>C</v>
      </c>
      <c r="F29" s="19" t="str">
        <f t="shared" ref="F29" si="3">IF(AND(F30=0,F31=0,F32=0,F33=0),"C","NC")</f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" si="4">IF(AND(L30=0,L31=0,L32=0,L33=0),"C","NC")</f>
        <v>C</v>
      </c>
      <c r="M29" s="19" t="str">
        <f t="shared" ref="M29" si="5">IF(AND(M30=0,M31=0,M32=0,M33=0),"C","NC")</f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9" t="s">
        <v>4</v>
      </c>
      <c r="B39" s="39"/>
      <c r="C39" s="15" t="s">
        <v>94</v>
      </c>
      <c r="D39" s="18" t="s">
        <v>204</v>
      </c>
      <c r="E39" s="18" t="s">
        <v>205</v>
      </c>
      <c r="F39" s="18" t="s">
        <v>206</v>
      </c>
      <c r="G39" s="3"/>
      <c r="H39" s="39" t="s">
        <v>5</v>
      </c>
      <c r="I39" s="39"/>
      <c r="J39" s="15" t="s">
        <v>94</v>
      </c>
      <c r="K39" s="18" t="s">
        <v>207</v>
      </c>
      <c r="L39" s="18" t="s">
        <v>208</v>
      </c>
      <c r="M39" s="18" t="s">
        <v>209</v>
      </c>
    </row>
    <row r="40" spans="1:13" x14ac:dyDescent="0.25">
      <c r="A40" s="39"/>
      <c r="B40" s="39"/>
      <c r="C40" s="15" t="s">
        <v>92</v>
      </c>
      <c r="D40" s="33"/>
      <c r="E40" s="34"/>
      <c r="F40" s="35"/>
      <c r="G40" s="3"/>
      <c r="H40" s="39"/>
      <c r="I40" s="39"/>
      <c r="J40" s="15" t="s">
        <v>92</v>
      </c>
      <c r="K40" s="33"/>
      <c r="L40" s="34"/>
      <c r="M40" s="35"/>
    </row>
    <row r="41" spans="1:13" x14ac:dyDescent="0.25">
      <c r="A41" s="39"/>
      <c r="B41" s="39"/>
      <c r="C41" s="15" t="s">
        <v>93</v>
      </c>
      <c r="D41" s="33"/>
      <c r="E41" s="34"/>
      <c r="F41" s="35"/>
      <c r="G41" s="3"/>
      <c r="H41" s="39"/>
      <c r="I41" s="39"/>
      <c r="J41" s="15" t="s">
        <v>93</v>
      </c>
      <c r="K41" s="33"/>
      <c r="L41" s="34"/>
      <c r="M41" s="35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3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3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3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3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3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3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" si="6">IF(AND(E49=0,E50=0,E51=0,E52=0),"C","NC")</f>
        <v>C</v>
      </c>
      <c r="F48" s="19" t="str">
        <f t="shared" ref="F48" si="7">IF(AND(F49=0,F50=0,F51=0,F52=0),"C","NC")</f>
        <v>C</v>
      </c>
      <c r="G48" s="3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" si="8">IF(AND(L49=0,L50=0,L51=0,L52=0),"C","NC")</f>
        <v>C</v>
      </c>
      <c r="M48" s="19" t="str">
        <f t="shared" ref="M48" si="9">IF(AND(M49=0,M50=0,M51=0,M52=0),"C","NC")</f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3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3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3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3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3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3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3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3"/>
      <c r="H56" s="32"/>
      <c r="I56" s="32"/>
      <c r="J56" s="15" t="s">
        <v>104</v>
      </c>
      <c r="K56" s="9"/>
      <c r="L56" s="9"/>
      <c r="M56" s="9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9" t="s">
        <v>6</v>
      </c>
      <c r="B58" s="39"/>
      <c r="C58" s="15" t="s">
        <v>94</v>
      </c>
      <c r="D58" s="18" t="s">
        <v>210</v>
      </c>
      <c r="E58" s="18" t="s">
        <v>211</v>
      </c>
      <c r="F58" s="18" t="s">
        <v>212</v>
      </c>
      <c r="G58" s="3"/>
      <c r="H58" s="39" t="s">
        <v>7</v>
      </c>
      <c r="I58" s="39"/>
      <c r="J58" s="15" t="s">
        <v>94</v>
      </c>
      <c r="K58" s="18" t="s">
        <v>213</v>
      </c>
      <c r="L58" s="18" t="s">
        <v>214</v>
      </c>
      <c r="M58" s="18" t="s">
        <v>215</v>
      </c>
    </row>
    <row r="59" spans="1:13" x14ac:dyDescent="0.25">
      <c r="A59" s="39"/>
      <c r="B59" s="39"/>
      <c r="C59" s="15" t="s">
        <v>92</v>
      </c>
      <c r="D59" s="33"/>
      <c r="E59" s="34"/>
      <c r="F59" s="35"/>
      <c r="G59" s="3"/>
      <c r="H59" s="39"/>
      <c r="I59" s="39"/>
      <c r="J59" s="15" t="s">
        <v>92</v>
      </c>
      <c r="K59" s="33"/>
      <c r="L59" s="34"/>
      <c r="M59" s="35"/>
    </row>
    <row r="60" spans="1:13" x14ac:dyDescent="0.25">
      <c r="A60" s="39"/>
      <c r="B60" s="39"/>
      <c r="C60" s="15" t="s">
        <v>93</v>
      </c>
      <c r="D60" s="33"/>
      <c r="E60" s="34"/>
      <c r="F60" s="35"/>
      <c r="G60" s="3"/>
      <c r="H60" s="39"/>
      <c r="I60" s="39"/>
      <c r="J60" s="15" t="s">
        <v>93</v>
      </c>
      <c r="K60" s="33"/>
      <c r="L60" s="34"/>
      <c r="M60" s="35"/>
    </row>
    <row r="61" spans="1:13" ht="15" customHeight="1" x14ac:dyDescent="0.25">
      <c r="A61" s="31" t="s">
        <v>101</v>
      </c>
      <c r="B61" s="31"/>
      <c r="C61" s="15" t="s">
        <v>95</v>
      </c>
      <c r="D61" s="9"/>
      <c r="E61" s="9"/>
      <c r="F61" s="9"/>
      <c r="G61" s="3"/>
      <c r="H61" s="31" t="s">
        <v>101</v>
      </c>
      <c r="I61" s="31"/>
      <c r="J61" s="15" t="s">
        <v>95</v>
      </c>
      <c r="K61" s="9"/>
      <c r="L61" s="9"/>
      <c r="M61" s="9"/>
    </row>
    <row r="62" spans="1:13" x14ac:dyDescent="0.25">
      <c r="A62" s="31"/>
      <c r="B62" s="31"/>
      <c r="C62" s="15" t="s">
        <v>96</v>
      </c>
      <c r="D62" s="9"/>
      <c r="E62" s="9"/>
      <c r="F62" s="9"/>
      <c r="G62" s="3"/>
      <c r="H62" s="31"/>
      <c r="I62" s="31"/>
      <c r="J62" s="15" t="s">
        <v>96</v>
      </c>
      <c r="K62" s="9"/>
      <c r="L62" s="9"/>
      <c r="M62" s="9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3"/>
      <c r="H63" s="31"/>
      <c r="I63" s="31"/>
      <c r="J63" s="15" t="s">
        <v>97</v>
      </c>
      <c r="K63" s="19" t="str">
        <f>IF(AND(K64&gt;=20,K64&lt;=30,K65&gt;=20,K65&lt;=30,K66&gt;=20,K66&lt;=30),"C","NC")</f>
        <v>NC</v>
      </c>
      <c r="L63" s="19" t="str">
        <f>IF(AND(L64&gt;=20,L64&lt;=30,L65&gt;=20,L65&lt;=30,L66&gt;=20,L66&lt;=30),"C","NC")</f>
        <v>NC</v>
      </c>
      <c r="M63" s="19" t="str">
        <f>IF(AND(M64&gt;=20,M64&lt;=30,M65&gt;=20,M65&lt;=30,M66&gt;=20,M66&lt;=30),"C","NC")</f>
        <v>NC</v>
      </c>
    </row>
    <row r="64" spans="1:13" x14ac:dyDescent="0.25">
      <c r="A64" s="31"/>
      <c r="B64" s="31"/>
      <c r="C64" s="17" t="s">
        <v>410</v>
      </c>
      <c r="D64" s="9"/>
      <c r="E64" s="9"/>
      <c r="F64" s="9"/>
      <c r="G64" s="3"/>
      <c r="H64" s="31"/>
      <c r="I64" s="31"/>
      <c r="J64" s="17" t="s">
        <v>410</v>
      </c>
      <c r="K64" s="9"/>
      <c r="L64" s="9"/>
      <c r="M64" s="9"/>
    </row>
    <row r="65" spans="1:13" x14ac:dyDescent="0.25">
      <c r="A65" s="31"/>
      <c r="B65" s="31"/>
      <c r="C65" s="17" t="s">
        <v>409</v>
      </c>
      <c r="D65" s="9"/>
      <c r="E65" s="9"/>
      <c r="F65" s="9"/>
      <c r="G65" s="3"/>
      <c r="H65" s="31"/>
      <c r="I65" s="31"/>
      <c r="J65" s="17" t="s">
        <v>409</v>
      </c>
      <c r="K65" s="9"/>
      <c r="L65" s="9"/>
      <c r="M65" s="9"/>
    </row>
    <row r="66" spans="1:13" x14ac:dyDescent="0.25">
      <c r="A66" s="31"/>
      <c r="B66" s="31"/>
      <c r="C66" s="17" t="s">
        <v>408</v>
      </c>
      <c r="D66" s="9"/>
      <c r="E66" s="9"/>
      <c r="F66" s="9"/>
      <c r="G66" s="3"/>
      <c r="H66" s="31"/>
      <c r="I66" s="31"/>
      <c r="J66" s="17" t="s">
        <v>408</v>
      </c>
      <c r="K66" s="9"/>
      <c r="L66" s="9"/>
      <c r="M66" s="9"/>
    </row>
    <row r="67" spans="1:13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" si="10">IF(AND(E68=0,E69=0,E70=0,E71=0),"C","NC")</f>
        <v>C</v>
      </c>
      <c r="F67" s="19" t="str">
        <f t="shared" ref="F67" si="11">IF(AND(F68=0,F69=0,F70=0,F71=0),"C","NC")</f>
        <v>C</v>
      </c>
      <c r="G67" s="3"/>
      <c r="H67" s="31"/>
      <c r="I67" s="31"/>
      <c r="J67" s="15" t="s">
        <v>98</v>
      </c>
      <c r="K67" s="19" t="str">
        <f>IF(AND(K68=0,K69=0,K70=0,K71=0),"C","NC")</f>
        <v>C</v>
      </c>
      <c r="L67" s="19" t="str">
        <f t="shared" ref="L67" si="12">IF(AND(L68=0,L69=0,L70=0,L71=0),"C","NC")</f>
        <v>C</v>
      </c>
      <c r="M67" s="19" t="str">
        <f t="shared" ref="M67" si="13">IF(AND(M68=0,M69=0,M70=0,M71=0),"C","NC")</f>
        <v>C</v>
      </c>
    </row>
    <row r="68" spans="1:13" x14ac:dyDescent="0.25">
      <c r="A68" s="31"/>
      <c r="B68" s="31"/>
      <c r="C68" s="17" t="s">
        <v>411</v>
      </c>
      <c r="D68" s="9"/>
      <c r="E68" s="9"/>
      <c r="F68" s="9"/>
      <c r="G68" s="3"/>
      <c r="H68" s="31"/>
      <c r="I68" s="31"/>
      <c r="J68" s="17" t="s">
        <v>411</v>
      </c>
      <c r="K68" s="9"/>
      <c r="L68" s="9"/>
      <c r="M68" s="9"/>
    </row>
    <row r="69" spans="1:13" x14ac:dyDescent="0.25">
      <c r="A69" s="31"/>
      <c r="B69" s="31"/>
      <c r="C69" s="17" t="s">
        <v>412</v>
      </c>
      <c r="D69" s="9"/>
      <c r="E69" s="9"/>
      <c r="F69" s="9"/>
      <c r="G69" s="3"/>
      <c r="H69" s="31"/>
      <c r="I69" s="31"/>
      <c r="J69" s="17" t="s">
        <v>412</v>
      </c>
      <c r="K69" s="9"/>
      <c r="L69" s="9"/>
      <c r="M69" s="9"/>
    </row>
    <row r="70" spans="1:13" x14ac:dyDescent="0.25">
      <c r="A70" s="31"/>
      <c r="B70" s="31"/>
      <c r="C70" s="17" t="s">
        <v>413</v>
      </c>
      <c r="D70" s="9"/>
      <c r="E70" s="9"/>
      <c r="F70" s="9"/>
      <c r="G70" s="3"/>
      <c r="H70" s="31"/>
      <c r="I70" s="31"/>
      <c r="J70" s="17" t="s">
        <v>413</v>
      </c>
      <c r="K70" s="9"/>
      <c r="L70" s="9"/>
      <c r="M70" s="9"/>
    </row>
    <row r="71" spans="1:13" x14ac:dyDescent="0.25">
      <c r="A71" s="31"/>
      <c r="B71" s="31"/>
      <c r="C71" s="17" t="s">
        <v>414</v>
      </c>
      <c r="D71" s="9"/>
      <c r="E71" s="9"/>
      <c r="F71" s="9"/>
      <c r="G71" s="3"/>
      <c r="H71" s="31"/>
      <c r="I71" s="31"/>
      <c r="J71" s="17" t="s">
        <v>414</v>
      </c>
      <c r="K71" s="9"/>
      <c r="L71" s="9"/>
      <c r="M71" s="9"/>
    </row>
    <row r="72" spans="1:13" x14ac:dyDescent="0.25">
      <c r="A72" s="31"/>
      <c r="B72" s="31"/>
      <c r="C72" s="15" t="s">
        <v>99</v>
      </c>
      <c r="D72" s="9"/>
      <c r="E72" s="9"/>
      <c r="F72" s="9"/>
      <c r="G72" s="3"/>
      <c r="H72" s="31"/>
      <c r="I72" s="31"/>
      <c r="J72" s="15" t="s">
        <v>99</v>
      </c>
      <c r="K72" s="9"/>
      <c r="L72" s="9"/>
      <c r="M72" s="9"/>
    </row>
    <row r="73" spans="1:13" x14ac:dyDescent="0.25">
      <c r="A73" s="31"/>
      <c r="B73" s="31"/>
      <c r="C73" s="15" t="s">
        <v>100</v>
      </c>
      <c r="D73" s="9"/>
      <c r="E73" s="9"/>
      <c r="F73" s="9"/>
      <c r="G73" s="3"/>
      <c r="H73" s="31"/>
      <c r="I73" s="31"/>
      <c r="J73" s="15" t="s">
        <v>100</v>
      </c>
      <c r="K73" s="9"/>
      <c r="L73" s="9"/>
      <c r="M73" s="9"/>
    </row>
    <row r="74" spans="1:13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3"/>
      <c r="H74" s="32" t="s">
        <v>102</v>
      </c>
      <c r="I74" s="32"/>
      <c r="J74" s="15" t="s">
        <v>103</v>
      </c>
      <c r="K74" s="20" t="str">
        <f>IF(AND(K61="C",K62="C",K63="C",K67="C",K72&gt;=6.8,K72&lt;=7.2,K73="C"),"C","NC")</f>
        <v>NC</v>
      </c>
      <c r="L74" s="20" t="str">
        <f>IF(AND(L61="C",L62="C",L63="C",L67="C",L72&gt;=6.8,L72&lt;=7.2,L73="C"),"C","NC")</f>
        <v>NC</v>
      </c>
      <c r="M74" s="20" t="str">
        <f>IF(AND(M61="C",M62="C",M63="C",M67="C",M72&gt;=6.8,M72&lt;=7.2,M73="C"),"C","NC")</f>
        <v>NC</v>
      </c>
    </row>
    <row r="75" spans="1:13" x14ac:dyDescent="0.25">
      <c r="A75" s="32"/>
      <c r="B75" s="32"/>
      <c r="C75" s="15" t="s">
        <v>104</v>
      </c>
      <c r="D75" s="9"/>
      <c r="E75" s="9"/>
      <c r="F75" s="9"/>
      <c r="G75" s="3"/>
      <c r="H75" s="32"/>
      <c r="I75" s="32"/>
      <c r="J75" s="15" t="s">
        <v>104</v>
      </c>
      <c r="K75" s="9"/>
      <c r="L75" s="9"/>
      <c r="M75" s="9"/>
    </row>
    <row r="76" spans="1:1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25">
      <c r="A77" s="39" t="s">
        <v>8</v>
      </c>
      <c r="B77" s="39"/>
      <c r="C77" s="15" t="s">
        <v>94</v>
      </c>
      <c r="D77" s="18" t="s">
        <v>216</v>
      </c>
      <c r="E77" s="18" t="s">
        <v>217</v>
      </c>
      <c r="F77" s="18" t="s">
        <v>218</v>
      </c>
      <c r="G77" s="3"/>
      <c r="H77" s="39" t="s">
        <v>9</v>
      </c>
      <c r="I77" s="39"/>
      <c r="J77" s="15" t="s">
        <v>94</v>
      </c>
      <c r="K77" s="18" t="s">
        <v>219</v>
      </c>
      <c r="L77" s="18" t="s">
        <v>220</v>
      </c>
      <c r="M77" s="18" t="s">
        <v>221</v>
      </c>
    </row>
    <row r="78" spans="1:13" x14ac:dyDescent="0.25">
      <c r="A78" s="39"/>
      <c r="B78" s="39"/>
      <c r="C78" s="15" t="s">
        <v>92</v>
      </c>
      <c r="D78" s="33"/>
      <c r="E78" s="34"/>
      <c r="F78" s="35"/>
      <c r="G78" s="3"/>
      <c r="H78" s="39"/>
      <c r="I78" s="39"/>
      <c r="J78" s="15" t="s">
        <v>92</v>
      </c>
      <c r="K78" s="33"/>
      <c r="L78" s="34"/>
      <c r="M78" s="35"/>
    </row>
    <row r="79" spans="1:13" x14ac:dyDescent="0.25">
      <c r="A79" s="39"/>
      <c r="B79" s="39"/>
      <c r="C79" s="15" t="s">
        <v>93</v>
      </c>
      <c r="D79" s="33"/>
      <c r="E79" s="34"/>
      <c r="F79" s="35"/>
      <c r="G79" s="3"/>
      <c r="H79" s="39"/>
      <c r="I79" s="39"/>
      <c r="J79" s="15" t="s">
        <v>93</v>
      </c>
      <c r="K79" s="33"/>
      <c r="L79" s="34"/>
      <c r="M79" s="35"/>
    </row>
    <row r="80" spans="1:13" ht="15" customHeight="1" x14ac:dyDescent="0.25">
      <c r="A80" s="31" t="s">
        <v>101</v>
      </c>
      <c r="B80" s="31"/>
      <c r="C80" s="15" t="s">
        <v>95</v>
      </c>
      <c r="D80" s="9"/>
      <c r="E80" s="9"/>
      <c r="F80" s="9"/>
      <c r="G80" s="3"/>
      <c r="H80" s="31" t="s">
        <v>101</v>
      </c>
      <c r="I80" s="31"/>
      <c r="J80" s="15" t="s">
        <v>95</v>
      </c>
      <c r="K80" s="9"/>
      <c r="L80" s="9"/>
      <c r="M80" s="9"/>
    </row>
    <row r="81" spans="1:13" x14ac:dyDescent="0.25">
      <c r="A81" s="31"/>
      <c r="B81" s="31"/>
      <c r="C81" s="15" t="s">
        <v>96</v>
      </c>
      <c r="D81" s="9"/>
      <c r="E81" s="9"/>
      <c r="F81" s="9"/>
      <c r="G81" s="3"/>
      <c r="H81" s="31"/>
      <c r="I81" s="31"/>
      <c r="J81" s="15" t="s">
        <v>96</v>
      </c>
      <c r="K81" s="9"/>
      <c r="L81" s="9"/>
      <c r="M81" s="9"/>
    </row>
    <row r="82" spans="1:13" x14ac:dyDescent="0.25">
      <c r="A82" s="31"/>
      <c r="B82" s="31"/>
      <c r="C82" s="15" t="s">
        <v>97</v>
      </c>
      <c r="D82" s="19" t="str">
        <f>IF(AND(D83&gt;=20,D83&lt;=30,D84&gt;=20,D84&lt;=30,D85&gt;=20,D85&lt;=30),"C","NC")</f>
        <v>NC</v>
      </c>
      <c r="E82" s="19" t="str">
        <f>IF(AND(E83&gt;=20,E83&lt;=30,E84&gt;=20,E84&lt;=30,E85&gt;=20,E85&lt;=30),"C","NC")</f>
        <v>NC</v>
      </c>
      <c r="F82" s="19" t="str">
        <f>IF(AND(F83&gt;=20,F83&lt;=30,F84&gt;=20,F84&lt;=30,F85&gt;=20,F85&lt;=30),"C","NC")</f>
        <v>NC</v>
      </c>
      <c r="G82" s="3"/>
      <c r="H82" s="31"/>
      <c r="I82" s="31"/>
      <c r="J82" s="15" t="s">
        <v>97</v>
      </c>
      <c r="K82" s="19" t="str">
        <f>IF(AND(K83&gt;=20,K83&lt;=30,K84&gt;=20,K84&lt;=30,K85&gt;=20,K85&lt;=30),"C","NC")</f>
        <v>NC</v>
      </c>
      <c r="L82" s="19" t="str">
        <f>IF(AND(L83&gt;=20,L83&lt;=30,L84&gt;=20,L84&lt;=30,L85&gt;=20,L85&lt;=30),"C","NC")</f>
        <v>NC</v>
      </c>
      <c r="M82" s="19" t="str">
        <f>IF(AND(M83&gt;=20,M83&lt;=30,M84&gt;=20,M84&lt;=30,M85&gt;=20,M85&lt;=30),"C","NC")</f>
        <v>NC</v>
      </c>
    </row>
    <row r="83" spans="1:13" x14ac:dyDescent="0.25">
      <c r="A83" s="31"/>
      <c r="B83" s="31"/>
      <c r="C83" s="17" t="s">
        <v>410</v>
      </c>
      <c r="D83" s="9"/>
      <c r="E83" s="9"/>
      <c r="F83" s="9"/>
      <c r="G83" s="3"/>
      <c r="H83" s="31"/>
      <c r="I83" s="31"/>
      <c r="J83" s="17" t="s">
        <v>410</v>
      </c>
      <c r="K83" s="9"/>
      <c r="L83" s="9"/>
      <c r="M83" s="9"/>
    </row>
    <row r="84" spans="1:13" x14ac:dyDescent="0.25">
      <c r="A84" s="31"/>
      <c r="B84" s="31"/>
      <c r="C84" s="17" t="s">
        <v>409</v>
      </c>
      <c r="D84" s="9"/>
      <c r="E84" s="9"/>
      <c r="F84" s="9"/>
      <c r="G84" s="3"/>
      <c r="H84" s="31"/>
      <c r="I84" s="31"/>
      <c r="J84" s="17" t="s">
        <v>409</v>
      </c>
      <c r="K84" s="9"/>
      <c r="L84" s="9"/>
      <c r="M84" s="9"/>
    </row>
    <row r="85" spans="1:13" x14ac:dyDescent="0.25">
      <c r="A85" s="31"/>
      <c r="B85" s="31"/>
      <c r="C85" s="17" t="s">
        <v>408</v>
      </c>
      <c r="D85" s="9"/>
      <c r="E85" s="9"/>
      <c r="F85" s="9"/>
      <c r="G85" s="3"/>
      <c r="H85" s="31"/>
      <c r="I85" s="31"/>
      <c r="J85" s="17" t="s">
        <v>408</v>
      </c>
      <c r="K85" s="9"/>
      <c r="L85" s="9"/>
      <c r="M85" s="9"/>
    </row>
    <row r="86" spans="1:13" x14ac:dyDescent="0.25">
      <c r="A86" s="31"/>
      <c r="B86" s="31"/>
      <c r="C86" s="15" t="s">
        <v>98</v>
      </c>
      <c r="D86" s="19" t="str">
        <f>IF(AND(D87=0,D88=0,D89=0,D90=0),"C","NC")</f>
        <v>C</v>
      </c>
      <c r="E86" s="19" t="str">
        <f t="shared" ref="E86" si="14">IF(AND(E87=0,E88=0,E89=0,E90=0),"C","NC")</f>
        <v>C</v>
      </c>
      <c r="F86" s="19" t="str">
        <f t="shared" ref="F86" si="15">IF(AND(F87=0,F88=0,F89=0,F90=0),"C","NC")</f>
        <v>C</v>
      </c>
      <c r="G86" s="3"/>
      <c r="H86" s="31"/>
      <c r="I86" s="31"/>
      <c r="J86" s="15" t="s">
        <v>98</v>
      </c>
      <c r="K86" s="19" t="str">
        <f>IF(AND(K87=0,K88=0,K89=0,K90=0),"C","NC")</f>
        <v>C</v>
      </c>
      <c r="L86" s="19" t="str">
        <f t="shared" ref="L86" si="16">IF(AND(L87=0,L88=0,L89=0,L90=0),"C","NC")</f>
        <v>C</v>
      </c>
      <c r="M86" s="19" t="str">
        <f t="shared" ref="M86" si="17">IF(AND(M87=0,M88=0,M89=0,M90=0),"C","NC")</f>
        <v>C</v>
      </c>
    </row>
    <row r="87" spans="1:13" x14ac:dyDescent="0.25">
      <c r="A87" s="31"/>
      <c r="B87" s="31"/>
      <c r="C87" s="17" t="s">
        <v>411</v>
      </c>
      <c r="D87" s="9"/>
      <c r="E87" s="9"/>
      <c r="F87" s="9"/>
      <c r="G87" s="3"/>
      <c r="H87" s="31"/>
      <c r="I87" s="31"/>
      <c r="J87" s="17" t="s">
        <v>411</v>
      </c>
      <c r="K87" s="9"/>
      <c r="L87" s="9"/>
      <c r="M87" s="9"/>
    </row>
    <row r="88" spans="1:13" x14ac:dyDescent="0.25">
      <c r="A88" s="31"/>
      <c r="B88" s="31"/>
      <c r="C88" s="17" t="s">
        <v>412</v>
      </c>
      <c r="D88" s="9"/>
      <c r="E88" s="9"/>
      <c r="F88" s="9"/>
      <c r="G88" s="3"/>
      <c r="H88" s="31"/>
      <c r="I88" s="31"/>
      <c r="J88" s="17" t="s">
        <v>412</v>
      </c>
      <c r="K88" s="9"/>
      <c r="L88" s="9"/>
      <c r="M88" s="9"/>
    </row>
    <row r="89" spans="1:13" x14ac:dyDescent="0.25">
      <c r="A89" s="31"/>
      <c r="B89" s="31"/>
      <c r="C89" s="17" t="s">
        <v>413</v>
      </c>
      <c r="D89" s="9"/>
      <c r="E89" s="9"/>
      <c r="F89" s="9"/>
      <c r="G89" s="3"/>
      <c r="H89" s="31"/>
      <c r="I89" s="31"/>
      <c r="J89" s="17" t="s">
        <v>413</v>
      </c>
      <c r="K89" s="9"/>
      <c r="L89" s="9"/>
      <c r="M89" s="9"/>
    </row>
    <row r="90" spans="1:13" x14ac:dyDescent="0.25">
      <c r="A90" s="31"/>
      <c r="B90" s="31"/>
      <c r="C90" s="17" t="s">
        <v>414</v>
      </c>
      <c r="D90" s="9"/>
      <c r="E90" s="9"/>
      <c r="F90" s="9"/>
      <c r="G90" s="3"/>
      <c r="H90" s="31"/>
      <c r="I90" s="31"/>
      <c r="J90" s="17" t="s">
        <v>414</v>
      </c>
      <c r="K90" s="9"/>
      <c r="L90" s="9"/>
      <c r="M90" s="9"/>
    </row>
    <row r="91" spans="1:13" x14ac:dyDescent="0.25">
      <c r="A91" s="31"/>
      <c r="B91" s="31"/>
      <c r="C91" s="15" t="s">
        <v>99</v>
      </c>
      <c r="D91" s="9"/>
      <c r="E91" s="9"/>
      <c r="F91" s="9"/>
      <c r="G91" s="3"/>
      <c r="H91" s="31"/>
      <c r="I91" s="31"/>
      <c r="J91" s="15" t="s">
        <v>99</v>
      </c>
      <c r="K91" s="9"/>
      <c r="L91" s="9"/>
      <c r="M91" s="9"/>
    </row>
    <row r="92" spans="1:13" x14ac:dyDescent="0.25">
      <c r="A92" s="31"/>
      <c r="B92" s="31"/>
      <c r="C92" s="15" t="s">
        <v>100</v>
      </c>
      <c r="D92" s="9"/>
      <c r="E92" s="9"/>
      <c r="F92" s="9"/>
      <c r="G92" s="3"/>
      <c r="H92" s="31"/>
      <c r="I92" s="31"/>
      <c r="J92" s="15" t="s">
        <v>100</v>
      </c>
      <c r="K92" s="9"/>
      <c r="L92" s="9"/>
      <c r="M92" s="9"/>
    </row>
    <row r="93" spans="1:13" x14ac:dyDescent="0.25">
      <c r="A93" s="32" t="s">
        <v>102</v>
      </c>
      <c r="B93" s="32"/>
      <c r="C93" s="15" t="s">
        <v>103</v>
      </c>
      <c r="D93" s="20" t="str">
        <f>IF(AND(D80="C",D81="C",D82="C",D86="C",D91&gt;=6.8,D91&lt;=7.2,D92="C"),"C","NC")</f>
        <v>NC</v>
      </c>
      <c r="E93" s="20" t="str">
        <f>IF(AND(E80="C",E81="C",E82="C",E86="C",E91&gt;=6.8,E91&lt;=7.2,E92="C"),"C","NC")</f>
        <v>NC</v>
      </c>
      <c r="F93" s="20" t="str">
        <f>IF(AND(F80="C",F81="C",F82="C",F86="C",F91&gt;=6.8,F91&lt;=7.2,F92="C"),"C","NC")</f>
        <v>NC</v>
      </c>
      <c r="G93" s="3"/>
      <c r="H93" s="32" t="s">
        <v>102</v>
      </c>
      <c r="I93" s="32"/>
      <c r="J93" s="15" t="s">
        <v>103</v>
      </c>
      <c r="K93" s="20" t="str">
        <f>IF(AND(K80="C",K81="C",K82="C",K86="C",K91&gt;=6.8,K91&lt;=7.2,K92="C"),"C","NC")</f>
        <v>NC</v>
      </c>
      <c r="L93" s="20" t="str">
        <f>IF(AND(L80="C",L81="C",L82="C",L86="C",L91&gt;=6.8,L91&lt;=7.2,L92="C"),"C","NC")</f>
        <v>NC</v>
      </c>
      <c r="M93" s="20" t="str">
        <f>IF(AND(M80="C",M81="C",M82="C",M86="C",M91&gt;=6.8,M91&lt;=7.2,M92="C"),"C","NC")</f>
        <v>NC</v>
      </c>
    </row>
    <row r="94" spans="1:13" x14ac:dyDescent="0.25">
      <c r="A94" s="32"/>
      <c r="B94" s="32"/>
      <c r="C94" s="15" t="s">
        <v>104</v>
      </c>
      <c r="D94" s="9"/>
      <c r="E94" s="9"/>
      <c r="F94" s="9"/>
      <c r="G94" s="3"/>
      <c r="H94" s="32"/>
      <c r="I94" s="32"/>
      <c r="J94" s="15" t="s">
        <v>104</v>
      </c>
      <c r="K94" s="9"/>
      <c r="L94" s="9"/>
      <c r="M94" s="9"/>
    </row>
    <row r="95" spans="1:1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x14ac:dyDescent="0.25">
      <c r="A96" s="39" t="s">
        <v>10</v>
      </c>
      <c r="B96" s="39"/>
      <c r="C96" s="15" t="s">
        <v>94</v>
      </c>
      <c r="D96" s="18" t="s">
        <v>222</v>
      </c>
      <c r="E96" s="18" t="s">
        <v>223</v>
      </c>
      <c r="F96" s="18" t="s">
        <v>224</v>
      </c>
      <c r="G96" s="3"/>
      <c r="H96" s="39" t="s">
        <v>11</v>
      </c>
      <c r="I96" s="39"/>
      <c r="J96" s="15" t="s">
        <v>94</v>
      </c>
      <c r="K96" s="18" t="s">
        <v>225</v>
      </c>
      <c r="L96" s="18" t="s">
        <v>226</v>
      </c>
      <c r="M96" s="18" t="s">
        <v>227</v>
      </c>
    </row>
    <row r="97" spans="1:13" x14ac:dyDescent="0.25">
      <c r="A97" s="39"/>
      <c r="B97" s="39"/>
      <c r="C97" s="15" t="s">
        <v>92</v>
      </c>
      <c r="D97" s="33"/>
      <c r="E97" s="34"/>
      <c r="F97" s="35"/>
      <c r="G97" s="3"/>
      <c r="H97" s="39"/>
      <c r="I97" s="39"/>
      <c r="J97" s="15" t="s">
        <v>92</v>
      </c>
      <c r="K97" s="33"/>
      <c r="L97" s="34"/>
      <c r="M97" s="35"/>
    </row>
    <row r="98" spans="1:13" x14ac:dyDescent="0.25">
      <c r="A98" s="39"/>
      <c r="B98" s="39"/>
      <c r="C98" s="15" t="s">
        <v>93</v>
      </c>
      <c r="D98" s="33"/>
      <c r="E98" s="34"/>
      <c r="F98" s="35"/>
      <c r="G98" s="3"/>
      <c r="H98" s="39"/>
      <c r="I98" s="39"/>
      <c r="J98" s="15" t="s">
        <v>93</v>
      </c>
      <c r="K98" s="33"/>
      <c r="L98" s="34"/>
      <c r="M98" s="35"/>
    </row>
    <row r="99" spans="1:13" ht="15" customHeight="1" x14ac:dyDescent="0.25">
      <c r="A99" s="31" t="s">
        <v>101</v>
      </c>
      <c r="B99" s="31"/>
      <c r="C99" s="15" t="s">
        <v>95</v>
      </c>
      <c r="D99" s="9"/>
      <c r="E99" s="9"/>
      <c r="F99" s="9"/>
      <c r="G99" s="3"/>
      <c r="H99" s="31" t="s">
        <v>101</v>
      </c>
      <c r="I99" s="31"/>
      <c r="J99" s="15" t="s">
        <v>95</v>
      </c>
      <c r="K99" s="9"/>
      <c r="L99" s="9"/>
      <c r="M99" s="9"/>
    </row>
    <row r="100" spans="1:13" x14ac:dyDescent="0.25">
      <c r="A100" s="31"/>
      <c r="B100" s="31"/>
      <c r="C100" s="15" t="s">
        <v>96</v>
      </c>
      <c r="D100" s="9"/>
      <c r="E100" s="9"/>
      <c r="F100" s="9"/>
      <c r="G100" s="3"/>
      <c r="H100" s="31"/>
      <c r="I100" s="31"/>
      <c r="J100" s="15" t="s">
        <v>96</v>
      </c>
      <c r="K100" s="9"/>
      <c r="L100" s="9"/>
      <c r="M100" s="9"/>
    </row>
    <row r="101" spans="1:13" x14ac:dyDescent="0.25">
      <c r="A101" s="31"/>
      <c r="B101" s="31"/>
      <c r="C101" s="15" t="s">
        <v>97</v>
      </c>
      <c r="D101" s="19" t="str">
        <f>IF(AND(D102&gt;=20,D102&lt;=30,D103&gt;=20,D103&lt;=30,D104&gt;=20,D104&lt;=30),"C","NC")</f>
        <v>NC</v>
      </c>
      <c r="E101" s="19" t="str">
        <f>IF(AND(E102&gt;=20,E102&lt;=30,E103&gt;=20,E103&lt;=30,E104&gt;=20,E104&lt;=30),"C","NC")</f>
        <v>NC</v>
      </c>
      <c r="F101" s="19" t="str">
        <f>IF(AND(F102&gt;=20,F102&lt;=30,F103&gt;=20,F103&lt;=30,F104&gt;=20,F104&lt;=30),"C","NC")</f>
        <v>NC</v>
      </c>
      <c r="G101" s="3"/>
      <c r="H101" s="31"/>
      <c r="I101" s="31"/>
      <c r="J101" s="15" t="s">
        <v>97</v>
      </c>
      <c r="K101" s="19" t="str">
        <f>IF(AND(K102&gt;=20,K102&lt;=30,K103&gt;=20,K103&lt;=30,K104&gt;=20,K104&lt;=30),"C","NC")</f>
        <v>NC</v>
      </c>
      <c r="L101" s="19" t="str">
        <f>IF(AND(L102&gt;=20,L102&lt;=30,L103&gt;=20,L103&lt;=30,L104&gt;=20,L104&lt;=30),"C","NC")</f>
        <v>NC</v>
      </c>
      <c r="M101" s="19" t="str">
        <f>IF(AND(M102&gt;=20,M102&lt;=30,M103&gt;=20,M103&lt;=30,M104&gt;=20,M104&lt;=30),"C","NC")</f>
        <v>NC</v>
      </c>
    </row>
    <row r="102" spans="1:13" x14ac:dyDescent="0.25">
      <c r="A102" s="31"/>
      <c r="B102" s="31"/>
      <c r="C102" s="17" t="s">
        <v>410</v>
      </c>
      <c r="D102" s="9"/>
      <c r="E102" s="9"/>
      <c r="F102" s="9"/>
      <c r="G102" s="3"/>
      <c r="H102" s="31"/>
      <c r="I102" s="31"/>
      <c r="J102" s="17" t="s">
        <v>410</v>
      </c>
      <c r="K102" s="9"/>
      <c r="L102" s="9"/>
      <c r="M102" s="9"/>
    </row>
    <row r="103" spans="1:13" x14ac:dyDescent="0.25">
      <c r="A103" s="31"/>
      <c r="B103" s="31"/>
      <c r="C103" s="17" t="s">
        <v>409</v>
      </c>
      <c r="D103" s="9"/>
      <c r="E103" s="9"/>
      <c r="F103" s="9"/>
      <c r="G103" s="3"/>
      <c r="H103" s="31"/>
      <c r="I103" s="31"/>
      <c r="J103" s="17" t="s">
        <v>409</v>
      </c>
      <c r="K103" s="9"/>
      <c r="L103" s="9"/>
      <c r="M103" s="9"/>
    </row>
    <row r="104" spans="1:13" x14ac:dyDescent="0.25">
      <c r="A104" s="31"/>
      <c r="B104" s="31"/>
      <c r="C104" s="17" t="s">
        <v>408</v>
      </c>
      <c r="D104" s="9"/>
      <c r="E104" s="9"/>
      <c r="F104" s="9"/>
      <c r="G104" s="3"/>
      <c r="H104" s="31"/>
      <c r="I104" s="31"/>
      <c r="J104" s="17" t="s">
        <v>408</v>
      </c>
      <c r="K104" s="9"/>
      <c r="L104" s="9"/>
      <c r="M104" s="9"/>
    </row>
    <row r="105" spans="1:13" x14ac:dyDescent="0.25">
      <c r="A105" s="31"/>
      <c r="B105" s="31"/>
      <c r="C105" s="15" t="s">
        <v>98</v>
      </c>
      <c r="D105" s="19" t="str">
        <f>IF(AND(D106=0,D107=0,D108=0,D109=0),"C","NC")</f>
        <v>C</v>
      </c>
      <c r="E105" s="19" t="str">
        <f t="shared" ref="E105" si="18">IF(AND(E106=0,E107=0,E108=0,E109=0),"C","NC")</f>
        <v>C</v>
      </c>
      <c r="F105" s="19" t="str">
        <f t="shared" ref="F105" si="19">IF(AND(F106=0,F107=0,F108=0,F109=0),"C","NC")</f>
        <v>C</v>
      </c>
      <c r="G105" s="3"/>
      <c r="H105" s="31"/>
      <c r="I105" s="31"/>
      <c r="J105" s="15" t="s">
        <v>98</v>
      </c>
      <c r="K105" s="19" t="str">
        <f>IF(AND(K106=0,K107=0,K108=0,K109=0),"C","NC")</f>
        <v>C</v>
      </c>
      <c r="L105" s="19" t="str">
        <f t="shared" ref="L105" si="20">IF(AND(L106=0,L107=0,L108=0,L109=0),"C","NC")</f>
        <v>C</v>
      </c>
      <c r="M105" s="19" t="str">
        <f t="shared" ref="M105" si="21">IF(AND(M106=0,M107=0,M108=0,M109=0),"C","NC")</f>
        <v>C</v>
      </c>
    </row>
    <row r="106" spans="1:13" x14ac:dyDescent="0.25">
      <c r="A106" s="31"/>
      <c r="B106" s="31"/>
      <c r="C106" s="17" t="s">
        <v>411</v>
      </c>
      <c r="D106" s="9"/>
      <c r="E106" s="9"/>
      <c r="F106" s="9"/>
      <c r="G106" s="3"/>
      <c r="H106" s="31"/>
      <c r="I106" s="31"/>
      <c r="J106" s="17" t="s">
        <v>411</v>
      </c>
      <c r="K106" s="9"/>
      <c r="L106" s="9"/>
      <c r="M106" s="9"/>
    </row>
    <row r="107" spans="1:13" x14ac:dyDescent="0.25">
      <c r="A107" s="31"/>
      <c r="B107" s="31"/>
      <c r="C107" s="17" t="s">
        <v>412</v>
      </c>
      <c r="D107" s="9"/>
      <c r="E107" s="9"/>
      <c r="F107" s="9"/>
      <c r="G107" s="3"/>
      <c r="H107" s="31"/>
      <c r="I107" s="31"/>
      <c r="J107" s="17" t="s">
        <v>412</v>
      </c>
      <c r="K107" s="9"/>
      <c r="L107" s="9"/>
      <c r="M107" s="9"/>
    </row>
    <row r="108" spans="1:13" x14ac:dyDescent="0.25">
      <c r="A108" s="31"/>
      <c r="B108" s="31"/>
      <c r="C108" s="17" t="s">
        <v>413</v>
      </c>
      <c r="D108" s="9"/>
      <c r="E108" s="9"/>
      <c r="F108" s="9"/>
      <c r="G108" s="3"/>
      <c r="H108" s="31"/>
      <c r="I108" s="31"/>
      <c r="J108" s="17" t="s">
        <v>413</v>
      </c>
      <c r="K108" s="9"/>
      <c r="L108" s="9"/>
      <c r="M108" s="9"/>
    </row>
    <row r="109" spans="1:13" x14ac:dyDescent="0.25">
      <c r="A109" s="31"/>
      <c r="B109" s="31"/>
      <c r="C109" s="17" t="s">
        <v>414</v>
      </c>
      <c r="D109" s="9"/>
      <c r="E109" s="9"/>
      <c r="F109" s="9"/>
      <c r="G109" s="3"/>
      <c r="H109" s="31"/>
      <c r="I109" s="31"/>
      <c r="J109" s="17" t="s">
        <v>414</v>
      </c>
      <c r="K109" s="9"/>
      <c r="L109" s="9"/>
      <c r="M109" s="9"/>
    </row>
    <row r="110" spans="1:13" x14ac:dyDescent="0.25">
      <c r="A110" s="31"/>
      <c r="B110" s="31"/>
      <c r="C110" s="15" t="s">
        <v>99</v>
      </c>
      <c r="D110" s="9"/>
      <c r="E110" s="9"/>
      <c r="F110" s="9"/>
      <c r="G110" s="3"/>
      <c r="H110" s="31"/>
      <c r="I110" s="31"/>
      <c r="J110" s="15" t="s">
        <v>99</v>
      </c>
      <c r="K110" s="9"/>
      <c r="L110" s="9"/>
      <c r="M110" s="9"/>
    </row>
    <row r="111" spans="1:13" x14ac:dyDescent="0.25">
      <c r="A111" s="31"/>
      <c r="B111" s="31"/>
      <c r="C111" s="15" t="s">
        <v>100</v>
      </c>
      <c r="D111" s="9"/>
      <c r="E111" s="9"/>
      <c r="F111" s="9"/>
      <c r="G111" s="3"/>
      <c r="H111" s="31"/>
      <c r="I111" s="31"/>
      <c r="J111" s="15" t="s">
        <v>100</v>
      </c>
      <c r="K111" s="9"/>
      <c r="L111" s="9"/>
      <c r="M111" s="9"/>
    </row>
    <row r="112" spans="1:13" x14ac:dyDescent="0.25">
      <c r="A112" s="32" t="s">
        <v>102</v>
      </c>
      <c r="B112" s="32"/>
      <c r="C112" s="15" t="s">
        <v>103</v>
      </c>
      <c r="D112" s="20" t="str">
        <f>IF(AND(D99="C",D100="C",D101="C",D105="C",D110&gt;=6.8,D110&lt;=7.2,D111="C"),"C","NC")</f>
        <v>NC</v>
      </c>
      <c r="E112" s="20" t="str">
        <f>IF(AND(E99="C",E100="C",E101="C",E105="C",E110&gt;=6.8,E110&lt;=7.2,E111="C"),"C","NC")</f>
        <v>NC</v>
      </c>
      <c r="F112" s="20" t="str">
        <f>IF(AND(F99="C",F100="C",F101="C",F105="C",F110&gt;=6.8,F110&lt;=7.2,F111="C"),"C","NC")</f>
        <v>NC</v>
      </c>
      <c r="G112" s="3"/>
      <c r="H112" s="32" t="s">
        <v>102</v>
      </c>
      <c r="I112" s="32"/>
      <c r="J112" s="15" t="s">
        <v>103</v>
      </c>
      <c r="K112" s="20" t="str">
        <f>IF(AND(K99="C",K100="C",K101="C",K105="C",K110&gt;=6.8,K110&lt;=7.2,K111="C"),"C","NC")</f>
        <v>NC</v>
      </c>
      <c r="L112" s="20" t="str">
        <f>IF(AND(L99="C",L100="C",L101="C",L105="C",L110&gt;=6.8,L110&lt;=7.2,L111="C"),"C","NC")</f>
        <v>NC</v>
      </c>
      <c r="M112" s="20" t="str">
        <f>IF(AND(M99="C",M100="C",M101="C",M105="C",M110&gt;=6.8,M110&lt;=7.2,M111="C"),"C","NC")</f>
        <v>NC</v>
      </c>
    </row>
    <row r="113" spans="1:13" x14ac:dyDescent="0.25">
      <c r="A113" s="32"/>
      <c r="B113" s="32"/>
      <c r="C113" s="15" t="s">
        <v>104</v>
      </c>
      <c r="D113" s="9"/>
      <c r="E113" s="9"/>
      <c r="F113" s="9"/>
      <c r="G113" s="3"/>
      <c r="H113" s="32"/>
      <c r="I113" s="32"/>
      <c r="J113" s="15" t="s">
        <v>104</v>
      </c>
      <c r="K113" s="9"/>
      <c r="L113" s="9"/>
      <c r="M113" s="9"/>
    </row>
    <row r="114" spans="1:1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39" t="s">
        <v>12</v>
      </c>
      <c r="B115" s="39"/>
      <c r="C115" s="15" t="s">
        <v>94</v>
      </c>
      <c r="D115" s="18" t="s">
        <v>228</v>
      </c>
      <c r="E115" s="18" t="s">
        <v>229</v>
      </c>
      <c r="F115" s="18" t="s">
        <v>230</v>
      </c>
      <c r="G115" s="3"/>
      <c r="H115" s="39" t="s">
        <v>13</v>
      </c>
      <c r="I115" s="39"/>
      <c r="J115" s="15" t="s">
        <v>94</v>
      </c>
      <c r="K115" s="18" t="s">
        <v>231</v>
      </c>
      <c r="L115" s="18" t="s">
        <v>232</v>
      </c>
      <c r="M115" s="18" t="s">
        <v>233</v>
      </c>
    </row>
    <row r="116" spans="1:13" x14ac:dyDescent="0.25">
      <c r="A116" s="39"/>
      <c r="B116" s="39"/>
      <c r="C116" s="15" t="s">
        <v>92</v>
      </c>
      <c r="D116" s="33"/>
      <c r="E116" s="34"/>
      <c r="F116" s="35"/>
      <c r="G116" s="3"/>
      <c r="H116" s="39"/>
      <c r="I116" s="39"/>
      <c r="J116" s="15" t="s">
        <v>92</v>
      </c>
      <c r="K116" s="33"/>
      <c r="L116" s="34"/>
      <c r="M116" s="35"/>
    </row>
    <row r="117" spans="1:13" x14ac:dyDescent="0.25">
      <c r="A117" s="39"/>
      <c r="B117" s="39"/>
      <c r="C117" s="15" t="s">
        <v>93</v>
      </c>
      <c r="D117" s="33"/>
      <c r="E117" s="34"/>
      <c r="F117" s="35"/>
      <c r="G117" s="3"/>
      <c r="H117" s="39"/>
      <c r="I117" s="39"/>
      <c r="J117" s="15" t="s">
        <v>93</v>
      </c>
      <c r="K117" s="33"/>
      <c r="L117" s="34"/>
      <c r="M117" s="35"/>
    </row>
    <row r="118" spans="1:13" ht="15" customHeight="1" x14ac:dyDescent="0.25">
      <c r="A118" s="31" t="s">
        <v>101</v>
      </c>
      <c r="B118" s="31"/>
      <c r="C118" s="15" t="s">
        <v>95</v>
      </c>
      <c r="D118" s="9"/>
      <c r="E118" s="9"/>
      <c r="F118" s="9"/>
      <c r="G118" s="3"/>
      <c r="H118" s="31" t="s">
        <v>101</v>
      </c>
      <c r="I118" s="31"/>
      <c r="J118" s="15" t="s">
        <v>95</v>
      </c>
      <c r="K118" s="9"/>
      <c r="L118" s="9"/>
      <c r="M118" s="9"/>
    </row>
    <row r="119" spans="1:13" x14ac:dyDescent="0.25">
      <c r="A119" s="31"/>
      <c r="B119" s="31"/>
      <c r="C119" s="15" t="s">
        <v>96</v>
      </c>
      <c r="D119" s="9"/>
      <c r="E119" s="9"/>
      <c r="F119" s="9"/>
      <c r="G119" s="3"/>
      <c r="H119" s="31"/>
      <c r="I119" s="31"/>
      <c r="J119" s="15" t="s">
        <v>96</v>
      </c>
      <c r="K119" s="9"/>
      <c r="L119" s="9"/>
      <c r="M119" s="9"/>
    </row>
    <row r="120" spans="1:13" x14ac:dyDescent="0.25">
      <c r="A120" s="31"/>
      <c r="B120" s="31"/>
      <c r="C120" s="15" t="s">
        <v>97</v>
      </c>
      <c r="D120" s="19" t="str">
        <f>IF(AND(D121&gt;=20,D121&lt;=30,D122&gt;=20,D122&lt;=30,D123&gt;=20,D123&lt;=30),"C","NC")</f>
        <v>NC</v>
      </c>
      <c r="E120" s="19" t="str">
        <f>IF(AND(E121&gt;=20,E121&lt;=30,E122&gt;=20,E122&lt;=30,E123&gt;=20,E123&lt;=30),"C","NC")</f>
        <v>NC</v>
      </c>
      <c r="F120" s="19" t="str">
        <f>IF(AND(F121&gt;=20,F121&lt;=30,F122&gt;=20,F122&lt;=30,F123&gt;=20,F123&lt;=30),"C","NC")</f>
        <v>NC</v>
      </c>
      <c r="G120" s="3"/>
      <c r="H120" s="31"/>
      <c r="I120" s="31"/>
      <c r="J120" s="15" t="s">
        <v>97</v>
      </c>
      <c r="K120" s="19" t="str">
        <f>IF(AND(K121&gt;=20,K121&lt;=30,K122&gt;=20,K122&lt;=30,K123&gt;=20,K123&lt;=30),"C","NC")</f>
        <v>NC</v>
      </c>
      <c r="L120" s="19" t="str">
        <f>IF(AND(L121&gt;=20,L121&lt;=30,L122&gt;=20,L122&lt;=30,L123&gt;=20,L123&lt;=30),"C","NC")</f>
        <v>NC</v>
      </c>
      <c r="M120" s="19" t="str">
        <f>IF(AND(M121&gt;=20,M121&lt;=30,M122&gt;=20,M122&lt;=30,M123&gt;=20,M123&lt;=30),"C","NC")</f>
        <v>NC</v>
      </c>
    </row>
    <row r="121" spans="1:13" x14ac:dyDescent="0.25">
      <c r="A121" s="31"/>
      <c r="B121" s="31"/>
      <c r="C121" s="17" t="s">
        <v>410</v>
      </c>
      <c r="D121" s="9"/>
      <c r="E121" s="9"/>
      <c r="F121" s="9"/>
      <c r="G121" s="3"/>
      <c r="H121" s="31"/>
      <c r="I121" s="31"/>
      <c r="J121" s="17" t="s">
        <v>410</v>
      </c>
      <c r="K121" s="9"/>
      <c r="L121" s="9"/>
      <c r="M121" s="9"/>
    </row>
    <row r="122" spans="1:13" x14ac:dyDescent="0.25">
      <c r="A122" s="31"/>
      <c r="B122" s="31"/>
      <c r="C122" s="17" t="s">
        <v>409</v>
      </c>
      <c r="D122" s="9"/>
      <c r="E122" s="9"/>
      <c r="F122" s="9"/>
      <c r="G122" s="3"/>
      <c r="H122" s="31"/>
      <c r="I122" s="31"/>
      <c r="J122" s="17" t="s">
        <v>409</v>
      </c>
      <c r="K122" s="9"/>
      <c r="L122" s="9"/>
      <c r="M122" s="9"/>
    </row>
    <row r="123" spans="1:13" x14ac:dyDescent="0.25">
      <c r="A123" s="31"/>
      <c r="B123" s="31"/>
      <c r="C123" s="17" t="s">
        <v>408</v>
      </c>
      <c r="D123" s="9"/>
      <c r="E123" s="9"/>
      <c r="F123" s="9"/>
      <c r="G123" s="3"/>
      <c r="H123" s="31"/>
      <c r="I123" s="31"/>
      <c r="J123" s="17" t="s">
        <v>408</v>
      </c>
      <c r="K123" s="9"/>
      <c r="L123" s="9"/>
      <c r="M123" s="9"/>
    </row>
    <row r="124" spans="1:13" x14ac:dyDescent="0.25">
      <c r="A124" s="31"/>
      <c r="B124" s="31"/>
      <c r="C124" s="15" t="s">
        <v>98</v>
      </c>
      <c r="D124" s="19" t="str">
        <f>IF(AND(D125=0,D126=0,D127=0,D128=0),"C","NC")</f>
        <v>C</v>
      </c>
      <c r="E124" s="19" t="str">
        <f t="shared" ref="E124" si="22">IF(AND(E125=0,E126=0,E127=0,E128=0),"C","NC")</f>
        <v>C</v>
      </c>
      <c r="F124" s="19" t="str">
        <f t="shared" ref="F124" si="23">IF(AND(F125=0,F126=0,F127=0,F128=0),"C","NC")</f>
        <v>C</v>
      </c>
      <c r="G124" s="3"/>
      <c r="H124" s="31"/>
      <c r="I124" s="31"/>
      <c r="J124" s="15" t="s">
        <v>98</v>
      </c>
      <c r="K124" s="19" t="str">
        <f>IF(AND(K125=0,K126=0,K127=0,K128=0),"C","NC")</f>
        <v>C</v>
      </c>
      <c r="L124" s="19" t="str">
        <f t="shared" ref="L124" si="24">IF(AND(L125=0,L126=0,L127=0,L128=0),"C","NC")</f>
        <v>C</v>
      </c>
      <c r="M124" s="19" t="str">
        <f t="shared" ref="M124" si="25">IF(AND(M125=0,M126=0,M127=0,M128=0),"C","NC")</f>
        <v>C</v>
      </c>
    </row>
    <row r="125" spans="1:13" x14ac:dyDescent="0.25">
      <c r="A125" s="31"/>
      <c r="B125" s="31"/>
      <c r="C125" s="17" t="s">
        <v>411</v>
      </c>
      <c r="D125" s="9"/>
      <c r="E125" s="9"/>
      <c r="F125" s="9"/>
      <c r="G125" s="3"/>
      <c r="H125" s="31"/>
      <c r="I125" s="31"/>
      <c r="J125" s="17" t="s">
        <v>411</v>
      </c>
      <c r="K125" s="9"/>
      <c r="L125" s="9"/>
      <c r="M125" s="9"/>
    </row>
    <row r="126" spans="1:13" x14ac:dyDescent="0.25">
      <c r="A126" s="31"/>
      <c r="B126" s="31"/>
      <c r="C126" s="17" t="s">
        <v>412</v>
      </c>
      <c r="D126" s="9"/>
      <c r="E126" s="9"/>
      <c r="F126" s="9"/>
      <c r="G126" s="3"/>
      <c r="H126" s="31"/>
      <c r="I126" s="31"/>
      <c r="J126" s="17" t="s">
        <v>412</v>
      </c>
      <c r="K126" s="9"/>
      <c r="L126" s="9"/>
      <c r="M126" s="9"/>
    </row>
    <row r="127" spans="1:13" x14ac:dyDescent="0.25">
      <c r="A127" s="31"/>
      <c r="B127" s="31"/>
      <c r="C127" s="17" t="s">
        <v>413</v>
      </c>
      <c r="D127" s="9"/>
      <c r="E127" s="9"/>
      <c r="F127" s="9"/>
      <c r="G127" s="3"/>
      <c r="H127" s="31"/>
      <c r="I127" s="31"/>
      <c r="J127" s="17" t="s">
        <v>413</v>
      </c>
      <c r="K127" s="9"/>
      <c r="L127" s="9"/>
      <c r="M127" s="9"/>
    </row>
    <row r="128" spans="1:13" x14ac:dyDescent="0.25">
      <c r="A128" s="31"/>
      <c r="B128" s="31"/>
      <c r="C128" s="17" t="s">
        <v>414</v>
      </c>
      <c r="D128" s="9"/>
      <c r="E128" s="9"/>
      <c r="F128" s="9"/>
      <c r="G128" s="3"/>
      <c r="H128" s="31"/>
      <c r="I128" s="31"/>
      <c r="J128" s="17" t="s">
        <v>414</v>
      </c>
      <c r="K128" s="9"/>
      <c r="L128" s="9"/>
      <c r="M128" s="9"/>
    </row>
    <row r="129" spans="1:13" x14ac:dyDescent="0.25">
      <c r="A129" s="31"/>
      <c r="B129" s="31"/>
      <c r="C129" s="15" t="s">
        <v>99</v>
      </c>
      <c r="D129" s="9"/>
      <c r="E129" s="9"/>
      <c r="F129" s="9"/>
      <c r="G129" s="3"/>
      <c r="H129" s="31"/>
      <c r="I129" s="31"/>
      <c r="J129" s="15" t="s">
        <v>99</v>
      </c>
      <c r="K129" s="9"/>
      <c r="L129" s="9"/>
      <c r="M129" s="9"/>
    </row>
    <row r="130" spans="1:13" x14ac:dyDescent="0.25">
      <c r="A130" s="31"/>
      <c r="B130" s="31"/>
      <c r="C130" s="15" t="s">
        <v>100</v>
      </c>
      <c r="D130" s="9"/>
      <c r="E130" s="9"/>
      <c r="F130" s="9"/>
      <c r="G130" s="3"/>
      <c r="H130" s="31"/>
      <c r="I130" s="31"/>
      <c r="J130" s="15" t="s">
        <v>100</v>
      </c>
      <c r="K130" s="9"/>
      <c r="L130" s="9"/>
      <c r="M130" s="9"/>
    </row>
    <row r="131" spans="1:13" x14ac:dyDescent="0.25">
      <c r="A131" s="32" t="s">
        <v>102</v>
      </c>
      <c r="B131" s="32"/>
      <c r="C131" s="15" t="s">
        <v>103</v>
      </c>
      <c r="D131" s="20" t="str">
        <f>IF(AND(D118="C",D119="C",D120="C",D124="C",D129&gt;=6.8,D129&lt;=7.2,D130="C"),"C","NC")</f>
        <v>NC</v>
      </c>
      <c r="E131" s="20" t="str">
        <f>IF(AND(E118="C",E119="C",E120="C",E124="C",E129&gt;=6.8,E129&lt;=7.2,E130="C"),"C","NC")</f>
        <v>NC</v>
      </c>
      <c r="F131" s="20" t="str">
        <f>IF(AND(F118="C",F119="C",F120="C",F124="C",F129&gt;=6.8,F129&lt;=7.2,F130="C"),"C","NC")</f>
        <v>NC</v>
      </c>
      <c r="G131" s="3"/>
      <c r="H131" s="32" t="s">
        <v>102</v>
      </c>
      <c r="I131" s="32"/>
      <c r="J131" s="15" t="s">
        <v>103</v>
      </c>
      <c r="K131" s="20" t="str">
        <f>IF(AND(K118="C",K119="C",K120="C",K124="C",K129&gt;=6.8,K129&lt;=7.2,K130="C"),"C","NC")</f>
        <v>NC</v>
      </c>
      <c r="L131" s="20" t="str">
        <f>IF(AND(L118="C",L119="C",L120="C",L124="C",L129&gt;=6.8,L129&lt;=7.2,L130="C"),"C","NC")</f>
        <v>NC</v>
      </c>
      <c r="M131" s="20" t="str">
        <f>IF(AND(M118="C",M119="C",M120="C",M124="C",M129&gt;=6.8,M129&lt;=7.2,M130="C"),"C","NC")</f>
        <v>NC</v>
      </c>
    </row>
    <row r="132" spans="1:13" x14ac:dyDescent="0.25">
      <c r="A132" s="32"/>
      <c r="B132" s="32"/>
      <c r="C132" s="15" t="s">
        <v>104</v>
      </c>
      <c r="D132" s="9"/>
      <c r="E132" s="9"/>
      <c r="F132" s="9"/>
      <c r="G132" s="3"/>
      <c r="H132" s="32"/>
      <c r="I132" s="32"/>
      <c r="J132" s="15" t="s">
        <v>104</v>
      </c>
      <c r="K132" s="9"/>
      <c r="L132" s="9"/>
      <c r="M132" s="9"/>
    </row>
    <row r="133" spans="1:13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15" customHeight="1" x14ac:dyDescent="0.25">
      <c r="A134" s="39" t="s">
        <v>14</v>
      </c>
      <c r="B134" s="39"/>
      <c r="C134" s="15" t="s">
        <v>94</v>
      </c>
      <c r="D134" s="18" t="s">
        <v>234</v>
      </c>
      <c r="E134" s="18" t="s">
        <v>235</v>
      </c>
      <c r="F134" s="18" t="s">
        <v>236</v>
      </c>
      <c r="G134" s="3"/>
      <c r="H134" s="39" t="s">
        <v>15</v>
      </c>
      <c r="I134" s="39"/>
      <c r="J134" s="15" t="s">
        <v>94</v>
      </c>
      <c r="K134" s="18" t="s">
        <v>237</v>
      </c>
      <c r="L134" s="18" t="s">
        <v>238</v>
      </c>
      <c r="M134" s="18" t="s">
        <v>239</v>
      </c>
    </row>
    <row r="135" spans="1:13" x14ac:dyDescent="0.25">
      <c r="A135" s="39"/>
      <c r="B135" s="39"/>
      <c r="C135" s="15" t="s">
        <v>92</v>
      </c>
      <c r="D135" s="33"/>
      <c r="E135" s="34"/>
      <c r="F135" s="35"/>
      <c r="G135" s="3"/>
      <c r="H135" s="39"/>
      <c r="I135" s="39"/>
      <c r="J135" s="15" t="s">
        <v>92</v>
      </c>
      <c r="K135" s="33"/>
      <c r="L135" s="34"/>
      <c r="M135" s="35"/>
    </row>
    <row r="136" spans="1:13" x14ac:dyDescent="0.25">
      <c r="A136" s="39"/>
      <c r="B136" s="39"/>
      <c r="C136" s="15" t="s">
        <v>93</v>
      </c>
      <c r="D136" s="33"/>
      <c r="E136" s="34"/>
      <c r="F136" s="35"/>
      <c r="G136" s="3"/>
      <c r="H136" s="39"/>
      <c r="I136" s="39"/>
      <c r="J136" s="15" t="s">
        <v>93</v>
      </c>
      <c r="K136" s="33"/>
      <c r="L136" s="34"/>
      <c r="M136" s="35"/>
    </row>
    <row r="137" spans="1:13" ht="15" customHeight="1" x14ac:dyDescent="0.25">
      <c r="A137" s="31" t="s">
        <v>101</v>
      </c>
      <c r="B137" s="31"/>
      <c r="C137" s="15" t="s">
        <v>95</v>
      </c>
      <c r="D137" s="9"/>
      <c r="E137" s="9"/>
      <c r="F137" s="9"/>
      <c r="G137" s="3"/>
      <c r="H137" s="31" t="s">
        <v>101</v>
      </c>
      <c r="I137" s="31"/>
      <c r="J137" s="15" t="s">
        <v>95</v>
      </c>
      <c r="K137" s="9"/>
      <c r="L137" s="9"/>
      <c r="M137" s="9"/>
    </row>
    <row r="138" spans="1:13" x14ac:dyDescent="0.25">
      <c r="A138" s="31"/>
      <c r="B138" s="31"/>
      <c r="C138" s="15" t="s">
        <v>96</v>
      </c>
      <c r="D138" s="9"/>
      <c r="E138" s="9"/>
      <c r="F138" s="9"/>
      <c r="G138" s="3"/>
      <c r="H138" s="31"/>
      <c r="I138" s="31"/>
      <c r="J138" s="15" t="s">
        <v>96</v>
      </c>
      <c r="K138" s="9"/>
      <c r="L138" s="9"/>
      <c r="M138" s="9"/>
    </row>
    <row r="139" spans="1:13" x14ac:dyDescent="0.25">
      <c r="A139" s="31"/>
      <c r="B139" s="31"/>
      <c r="C139" s="15" t="s">
        <v>97</v>
      </c>
      <c r="D139" s="19" t="str">
        <f>IF(AND(D140&gt;=20,D140&lt;=30,D141&gt;=20,D141&lt;=30,D142&gt;=20,D142&lt;=30),"C","NC")</f>
        <v>NC</v>
      </c>
      <c r="E139" s="19" t="str">
        <f>IF(AND(E140&gt;=20,E140&lt;=30,E141&gt;=20,E141&lt;=30,E142&gt;=20,E142&lt;=30),"C","NC")</f>
        <v>NC</v>
      </c>
      <c r="F139" s="19" t="str">
        <f>IF(AND(F140&gt;=20,F140&lt;=30,F141&gt;=20,F141&lt;=30,F142&gt;=20,F142&lt;=30),"C","NC")</f>
        <v>NC</v>
      </c>
      <c r="G139" s="3"/>
      <c r="H139" s="31"/>
      <c r="I139" s="31"/>
      <c r="J139" s="15" t="s">
        <v>97</v>
      </c>
      <c r="K139" s="19" t="str">
        <f>IF(AND(K140&gt;=20,K140&lt;=30,K141&gt;=20,K141&lt;=30,K142&gt;=20,K142&lt;=30),"C","NC")</f>
        <v>NC</v>
      </c>
      <c r="L139" s="19" t="str">
        <f>IF(AND(L140&gt;=20,L140&lt;=30,L141&gt;=20,L141&lt;=30,L142&gt;=20,L142&lt;=30),"C","NC")</f>
        <v>NC</v>
      </c>
      <c r="M139" s="19" t="str">
        <f>IF(AND(M140&gt;=20,M140&lt;=30,M141&gt;=20,M141&lt;=30,M142&gt;=20,M142&lt;=30),"C","NC")</f>
        <v>NC</v>
      </c>
    </row>
    <row r="140" spans="1:13" x14ac:dyDescent="0.25">
      <c r="A140" s="31"/>
      <c r="B140" s="31"/>
      <c r="C140" s="17" t="s">
        <v>410</v>
      </c>
      <c r="D140" s="9"/>
      <c r="E140" s="9"/>
      <c r="F140" s="9"/>
      <c r="G140" s="3"/>
      <c r="H140" s="31"/>
      <c r="I140" s="31"/>
      <c r="J140" s="17" t="s">
        <v>410</v>
      </c>
      <c r="K140" s="9"/>
      <c r="L140" s="9"/>
      <c r="M140" s="9"/>
    </row>
    <row r="141" spans="1:13" x14ac:dyDescent="0.25">
      <c r="A141" s="31"/>
      <c r="B141" s="31"/>
      <c r="C141" s="17" t="s">
        <v>409</v>
      </c>
      <c r="D141" s="9"/>
      <c r="E141" s="9"/>
      <c r="F141" s="9"/>
      <c r="G141" s="3"/>
      <c r="H141" s="31"/>
      <c r="I141" s="31"/>
      <c r="J141" s="17" t="s">
        <v>409</v>
      </c>
      <c r="K141" s="9"/>
      <c r="L141" s="9"/>
      <c r="M141" s="9"/>
    </row>
    <row r="142" spans="1:13" x14ac:dyDescent="0.25">
      <c r="A142" s="31"/>
      <c r="B142" s="31"/>
      <c r="C142" s="17" t="s">
        <v>408</v>
      </c>
      <c r="D142" s="9"/>
      <c r="E142" s="9"/>
      <c r="F142" s="9"/>
      <c r="G142" s="3"/>
      <c r="H142" s="31"/>
      <c r="I142" s="31"/>
      <c r="J142" s="17" t="s">
        <v>408</v>
      </c>
      <c r="K142" s="9"/>
      <c r="L142" s="9"/>
      <c r="M142" s="9"/>
    </row>
    <row r="143" spans="1:13" x14ac:dyDescent="0.25">
      <c r="A143" s="31"/>
      <c r="B143" s="31"/>
      <c r="C143" s="15" t="s">
        <v>98</v>
      </c>
      <c r="D143" s="19" t="str">
        <f>IF(AND(D144=0,D145=0,D146=0,D147=0),"C","NC")</f>
        <v>C</v>
      </c>
      <c r="E143" s="19" t="str">
        <f t="shared" ref="E143" si="26">IF(AND(E144=0,E145=0,E146=0,E147=0),"C","NC")</f>
        <v>C</v>
      </c>
      <c r="F143" s="19" t="str">
        <f t="shared" ref="F143" si="27">IF(AND(F144=0,F145=0,F146=0,F147=0),"C","NC")</f>
        <v>C</v>
      </c>
      <c r="G143" s="3"/>
      <c r="H143" s="31"/>
      <c r="I143" s="31"/>
      <c r="J143" s="15" t="s">
        <v>98</v>
      </c>
      <c r="K143" s="19" t="str">
        <f>IF(AND(K144=0,K145=0,K146=0,K147=0),"C","NC")</f>
        <v>C</v>
      </c>
      <c r="L143" s="19" t="str">
        <f t="shared" ref="L143" si="28">IF(AND(L144=0,L145=0,L146=0,L147=0),"C","NC")</f>
        <v>C</v>
      </c>
      <c r="M143" s="19" t="str">
        <f t="shared" ref="M143" si="29">IF(AND(M144=0,M145=0,M146=0,M147=0),"C","NC")</f>
        <v>C</v>
      </c>
    </row>
    <row r="144" spans="1:13" x14ac:dyDescent="0.25">
      <c r="A144" s="31"/>
      <c r="B144" s="31"/>
      <c r="C144" s="17" t="s">
        <v>411</v>
      </c>
      <c r="D144" s="9"/>
      <c r="E144" s="9"/>
      <c r="F144" s="9"/>
      <c r="G144" s="3"/>
      <c r="H144" s="31"/>
      <c r="I144" s="31"/>
      <c r="J144" s="17" t="s">
        <v>411</v>
      </c>
      <c r="K144" s="9"/>
      <c r="L144" s="9"/>
      <c r="M144" s="9"/>
    </row>
    <row r="145" spans="1:13" x14ac:dyDescent="0.25">
      <c r="A145" s="31"/>
      <c r="B145" s="31"/>
      <c r="C145" s="17" t="s">
        <v>412</v>
      </c>
      <c r="D145" s="9"/>
      <c r="E145" s="9"/>
      <c r="F145" s="9"/>
      <c r="G145" s="3"/>
      <c r="H145" s="31"/>
      <c r="I145" s="31"/>
      <c r="J145" s="17" t="s">
        <v>412</v>
      </c>
      <c r="K145" s="9"/>
      <c r="L145" s="9"/>
      <c r="M145" s="9"/>
    </row>
    <row r="146" spans="1:13" x14ac:dyDescent="0.25">
      <c r="A146" s="31"/>
      <c r="B146" s="31"/>
      <c r="C146" s="17" t="s">
        <v>413</v>
      </c>
      <c r="D146" s="9"/>
      <c r="E146" s="9"/>
      <c r="F146" s="9"/>
      <c r="G146" s="3"/>
      <c r="H146" s="31"/>
      <c r="I146" s="31"/>
      <c r="J146" s="17" t="s">
        <v>413</v>
      </c>
      <c r="K146" s="9"/>
      <c r="L146" s="9"/>
      <c r="M146" s="9"/>
    </row>
    <row r="147" spans="1:13" x14ac:dyDescent="0.25">
      <c r="A147" s="31"/>
      <c r="B147" s="31"/>
      <c r="C147" s="17" t="s">
        <v>414</v>
      </c>
      <c r="D147" s="9"/>
      <c r="E147" s="9"/>
      <c r="F147" s="9"/>
      <c r="G147" s="3"/>
      <c r="H147" s="31"/>
      <c r="I147" s="31"/>
      <c r="J147" s="17" t="s">
        <v>414</v>
      </c>
      <c r="K147" s="9"/>
      <c r="L147" s="9"/>
      <c r="M147" s="9"/>
    </row>
    <row r="148" spans="1:13" x14ac:dyDescent="0.25">
      <c r="A148" s="31"/>
      <c r="B148" s="31"/>
      <c r="C148" s="15" t="s">
        <v>99</v>
      </c>
      <c r="D148" s="9"/>
      <c r="E148" s="9"/>
      <c r="F148" s="9"/>
      <c r="G148" s="3"/>
      <c r="H148" s="31"/>
      <c r="I148" s="31"/>
      <c r="J148" s="15" t="s">
        <v>99</v>
      </c>
      <c r="K148" s="9"/>
      <c r="L148" s="9"/>
      <c r="M148" s="9"/>
    </row>
    <row r="149" spans="1:13" x14ac:dyDescent="0.25">
      <c r="A149" s="31"/>
      <c r="B149" s="31"/>
      <c r="C149" s="15" t="s">
        <v>100</v>
      </c>
      <c r="D149" s="9"/>
      <c r="E149" s="9"/>
      <c r="F149" s="9"/>
      <c r="G149" s="3"/>
      <c r="H149" s="31"/>
      <c r="I149" s="31"/>
      <c r="J149" s="15" t="s">
        <v>100</v>
      </c>
      <c r="K149" s="9"/>
      <c r="L149" s="9"/>
      <c r="M149" s="9"/>
    </row>
    <row r="150" spans="1:13" x14ac:dyDescent="0.25">
      <c r="A150" s="32" t="s">
        <v>102</v>
      </c>
      <c r="B150" s="32"/>
      <c r="C150" s="15" t="s">
        <v>103</v>
      </c>
      <c r="D150" s="20" t="str">
        <f>IF(AND(D137="C",D138="C",D139="C",D143="C",D148&gt;=6.8,D148&lt;=7.2,D149="C"),"C","NC")</f>
        <v>NC</v>
      </c>
      <c r="E150" s="20" t="str">
        <f>IF(AND(E137="C",E138="C",E139="C",E143="C",E148&gt;=6.8,E148&lt;=7.2,E149="C"),"C","NC")</f>
        <v>NC</v>
      </c>
      <c r="F150" s="20" t="str">
        <f>IF(AND(F137="C",F138="C",F139="C",F143="C",F148&gt;=6.8,F148&lt;=7.2,F149="C"),"C","NC")</f>
        <v>NC</v>
      </c>
      <c r="G150" s="3"/>
      <c r="H150" s="32" t="s">
        <v>102</v>
      </c>
      <c r="I150" s="32"/>
      <c r="J150" s="15" t="s">
        <v>103</v>
      </c>
      <c r="K150" s="20" t="str">
        <f>IF(AND(K137="C",K138="C",K139="C",K143="C",K148&gt;=6.8,K148&lt;=7.2,K149="C"),"C","NC")</f>
        <v>NC</v>
      </c>
      <c r="L150" s="20" t="str">
        <f>IF(AND(L137="C",L138="C",L139="C",L143="C",L148&gt;=6.8,L148&lt;=7.2,L149="C"),"C","NC")</f>
        <v>NC</v>
      </c>
      <c r="M150" s="20" t="str">
        <f>IF(AND(M137="C",M138="C",M139="C",M143="C",M148&gt;=6.8,M148&lt;=7.2,M149="C"),"C","NC")</f>
        <v>NC</v>
      </c>
    </row>
    <row r="151" spans="1:13" x14ac:dyDescent="0.25">
      <c r="A151" s="32"/>
      <c r="B151" s="32"/>
      <c r="C151" s="15" t="s">
        <v>104</v>
      </c>
      <c r="D151" s="9"/>
      <c r="E151" s="9"/>
      <c r="F151" s="9"/>
      <c r="G151" s="3"/>
      <c r="H151" s="32"/>
      <c r="I151" s="32"/>
      <c r="J151" s="15" t="s">
        <v>104</v>
      </c>
      <c r="K151" s="9"/>
      <c r="L151" s="9"/>
      <c r="M151" s="9"/>
    </row>
    <row r="152" spans="1:13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x14ac:dyDescent="0.25">
      <c r="A153" s="39" t="s">
        <v>16</v>
      </c>
      <c r="B153" s="39"/>
      <c r="C153" s="15" t="s">
        <v>94</v>
      </c>
      <c r="D153" s="18" t="s">
        <v>240</v>
      </c>
      <c r="E153" s="18" t="s">
        <v>241</v>
      </c>
      <c r="F153" s="18" t="s">
        <v>242</v>
      </c>
      <c r="G153" s="3"/>
      <c r="H153" s="39" t="s">
        <v>17</v>
      </c>
      <c r="I153" s="39"/>
      <c r="J153" s="15" t="s">
        <v>94</v>
      </c>
      <c r="K153" s="18" t="s">
        <v>243</v>
      </c>
      <c r="L153" s="18" t="s">
        <v>244</v>
      </c>
      <c r="M153" s="18" t="s">
        <v>245</v>
      </c>
    </row>
    <row r="154" spans="1:13" x14ac:dyDescent="0.25">
      <c r="A154" s="39"/>
      <c r="B154" s="39"/>
      <c r="C154" s="15" t="s">
        <v>92</v>
      </c>
      <c r="D154" s="33"/>
      <c r="E154" s="34"/>
      <c r="F154" s="35"/>
      <c r="G154" s="3"/>
      <c r="H154" s="39"/>
      <c r="I154" s="39"/>
      <c r="J154" s="15" t="s">
        <v>92</v>
      </c>
      <c r="K154" s="33"/>
      <c r="L154" s="34"/>
      <c r="M154" s="35"/>
    </row>
    <row r="155" spans="1:13" x14ac:dyDescent="0.25">
      <c r="A155" s="39"/>
      <c r="B155" s="39"/>
      <c r="C155" s="15" t="s">
        <v>93</v>
      </c>
      <c r="D155" s="33"/>
      <c r="E155" s="34"/>
      <c r="F155" s="35"/>
      <c r="G155" s="3"/>
      <c r="H155" s="39"/>
      <c r="I155" s="39"/>
      <c r="J155" s="15" t="s">
        <v>93</v>
      </c>
      <c r="K155" s="33"/>
      <c r="L155" s="34"/>
      <c r="M155" s="35"/>
    </row>
    <row r="156" spans="1:13" ht="15" customHeight="1" x14ac:dyDescent="0.25">
      <c r="A156" s="31" t="s">
        <v>101</v>
      </c>
      <c r="B156" s="31"/>
      <c r="C156" s="15" t="s">
        <v>95</v>
      </c>
      <c r="D156" s="9"/>
      <c r="E156" s="9"/>
      <c r="F156" s="9"/>
      <c r="G156" s="3"/>
      <c r="H156" s="31" t="s">
        <v>101</v>
      </c>
      <c r="I156" s="31"/>
      <c r="J156" s="15" t="s">
        <v>95</v>
      </c>
      <c r="K156" s="9"/>
      <c r="L156" s="9"/>
      <c r="M156" s="9"/>
    </row>
    <row r="157" spans="1:13" x14ac:dyDescent="0.25">
      <c r="A157" s="31"/>
      <c r="B157" s="31"/>
      <c r="C157" s="15" t="s">
        <v>96</v>
      </c>
      <c r="D157" s="9"/>
      <c r="E157" s="9"/>
      <c r="F157" s="9"/>
      <c r="G157" s="3"/>
      <c r="H157" s="31"/>
      <c r="I157" s="31"/>
      <c r="J157" s="15" t="s">
        <v>96</v>
      </c>
      <c r="K157" s="9"/>
      <c r="L157" s="9"/>
      <c r="M157" s="9"/>
    </row>
    <row r="158" spans="1:13" x14ac:dyDescent="0.25">
      <c r="A158" s="31"/>
      <c r="B158" s="31"/>
      <c r="C158" s="15" t="s">
        <v>97</v>
      </c>
      <c r="D158" s="19" t="str">
        <f>IF(AND(D159&gt;=20,D159&lt;=30,D160&gt;=20,D160&lt;=30,D161&gt;=20,D161&lt;=30),"C","NC")</f>
        <v>NC</v>
      </c>
      <c r="E158" s="19" t="str">
        <f>IF(AND(E159&gt;=20,E159&lt;=30,E160&gt;=20,E160&lt;=30,E161&gt;=20,E161&lt;=30),"C","NC")</f>
        <v>NC</v>
      </c>
      <c r="F158" s="19" t="str">
        <f>IF(AND(F159&gt;=20,F159&lt;=30,F160&gt;=20,F160&lt;=30,F161&gt;=20,F161&lt;=30),"C","NC")</f>
        <v>NC</v>
      </c>
      <c r="G158" s="3"/>
      <c r="H158" s="31"/>
      <c r="I158" s="31"/>
      <c r="J158" s="15" t="s">
        <v>97</v>
      </c>
      <c r="K158" s="19" t="str">
        <f>IF(AND(K159&gt;=20,K159&lt;=30,K160&gt;=20,K160&lt;=30,K161&gt;=20,K161&lt;=30),"C","NC")</f>
        <v>NC</v>
      </c>
      <c r="L158" s="19" t="str">
        <f>IF(AND(L159&gt;=20,L159&lt;=30,L160&gt;=20,L160&lt;=30,L161&gt;=20,L161&lt;=30),"C","NC")</f>
        <v>NC</v>
      </c>
      <c r="M158" s="19" t="str">
        <f>IF(AND(M159&gt;=20,M159&lt;=30,M160&gt;=20,M160&lt;=30,M161&gt;=20,M161&lt;=30),"C","NC")</f>
        <v>NC</v>
      </c>
    </row>
    <row r="159" spans="1:13" x14ac:dyDescent="0.25">
      <c r="A159" s="31"/>
      <c r="B159" s="31"/>
      <c r="C159" s="17" t="s">
        <v>410</v>
      </c>
      <c r="D159" s="9"/>
      <c r="E159" s="9"/>
      <c r="F159" s="9"/>
      <c r="G159" s="3"/>
      <c r="H159" s="31"/>
      <c r="I159" s="31"/>
      <c r="J159" s="17" t="s">
        <v>410</v>
      </c>
      <c r="K159" s="9"/>
      <c r="L159" s="9"/>
      <c r="M159" s="9"/>
    </row>
    <row r="160" spans="1:13" x14ac:dyDescent="0.25">
      <c r="A160" s="31"/>
      <c r="B160" s="31"/>
      <c r="C160" s="17" t="s">
        <v>409</v>
      </c>
      <c r="D160" s="9"/>
      <c r="E160" s="9"/>
      <c r="F160" s="9"/>
      <c r="G160" s="3"/>
      <c r="H160" s="31"/>
      <c r="I160" s="31"/>
      <c r="J160" s="17" t="s">
        <v>409</v>
      </c>
      <c r="K160" s="9"/>
      <c r="L160" s="9"/>
      <c r="M160" s="9"/>
    </row>
    <row r="161" spans="1:13" x14ac:dyDescent="0.25">
      <c r="A161" s="31"/>
      <c r="B161" s="31"/>
      <c r="C161" s="17" t="s">
        <v>408</v>
      </c>
      <c r="D161" s="9"/>
      <c r="E161" s="9"/>
      <c r="F161" s="9"/>
      <c r="G161" s="3"/>
      <c r="H161" s="31"/>
      <c r="I161" s="31"/>
      <c r="J161" s="17" t="s">
        <v>408</v>
      </c>
      <c r="K161" s="9"/>
      <c r="L161" s="9"/>
      <c r="M161" s="9"/>
    </row>
    <row r="162" spans="1:13" x14ac:dyDescent="0.25">
      <c r="A162" s="31"/>
      <c r="B162" s="31"/>
      <c r="C162" s="15" t="s">
        <v>98</v>
      </c>
      <c r="D162" s="19" t="str">
        <f>IF(AND(D163=0,D164=0,D165=0,D166=0),"C","NC")</f>
        <v>C</v>
      </c>
      <c r="E162" s="19" t="str">
        <f t="shared" ref="E162" si="30">IF(AND(E163=0,E164=0,E165=0,E166=0),"C","NC")</f>
        <v>C</v>
      </c>
      <c r="F162" s="19" t="str">
        <f t="shared" ref="F162" si="31">IF(AND(F163=0,F164=0,F165=0,F166=0),"C","NC")</f>
        <v>C</v>
      </c>
      <c r="G162" s="3"/>
      <c r="H162" s="31"/>
      <c r="I162" s="31"/>
      <c r="J162" s="15" t="s">
        <v>98</v>
      </c>
      <c r="K162" s="19" t="str">
        <f>IF(AND(K163=0,K164=0,K165=0,K166=0),"C","NC")</f>
        <v>C</v>
      </c>
      <c r="L162" s="19" t="str">
        <f t="shared" ref="L162" si="32">IF(AND(L163=0,L164=0,L165=0,L166=0),"C","NC")</f>
        <v>C</v>
      </c>
      <c r="M162" s="19" t="str">
        <f t="shared" ref="M162" si="33">IF(AND(M163=0,M164=0,M165=0,M166=0),"C","NC")</f>
        <v>C</v>
      </c>
    </row>
    <row r="163" spans="1:13" x14ac:dyDescent="0.25">
      <c r="A163" s="31"/>
      <c r="B163" s="31"/>
      <c r="C163" s="17" t="s">
        <v>411</v>
      </c>
      <c r="D163" s="9"/>
      <c r="E163" s="9"/>
      <c r="F163" s="9"/>
      <c r="G163" s="3"/>
      <c r="H163" s="31"/>
      <c r="I163" s="31"/>
      <c r="J163" s="17" t="s">
        <v>411</v>
      </c>
      <c r="K163" s="9"/>
      <c r="L163" s="9"/>
      <c r="M163" s="9"/>
    </row>
    <row r="164" spans="1:13" x14ac:dyDescent="0.25">
      <c r="A164" s="31"/>
      <c r="B164" s="31"/>
      <c r="C164" s="17" t="s">
        <v>412</v>
      </c>
      <c r="D164" s="9"/>
      <c r="E164" s="9"/>
      <c r="F164" s="9"/>
      <c r="G164" s="3"/>
      <c r="H164" s="31"/>
      <c r="I164" s="31"/>
      <c r="J164" s="17" t="s">
        <v>412</v>
      </c>
      <c r="K164" s="9"/>
      <c r="L164" s="9"/>
      <c r="M164" s="9"/>
    </row>
    <row r="165" spans="1:13" x14ac:dyDescent="0.25">
      <c r="A165" s="31"/>
      <c r="B165" s="31"/>
      <c r="C165" s="17" t="s">
        <v>413</v>
      </c>
      <c r="D165" s="9"/>
      <c r="E165" s="9"/>
      <c r="F165" s="9"/>
      <c r="G165" s="3"/>
      <c r="H165" s="31"/>
      <c r="I165" s="31"/>
      <c r="J165" s="17" t="s">
        <v>413</v>
      </c>
      <c r="K165" s="9"/>
      <c r="L165" s="9"/>
      <c r="M165" s="9"/>
    </row>
    <row r="166" spans="1:13" x14ac:dyDescent="0.25">
      <c r="A166" s="31"/>
      <c r="B166" s="31"/>
      <c r="C166" s="17" t="s">
        <v>414</v>
      </c>
      <c r="D166" s="9"/>
      <c r="E166" s="9"/>
      <c r="F166" s="9"/>
      <c r="G166" s="3"/>
      <c r="H166" s="31"/>
      <c r="I166" s="31"/>
      <c r="J166" s="17" t="s">
        <v>414</v>
      </c>
      <c r="K166" s="9"/>
      <c r="L166" s="9"/>
      <c r="M166" s="9"/>
    </row>
    <row r="167" spans="1:13" x14ac:dyDescent="0.25">
      <c r="A167" s="31"/>
      <c r="B167" s="31"/>
      <c r="C167" s="15" t="s">
        <v>99</v>
      </c>
      <c r="D167" s="9"/>
      <c r="E167" s="9"/>
      <c r="F167" s="9"/>
      <c r="G167" s="3"/>
      <c r="H167" s="31"/>
      <c r="I167" s="31"/>
      <c r="J167" s="15" t="s">
        <v>99</v>
      </c>
      <c r="K167" s="9"/>
      <c r="L167" s="9"/>
      <c r="M167" s="9"/>
    </row>
    <row r="168" spans="1:13" x14ac:dyDescent="0.25">
      <c r="A168" s="31"/>
      <c r="B168" s="31"/>
      <c r="C168" s="15" t="s">
        <v>100</v>
      </c>
      <c r="D168" s="9"/>
      <c r="E168" s="9"/>
      <c r="F168" s="9"/>
      <c r="G168" s="3"/>
      <c r="H168" s="31"/>
      <c r="I168" s="31"/>
      <c r="J168" s="15" t="s">
        <v>100</v>
      </c>
      <c r="K168" s="9"/>
      <c r="L168" s="9"/>
      <c r="M168" s="9"/>
    </row>
    <row r="169" spans="1:13" x14ac:dyDescent="0.25">
      <c r="A169" s="32" t="s">
        <v>102</v>
      </c>
      <c r="B169" s="32"/>
      <c r="C169" s="15" t="s">
        <v>103</v>
      </c>
      <c r="D169" s="20" t="str">
        <f>IF(AND(D156="C",D157="C",D158="C",D162="C",D167&gt;=6.8,D167&lt;=7.2,D168="C"),"C","NC")</f>
        <v>NC</v>
      </c>
      <c r="E169" s="20" t="str">
        <f>IF(AND(E156="C",E157="C",E158="C",E162="C",E167&gt;=6.8,E167&lt;=7.2,E168="C"),"C","NC")</f>
        <v>NC</v>
      </c>
      <c r="F169" s="20" t="str">
        <f>IF(AND(F156="C",F157="C",F158="C",F162="C",F167&gt;=6.8,F167&lt;=7.2,F168="C"),"C","NC")</f>
        <v>NC</v>
      </c>
      <c r="G169" s="3"/>
      <c r="H169" s="32" t="s">
        <v>102</v>
      </c>
      <c r="I169" s="32"/>
      <c r="J169" s="15" t="s">
        <v>103</v>
      </c>
      <c r="K169" s="20" t="str">
        <f>IF(AND(K156="C",K157="C",K158="C",K162="C",K167&gt;=6.8,K167&lt;=7.2,K168="C"),"C","NC")</f>
        <v>NC</v>
      </c>
      <c r="L169" s="20" t="str">
        <f>IF(AND(L156="C",L157="C",L158="C",L162="C",L167&gt;=6.8,L167&lt;=7.2,L168="C"),"C","NC")</f>
        <v>NC</v>
      </c>
      <c r="M169" s="20" t="str">
        <f>IF(AND(M156="C",M157="C",M158="C",M162="C",M167&gt;=6.8,M167&lt;=7.2,M168="C"),"C","NC")</f>
        <v>NC</v>
      </c>
    </row>
    <row r="170" spans="1:13" x14ac:dyDescent="0.25">
      <c r="A170" s="32"/>
      <c r="B170" s="32"/>
      <c r="C170" s="15" t="s">
        <v>104</v>
      </c>
      <c r="D170" s="9"/>
      <c r="E170" s="9"/>
      <c r="F170" s="9"/>
      <c r="G170" s="3"/>
      <c r="H170" s="32"/>
      <c r="I170" s="32"/>
      <c r="J170" s="15" t="s">
        <v>104</v>
      </c>
      <c r="K170" s="9"/>
      <c r="L170" s="9"/>
      <c r="M170" s="9"/>
    </row>
    <row r="171" spans="1:13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x14ac:dyDescent="0.25">
      <c r="A172" s="39" t="s">
        <v>18</v>
      </c>
      <c r="B172" s="39"/>
      <c r="C172" s="15" t="s">
        <v>94</v>
      </c>
      <c r="D172" s="18" t="s">
        <v>246</v>
      </c>
      <c r="E172" s="18" t="s">
        <v>427</v>
      </c>
      <c r="F172" s="18" t="s">
        <v>428</v>
      </c>
      <c r="G172" s="3"/>
    </row>
    <row r="173" spans="1:13" x14ac:dyDescent="0.25">
      <c r="A173" s="39"/>
      <c r="B173" s="39"/>
      <c r="C173" s="15" t="s">
        <v>92</v>
      </c>
      <c r="D173" s="33"/>
      <c r="E173" s="34"/>
      <c r="F173" s="35"/>
      <c r="G173" s="3"/>
    </row>
    <row r="174" spans="1:13" x14ac:dyDescent="0.25">
      <c r="A174" s="39"/>
      <c r="B174" s="39"/>
      <c r="C174" s="15" t="s">
        <v>93</v>
      </c>
      <c r="D174" s="33"/>
      <c r="E174" s="34"/>
      <c r="F174" s="35"/>
      <c r="G174" s="3"/>
    </row>
    <row r="175" spans="1:13" ht="15" customHeight="1" x14ac:dyDescent="0.25">
      <c r="A175" s="31" t="s">
        <v>101</v>
      </c>
      <c r="B175" s="31"/>
      <c r="C175" s="15" t="s">
        <v>95</v>
      </c>
      <c r="D175" s="9"/>
      <c r="E175" s="9"/>
      <c r="F175" s="9"/>
      <c r="G175" s="3"/>
    </row>
    <row r="176" spans="1:13" x14ac:dyDescent="0.25">
      <c r="A176" s="31"/>
      <c r="B176" s="31"/>
      <c r="C176" s="15" t="s">
        <v>96</v>
      </c>
      <c r="D176" s="9"/>
      <c r="E176" s="9"/>
      <c r="F176" s="9"/>
      <c r="G176" s="3"/>
    </row>
    <row r="177" spans="1:7" x14ac:dyDescent="0.25">
      <c r="A177" s="31"/>
      <c r="B177" s="31"/>
      <c r="C177" s="15" t="s">
        <v>97</v>
      </c>
      <c r="D177" s="19" t="str">
        <f>IF(AND(D178&gt;=20,D178&lt;=30,D179&gt;=20,D179&lt;=30,D180&gt;=20,D180&lt;=30),"C","NC")</f>
        <v>NC</v>
      </c>
      <c r="E177" s="19" t="str">
        <f>IF(AND(E178&gt;=20,E178&lt;=30,E179&gt;=20,E179&lt;=30,E180&gt;=20,E180&lt;=30),"C","NC")</f>
        <v>NC</v>
      </c>
      <c r="F177" s="19" t="str">
        <f>IF(AND(F178&gt;=20,F178&lt;=30,F179&gt;=20,F179&lt;=30,F180&gt;=20,F180&lt;=30),"C","NC")</f>
        <v>NC</v>
      </c>
      <c r="G177" s="3"/>
    </row>
    <row r="178" spans="1:7" x14ac:dyDescent="0.25">
      <c r="A178" s="31"/>
      <c r="B178" s="31"/>
      <c r="C178" s="17" t="s">
        <v>410</v>
      </c>
      <c r="D178" s="9"/>
      <c r="E178" s="9"/>
      <c r="F178" s="9"/>
      <c r="G178" s="3"/>
    </row>
    <row r="179" spans="1:7" x14ac:dyDescent="0.25">
      <c r="A179" s="31"/>
      <c r="B179" s="31"/>
      <c r="C179" s="17" t="s">
        <v>409</v>
      </c>
      <c r="D179" s="9"/>
      <c r="E179" s="9"/>
      <c r="F179" s="9"/>
      <c r="G179" s="3"/>
    </row>
    <row r="180" spans="1:7" x14ac:dyDescent="0.25">
      <c r="A180" s="31"/>
      <c r="B180" s="31"/>
      <c r="C180" s="17" t="s">
        <v>408</v>
      </c>
      <c r="D180" s="9"/>
      <c r="E180" s="9"/>
      <c r="F180" s="9"/>
      <c r="G180" s="3"/>
    </row>
    <row r="181" spans="1:7" x14ac:dyDescent="0.25">
      <c r="A181" s="31"/>
      <c r="B181" s="31"/>
      <c r="C181" s="15" t="s">
        <v>98</v>
      </c>
      <c r="D181" s="19" t="str">
        <f>IF(AND(D182=0,D183=0,D184=0,D185=0),"C","NC")</f>
        <v>C</v>
      </c>
      <c r="E181" s="19" t="str">
        <f t="shared" ref="E181" si="34">IF(AND(E182=0,E183=0,E184=0,E185=0),"C","NC")</f>
        <v>C</v>
      </c>
      <c r="F181" s="19" t="str">
        <f t="shared" ref="F181" si="35">IF(AND(F182=0,F183=0,F184=0,F185=0),"C","NC")</f>
        <v>C</v>
      </c>
      <c r="G181" s="3"/>
    </row>
    <row r="182" spans="1:7" x14ac:dyDescent="0.25">
      <c r="A182" s="31"/>
      <c r="B182" s="31"/>
      <c r="C182" s="17" t="s">
        <v>411</v>
      </c>
      <c r="D182" s="9"/>
      <c r="E182" s="9"/>
      <c r="F182" s="9"/>
      <c r="G182" s="3"/>
    </row>
    <row r="183" spans="1:7" x14ac:dyDescent="0.25">
      <c r="A183" s="31"/>
      <c r="B183" s="31"/>
      <c r="C183" s="17" t="s">
        <v>412</v>
      </c>
      <c r="D183" s="9"/>
      <c r="E183" s="9"/>
      <c r="F183" s="9"/>
      <c r="G183" s="3"/>
    </row>
    <row r="184" spans="1:7" x14ac:dyDescent="0.25">
      <c r="A184" s="31"/>
      <c r="B184" s="31"/>
      <c r="C184" s="17" t="s">
        <v>413</v>
      </c>
      <c r="D184" s="9"/>
      <c r="E184" s="9"/>
      <c r="F184" s="9"/>
      <c r="G184" s="3"/>
    </row>
    <row r="185" spans="1:7" x14ac:dyDescent="0.25">
      <c r="A185" s="31"/>
      <c r="B185" s="31"/>
      <c r="C185" s="17" t="s">
        <v>414</v>
      </c>
      <c r="D185" s="9"/>
      <c r="E185" s="9"/>
      <c r="F185" s="9"/>
      <c r="G185" s="3"/>
    </row>
    <row r="186" spans="1:7" x14ac:dyDescent="0.25">
      <c r="A186" s="31"/>
      <c r="B186" s="31"/>
      <c r="C186" s="15" t="s">
        <v>99</v>
      </c>
      <c r="D186" s="9"/>
      <c r="E186" s="9"/>
      <c r="F186" s="9"/>
      <c r="G186" s="3"/>
    </row>
    <row r="187" spans="1:7" x14ac:dyDescent="0.25">
      <c r="A187" s="31"/>
      <c r="B187" s="31"/>
      <c r="C187" s="15" t="s">
        <v>100</v>
      </c>
      <c r="D187" s="9"/>
      <c r="E187" s="9"/>
      <c r="F187" s="9"/>
      <c r="G187" s="3"/>
    </row>
    <row r="188" spans="1:7" x14ac:dyDescent="0.25">
      <c r="A188" s="32" t="s">
        <v>102</v>
      </c>
      <c r="B188" s="32"/>
      <c r="C188" s="15" t="s">
        <v>103</v>
      </c>
      <c r="D188" s="20" t="str">
        <f>IF(AND(D175="C",D176="C",D177="C",D181="C",D186&gt;=6.8,D186&lt;=7.2,D187="C"),"C","NC")</f>
        <v>NC</v>
      </c>
      <c r="E188" s="20" t="str">
        <f>IF(AND(E175="C",E176="C",E177="C",E181="C",E186&gt;=6.8,E186&lt;=7.2,E187="C"),"C","NC")</f>
        <v>NC</v>
      </c>
      <c r="F188" s="20" t="str">
        <f>IF(AND(F175="C",F176="C",F177="C",F181="C",F186&gt;=6.8,F186&lt;=7.2,F187="C"),"C","NC")</f>
        <v>NC</v>
      </c>
      <c r="G188" s="3"/>
    </row>
    <row r="189" spans="1:7" x14ac:dyDescent="0.25">
      <c r="A189" s="32"/>
      <c r="B189" s="32"/>
      <c r="C189" s="15" t="s">
        <v>104</v>
      </c>
      <c r="D189" s="9"/>
      <c r="E189" s="9"/>
      <c r="F189" s="9"/>
      <c r="G189" s="3"/>
    </row>
  </sheetData>
  <mergeCells count="94">
    <mergeCell ref="K154:M154"/>
    <mergeCell ref="K155:M155"/>
    <mergeCell ref="A172:B174"/>
    <mergeCell ref="D173:F173"/>
    <mergeCell ref="D174:F174"/>
    <mergeCell ref="A153:B155"/>
    <mergeCell ref="D154:F154"/>
    <mergeCell ref="D155:F155"/>
    <mergeCell ref="H153:I155"/>
    <mergeCell ref="K135:M135"/>
    <mergeCell ref="K136:M136"/>
    <mergeCell ref="A115:B117"/>
    <mergeCell ref="D116:F116"/>
    <mergeCell ref="D117:F117"/>
    <mergeCell ref="A118:B130"/>
    <mergeCell ref="H118:I130"/>
    <mergeCell ref="A134:B136"/>
    <mergeCell ref="D135:F135"/>
    <mergeCell ref="D136:F136"/>
    <mergeCell ref="A131:B132"/>
    <mergeCell ref="H131:I132"/>
    <mergeCell ref="H134:I136"/>
    <mergeCell ref="A112:B113"/>
    <mergeCell ref="H112:I113"/>
    <mergeCell ref="H115:I117"/>
    <mergeCell ref="H77:I79"/>
    <mergeCell ref="K78:M78"/>
    <mergeCell ref="K79:M79"/>
    <mergeCell ref="H96:I98"/>
    <mergeCell ref="K97:M97"/>
    <mergeCell ref="K98:M98"/>
    <mergeCell ref="A99:B111"/>
    <mergeCell ref="H99:I111"/>
    <mergeCell ref="K116:M116"/>
    <mergeCell ref="K117:M117"/>
    <mergeCell ref="H42:I54"/>
    <mergeCell ref="H39:I41"/>
    <mergeCell ref="K40:M40"/>
    <mergeCell ref="K41:M41"/>
    <mergeCell ref="H58:I60"/>
    <mergeCell ref="K59:M59"/>
    <mergeCell ref="K60:M60"/>
    <mergeCell ref="H55:I56"/>
    <mergeCell ref="A39:B41"/>
    <mergeCell ref="D40:F40"/>
    <mergeCell ref="D41:F41"/>
    <mergeCell ref="A42:B54"/>
    <mergeCell ref="A96:B98"/>
    <mergeCell ref="D97:F97"/>
    <mergeCell ref="D98:F98"/>
    <mergeCell ref="D78:F78"/>
    <mergeCell ref="D79:F79"/>
    <mergeCell ref="A58:B60"/>
    <mergeCell ref="D59:F59"/>
    <mergeCell ref="D60:F60"/>
    <mergeCell ref="A77:B79"/>
    <mergeCell ref="A55:B56"/>
    <mergeCell ref="A61:B73"/>
    <mergeCell ref="A74:B75"/>
    <mergeCell ref="K21:M21"/>
    <mergeCell ref="K22:M22"/>
    <mergeCell ref="K2:M2"/>
    <mergeCell ref="A20:B22"/>
    <mergeCell ref="D21:F21"/>
    <mergeCell ref="D22:F22"/>
    <mergeCell ref="A1:B3"/>
    <mergeCell ref="H1:I3"/>
    <mergeCell ref="D2:F2"/>
    <mergeCell ref="D3:F3"/>
    <mergeCell ref="A4:B16"/>
    <mergeCell ref="A17:B18"/>
    <mergeCell ref="H4:I16"/>
    <mergeCell ref="H17:I18"/>
    <mergeCell ref="A23:B35"/>
    <mergeCell ref="A36:B37"/>
    <mergeCell ref="H23:I35"/>
    <mergeCell ref="H36:I37"/>
    <mergeCell ref="H20:I22"/>
    <mergeCell ref="H61:I73"/>
    <mergeCell ref="H74:I75"/>
    <mergeCell ref="A80:B92"/>
    <mergeCell ref="A93:B94"/>
    <mergeCell ref="H80:I92"/>
    <mergeCell ref="H93:I94"/>
    <mergeCell ref="A188:B189"/>
    <mergeCell ref="A150:B151"/>
    <mergeCell ref="H137:I149"/>
    <mergeCell ref="H150:I151"/>
    <mergeCell ref="A156:B168"/>
    <mergeCell ref="A169:B170"/>
    <mergeCell ref="H156:I168"/>
    <mergeCell ref="H169:I170"/>
    <mergeCell ref="A137:B149"/>
    <mergeCell ref="A175:B187"/>
  </mergeCells>
  <conditionalFormatting sqref="D4:F5 D17:F17">
    <cfRule type="cellIs" dxfId="1623" priority="531" operator="equal">
      <formula>"NC"</formula>
    </cfRule>
    <cfRule type="cellIs" dxfId="1622" priority="532" operator="equal">
      <formula>"C"</formula>
    </cfRule>
  </conditionalFormatting>
  <conditionalFormatting sqref="D15:F15">
    <cfRule type="cellIs" dxfId="1621" priority="528" operator="greaterThanOrEqual">
      <formula>7.21</formula>
    </cfRule>
    <cfRule type="cellIs" dxfId="1620" priority="529" operator="lessThanOrEqual">
      <formula>6.79</formula>
    </cfRule>
    <cfRule type="cellIs" dxfId="1619" priority="530" operator="between">
      <formula>6.8</formula>
      <formula>7.2</formula>
    </cfRule>
  </conditionalFormatting>
  <conditionalFormatting sqref="D6:F6">
    <cfRule type="cellIs" dxfId="1618" priority="526" operator="equal">
      <formula>"NC"</formula>
    </cfRule>
    <cfRule type="cellIs" dxfId="1617" priority="527" operator="equal">
      <formula>"C"</formula>
    </cfRule>
  </conditionalFormatting>
  <conditionalFormatting sqref="D7:F7">
    <cfRule type="cellIs" dxfId="1616" priority="523" operator="greaterThanOrEqual">
      <formula>30.01</formula>
    </cfRule>
    <cfRule type="cellIs" dxfId="1615" priority="524" operator="lessThanOrEqual">
      <formula>19.99</formula>
    </cfRule>
    <cfRule type="cellIs" dxfId="1614" priority="525" operator="between">
      <formula>20</formula>
      <formula>30</formula>
    </cfRule>
  </conditionalFormatting>
  <conditionalFormatting sqref="D8:F8">
    <cfRule type="cellIs" dxfId="1613" priority="520" operator="greaterThanOrEqual">
      <formula>30.01</formula>
    </cfRule>
    <cfRule type="cellIs" dxfId="1612" priority="521" operator="lessThanOrEqual">
      <formula>19.99</formula>
    </cfRule>
    <cfRule type="cellIs" dxfId="1611" priority="522" operator="between">
      <formula>20</formula>
      <formula>30</formula>
    </cfRule>
  </conditionalFormatting>
  <conditionalFormatting sqref="D9:F9">
    <cfRule type="cellIs" dxfId="1610" priority="517" operator="lessThanOrEqual">
      <formula>19.99</formula>
    </cfRule>
    <cfRule type="cellIs" dxfId="1609" priority="518" operator="greaterThanOrEqual">
      <formula>30.01</formula>
    </cfRule>
    <cfRule type="cellIs" dxfId="1608" priority="519" operator="between">
      <formula>20</formula>
      <formula>30</formula>
    </cfRule>
  </conditionalFormatting>
  <conditionalFormatting sqref="D10:F10">
    <cfRule type="cellIs" dxfId="1607" priority="515" operator="equal">
      <formula>"NC"</formula>
    </cfRule>
    <cfRule type="cellIs" dxfId="1606" priority="516" operator="equal">
      <formula>"C"</formula>
    </cfRule>
  </conditionalFormatting>
  <conditionalFormatting sqref="D11:F11">
    <cfRule type="cellIs" dxfId="1605" priority="513" operator="greaterThanOrEqual">
      <formula>0.01</formula>
    </cfRule>
    <cfRule type="cellIs" dxfId="1604" priority="514" operator="equal">
      <formula>0</formula>
    </cfRule>
  </conditionalFormatting>
  <conditionalFormatting sqref="D12:F12">
    <cfRule type="cellIs" dxfId="1603" priority="511" operator="greaterThanOrEqual">
      <formula>0.01</formula>
    </cfRule>
    <cfRule type="cellIs" dxfId="1602" priority="512" operator="equal">
      <formula>0</formula>
    </cfRule>
  </conditionalFormatting>
  <conditionalFormatting sqref="D13:F13">
    <cfRule type="cellIs" dxfId="1601" priority="509" operator="greaterThanOrEqual">
      <formula>0.01</formula>
    </cfRule>
    <cfRule type="cellIs" dxfId="1600" priority="510" operator="equal">
      <formula>0</formula>
    </cfRule>
  </conditionalFormatting>
  <conditionalFormatting sqref="D14:F14">
    <cfRule type="cellIs" dxfId="1599" priority="507" operator="greaterThanOrEqual">
      <formula>0.01</formula>
    </cfRule>
    <cfRule type="cellIs" dxfId="1598" priority="508" operator="equal">
      <formula>0</formula>
    </cfRule>
  </conditionalFormatting>
  <conditionalFormatting sqref="D16:F16">
    <cfRule type="cellIs" dxfId="1597" priority="505" operator="equal">
      <formula>"NC"</formula>
    </cfRule>
    <cfRule type="cellIs" dxfId="1596" priority="506" operator="equal">
      <formula>"C"</formula>
    </cfRule>
  </conditionalFormatting>
  <conditionalFormatting sqref="K4:M5 K17:M17">
    <cfRule type="cellIs" dxfId="1595" priority="503" operator="equal">
      <formula>"NC"</formula>
    </cfRule>
    <cfRule type="cellIs" dxfId="1594" priority="504" operator="equal">
      <formula>"C"</formula>
    </cfRule>
  </conditionalFormatting>
  <conditionalFormatting sqref="K15:M15">
    <cfRule type="cellIs" dxfId="1593" priority="500" operator="greaterThanOrEqual">
      <formula>7.21</formula>
    </cfRule>
    <cfRule type="cellIs" dxfId="1592" priority="501" operator="lessThanOrEqual">
      <formula>6.79</formula>
    </cfRule>
    <cfRule type="cellIs" dxfId="1591" priority="502" operator="between">
      <formula>6.8</formula>
      <formula>7.2</formula>
    </cfRule>
  </conditionalFormatting>
  <conditionalFormatting sqref="K6:M6">
    <cfRule type="cellIs" dxfId="1590" priority="498" operator="equal">
      <formula>"NC"</formula>
    </cfRule>
    <cfRule type="cellIs" dxfId="1589" priority="499" operator="equal">
      <formula>"C"</formula>
    </cfRule>
  </conditionalFormatting>
  <conditionalFormatting sqref="K7:M7">
    <cfRule type="cellIs" dxfId="1588" priority="495" operator="greaterThanOrEqual">
      <formula>30.01</formula>
    </cfRule>
    <cfRule type="cellIs" dxfId="1587" priority="496" operator="lessThanOrEqual">
      <formula>19.99</formula>
    </cfRule>
    <cfRule type="cellIs" dxfId="1586" priority="497" operator="between">
      <formula>20</formula>
      <formula>30</formula>
    </cfRule>
  </conditionalFormatting>
  <conditionalFormatting sqref="K8:M8">
    <cfRule type="cellIs" dxfId="1585" priority="492" operator="greaterThanOrEqual">
      <formula>30.01</formula>
    </cfRule>
    <cfRule type="cellIs" dxfId="1584" priority="493" operator="lessThanOrEqual">
      <formula>19.99</formula>
    </cfRule>
    <cfRule type="cellIs" dxfId="1583" priority="494" operator="between">
      <formula>20</formula>
      <formula>30</formula>
    </cfRule>
  </conditionalFormatting>
  <conditionalFormatting sqref="K9:M9">
    <cfRule type="cellIs" dxfId="1582" priority="489" operator="lessThanOrEqual">
      <formula>19.99</formula>
    </cfRule>
    <cfRule type="cellIs" dxfId="1581" priority="490" operator="greaterThanOrEqual">
      <formula>30.01</formula>
    </cfRule>
    <cfRule type="cellIs" dxfId="1580" priority="491" operator="between">
      <formula>20</formula>
      <formula>30</formula>
    </cfRule>
  </conditionalFormatting>
  <conditionalFormatting sqref="K10:M10">
    <cfRule type="cellIs" dxfId="1579" priority="487" operator="equal">
      <formula>"NC"</formula>
    </cfRule>
    <cfRule type="cellIs" dxfId="1578" priority="488" operator="equal">
      <formula>"C"</formula>
    </cfRule>
  </conditionalFormatting>
  <conditionalFormatting sqref="K11:M11">
    <cfRule type="cellIs" dxfId="1577" priority="485" operator="greaterThanOrEqual">
      <formula>0.01</formula>
    </cfRule>
    <cfRule type="cellIs" dxfId="1576" priority="486" operator="equal">
      <formula>0</formula>
    </cfRule>
  </conditionalFormatting>
  <conditionalFormatting sqref="K12:M12">
    <cfRule type="cellIs" dxfId="1575" priority="483" operator="greaterThanOrEqual">
      <formula>0.01</formula>
    </cfRule>
    <cfRule type="cellIs" dxfId="1574" priority="484" operator="equal">
      <formula>0</formula>
    </cfRule>
  </conditionalFormatting>
  <conditionalFormatting sqref="K13:M13">
    <cfRule type="cellIs" dxfId="1573" priority="481" operator="greaterThanOrEqual">
      <formula>0.01</formula>
    </cfRule>
    <cfRule type="cellIs" dxfId="1572" priority="482" operator="equal">
      <formula>0</formula>
    </cfRule>
  </conditionalFormatting>
  <conditionalFormatting sqref="K14:M14">
    <cfRule type="cellIs" dxfId="1571" priority="479" operator="greaterThanOrEqual">
      <formula>0.01</formula>
    </cfRule>
    <cfRule type="cellIs" dxfId="1570" priority="480" operator="equal">
      <formula>0</formula>
    </cfRule>
  </conditionalFormatting>
  <conditionalFormatting sqref="K16:M16">
    <cfRule type="cellIs" dxfId="1569" priority="477" operator="equal">
      <formula>"NC"</formula>
    </cfRule>
    <cfRule type="cellIs" dxfId="1568" priority="478" operator="equal">
      <formula>"C"</formula>
    </cfRule>
  </conditionalFormatting>
  <conditionalFormatting sqref="D23:F24 D36:F36">
    <cfRule type="cellIs" dxfId="1567" priority="475" operator="equal">
      <formula>"NC"</formula>
    </cfRule>
    <cfRule type="cellIs" dxfId="1566" priority="476" operator="equal">
      <formula>"C"</formula>
    </cfRule>
  </conditionalFormatting>
  <conditionalFormatting sqref="D34:F34">
    <cfRule type="cellIs" dxfId="1565" priority="472" operator="greaterThanOrEqual">
      <formula>7.21</formula>
    </cfRule>
    <cfRule type="cellIs" dxfId="1564" priority="473" operator="lessThanOrEqual">
      <formula>6.79</formula>
    </cfRule>
    <cfRule type="cellIs" dxfId="1563" priority="474" operator="between">
      <formula>6.8</formula>
      <formula>7.2</formula>
    </cfRule>
  </conditionalFormatting>
  <conditionalFormatting sqref="D25:F25">
    <cfRule type="cellIs" dxfId="1562" priority="470" operator="equal">
      <formula>"NC"</formula>
    </cfRule>
    <cfRule type="cellIs" dxfId="1561" priority="471" operator="equal">
      <formula>"C"</formula>
    </cfRule>
  </conditionalFormatting>
  <conditionalFormatting sqref="D26:F26">
    <cfRule type="cellIs" dxfId="1560" priority="467" operator="greaterThanOrEqual">
      <formula>30.01</formula>
    </cfRule>
    <cfRule type="cellIs" dxfId="1559" priority="468" operator="lessThanOrEqual">
      <formula>19.99</formula>
    </cfRule>
    <cfRule type="cellIs" dxfId="1558" priority="469" operator="between">
      <formula>20</formula>
      <formula>30</formula>
    </cfRule>
  </conditionalFormatting>
  <conditionalFormatting sqref="D27:F27">
    <cfRule type="cellIs" dxfId="1557" priority="464" operator="greaterThanOrEqual">
      <formula>30.01</formula>
    </cfRule>
    <cfRule type="cellIs" dxfId="1556" priority="465" operator="lessThanOrEqual">
      <formula>19.99</formula>
    </cfRule>
    <cfRule type="cellIs" dxfId="1555" priority="466" operator="between">
      <formula>20</formula>
      <formula>30</formula>
    </cfRule>
  </conditionalFormatting>
  <conditionalFormatting sqref="D28:F28">
    <cfRule type="cellIs" dxfId="1554" priority="461" operator="lessThanOrEqual">
      <formula>19.99</formula>
    </cfRule>
    <cfRule type="cellIs" dxfId="1553" priority="462" operator="greaterThanOrEqual">
      <formula>30.01</formula>
    </cfRule>
    <cfRule type="cellIs" dxfId="1552" priority="463" operator="between">
      <formula>20</formula>
      <formula>30</formula>
    </cfRule>
  </conditionalFormatting>
  <conditionalFormatting sqref="D29:F29">
    <cfRule type="cellIs" dxfId="1551" priority="459" operator="equal">
      <formula>"NC"</formula>
    </cfRule>
    <cfRule type="cellIs" dxfId="1550" priority="460" operator="equal">
      <formula>"C"</formula>
    </cfRule>
  </conditionalFormatting>
  <conditionalFormatting sqref="D30:F30">
    <cfRule type="cellIs" dxfId="1549" priority="457" operator="greaterThanOrEqual">
      <formula>0.01</formula>
    </cfRule>
    <cfRule type="cellIs" dxfId="1548" priority="458" operator="equal">
      <formula>0</formula>
    </cfRule>
  </conditionalFormatting>
  <conditionalFormatting sqref="D31:F31">
    <cfRule type="cellIs" dxfId="1547" priority="455" operator="greaterThanOrEqual">
      <formula>0.01</formula>
    </cfRule>
    <cfRule type="cellIs" dxfId="1546" priority="456" operator="equal">
      <formula>0</formula>
    </cfRule>
  </conditionalFormatting>
  <conditionalFormatting sqref="D32:F32">
    <cfRule type="cellIs" dxfId="1545" priority="453" operator="greaterThanOrEqual">
      <formula>0.01</formula>
    </cfRule>
    <cfRule type="cellIs" dxfId="1544" priority="454" operator="equal">
      <formula>0</formula>
    </cfRule>
  </conditionalFormatting>
  <conditionalFormatting sqref="D33:F33">
    <cfRule type="cellIs" dxfId="1543" priority="451" operator="greaterThanOrEqual">
      <formula>0.01</formula>
    </cfRule>
    <cfRule type="cellIs" dxfId="1542" priority="452" operator="equal">
      <formula>0</formula>
    </cfRule>
  </conditionalFormatting>
  <conditionalFormatting sqref="D35:F35">
    <cfRule type="cellIs" dxfId="1541" priority="449" operator="equal">
      <formula>"NC"</formula>
    </cfRule>
    <cfRule type="cellIs" dxfId="1540" priority="450" operator="equal">
      <formula>"C"</formula>
    </cfRule>
  </conditionalFormatting>
  <conditionalFormatting sqref="K23:M24 K36:M36">
    <cfRule type="cellIs" dxfId="1539" priority="447" operator="equal">
      <formula>"NC"</formula>
    </cfRule>
    <cfRule type="cellIs" dxfId="1538" priority="448" operator="equal">
      <formula>"C"</formula>
    </cfRule>
  </conditionalFormatting>
  <conditionalFormatting sqref="K34:M34">
    <cfRule type="cellIs" dxfId="1537" priority="444" operator="greaterThanOrEqual">
      <formula>7.21</formula>
    </cfRule>
    <cfRule type="cellIs" dxfId="1536" priority="445" operator="lessThanOrEqual">
      <formula>6.79</formula>
    </cfRule>
    <cfRule type="cellIs" dxfId="1535" priority="446" operator="between">
      <formula>6.8</formula>
      <formula>7.2</formula>
    </cfRule>
  </conditionalFormatting>
  <conditionalFormatting sqref="K25:M25">
    <cfRule type="cellIs" dxfId="1534" priority="442" operator="equal">
      <formula>"NC"</formula>
    </cfRule>
    <cfRule type="cellIs" dxfId="1533" priority="443" operator="equal">
      <formula>"C"</formula>
    </cfRule>
  </conditionalFormatting>
  <conditionalFormatting sqref="K26:M26">
    <cfRule type="cellIs" dxfId="1532" priority="439" operator="greaterThanOrEqual">
      <formula>30.01</formula>
    </cfRule>
    <cfRule type="cellIs" dxfId="1531" priority="440" operator="lessThanOrEqual">
      <formula>19.99</formula>
    </cfRule>
    <cfRule type="cellIs" dxfId="1530" priority="441" operator="between">
      <formula>20</formula>
      <formula>30</formula>
    </cfRule>
  </conditionalFormatting>
  <conditionalFormatting sqref="K27:M27">
    <cfRule type="cellIs" dxfId="1529" priority="436" operator="greaterThanOrEqual">
      <formula>30.01</formula>
    </cfRule>
    <cfRule type="cellIs" dxfId="1528" priority="437" operator="lessThanOrEqual">
      <formula>19.99</formula>
    </cfRule>
    <cfRule type="cellIs" dxfId="1527" priority="438" operator="between">
      <formula>20</formula>
      <formula>30</formula>
    </cfRule>
  </conditionalFormatting>
  <conditionalFormatting sqref="K28:M28">
    <cfRule type="cellIs" dxfId="1526" priority="433" operator="lessThanOrEqual">
      <formula>19.99</formula>
    </cfRule>
    <cfRule type="cellIs" dxfId="1525" priority="434" operator="greaterThanOrEqual">
      <formula>30.01</formula>
    </cfRule>
    <cfRule type="cellIs" dxfId="1524" priority="435" operator="between">
      <formula>20</formula>
      <formula>30</formula>
    </cfRule>
  </conditionalFormatting>
  <conditionalFormatting sqref="K29:M29">
    <cfRule type="cellIs" dxfId="1523" priority="431" operator="equal">
      <formula>"NC"</formula>
    </cfRule>
    <cfRule type="cellIs" dxfId="1522" priority="432" operator="equal">
      <formula>"C"</formula>
    </cfRule>
  </conditionalFormatting>
  <conditionalFormatting sqref="K30:M30">
    <cfRule type="cellIs" dxfId="1521" priority="429" operator="greaterThanOrEqual">
      <formula>0.01</formula>
    </cfRule>
    <cfRule type="cellIs" dxfId="1520" priority="430" operator="equal">
      <formula>0</formula>
    </cfRule>
  </conditionalFormatting>
  <conditionalFormatting sqref="K31:M31">
    <cfRule type="cellIs" dxfId="1519" priority="427" operator="greaterThanOrEqual">
      <formula>0.01</formula>
    </cfRule>
    <cfRule type="cellIs" dxfId="1518" priority="428" operator="equal">
      <formula>0</formula>
    </cfRule>
  </conditionalFormatting>
  <conditionalFormatting sqref="K32:M32">
    <cfRule type="cellIs" dxfId="1517" priority="425" operator="greaterThanOrEqual">
      <formula>0.01</formula>
    </cfRule>
    <cfRule type="cellIs" dxfId="1516" priority="426" operator="equal">
      <formula>0</formula>
    </cfRule>
  </conditionalFormatting>
  <conditionalFormatting sqref="K33:M33">
    <cfRule type="cellIs" dxfId="1515" priority="423" operator="greaterThanOrEqual">
      <formula>0.01</formula>
    </cfRule>
    <cfRule type="cellIs" dxfId="1514" priority="424" operator="equal">
      <formula>0</formula>
    </cfRule>
  </conditionalFormatting>
  <conditionalFormatting sqref="K35:M35">
    <cfRule type="cellIs" dxfId="1513" priority="421" operator="equal">
      <formula>"NC"</formula>
    </cfRule>
    <cfRule type="cellIs" dxfId="1512" priority="422" operator="equal">
      <formula>"C"</formula>
    </cfRule>
  </conditionalFormatting>
  <conditionalFormatting sqref="D42:F43 D55:F55">
    <cfRule type="cellIs" dxfId="1511" priority="419" operator="equal">
      <formula>"NC"</formula>
    </cfRule>
    <cfRule type="cellIs" dxfId="1510" priority="420" operator="equal">
      <formula>"C"</formula>
    </cfRule>
  </conditionalFormatting>
  <conditionalFormatting sqref="D53:F53">
    <cfRule type="cellIs" dxfId="1509" priority="416" operator="greaterThanOrEqual">
      <formula>7.21</formula>
    </cfRule>
    <cfRule type="cellIs" dxfId="1508" priority="417" operator="lessThanOrEqual">
      <formula>6.79</formula>
    </cfRule>
    <cfRule type="cellIs" dxfId="1507" priority="418" operator="between">
      <formula>6.8</formula>
      <formula>7.2</formula>
    </cfRule>
  </conditionalFormatting>
  <conditionalFormatting sqref="D44:F44">
    <cfRule type="cellIs" dxfId="1506" priority="414" operator="equal">
      <formula>"NC"</formula>
    </cfRule>
    <cfRule type="cellIs" dxfId="1505" priority="415" operator="equal">
      <formula>"C"</formula>
    </cfRule>
  </conditionalFormatting>
  <conditionalFormatting sqref="D45:F45">
    <cfRule type="cellIs" dxfId="1504" priority="411" operator="greaterThanOrEqual">
      <formula>30.01</formula>
    </cfRule>
    <cfRule type="cellIs" dxfId="1503" priority="412" operator="lessThanOrEqual">
      <formula>19.99</formula>
    </cfRule>
    <cfRule type="cellIs" dxfId="1502" priority="413" operator="between">
      <formula>20</formula>
      <formula>30</formula>
    </cfRule>
  </conditionalFormatting>
  <conditionalFormatting sqref="D46:F46">
    <cfRule type="cellIs" dxfId="1501" priority="408" operator="greaterThanOrEqual">
      <formula>30.01</formula>
    </cfRule>
    <cfRule type="cellIs" dxfId="1500" priority="409" operator="lessThanOrEqual">
      <formula>19.99</formula>
    </cfRule>
    <cfRule type="cellIs" dxfId="1499" priority="410" operator="between">
      <formula>20</formula>
      <formula>30</formula>
    </cfRule>
  </conditionalFormatting>
  <conditionalFormatting sqref="D47:F47">
    <cfRule type="cellIs" dxfId="1498" priority="405" operator="lessThanOrEqual">
      <formula>19.99</formula>
    </cfRule>
    <cfRule type="cellIs" dxfId="1497" priority="406" operator="greaterThanOrEqual">
      <formula>30.01</formula>
    </cfRule>
    <cfRule type="cellIs" dxfId="1496" priority="407" operator="between">
      <formula>20</formula>
      <formula>30</formula>
    </cfRule>
  </conditionalFormatting>
  <conditionalFormatting sqref="D48:F48">
    <cfRule type="cellIs" dxfId="1495" priority="403" operator="equal">
      <formula>"NC"</formula>
    </cfRule>
    <cfRule type="cellIs" dxfId="1494" priority="404" operator="equal">
      <formula>"C"</formula>
    </cfRule>
  </conditionalFormatting>
  <conditionalFormatting sqref="D49:F49">
    <cfRule type="cellIs" dxfId="1493" priority="401" operator="greaterThanOrEqual">
      <formula>0.01</formula>
    </cfRule>
    <cfRule type="cellIs" dxfId="1492" priority="402" operator="equal">
      <formula>0</formula>
    </cfRule>
  </conditionalFormatting>
  <conditionalFormatting sqref="D50:F50">
    <cfRule type="cellIs" dxfId="1491" priority="399" operator="greaterThanOrEqual">
      <formula>0.01</formula>
    </cfRule>
    <cfRule type="cellIs" dxfId="1490" priority="400" operator="equal">
      <formula>0</formula>
    </cfRule>
  </conditionalFormatting>
  <conditionalFormatting sqref="D51:F51">
    <cfRule type="cellIs" dxfId="1489" priority="397" operator="greaterThanOrEqual">
      <formula>0.01</formula>
    </cfRule>
    <cfRule type="cellIs" dxfId="1488" priority="398" operator="equal">
      <formula>0</formula>
    </cfRule>
  </conditionalFormatting>
  <conditionalFormatting sqref="D52:F52">
    <cfRule type="cellIs" dxfId="1487" priority="395" operator="greaterThanOrEqual">
      <formula>0.01</formula>
    </cfRule>
    <cfRule type="cellIs" dxfId="1486" priority="396" operator="equal">
      <formula>0</formula>
    </cfRule>
  </conditionalFormatting>
  <conditionalFormatting sqref="D54:F54">
    <cfRule type="cellIs" dxfId="1485" priority="393" operator="equal">
      <formula>"NC"</formula>
    </cfRule>
    <cfRule type="cellIs" dxfId="1484" priority="394" operator="equal">
      <formula>"C"</formula>
    </cfRule>
  </conditionalFormatting>
  <conditionalFormatting sqref="K42:M43 K55:M55">
    <cfRule type="cellIs" dxfId="1483" priority="391" operator="equal">
      <formula>"NC"</formula>
    </cfRule>
    <cfRule type="cellIs" dxfId="1482" priority="392" operator="equal">
      <formula>"C"</formula>
    </cfRule>
  </conditionalFormatting>
  <conditionalFormatting sqref="K53:M53">
    <cfRule type="cellIs" dxfId="1481" priority="388" operator="greaterThanOrEqual">
      <formula>7.21</formula>
    </cfRule>
    <cfRule type="cellIs" dxfId="1480" priority="389" operator="lessThanOrEqual">
      <formula>6.79</formula>
    </cfRule>
    <cfRule type="cellIs" dxfId="1479" priority="390" operator="between">
      <formula>6.8</formula>
      <formula>7.2</formula>
    </cfRule>
  </conditionalFormatting>
  <conditionalFormatting sqref="K44:M44">
    <cfRule type="cellIs" dxfId="1478" priority="386" operator="equal">
      <formula>"NC"</formula>
    </cfRule>
    <cfRule type="cellIs" dxfId="1477" priority="387" operator="equal">
      <formula>"C"</formula>
    </cfRule>
  </conditionalFormatting>
  <conditionalFormatting sqref="K45:M45">
    <cfRule type="cellIs" dxfId="1476" priority="383" operator="greaterThanOrEqual">
      <formula>30.01</formula>
    </cfRule>
    <cfRule type="cellIs" dxfId="1475" priority="384" operator="lessThanOrEqual">
      <formula>19.99</formula>
    </cfRule>
    <cfRule type="cellIs" dxfId="1474" priority="385" operator="between">
      <formula>20</formula>
      <formula>30</formula>
    </cfRule>
  </conditionalFormatting>
  <conditionalFormatting sqref="K46:M46">
    <cfRule type="cellIs" dxfId="1473" priority="380" operator="greaterThanOrEqual">
      <formula>30.01</formula>
    </cfRule>
    <cfRule type="cellIs" dxfId="1472" priority="381" operator="lessThanOrEqual">
      <formula>19.99</formula>
    </cfRule>
    <cfRule type="cellIs" dxfId="1471" priority="382" operator="between">
      <formula>20</formula>
      <formula>30</formula>
    </cfRule>
  </conditionalFormatting>
  <conditionalFormatting sqref="K47:M47">
    <cfRule type="cellIs" dxfId="1470" priority="377" operator="lessThanOrEqual">
      <formula>19.99</formula>
    </cfRule>
    <cfRule type="cellIs" dxfId="1469" priority="378" operator="greaterThanOrEqual">
      <formula>30.01</formula>
    </cfRule>
    <cfRule type="cellIs" dxfId="1468" priority="379" operator="between">
      <formula>20</formula>
      <formula>30</formula>
    </cfRule>
  </conditionalFormatting>
  <conditionalFormatting sqref="K48:M48">
    <cfRule type="cellIs" dxfId="1467" priority="375" operator="equal">
      <formula>"NC"</formula>
    </cfRule>
    <cfRule type="cellIs" dxfId="1466" priority="376" operator="equal">
      <formula>"C"</formula>
    </cfRule>
  </conditionalFormatting>
  <conditionalFormatting sqref="K49:M49">
    <cfRule type="cellIs" dxfId="1465" priority="373" operator="greaterThanOrEqual">
      <formula>0.01</formula>
    </cfRule>
    <cfRule type="cellIs" dxfId="1464" priority="374" operator="equal">
      <formula>0</formula>
    </cfRule>
  </conditionalFormatting>
  <conditionalFormatting sqref="K50:M50">
    <cfRule type="cellIs" dxfId="1463" priority="371" operator="greaterThanOrEqual">
      <formula>0.01</formula>
    </cfRule>
    <cfRule type="cellIs" dxfId="1462" priority="372" operator="equal">
      <formula>0</formula>
    </cfRule>
  </conditionalFormatting>
  <conditionalFormatting sqref="K51:M51">
    <cfRule type="cellIs" dxfId="1461" priority="369" operator="greaterThanOrEqual">
      <formula>0.01</formula>
    </cfRule>
    <cfRule type="cellIs" dxfId="1460" priority="370" operator="equal">
      <formula>0</formula>
    </cfRule>
  </conditionalFormatting>
  <conditionalFormatting sqref="K52:M52">
    <cfRule type="cellIs" dxfId="1459" priority="367" operator="greaterThanOrEqual">
      <formula>0.01</formula>
    </cfRule>
    <cfRule type="cellIs" dxfId="1458" priority="368" operator="equal">
      <formula>0</formula>
    </cfRule>
  </conditionalFormatting>
  <conditionalFormatting sqref="K54:M54">
    <cfRule type="cellIs" dxfId="1457" priority="365" operator="equal">
      <formula>"NC"</formula>
    </cfRule>
    <cfRule type="cellIs" dxfId="1456" priority="366" operator="equal">
      <formula>"C"</formula>
    </cfRule>
  </conditionalFormatting>
  <conditionalFormatting sqref="D61:F62 D74:F74">
    <cfRule type="cellIs" dxfId="1455" priority="363" operator="equal">
      <formula>"NC"</formula>
    </cfRule>
    <cfRule type="cellIs" dxfId="1454" priority="364" operator="equal">
      <formula>"C"</formula>
    </cfRule>
  </conditionalFormatting>
  <conditionalFormatting sqref="D72:F72">
    <cfRule type="cellIs" dxfId="1453" priority="360" operator="greaterThanOrEqual">
      <formula>7.21</formula>
    </cfRule>
    <cfRule type="cellIs" dxfId="1452" priority="361" operator="lessThanOrEqual">
      <formula>6.79</formula>
    </cfRule>
    <cfRule type="cellIs" dxfId="1451" priority="362" operator="between">
      <formula>6.8</formula>
      <formula>7.2</formula>
    </cfRule>
  </conditionalFormatting>
  <conditionalFormatting sqref="D63:F63">
    <cfRule type="cellIs" dxfId="1450" priority="358" operator="equal">
      <formula>"NC"</formula>
    </cfRule>
    <cfRule type="cellIs" dxfId="1449" priority="359" operator="equal">
      <formula>"C"</formula>
    </cfRule>
  </conditionalFormatting>
  <conditionalFormatting sqref="D64:F64">
    <cfRule type="cellIs" dxfId="1448" priority="355" operator="greaterThanOrEqual">
      <formula>30.01</formula>
    </cfRule>
    <cfRule type="cellIs" dxfId="1447" priority="356" operator="lessThanOrEqual">
      <formula>19.99</formula>
    </cfRule>
    <cfRule type="cellIs" dxfId="1446" priority="357" operator="between">
      <formula>20</formula>
      <formula>30</formula>
    </cfRule>
  </conditionalFormatting>
  <conditionalFormatting sqref="D65:F65">
    <cfRule type="cellIs" dxfId="1445" priority="352" operator="greaterThanOrEqual">
      <formula>30.01</formula>
    </cfRule>
    <cfRule type="cellIs" dxfId="1444" priority="353" operator="lessThanOrEqual">
      <formula>19.99</formula>
    </cfRule>
    <cfRule type="cellIs" dxfId="1443" priority="354" operator="between">
      <formula>20</formula>
      <formula>30</formula>
    </cfRule>
  </conditionalFormatting>
  <conditionalFormatting sqref="D66:F66">
    <cfRule type="cellIs" dxfId="1442" priority="349" operator="lessThanOrEqual">
      <formula>19.99</formula>
    </cfRule>
    <cfRule type="cellIs" dxfId="1441" priority="350" operator="greaterThanOrEqual">
      <formula>30.01</formula>
    </cfRule>
    <cfRule type="cellIs" dxfId="1440" priority="351" operator="between">
      <formula>20</formula>
      <formula>30</formula>
    </cfRule>
  </conditionalFormatting>
  <conditionalFormatting sqref="D67:F67">
    <cfRule type="cellIs" dxfId="1439" priority="347" operator="equal">
      <formula>"NC"</formula>
    </cfRule>
    <cfRule type="cellIs" dxfId="1438" priority="348" operator="equal">
      <formula>"C"</formula>
    </cfRule>
  </conditionalFormatting>
  <conditionalFormatting sqref="D68:F68">
    <cfRule type="cellIs" dxfId="1437" priority="345" operator="greaterThanOrEqual">
      <formula>0.01</formula>
    </cfRule>
    <cfRule type="cellIs" dxfId="1436" priority="346" operator="equal">
      <formula>0</formula>
    </cfRule>
  </conditionalFormatting>
  <conditionalFormatting sqref="D69:F69">
    <cfRule type="cellIs" dxfId="1435" priority="343" operator="greaterThanOrEqual">
      <formula>0.01</formula>
    </cfRule>
    <cfRule type="cellIs" dxfId="1434" priority="344" operator="equal">
      <formula>0</formula>
    </cfRule>
  </conditionalFormatting>
  <conditionalFormatting sqref="D70:F70">
    <cfRule type="cellIs" dxfId="1433" priority="341" operator="greaterThanOrEqual">
      <formula>0.01</formula>
    </cfRule>
    <cfRule type="cellIs" dxfId="1432" priority="342" operator="equal">
      <formula>0</formula>
    </cfRule>
  </conditionalFormatting>
  <conditionalFormatting sqref="D71:F71">
    <cfRule type="cellIs" dxfId="1431" priority="339" operator="greaterThanOrEqual">
      <formula>0.01</formula>
    </cfRule>
    <cfRule type="cellIs" dxfId="1430" priority="340" operator="equal">
      <formula>0</formula>
    </cfRule>
  </conditionalFormatting>
  <conditionalFormatting sqref="D73:F73">
    <cfRule type="cellIs" dxfId="1429" priority="337" operator="equal">
      <formula>"NC"</formula>
    </cfRule>
    <cfRule type="cellIs" dxfId="1428" priority="338" operator="equal">
      <formula>"C"</formula>
    </cfRule>
  </conditionalFormatting>
  <conditionalFormatting sqref="K61:M62 K74:M74">
    <cfRule type="cellIs" dxfId="1427" priority="335" operator="equal">
      <formula>"NC"</formula>
    </cfRule>
    <cfRule type="cellIs" dxfId="1426" priority="336" operator="equal">
      <formula>"C"</formula>
    </cfRule>
  </conditionalFormatting>
  <conditionalFormatting sqref="K72:M72">
    <cfRule type="cellIs" dxfId="1425" priority="332" operator="greaterThanOrEqual">
      <formula>7.21</formula>
    </cfRule>
    <cfRule type="cellIs" dxfId="1424" priority="333" operator="lessThanOrEqual">
      <formula>6.79</formula>
    </cfRule>
    <cfRule type="cellIs" dxfId="1423" priority="334" operator="between">
      <formula>6.8</formula>
      <formula>7.2</formula>
    </cfRule>
  </conditionalFormatting>
  <conditionalFormatting sqref="K63:M63">
    <cfRule type="cellIs" dxfId="1422" priority="330" operator="equal">
      <formula>"NC"</formula>
    </cfRule>
    <cfRule type="cellIs" dxfId="1421" priority="331" operator="equal">
      <formula>"C"</formula>
    </cfRule>
  </conditionalFormatting>
  <conditionalFormatting sqref="K64:M64">
    <cfRule type="cellIs" dxfId="1420" priority="327" operator="greaterThanOrEqual">
      <formula>30.01</formula>
    </cfRule>
    <cfRule type="cellIs" dxfId="1419" priority="328" operator="lessThanOrEqual">
      <formula>19.99</formula>
    </cfRule>
    <cfRule type="cellIs" dxfId="1418" priority="329" operator="between">
      <formula>20</formula>
      <formula>30</formula>
    </cfRule>
  </conditionalFormatting>
  <conditionalFormatting sqref="K65:M65">
    <cfRule type="cellIs" dxfId="1417" priority="324" operator="greaterThanOrEqual">
      <formula>30.01</formula>
    </cfRule>
    <cfRule type="cellIs" dxfId="1416" priority="325" operator="lessThanOrEqual">
      <formula>19.99</formula>
    </cfRule>
    <cfRule type="cellIs" dxfId="1415" priority="326" operator="between">
      <formula>20</formula>
      <formula>30</formula>
    </cfRule>
  </conditionalFormatting>
  <conditionalFormatting sqref="K66:M66">
    <cfRule type="cellIs" dxfId="1414" priority="321" operator="lessThanOrEqual">
      <formula>19.99</formula>
    </cfRule>
    <cfRule type="cellIs" dxfId="1413" priority="322" operator="greaterThanOrEqual">
      <formula>30.01</formula>
    </cfRule>
    <cfRule type="cellIs" dxfId="1412" priority="323" operator="between">
      <formula>20</formula>
      <formula>30</formula>
    </cfRule>
  </conditionalFormatting>
  <conditionalFormatting sqref="K67:M67">
    <cfRule type="cellIs" dxfId="1411" priority="319" operator="equal">
      <formula>"NC"</formula>
    </cfRule>
    <cfRule type="cellIs" dxfId="1410" priority="320" operator="equal">
      <formula>"C"</formula>
    </cfRule>
  </conditionalFormatting>
  <conditionalFormatting sqref="K68:M68">
    <cfRule type="cellIs" dxfId="1409" priority="317" operator="greaterThanOrEqual">
      <formula>0.01</formula>
    </cfRule>
    <cfRule type="cellIs" dxfId="1408" priority="318" operator="equal">
      <formula>0</formula>
    </cfRule>
  </conditionalFormatting>
  <conditionalFormatting sqref="K69:M69">
    <cfRule type="cellIs" dxfId="1407" priority="315" operator="greaterThanOrEqual">
      <formula>0.01</formula>
    </cfRule>
    <cfRule type="cellIs" dxfId="1406" priority="316" operator="equal">
      <formula>0</formula>
    </cfRule>
  </conditionalFormatting>
  <conditionalFormatting sqref="K70:M70">
    <cfRule type="cellIs" dxfId="1405" priority="313" operator="greaterThanOrEqual">
      <formula>0.01</formula>
    </cfRule>
    <cfRule type="cellIs" dxfId="1404" priority="314" operator="equal">
      <formula>0</formula>
    </cfRule>
  </conditionalFormatting>
  <conditionalFormatting sqref="K71:M71">
    <cfRule type="cellIs" dxfId="1403" priority="311" operator="greaterThanOrEqual">
      <formula>0.01</formula>
    </cfRule>
    <cfRule type="cellIs" dxfId="1402" priority="312" operator="equal">
      <formula>0</formula>
    </cfRule>
  </conditionalFormatting>
  <conditionalFormatting sqref="K73:M73">
    <cfRule type="cellIs" dxfId="1401" priority="309" operator="equal">
      <formula>"NC"</formula>
    </cfRule>
    <cfRule type="cellIs" dxfId="1400" priority="310" operator="equal">
      <formula>"C"</formula>
    </cfRule>
  </conditionalFormatting>
  <conditionalFormatting sqref="D80:F81 D93:F93">
    <cfRule type="cellIs" dxfId="1399" priority="307" operator="equal">
      <formula>"NC"</formula>
    </cfRule>
    <cfRule type="cellIs" dxfId="1398" priority="308" operator="equal">
      <formula>"C"</formula>
    </cfRule>
  </conditionalFormatting>
  <conditionalFormatting sqref="D91:F91">
    <cfRule type="cellIs" dxfId="1397" priority="304" operator="greaterThanOrEqual">
      <formula>7.21</formula>
    </cfRule>
    <cfRule type="cellIs" dxfId="1396" priority="305" operator="lessThanOrEqual">
      <formula>6.79</formula>
    </cfRule>
    <cfRule type="cellIs" dxfId="1395" priority="306" operator="between">
      <formula>6.8</formula>
      <formula>7.2</formula>
    </cfRule>
  </conditionalFormatting>
  <conditionalFormatting sqref="D82:F82">
    <cfRule type="cellIs" dxfId="1394" priority="302" operator="equal">
      <formula>"NC"</formula>
    </cfRule>
    <cfRule type="cellIs" dxfId="1393" priority="303" operator="equal">
      <formula>"C"</formula>
    </cfRule>
  </conditionalFormatting>
  <conditionalFormatting sqref="D83:F83">
    <cfRule type="cellIs" dxfId="1392" priority="299" operator="greaterThanOrEqual">
      <formula>30.01</formula>
    </cfRule>
    <cfRule type="cellIs" dxfId="1391" priority="300" operator="lessThanOrEqual">
      <formula>19.99</formula>
    </cfRule>
    <cfRule type="cellIs" dxfId="1390" priority="301" operator="between">
      <formula>20</formula>
      <formula>30</formula>
    </cfRule>
  </conditionalFormatting>
  <conditionalFormatting sqref="D84:F84">
    <cfRule type="cellIs" dxfId="1389" priority="296" operator="greaterThanOrEqual">
      <formula>30.01</formula>
    </cfRule>
    <cfRule type="cellIs" dxfId="1388" priority="297" operator="lessThanOrEqual">
      <formula>19.99</formula>
    </cfRule>
    <cfRule type="cellIs" dxfId="1387" priority="298" operator="between">
      <formula>20</formula>
      <formula>30</formula>
    </cfRule>
  </conditionalFormatting>
  <conditionalFormatting sqref="D85:F85">
    <cfRule type="cellIs" dxfId="1386" priority="293" operator="lessThanOrEqual">
      <formula>19.99</formula>
    </cfRule>
    <cfRule type="cellIs" dxfId="1385" priority="294" operator="greaterThanOrEqual">
      <formula>30.01</formula>
    </cfRule>
    <cfRule type="cellIs" dxfId="1384" priority="295" operator="between">
      <formula>20</formula>
      <formula>30</formula>
    </cfRule>
  </conditionalFormatting>
  <conditionalFormatting sqref="D86:F86">
    <cfRule type="cellIs" dxfId="1383" priority="291" operator="equal">
      <formula>"NC"</formula>
    </cfRule>
    <cfRule type="cellIs" dxfId="1382" priority="292" operator="equal">
      <formula>"C"</formula>
    </cfRule>
  </conditionalFormatting>
  <conditionalFormatting sqref="D87:F87">
    <cfRule type="cellIs" dxfId="1381" priority="289" operator="greaterThanOrEqual">
      <formula>0.01</formula>
    </cfRule>
    <cfRule type="cellIs" dxfId="1380" priority="290" operator="equal">
      <formula>0</formula>
    </cfRule>
  </conditionalFormatting>
  <conditionalFormatting sqref="D88:F88">
    <cfRule type="cellIs" dxfId="1379" priority="287" operator="greaterThanOrEqual">
      <formula>0.01</formula>
    </cfRule>
    <cfRule type="cellIs" dxfId="1378" priority="288" operator="equal">
      <formula>0</formula>
    </cfRule>
  </conditionalFormatting>
  <conditionalFormatting sqref="D89:F89">
    <cfRule type="cellIs" dxfId="1377" priority="285" operator="greaterThanOrEqual">
      <formula>0.01</formula>
    </cfRule>
    <cfRule type="cellIs" dxfId="1376" priority="286" operator="equal">
      <formula>0</formula>
    </cfRule>
  </conditionalFormatting>
  <conditionalFormatting sqref="D90:F90">
    <cfRule type="cellIs" dxfId="1375" priority="283" operator="greaterThanOrEqual">
      <formula>0.01</formula>
    </cfRule>
    <cfRule type="cellIs" dxfId="1374" priority="284" operator="equal">
      <formula>0</formula>
    </cfRule>
  </conditionalFormatting>
  <conditionalFormatting sqref="D92:F92">
    <cfRule type="cellIs" dxfId="1373" priority="281" operator="equal">
      <formula>"NC"</formula>
    </cfRule>
    <cfRule type="cellIs" dxfId="1372" priority="282" operator="equal">
      <formula>"C"</formula>
    </cfRule>
  </conditionalFormatting>
  <conditionalFormatting sqref="K80:M81 K93:M93">
    <cfRule type="cellIs" dxfId="1371" priority="279" operator="equal">
      <formula>"NC"</formula>
    </cfRule>
    <cfRule type="cellIs" dxfId="1370" priority="280" operator="equal">
      <formula>"C"</formula>
    </cfRule>
  </conditionalFormatting>
  <conditionalFormatting sqref="K91:M91">
    <cfRule type="cellIs" dxfId="1369" priority="276" operator="greaterThanOrEqual">
      <formula>7.21</formula>
    </cfRule>
    <cfRule type="cellIs" dxfId="1368" priority="277" operator="lessThanOrEqual">
      <formula>6.79</formula>
    </cfRule>
    <cfRule type="cellIs" dxfId="1367" priority="278" operator="between">
      <formula>6.8</formula>
      <formula>7.2</formula>
    </cfRule>
  </conditionalFormatting>
  <conditionalFormatting sqref="K82:M82">
    <cfRule type="cellIs" dxfId="1366" priority="274" operator="equal">
      <formula>"NC"</formula>
    </cfRule>
    <cfRule type="cellIs" dxfId="1365" priority="275" operator="equal">
      <formula>"C"</formula>
    </cfRule>
  </conditionalFormatting>
  <conditionalFormatting sqref="K83:M83">
    <cfRule type="cellIs" dxfId="1364" priority="271" operator="greaterThanOrEqual">
      <formula>30.01</formula>
    </cfRule>
    <cfRule type="cellIs" dxfId="1363" priority="272" operator="lessThanOrEqual">
      <formula>19.99</formula>
    </cfRule>
    <cfRule type="cellIs" dxfId="1362" priority="273" operator="between">
      <formula>20</formula>
      <formula>30</formula>
    </cfRule>
  </conditionalFormatting>
  <conditionalFormatting sqref="K84:M84">
    <cfRule type="cellIs" dxfId="1361" priority="268" operator="greaterThanOrEqual">
      <formula>30.01</formula>
    </cfRule>
    <cfRule type="cellIs" dxfId="1360" priority="269" operator="lessThanOrEqual">
      <formula>19.99</formula>
    </cfRule>
    <cfRule type="cellIs" dxfId="1359" priority="270" operator="between">
      <formula>20</formula>
      <formula>30</formula>
    </cfRule>
  </conditionalFormatting>
  <conditionalFormatting sqref="K85:M85">
    <cfRule type="cellIs" dxfId="1358" priority="265" operator="lessThanOrEqual">
      <formula>19.99</formula>
    </cfRule>
    <cfRule type="cellIs" dxfId="1357" priority="266" operator="greaterThanOrEqual">
      <formula>30.01</formula>
    </cfRule>
    <cfRule type="cellIs" dxfId="1356" priority="267" operator="between">
      <formula>20</formula>
      <formula>30</formula>
    </cfRule>
  </conditionalFormatting>
  <conditionalFormatting sqref="K86:M86">
    <cfRule type="cellIs" dxfId="1355" priority="263" operator="equal">
      <formula>"NC"</formula>
    </cfRule>
    <cfRule type="cellIs" dxfId="1354" priority="264" operator="equal">
      <formula>"C"</formula>
    </cfRule>
  </conditionalFormatting>
  <conditionalFormatting sqref="K87:M87">
    <cfRule type="cellIs" dxfId="1353" priority="261" operator="greaterThanOrEqual">
      <formula>0.01</formula>
    </cfRule>
    <cfRule type="cellIs" dxfId="1352" priority="262" operator="equal">
      <formula>0</formula>
    </cfRule>
  </conditionalFormatting>
  <conditionalFormatting sqref="K88:M88">
    <cfRule type="cellIs" dxfId="1351" priority="259" operator="greaterThanOrEqual">
      <formula>0.01</formula>
    </cfRule>
    <cfRule type="cellIs" dxfId="1350" priority="260" operator="equal">
      <formula>0</formula>
    </cfRule>
  </conditionalFormatting>
  <conditionalFormatting sqref="K89:M89">
    <cfRule type="cellIs" dxfId="1349" priority="257" operator="greaterThanOrEqual">
      <formula>0.01</formula>
    </cfRule>
    <cfRule type="cellIs" dxfId="1348" priority="258" operator="equal">
      <formula>0</formula>
    </cfRule>
  </conditionalFormatting>
  <conditionalFormatting sqref="K90:M90">
    <cfRule type="cellIs" dxfId="1347" priority="255" operator="greaterThanOrEqual">
      <formula>0.01</formula>
    </cfRule>
    <cfRule type="cellIs" dxfId="1346" priority="256" operator="equal">
      <formula>0</formula>
    </cfRule>
  </conditionalFormatting>
  <conditionalFormatting sqref="K92:M92">
    <cfRule type="cellIs" dxfId="1345" priority="253" operator="equal">
      <formula>"NC"</formula>
    </cfRule>
    <cfRule type="cellIs" dxfId="1344" priority="254" operator="equal">
      <formula>"C"</formula>
    </cfRule>
  </conditionalFormatting>
  <conditionalFormatting sqref="D99:F100 D112:F112">
    <cfRule type="cellIs" dxfId="1343" priority="251" operator="equal">
      <formula>"NC"</formula>
    </cfRule>
    <cfRule type="cellIs" dxfId="1342" priority="252" operator="equal">
      <formula>"C"</formula>
    </cfRule>
  </conditionalFormatting>
  <conditionalFormatting sqref="D110:F110">
    <cfRule type="cellIs" dxfId="1341" priority="248" operator="greaterThanOrEqual">
      <formula>7.21</formula>
    </cfRule>
    <cfRule type="cellIs" dxfId="1340" priority="249" operator="lessThanOrEqual">
      <formula>6.79</formula>
    </cfRule>
    <cfRule type="cellIs" dxfId="1339" priority="250" operator="between">
      <formula>6.8</formula>
      <formula>7.2</formula>
    </cfRule>
  </conditionalFormatting>
  <conditionalFormatting sqref="D101:F101">
    <cfRule type="cellIs" dxfId="1338" priority="246" operator="equal">
      <formula>"NC"</formula>
    </cfRule>
    <cfRule type="cellIs" dxfId="1337" priority="247" operator="equal">
      <formula>"C"</formula>
    </cfRule>
  </conditionalFormatting>
  <conditionalFormatting sqref="D102:F102">
    <cfRule type="cellIs" dxfId="1336" priority="243" operator="greaterThanOrEqual">
      <formula>30.01</formula>
    </cfRule>
    <cfRule type="cellIs" dxfId="1335" priority="244" operator="lessThanOrEqual">
      <formula>19.99</formula>
    </cfRule>
    <cfRule type="cellIs" dxfId="1334" priority="245" operator="between">
      <formula>20</formula>
      <formula>30</formula>
    </cfRule>
  </conditionalFormatting>
  <conditionalFormatting sqref="D103:F103">
    <cfRule type="cellIs" dxfId="1333" priority="240" operator="greaterThanOrEqual">
      <formula>30.01</formula>
    </cfRule>
    <cfRule type="cellIs" dxfId="1332" priority="241" operator="lessThanOrEqual">
      <formula>19.99</formula>
    </cfRule>
    <cfRule type="cellIs" dxfId="1331" priority="242" operator="between">
      <formula>20</formula>
      <formula>30</formula>
    </cfRule>
  </conditionalFormatting>
  <conditionalFormatting sqref="D104:F104">
    <cfRule type="cellIs" dxfId="1330" priority="237" operator="lessThanOrEqual">
      <formula>19.99</formula>
    </cfRule>
    <cfRule type="cellIs" dxfId="1329" priority="238" operator="greaterThanOrEqual">
      <formula>30.01</formula>
    </cfRule>
    <cfRule type="cellIs" dxfId="1328" priority="239" operator="between">
      <formula>20</formula>
      <formula>30</formula>
    </cfRule>
  </conditionalFormatting>
  <conditionalFormatting sqref="D105:F105">
    <cfRule type="cellIs" dxfId="1327" priority="235" operator="equal">
      <formula>"NC"</formula>
    </cfRule>
    <cfRule type="cellIs" dxfId="1326" priority="236" operator="equal">
      <formula>"C"</formula>
    </cfRule>
  </conditionalFormatting>
  <conditionalFormatting sqref="D106:F106">
    <cfRule type="cellIs" dxfId="1325" priority="233" operator="greaterThanOrEqual">
      <formula>0.01</formula>
    </cfRule>
    <cfRule type="cellIs" dxfId="1324" priority="234" operator="equal">
      <formula>0</formula>
    </cfRule>
  </conditionalFormatting>
  <conditionalFormatting sqref="D107:F107">
    <cfRule type="cellIs" dxfId="1323" priority="231" operator="greaterThanOrEqual">
      <formula>0.01</formula>
    </cfRule>
    <cfRule type="cellIs" dxfId="1322" priority="232" operator="equal">
      <formula>0</formula>
    </cfRule>
  </conditionalFormatting>
  <conditionalFormatting sqref="D108:F108">
    <cfRule type="cellIs" dxfId="1321" priority="229" operator="greaterThanOrEqual">
      <formula>0.01</formula>
    </cfRule>
    <cfRule type="cellIs" dxfId="1320" priority="230" operator="equal">
      <formula>0</formula>
    </cfRule>
  </conditionalFormatting>
  <conditionalFormatting sqref="D109:F109">
    <cfRule type="cellIs" dxfId="1319" priority="227" operator="greaterThanOrEqual">
      <formula>0.01</formula>
    </cfRule>
    <cfRule type="cellIs" dxfId="1318" priority="228" operator="equal">
      <formula>0</formula>
    </cfRule>
  </conditionalFormatting>
  <conditionalFormatting sqref="D111:F111">
    <cfRule type="cellIs" dxfId="1317" priority="225" operator="equal">
      <formula>"NC"</formula>
    </cfRule>
    <cfRule type="cellIs" dxfId="1316" priority="226" operator="equal">
      <formula>"C"</formula>
    </cfRule>
  </conditionalFormatting>
  <conditionalFormatting sqref="K99:M100 K112:M112">
    <cfRule type="cellIs" dxfId="1315" priority="223" operator="equal">
      <formula>"NC"</formula>
    </cfRule>
    <cfRule type="cellIs" dxfId="1314" priority="224" operator="equal">
      <formula>"C"</formula>
    </cfRule>
  </conditionalFormatting>
  <conditionalFormatting sqref="K110:M110">
    <cfRule type="cellIs" dxfId="1313" priority="220" operator="greaterThanOrEqual">
      <formula>7.21</formula>
    </cfRule>
    <cfRule type="cellIs" dxfId="1312" priority="221" operator="lessThanOrEqual">
      <formula>6.79</formula>
    </cfRule>
    <cfRule type="cellIs" dxfId="1311" priority="222" operator="between">
      <formula>6.8</formula>
      <formula>7.2</formula>
    </cfRule>
  </conditionalFormatting>
  <conditionalFormatting sqref="K101:M101">
    <cfRule type="cellIs" dxfId="1310" priority="218" operator="equal">
      <formula>"NC"</formula>
    </cfRule>
    <cfRule type="cellIs" dxfId="1309" priority="219" operator="equal">
      <formula>"C"</formula>
    </cfRule>
  </conditionalFormatting>
  <conditionalFormatting sqref="K102:M102">
    <cfRule type="cellIs" dxfId="1308" priority="215" operator="greaterThanOrEqual">
      <formula>30.01</formula>
    </cfRule>
    <cfRule type="cellIs" dxfId="1307" priority="216" operator="lessThanOrEqual">
      <formula>19.99</formula>
    </cfRule>
    <cfRule type="cellIs" dxfId="1306" priority="217" operator="between">
      <formula>20</formula>
      <formula>30</formula>
    </cfRule>
  </conditionalFormatting>
  <conditionalFormatting sqref="K103:M103">
    <cfRule type="cellIs" dxfId="1305" priority="212" operator="greaterThanOrEqual">
      <formula>30.01</formula>
    </cfRule>
    <cfRule type="cellIs" dxfId="1304" priority="213" operator="lessThanOrEqual">
      <formula>19.99</formula>
    </cfRule>
    <cfRule type="cellIs" dxfId="1303" priority="214" operator="between">
      <formula>20</formula>
      <formula>30</formula>
    </cfRule>
  </conditionalFormatting>
  <conditionalFormatting sqref="K104:M104">
    <cfRule type="cellIs" dxfId="1302" priority="209" operator="lessThanOrEqual">
      <formula>19.99</formula>
    </cfRule>
    <cfRule type="cellIs" dxfId="1301" priority="210" operator="greaterThanOrEqual">
      <formula>30.01</formula>
    </cfRule>
    <cfRule type="cellIs" dxfId="1300" priority="211" operator="between">
      <formula>20</formula>
      <formula>30</formula>
    </cfRule>
  </conditionalFormatting>
  <conditionalFormatting sqref="K105:M105">
    <cfRule type="cellIs" dxfId="1299" priority="207" operator="equal">
      <formula>"NC"</formula>
    </cfRule>
    <cfRule type="cellIs" dxfId="1298" priority="208" operator="equal">
      <formula>"C"</formula>
    </cfRule>
  </conditionalFormatting>
  <conditionalFormatting sqref="K106:M106">
    <cfRule type="cellIs" dxfId="1297" priority="205" operator="greaterThanOrEqual">
      <formula>0.01</formula>
    </cfRule>
    <cfRule type="cellIs" dxfId="1296" priority="206" operator="equal">
      <formula>0</formula>
    </cfRule>
  </conditionalFormatting>
  <conditionalFormatting sqref="K107:M107">
    <cfRule type="cellIs" dxfId="1295" priority="203" operator="greaterThanOrEqual">
      <formula>0.01</formula>
    </cfRule>
    <cfRule type="cellIs" dxfId="1294" priority="204" operator="equal">
      <formula>0</formula>
    </cfRule>
  </conditionalFormatting>
  <conditionalFormatting sqref="K108:M108">
    <cfRule type="cellIs" dxfId="1293" priority="201" operator="greaterThanOrEqual">
      <formula>0.01</formula>
    </cfRule>
    <cfRule type="cellIs" dxfId="1292" priority="202" operator="equal">
      <formula>0</formula>
    </cfRule>
  </conditionalFormatting>
  <conditionalFormatting sqref="K109:M109">
    <cfRule type="cellIs" dxfId="1291" priority="199" operator="greaterThanOrEqual">
      <formula>0.01</formula>
    </cfRule>
    <cfRule type="cellIs" dxfId="1290" priority="200" operator="equal">
      <formula>0</formula>
    </cfRule>
  </conditionalFormatting>
  <conditionalFormatting sqref="K111:M111">
    <cfRule type="cellIs" dxfId="1289" priority="197" operator="equal">
      <formula>"NC"</formula>
    </cfRule>
    <cfRule type="cellIs" dxfId="1288" priority="198" operator="equal">
      <formula>"C"</formula>
    </cfRule>
  </conditionalFormatting>
  <conditionalFormatting sqref="D118:F119 D131:F131">
    <cfRule type="cellIs" dxfId="1287" priority="195" operator="equal">
      <formula>"NC"</formula>
    </cfRule>
    <cfRule type="cellIs" dxfId="1286" priority="196" operator="equal">
      <formula>"C"</formula>
    </cfRule>
  </conditionalFormatting>
  <conditionalFormatting sqref="D129:F129">
    <cfRule type="cellIs" dxfId="1285" priority="192" operator="greaterThanOrEqual">
      <formula>7.21</formula>
    </cfRule>
    <cfRule type="cellIs" dxfId="1284" priority="193" operator="lessThanOrEqual">
      <formula>6.79</formula>
    </cfRule>
    <cfRule type="cellIs" dxfId="1283" priority="194" operator="between">
      <formula>6.8</formula>
      <formula>7.2</formula>
    </cfRule>
  </conditionalFormatting>
  <conditionalFormatting sqref="D120:F120">
    <cfRule type="cellIs" dxfId="1282" priority="190" operator="equal">
      <formula>"NC"</formula>
    </cfRule>
    <cfRule type="cellIs" dxfId="1281" priority="191" operator="equal">
      <formula>"C"</formula>
    </cfRule>
  </conditionalFormatting>
  <conditionalFormatting sqref="D121:F121">
    <cfRule type="cellIs" dxfId="1280" priority="187" operator="greaterThanOrEqual">
      <formula>30.01</formula>
    </cfRule>
    <cfRule type="cellIs" dxfId="1279" priority="188" operator="lessThanOrEqual">
      <formula>19.99</formula>
    </cfRule>
    <cfRule type="cellIs" dxfId="1278" priority="189" operator="between">
      <formula>20</formula>
      <formula>30</formula>
    </cfRule>
  </conditionalFormatting>
  <conditionalFormatting sqref="D122:F122">
    <cfRule type="cellIs" dxfId="1277" priority="184" operator="greaterThanOrEqual">
      <formula>30.01</formula>
    </cfRule>
    <cfRule type="cellIs" dxfId="1276" priority="185" operator="lessThanOrEqual">
      <formula>19.99</formula>
    </cfRule>
    <cfRule type="cellIs" dxfId="1275" priority="186" operator="between">
      <formula>20</formula>
      <formula>30</formula>
    </cfRule>
  </conditionalFormatting>
  <conditionalFormatting sqref="D123:F123">
    <cfRule type="cellIs" dxfId="1274" priority="181" operator="lessThanOrEqual">
      <formula>19.99</formula>
    </cfRule>
    <cfRule type="cellIs" dxfId="1273" priority="182" operator="greaterThanOrEqual">
      <formula>30.01</formula>
    </cfRule>
    <cfRule type="cellIs" dxfId="1272" priority="183" operator="between">
      <formula>20</formula>
      <formula>30</formula>
    </cfRule>
  </conditionalFormatting>
  <conditionalFormatting sqref="D124:F124">
    <cfRule type="cellIs" dxfId="1271" priority="179" operator="equal">
      <formula>"NC"</formula>
    </cfRule>
    <cfRule type="cellIs" dxfId="1270" priority="180" operator="equal">
      <formula>"C"</formula>
    </cfRule>
  </conditionalFormatting>
  <conditionalFormatting sqref="D125:F125">
    <cfRule type="cellIs" dxfId="1269" priority="177" operator="greaterThanOrEqual">
      <formula>0.01</formula>
    </cfRule>
    <cfRule type="cellIs" dxfId="1268" priority="178" operator="equal">
      <formula>0</formula>
    </cfRule>
  </conditionalFormatting>
  <conditionalFormatting sqref="D126:F126">
    <cfRule type="cellIs" dxfId="1267" priority="175" operator="greaterThanOrEqual">
      <formula>0.01</formula>
    </cfRule>
    <cfRule type="cellIs" dxfId="1266" priority="176" operator="equal">
      <formula>0</formula>
    </cfRule>
  </conditionalFormatting>
  <conditionalFormatting sqref="D127:F127">
    <cfRule type="cellIs" dxfId="1265" priority="173" operator="greaterThanOrEqual">
      <formula>0.01</formula>
    </cfRule>
    <cfRule type="cellIs" dxfId="1264" priority="174" operator="equal">
      <formula>0</formula>
    </cfRule>
  </conditionalFormatting>
  <conditionalFormatting sqref="D128:F128">
    <cfRule type="cellIs" dxfId="1263" priority="171" operator="greaterThanOrEqual">
      <formula>0.01</formula>
    </cfRule>
    <cfRule type="cellIs" dxfId="1262" priority="172" operator="equal">
      <formula>0</formula>
    </cfRule>
  </conditionalFormatting>
  <conditionalFormatting sqref="D130:F130">
    <cfRule type="cellIs" dxfId="1261" priority="169" operator="equal">
      <formula>"NC"</formula>
    </cfRule>
    <cfRule type="cellIs" dxfId="1260" priority="170" operator="equal">
      <formula>"C"</formula>
    </cfRule>
  </conditionalFormatting>
  <conditionalFormatting sqref="K118:M119 K131:M131">
    <cfRule type="cellIs" dxfId="1259" priority="167" operator="equal">
      <formula>"NC"</formula>
    </cfRule>
    <cfRule type="cellIs" dxfId="1258" priority="168" operator="equal">
      <formula>"C"</formula>
    </cfRule>
  </conditionalFormatting>
  <conditionalFormatting sqref="K129:M129">
    <cfRule type="cellIs" dxfId="1257" priority="164" operator="greaterThanOrEqual">
      <formula>7.21</formula>
    </cfRule>
    <cfRule type="cellIs" dxfId="1256" priority="165" operator="lessThanOrEqual">
      <formula>6.79</formula>
    </cfRule>
    <cfRule type="cellIs" dxfId="1255" priority="166" operator="between">
      <formula>6.8</formula>
      <formula>7.2</formula>
    </cfRule>
  </conditionalFormatting>
  <conditionalFormatting sqref="K120:M120">
    <cfRule type="cellIs" dxfId="1254" priority="162" operator="equal">
      <formula>"NC"</formula>
    </cfRule>
    <cfRule type="cellIs" dxfId="1253" priority="163" operator="equal">
      <formula>"C"</formula>
    </cfRule>
  </conditionalFormatting>
  <conditionalFormatting sqref="K121:M121">
    <cfRule type="cellIs" dxfId="1252" priority="159" operator="greaterThanOrEqual">
      <formula>30.01</formula>
    </cfRule>
    <cfRule type="cellIs" dxfId="1251" priority="160" operator="lessThanOrEqual">
      <formula>19.99</formula>
    </cfRule>
    <cfRule type="cellIs" dxfId="1250" priority="161" operator="between">
      <formula>20</formula>
      <formula>30</formula>
    </cfRule>
  </conditionalFormatting>
  <conditionalFormatting sqref="K122:M122">
    <cfRule type="cellIs" dxfId="1249" priority="156" operator="greaterThanOrEqual">
      <formula>30.01</formula>
    </cfRule>
    <cfRule type="cellIs" dxfId="1248" priority="157" operator="lessThanOrEqual">
      <formula>19.99</formula>
    </cfRule>
    <cfRule type="cellIs" dxfId="1247" priority="158" operator="between">
      <formula>20</formula>
      <formula>30</formula>
    </cfRule>
  </conditionalFormatting>
  <conditionalFormatting sqref="K123:M123">
    <cfRule type="cellIs" dxfId="1246" priority="153" operator="lessThanOrEqual">
      <formula>19.99</formula>
    </cfRule>
    <cfRule type="cellIs" dxfId="1245" priority="154" operator="greaterThanOrEqual">
      <formula>30.01</formula>
    </cfRule>
    <cfRule type="cellIs" dxfId="1244" priority="155" operator="between">
      <formula>20</formula>
      <formula>30</formula>
    </cfRule>
  </conditionalFormatting>
  <conditionalFormatting sqref="K124:M124">
    <cfRule type="cellIs" dxfId="1243" priority="151" operator="equal">
      <formula>"NC"</formula>
    </cfRule>
    <cfRule type="cellIs" dxfId="1242" priority="152" operator="equal">
      <formula>"C"</formula>
    </cfRule>
  </conditionalFormatting>
  <conditionalFormatting sqref="K125:M125">
    <cfRule type="cellIs" dxfId="1241" priority="149" operator="greaterThanOrEqual">
      <formula>0.01</formula>
    </cfRule>
    <cfRule type="cellIs" dxfId="1240" priority="150" operator="equal">
      <formula>0</formula>
    </cfRule>
  </conditionalFormatting>
  <conditionalFormatting sqref="K126:M126">
    <cfRule type="cellIs" dxfId="1239" priority="147" operator="greaterThanOrEqual">
      <formula>0.01</formula>
    </cfRule>
    <cfRule type="cellIs" dxfId="1238" priority="148" operator="equal">
      <formula>0</formula>
    </cfRule>
  </conditionalFormatting>
  <conditionalFormatting sqref="K127:M127">
    <cfRule type="cellIs" dxfId="1237" priority="145" operator="greaterThanOrEqual">
      <formula>0.01</formula>
    </cfRule>
    <cfRule type="cellIs" dxfId="1236" priority="146" operator="equal">
      <formula>0</formula>
    </cfRule>
  </conditionalFormatting>
  <conditionalFormatting sqref="K128:M128">
    <cfRule type="cellIs" dxfId="1235" priority="143" operator="greaterThanOrEqual">
      <formula>0.01</formula>
    </cfRule>
    <cfRule type="cellIs" dxfId="1234" priority="144" operator="equal">
      <formula>0</formula>
    </cfRule>
  </conditionalFormatting>
  <conditionalFormatting sqref="K130:M130">
    <cfRule type="cellIs" dxfId="1233" priority="141" operator="equal">
      <formula>"NC"</formula>
    </cfRule>
    <cfRule type="cellIs" dxfId="1232" priority="142" operator="equal">
      <formula>"C"</formula>
    </cfRule>
  </conditionalFormatting>
  <conditionalFormatting sqref="D137:F138 D150:F150">
    <cfRule type="cellIs" dxfId="1231" priority="139" operator="equal">
      <formula>"NC"</formula>
    </cfRule>
    <cfRule type="cellIs" dxfId="1230" priority="140" operator="equal">
      <formula>"C"</formula>
    </cfRule>
  </conditionalFormatting>
  <conditionalFormatting sqref="D148:F148">
    <cfRule type="cellIs" dxfId="1229" priority="136" operator="greaterThanOrEqual">
      <formula>7.21</formula>
    </cfRule>
    <cfRule type="cellIs" dxfId="1228" priority="137" operator="lessThanOrEqual">
      <formula>6.79</formula>
    </cfRule>
    <cfRule type="cellIs" dxfId="1227" priority="138" operator="between">
      <formula>6.8</formula>
      <formula>7.2</formula>
    </cfRule>
  </conditionalFormatting>
  <conditionalFormatting sqref="D139:F139">
    <cfRule type="cellIs" dxfId="1226" priority="134" operator="equal">
      <formula>"NC"</formula>
    </cfRule>
    <cfRule type="cellIs" dxfId="1225" priority="135" operator="equal">
      <formula>"C"</formula>
    </cfRule>
  </conditionalFormatting>
  <conditionalFormatting sqref="D140:F140">
    <cfRule type="cellIs" dxfId="1224" priority="131" operator="greaterThanOrEqual">
      <formula>30.01</formula>
    </cfRule>
    <cfRule type="cellIs" dxfId="1223" priority="132" operator="lessThanOrEqual">
      <formula>19.99</formula>
    </cfRule>
    <cfRule type="cellIs" dxfId="1222" priority="133" operator="between">
      <formula>20</formula>
      <formula>30</formula>
    </cfRule>
  </conditionalFormatting>
  <conditionalFormatting sqref="D141:F141">
    <cfRule type="cellIs" dxfId="1221" priority="128" operator="greaterThanOrEqual">
      <formula>30.01</formula>
    </cfRule>
    <cfRule type="cellIs" dxfId="1220" priority="129" operator="lessThanOrEqual">
      <formula>19.99</formula>
    </cfRule>
    <cfRule type="cellIs" dxfId="1219" priority="130" operator="between">
      <formula>20</formula>
      <formula>30</formula>
    </cfRule>
  </conditionalFormatting>
  <conditionalFormatting sqref="D142:F142">
    <cfRule type="cellIs" dxfId="1218" priority="125" operator="lessThanOrEqual">
      <formula>19.99</formula>
    </cfRule>
    <cfRule type="cellIs" dxfId="1217" priority="126" operator="greaterThanOrEqual">
      <formula>30.01</formula>
    </cfRule>
    <cfRule type="cellIs" dxfId="1216" priority="127" operator="between">
      <formula>20</formula>
      <formula>30</formula>
    </cfRule>
  </conditionalFormatting>
  <conditionalFormatting sqref="D143:F143">
    <cfRule type="cellIs" dxfId="1215" priority="123" operator="equal">
      <formula>"NC"</formula>
    </cfRule>
    <cfRule type="cellIs" dxfId="1214" priority="124" operator="equal">
      <formula>"C"</formula>
    </cfRule>
  </conditionalFormatting>
  <conditionalFormatting sqref="D144:F144">
    <cfRule type="cellIs" dxfId="1213" priority="121" operator="greaterThanOrEqual">
      <formula>0.01</formula>
    </cfRule>
    <cfRule type="cellIs" dxfId="1212" priority="122" operator="equal">
      <formula>0</formula>
    </cfRule>
  </conditionalFormatting>
  <conditionalFormatting sqref="D145:F145">
    <cfRule type="cellIs" dxfId="1211" priority="119" operator="greaterThanOrEqual">
      <formula>0.01</formula>
    </cfRule>
    <cfRule type="cellIs" dxfId="1210" priority="120" operator="equal">
      <formula>0</formula>
    </cfRule>
  </conditionalFormatting>
  <conditionalFormatting sqref="D146:F146">
    <cfRule type="cellIs" dxfId="1209" priority="117" operator="greaterThanOrEqual">
      <formula>0.01</formula>
    </cfRule>
    <cfRule type="cellIs" dxfId="1208" priority="118" operator="equal">
      <formula>0</formula>
    </cfRule>
  </conditionalFormatting>
  <conditionalFormatting sqref="D147:F147">
    <cfRule type="cellIs" dxfId="1207" priority="115" operator="greaterThanOrEqual">
      <formula>0.01</formula>
    </cfRule>
    <cfRule type="cellIs" dxfId="1206" priority="116" operator="equal">
      <formula>0</formula>
    </cfRule>
  </conditionalFormatting>
  <conditionalFormatting sqref="D149:F149">
    <cfRule type="cellIs" dxfId="1205" priority="113" operator="equal">
      <formula>"NC"</formula>
    </cfRule>
    <cfRule type="cellIs" dxfId="1204" priority="114" operator="equal">
      <formula>"C"</formula>
    </cfRule>
  </conditionalFormatting>
  <conditionalFormatting sqref="K137:M138 K150:M150">
    <cfRule type="cellIs" dxfId="1203" priority="111" operator="equal">
      <formula>"NC"</formula>
    </cfRule>
    <cfRule type="cellIs" dxfId="1202" priority="112" operator="equal">
      <formula>"C"</formula>
    </cfRule>
  </conditionalFormatting>
  <conditionalFormatting sqref="K148:M148">
    <cfRule type="cellIs" dxfId="1201" priority="108" operator="greaterThanOrEqual">
      <formula>7.21</formula>
    </cfRule>
    <cfRule type="cellIs" dxfId="1200" priority="109" operator="lessThanOrEqual">
      <formula>6.79</formula>
    </cfRule>
    <cfRule type="cellIs" dxfId="1199" priority="110" operator="between">
      <formula>6.8</formula>
      <formula>7.2</formula>
    </cfRule>
  </conditionalFormatting>
  <conditionalFormatting sqref="K139:M139">
    <cfRule type="cellIs" dxfId="1198" priority="106" operator="equal">
      <formula>"NC"</formula>
    </cfRule>
    <cfRule type="cellIs" dxfId="1197" priority="107" operator="equal">
      <formula>"C"</formula>
    </cfRule>
  </conditionalFormatting>
  <conditionalFormatting sqref="K140:M140">
    <cfRule type="cellIs" dxfId="1196" priority="103" operator="greaterThanOrEqual">
      <formula>30.01</formula>
    </cfRule>
    <cfRule type="cellIs" dxfId="1195" priority="104" operator="lessThanOrEqual">
      <formula>19.99</formula>
    </cfRule>
    <cfRule type="cellIs" dxfId="1194" priority="105" operator="between">
      <formula>20</formula>
      <formula>30</formula>
    </cfRule>
  </conditionalFormatting>
  <conditionalFormatting sqref="K141:M141">
    <cfRule type="cellIs" dxfId="1193" priority="100" operator="greaterThanOrEqual">
      <formula>30.01</formula>
    </cfRule>
    <cfRule type="cellIs" dxfId="1192" priority="101" operator="lessThanOrEqual">
      <formula>19.99</formula>
    </cfRule>
    <cfRule type="cellIs" dxfId="1191" priority="102" operator="between">
      <formula>20</formula>
      <formula>30</formula>
    </cfRule>
  </conditionalFormatting>
  <conditionalFormatting sqref="K142:M142">
    <cfRule type="cellIs" dxfId="1190" priority="97" operator="lessThanOrEqual">
      <formula>19.99</formula>
    </cfRule>
    <cfRule type="cellIs" dxfId="1189" priority="98" operator="greaterThanOrEqual">
      <formula>30.01</formula>
    </cfRule>
    <cfRule type="cellIs" dxfId="1188" priority="99" operator="between">
      <formula>20</formula>
      <formula>30</formula>
    </cfRule>
  </conditionalFormatting>
  <conditionalFormatting sqref="K143:M143">
    <cfRule type="cellIs" dxfId="1187" priority="95" operator="equal">
      <formula>"NC"</formula>
    </cfRule>
    <cfRule type="cellIs" dxfId="1186" priority="96" operator="equal">
      <formula>"C"</formula>
    </cfRule>
  </conditionalFormatting>
  <conditionalFormatting sqref="K144:M144">
    <cfRule type="cellIs" dxfId="1185" priority="93" operator="greaterThanOrEqual">
      <formula>0.01</formula>
    </cfRule>
    <cfRule type="cellIs" dxfId="1184" priority="94" operator="equal">
      <formula>0</formula>
    </cfRule>
  </conditionalFormatting>
  <conditionalFormatting sqref="K145:M145">
    <cfRule type="cellIs" dxfId="1183" priority="91" operator="greaterThanOrEqual">
      <formula>0.01</formula>
    </cfRule>
    <cfRule type="cellIs" dxfId="1182" priority="92" operator="equal">
      <formula>0</formula>
    </cfRule>
  </conditionalFormatting>
  <conditionalFormatting sqref="K146:M146">
    <cfRule type="cellIs" dxfId="1181" priority="89" operator="greaterThanOrEqual">
      <formula>0.01</formula>
    </cfRule>
    <cfRule type="cellIs" dxfId="1180" priority="90" operator="equal">
      <formula>0</formula>
    </cfRule>
  </conditionalFormatting>
  <conditionalFormatting sqref="K147:M147">
    <cfRule type="cellIs" dxfId="1179" priority="87" operator="greaterThanOrEqual">
      <formula>0.01</formula>
    </cfRule>
    <cfRule type="cellIs" dxfId="1178" priority="88" operator="equal">
      <formula>0</formula>
    </cfRule>
  </conditionalFormatting>
  <conditionalFormatting sqref="K149:M149">
    <cfRule type="cellIs" dxfId="1177" priority="85" operator="equal">
      <formula>"NC"</formula>
    </cfRule>
    <cfRule type="cellIs" dxfId="1176" priority="86" operator="equal">
      <formula>"C"</formula>
    </cfRule>
  </conditionalFormatting>
  <conditionalFormatting sqref="D156:F157 D169:F169">
    <cfRule type="cellIs" dxfId="1175" priority="83" operator="equal">
      <formula>"NC"</formula>
    </cfRule>
    <cfRule type="cellIs" dxfId="1174" priority="84" operator="equal">
      <formula>"C"</formula>
    </cfRule>
  </conditionalFormatting>
  <conditionalFormatting sqref="D167:F167">
    <cfRule type="cellIs" dxfId="1173" priority="80" operator="greaterThanOrEqual">
      <formula>7.21</formula>
    </cfRule>
    <cfRule type="cellIs" dxfId="1172" priority="81" operator="lessThanOrEqual">
      <formula>6.79</formula>
    </cfRule>
    <cfRule type="cellIs" dxfId="1171" priority="82" operator="between">
      <formula>6.8</formula>
      <formula>7.2</formula>
    </cfRule>
  </conditionalFormatting>
  <conditionalFormatting sqref="D158:F158">
    <cfRule type="cellIs" dxfId="1170" priority="78" operator="equal">
      <formula>"NC"</formula>
    </cfRule>
    <cfRule type="cellIs" dxfId="1169" priority="79" operator="equal">
      <formula>"C"</formula>
    </cfRule>
  </conditionalFormatting>
  <conditionalFormatting sqref="D159:F159">
    <cfRule type="cellIs" dxfId="1168" priority="75" operator="greaterThanOrEqual">
      <formula>30.01</formula>
    </cfRule>
    <cfRule type="cellIs" dxfId="1167" priority="76" operator="lessThanOrEqual">
      <formula>19.99</formula>
    </cfRule>
    <cfRule type="cellIs" dxfId="1166" priority="77" operator="between">
      <formula>20</formula>
      <formula>30</formula>
    </cfRule>
  </conditionalFormatting>
  <conditionalFormatting sqref="D160:F160">
    <cfRule type="cellIs" dxfId="1165" priority="72" operator="greaterThanOrEqual">
      <formula>30.01</formula>
    </cfRule>
    <cfRule type="cellIs" dxfId="1164" priority="73" operator="lessThanOrEqual">
      <formula>19.99</formula>
    </cfRule>
    <cfRule type="cellIs" dxfId="1163" priority="74" operator="between">
      <formula>20</formula>
      <formula>30</formula>
    </cfRule>
  </conditionalFormatting>
  <conditionalFormatting sqref="D161:F161">
    <cfRule type="cellIs" dxfId="1162" priority="69" operator="lessThanOrEqual">
      <formula>19.99</formula>
    </cfRule>
    <cfRule type="cellIs" dxfId="1161" priority="70" operator="greaterThanOrEqual">
      <formula>30.01</formula>
    </cfRule>
    <cfRule type="cellIs" dxfId="1160" priority="71" operator="between">
      <formula>20</formula>
      <formula>30</formula>
    </cfRule>
  </conditionalFormatting>
  <conditionalFormatting sqref="D162:F162">
    <cfRule type="cellIs" dxfId="1159" priority="67" operator="equal">
      <formula>"NC"</formula>
    </cfRule>
    <cfRule type="cellIs" dxfId="1158" priority="68" operator="equal">
      <formula>"C"</formula>
    </cfRule>
  </conditionalFormatting>
  <conditionalFormatting sqref="D163:F163">
    <cfRule type="cellIs" dxfId="1157" priority="65" operator="greaterThanOrEqual">
      <formula>0.01</formula>
    </cfRule>
    <cfRule type="cellIs" dxfId="1156" priority="66" operator="equal">
      <formula>0</formula>
    </cfRule>
  </conditionalFormatting>
  <conditionalFormatting sqref="D164:F164">
    <cfRule type="cellIs" dxfId="1155" priority="63" operator="greaterThanOrEqual">
      <formula>0.01</formula>
    </cfRule>
    <cfRule type="cellIs" dxfId="1154" priority="64" operator="equal">
      <formula>0</formula>
    </cfRule>
  </conditionalFormatting>
  <conditionalFormatting sqref="D165:F165">
    <cfRule type="cellIs" dxfId="1153" priority="61" operator="greaterThanOrEqual">
      <formula>0.01</formula>
    </cfRule>
    <cfRule type="cellIs" dxfId="1152" priority="62" operator="equal">
      <formula>0</formula>
    </cfRule>
  </conditionalFormatting>
  <conditionalFormatting sqref="D166:F166">
    <cfRule type="cellIs" dxfId="1151" priority="59" operator="greaterThanOrEqual">
      <formula>0.01</formula>
    </cfRule>
    <cfRule type="cellIs" dxfId="1150" priority="60" operator="equal">
      <formula>0</formula>
    </cfRule>
  </conditionalFormatting>
  <conditionalFormatting sqref="D168:F168">
    <cfRule type="cellIs" dxfId="1149" priority="57" operator="equal">
      <formula>"NC"</formula>
    </cfRule>
    <cfRule type="cellIs" dxfId="1148" priority="58" operator="equal">
      <formula>"C"</formula>
    </cfRule>
  </conditionalFormatting>
  <conditionalFormatting sqref="K156:M157 K169:M169">
    <cfRule type="cellIs" dxfId="1147" priority="55" operator="equal">
      <formula>"NC"</formula>
    </cfRule>
    <cfRule type="cellIs" dxfId="1146" priority="56" operator="equal">
      <formula>"C"</formula>
    </cfRule>
  </conditionalFormatting>
  <conditionalFormatting sqref="K167:M167">
    <cfRule type="cellIs" dxfId="1145" priority="52" operator="greaterThanOrEqual">
      <formula>7.21</formula>
    </cfRule>
    <cfRule type="cellIs" dxfId="1144" priority="53" operator="lessThanOrEqual">
      <formula>6.79</formula>
    </cfRule>
    <cfRule type="cellIs" dxfId="1143" priority="54" operator="between">
      <formula>6.8</formula>
      <formula>7.2</formula>
    </cfRule>
  </conditionalFormatting>
  <conditionalFormatting sqref="K158:M158">
    <cfRule type="cellIs" dxfId="1142" priority="50" operator="equal">
      <formula>"NC"</formula>
    </cfRule>
    <cfRule type="cellIs" dxfId="1141" priority="51" operator="equal">
      <formula>"C"</formula>
    </cfRule>
  </conditionalFormatting>
  <conditionalFormatting sqref="K159:M159">
    <cfRule type="cellIs" dxfId="1140" priority="47" operator="greaterThanOrEqual">
      <formula>30.01</formula>
    </cfRule>
    <cfRule type="cellIs" dxfId="1139" priority="48" operator="lessThanOrEqual">
      <formula>19.99</formula>
    </cfRule>
    <cfRule type="cellIs" dxfId="1138" priority="49" operator="between">
      <formula>20</formula>
      <formula>30</formula>
    </cfRule>
  </conditionalFormatting>
  <conditionalFormatting sqref="K160:M160">
    <cfRule type="cellIs" dxfId="1137" priority="44" operator="greaterThanOrEqual">
      <formula>30.01</formula>
    </cfRule>
    <cfRule type="cellIs" dxfId="1136" priority="45" operator="lessThanOrEqual">
      <formula>19.99</formula>
    </cfRule>
    <cfRule type="cellIs" dxfId="1135" priority="46" operator="between">
      <formula>20</formula>
      <formula>30</formula>
    </cfRule>
  </conditionalFormatting>
  <conditionalFormatting sqref="K161:M161">
    <cfRule type="cellIs" dxfId="1134" priority="41" operator="lessThanOrEqual">
      <formula>19.99</formula>
    </cfRule>
    <cfRule type="cellIs" dxfId="1133" priority="42" operator="greaterThanOrEqual">
      <formula>30.01</formula>
    </cfRule>
    <cfRule type="cellIs" dxfId="1132" priority="43" operator="between">
      <formula>20</formula>
      <formula>30</formula>
    </cfRule>
  </conditionalFormatting>
  <conditionalFormatting sqref="K162:M162">
    <cfRule type="cellIs" dxfId="1131" priority="39" operator="equal">
      <formula>"NC"</formula>
    </cfRule>
    <cfRule type="cellIs" dxfId="1130" priority="40" operator="equal">
      <formula>"C"</formula>
    </cfRule>
  </conditionalFormatting>
  <conditionalFormatting sqref="K163:M163">
    <cfRule type="cellIs" dxfId="1129" priority="37" operator="greaterThanOrEqual">
      <formula>0.01</formula>
    </cfRule>
    <cfRule type="cellIs" dxfId="1128" priority="38" operator="equal">
      <formula>0</formula>
    </cfRule>
  </conditionalFormatting>
  <conditionalFormatting sqref="K164:M164">
    <cfRule type="cellIs" dxfId="1127" priority="35" operator="greaterThanOrEqual">
      <formula>0.01</formula>
    </cfRule>
    <cfRule type="cellIs" dxfId="1126" priority="36" operator="equal">
      <formula>0</formula>
    </cfRule>
  </conditionalFormatting>
  <conditionalFormatting sqref="K165:M165">
    <cfRule type="cellIs" dxfId="1125" priority="33" operator="greaterThanOrEqual">
      <formula>0.01</formula>
    </cfRule>
    <cfRule type="cellIs" dxfId="1124" priority="34" operator="equal">
      <formula>0</formula>
    </cfRule>
  </conditionalFormatting>
  <conditionalFormatting sqref="K166:M166">
    <cfRule type="cellIs" dxfId="1123" priority="31" operator="greaterThanOrEqual">
      <formula>0.01</formula>
    </cfRule>
    <cfRule type="cellIs" dxfId="1122" priority="32" operator="equal">
      <formula>0</formula>
    </cfRule>
  </conditionalFormatting>
  <conditionalFormatting sqref="K168:M168">
    <cfRule type="cellIs" dxfId="1121" priority="29" operator="equal">
      <formula>"NC"</formula>
    </cfRule>
    <cfRule type="cellIs" dxfId="1120" priority="30" operator="equal">
      <formula>"C"</formula>
    </cfRule>
  </conditionalFormatting>
  <conditionalFormatting sqref="D175:F176 D188:F188">
    <cfRule type="cellIs" dxfId="1119" priority="27" operator="equal">
      <formula>"NC"</formula>
    </cfRule>
    <cfRule type="cellIs" dxfId="1118" priority="28" operator="equal">
      <formula>"C"</formula>
    </cfRule>
  </conditionalFormatting>
  <conditionalFormatting sqref="D186:F186">
    <cfRule type="cellIs" dxfId="1117" priority="24" operator="greaterThanOrEqual">
      <formula>7.21</formula>
    </cfRule>
    <cfRule type="cellIs" dxfId="1116" priority="25" operator="lessThanOrEqual">
      <formula>6.79</formula>
    </cfRule>
    <cfRule type="cellIs" dxfId="1115" priority="26" operator="between">
      <formula>6.8</formula>
      <formula>7.2</formula>
    </cfRule>
  </conditionalFormatting>
  <conditionalFormatting sqref="D177:F177">
    <cfRule type="cellIs" dxfId="1114" priority="22" operator="equal">
      <formula>"NC"</formula>
    </cfRule>
    <cfRule type="cellIs" dxfId="1113" priority="23" operator="equal">
      <formula>"C"</formula>
    </cfRule>
  </conditionalFormatting>
  <conditionalFormatting sqref="D178:F178">
    <cfRule type="cellIs" dxfId="1112" priority="19" operator="greaterThanOrEqual">
      <formula>30.01</formula>
    </cfRule>
    <cfRule type="cellIs" dxfId="1111" priority="20" operator="lessThanOrEqual">
      <formula>19.99</formula>
    </cfRule>
    <cfRule type="cellIs" dxfId="1110" priority="21" operator="between">
      <formula>20</formula>
      <formula>30</formula>
    </cfRule>
  </conditionalFormatting>
  <conditionalFormatting sqref="D179:F179">
    <cfRule type="cellIs" dxfId="1109" priority="16" operator="greaterThanOrEqual">
      <formula>30.01</formula>
    </cfRule>
    <cfRule type="cellIs" dxfId="1108" priority="17" operator="lessThanOrEqual">
      <formula>19.99</formula>
    </cfRule>
    <cfRule type="cellIs" dxfId="1107" priority="18" operator="between">
      <formula>20</formula>
      <formula>30</formula>
    </cfRule>
  </conditionalFormatting>
  <conditionalFormatting sqref="D180:F180">
    <cfRule type="cellIs" dxfId="1106" priority="13" operator="lessThanOrEqual">
      <formula>19.99</formula>
    </cfRule>
    <cfRule type="cellIs" dxfId="1105" priority="14" operator="greaterThanOrEqual">
      <formula>30.01</formula>
    </cfRule>
    <cfRule type="cellIs" dxfId="1104" priority="15" operator="between">
      <formula>20</formula>
      <formula>30</formula>
    </cfRule>
  </conditionalFormatting>
  <conditionalFormatting sqref="D181:F181">
    <cfRule type="cellIs" dxfId="1103" priority="11" operator="equal">
      <formula>"NC"</formula>
    </cfRule>
    <cfRule type="cellIs" dxfId="1102" priority="12" operator="equal">
      <formula>"C"</formula>
    </cfRule>
  </conditionalFormatting>
  <conditionalFormatting sqref="D182:F182">
    <cfRule type="cellIs" dxfId="1101" priority="9" operator="greaterThanOrEqual">
      <formula>0.01</formula>
    </cfRule>
    <cfRule type="cellIs" dxfId="1100" priority="10" operator="equal">
      <formula>0</formula>
    </cfRule>
  </conditionalFormatting>
  <conditionalFormatting sqref="D183:F183">
    <cfRule type="cellIs" dxfId="1099" priority="7" operator="greaterThanOrEqual">
      <formula>0.01</formula>
    </cfRule>
    <cfRule type="cellIs" dxfId="1098" priority="8" operator="equal">
      <formula>0</formula>
    </cfRule>
  </conditionalFormatting>
  <conditionalFormatting sqref="D184:F184">
    <cfRule type="cellIs" dxfId="1097" priority="5" operator="greaterThanOrEqual">
      <formula>0.01</formula>
    </cfRule>
    <cfRule type="cellIs" dxfId="1096" priority="6" operator="equal">
      <formula>0</formula>
    </cfRule>
  </conditionalFormatting>
  <conditionalFormatting sqref="D185:F185">
    <cfRule type="cellIs" dxfId="1095" priority="3" operator="greaterThanOrEqual">
      <formula>0.01</formula>
    </cfRule>
    <cfRule type="cellIs" dxfId="1094" priority="4" operator="equal">
      <formula>0</formula>
    </cfRule>
  </conditionalFormatting>
  <conditionalFormatting sqref="D187:F187">
    <cfRule type="cellIs" dxfId="1093" priority="1" operator="equal">
      <formula>"NC"</formula>
    </cfRule>
    <cfRule type="cellIs" dxfId="1092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lavages'!$A$2:$A$93</xm:f>
          </x14:formula1>
          <xm:sqref>A1 A172 H153 A153 H134 A134 H115 A115 H96 H77 H58 H39 H20 A96 A77 A58 A39 A20 H1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opLeftCell="A28" workbookViewId="0">
      <selection activeCell="H1" sqref="H1:I3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69</v>
      </c>
      <c r="B1" s="39"/>
      <c r="C1" s="15" t="s">
        <v>94</v>
      </c>
      <c r="D1" s="18" t="s">
        <v>249</v>
      </c>
      <c r="E1" s="18" t="s">
        <v>250</v>
      </c>
      <c r="F1" s="18" t="s">
        <v>251</v>
      </c>
      <c r="G1" s="3"/>
      <c r="H1" s="39" t="s">
        <v>70</v>
      </c>
      <c r="I1" s="39"/>
      <c r="J1" s="15" t="s">
        <v>94</v>
      </c>
      <c r="K1" s="18" t="s">
        <v>248</v>
      </c>
      <c r="L1" s="18" t="s">
        <v>252</v>
      </c>
      <c r="M1" s="18" t="s">
        <v>253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71</v>
      </c>
      <c r="B20" s="39"/>
      <c r="C20" s="15" t="s">
        <v>94</v>
      </c>
      <c r="D20" s="18" t="s">
        <v>254</v>
      </c>
      <c r="E20" s="18" t="s">
        <v>255</v>
      </c>
      <c r="F20" s="18" t="s">
        <v>256</v>
      </c>
      <c r="G20" s="3"/>
      <c r="H20" s="39" t="s">
        <v>247</v>
      </c>
      <c r="I20" s="39"/>
      <c r="J20" s="15" t="s">
        <v>94</v>
      </c>
      <c r="K20" s="18" t="s">
        <v>257</v>
      </c>
      <c r="L20" s="18" t="s">
        <v>258</v>
      </c>
      <c r="M20" s="18" t="s">
        <v>259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:F29" si="2">IF(AND(E30=0,E31=0,E32=0,E33=0),"C","NC")</f>
        <v>C</v>
      </c>
      <c r="F29" s="19" t="str">
        <f t="shared" si="2"/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:M29" si="3">IF(AND(L30=0,L31=0,L32=0,L33=0),"C","NC")</f>
        <v>C</v>
      </c>
      <c r="M29" s="19" t="str">
        <f t="shared" si="3"/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14.25" customHeight="1" x14ac:dyDescent="0.25">
      <c r="A39" s="39" t="s">
        <v>76</v>
      </c>
      <c r="B39" s="39"/>
      <c r="C39" s="15" t="s">
        <v>94</v>
      </c>
      <c r="D39" s="18" t="s">
        <v>260</v>
      </c>
      <c r="E39" s="18" t="s">
        <v>261</v>
      </c>
      <c r="F39" s="18" t="s">
        <v>262</v>
      </c>
      <c r="G39" s="3"/>
    </row>
    <row r="40" spans="1:13" x14ac:dyDescent="0.25">
      <c r="A40" s="39"/>
      <c r="B40" s="39"/>
      <c r="C40" s="15" t="s">
        <v>92</v>
      </c>
      <c r="D40" s="33"/>
      <c r="E40" s="34"/>
      <c r="F40" s="35"/>
      <c r="G40" s="3"/>
    </row>
    <row r="41" spans="1:13" x14ac:dyDescent="0.25">
      <c r="A41" s="39"/>
      <c r="B41" s="39"/>
      <c r="C41" s="15" t="s">
        <v>93</v>
      </c>
      <c r="D41" s="33"/>
      <c r="E41" s="34"/>
      <c r="F41" s="35"/>
      <c r="G41" s="3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3"/>
    </row>
    <row r="43" spans="1:13" x14ac:dyDescent="0.25">
      <c r="A43" s="31"/>
      <c r="B43" s="31"/>
      <c r="C43" s="15" t="s">
        <v>96</v>
      </c>
      <c r="D43" s="9"/>
      <c r="E43" s="9"/>
      <c r="F43" s="9"/>
      <c r="G43" s="3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3"/>
    </row>
    <row r="45" spans="1:13" x14ac:dyDescent="0.25">
      <c r="A45" s="31"/>
      <c r="B45" s="31"/>
      <c r="C45" s="17" t="s">
        <v>410</v>
      </c>
      <c r="D45" s="9"/>
      <c r="E45" s="9"/>
      <c r="F45" s="9"/>
      <c r="G45" s="3"/>
    </row>
    <row r="46" spans="1:13" x14ac:dyDescent="0.25">
      <c r="A46" s="31"/>
      <c r="B46" s="31"/>
      <c r="C46" s="17" t="s">
        <v>409</v>
      </c>
      <c r="D46" s="9"/>
      <c r="E46" s="9"/>
      <c r="F46" s="9"/>
      <c r="G46" s="3"/>
    </row>
    <row r="47" spans="1:13" x14ac:dyDescent="0.25">
      <c r="A47" s="31"/>
      <c r="B47" s="31"/>
      <c r="C47" s="17" t="s">
        <v>408</v>
      </c>
      <c r="D47" s="9"/>
      <c r="E47" s="9"/>
      <c r="F47" s="9"/>
      <c r="G47" s="3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:F48" si="4">IF(AND(E49=0,E50=0,E51=0,E52=0),"C","NC")</f>
        <v>C</v>
      </c>
      <c r="F48" s="19" t="str">
        <f t="shared" si="4"/>
        <v>C</v>
      </c>
      <c r="G48" s="3"/>
    </row>
    <row r="49" spans="1:7" x14ac:dyDescent="0.25">
      <c r="A49" s="31"/>
      <c r="B49" s="31"/>
      <c r="C49" s="17" t="s">
        <v>411</v>
      </c>
      <c r="D49" s="9"/>
      <c r="E49" s="9"/>
      <c r="F49" s="9"/>
      <c r="G49" s="3"/>
    </row>
    <row r="50" spans="1:7" x14ac:dyDescent="0.25">
      <c r="A50" s="31"/>
      <c r="B50" s="31"/>
      <c r="C50" s="17" t="s">
        <v>412</v>
      </c>
      <c r="D50" s="9"/>
      <c r="E50" s="9"/>
      <c r="F50" s="9"/>
      <c r="G50" s="3"/>
    </row>
    <row r="51" spans="1:7" x14ac:dyDescent="0.25">
      <c r="A51" s="31"/>
      <c r="B51" s="31"/>
      <c r="C51" s="17" t="s">
        <v>413</v>
      </c>
      <c r="D51" s="9"/>
      <c r="E51" s="9"/>
      <c r="F51" s="9"/>
      <c r="G51" s="3"/>
    </row>
    <row r="52" spans="1:7" x14ac:dyDescent="0.25">
      <c r="A52" s="31"/>
      <c r="B52" s="31"/>
      <c r="C52" s="17" t="s">
        <v>414</v>
      </c>
      <c r="D52" s="9"/>
      <c r="E52" s="9"/>
      <c r="F52" s="9"/>
      <c r="G52" s="3"/>
    </row>
    <row r="53" spans="1:7" x14ac:dyDescent="0.25">
      <c r="A53" s="31"/>
      <c r="B53" s="31"/>
      <c r="C53" s="15" t="s">
        <v>99</v>
      </c>
      <c r="D53" s="9"/>
      <c r="E53" s="9"/>
      <c r="F53" s="9"/>
      <c r="G53" s="3"/>
    </row>
    <row r="54" spans="1:7" x14ac:dyDescent="0.25">
      <c r="A54" s="31"/>
      <c r="B54" s="31"/>
      <c r="C54" s="15" t="s">
        <v>100</v>
      </c>
      <c r="D54" s="9"/>
      <c r="E54" s="9"/>
      <c r="F54" s="9"/>
      <c r="G54" s="3"/>
    </row>
    <row r="55" spans="1:7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3"/>
    </row>
    <row r="56" spans="1:7" x14ac:dyDescent="0.25">
      <c r="A56" s="32"/>
      <c r="B56" s="32"/>
      <c r="C56" s="15" t="s">
        <v>104</v>
      </c>
      <c r="D56" s="9"/>
      <c r="E56" s="9"/>
      <c r="F56" s="9"/>
      <c r="G56" s="3"/>
    </row>
  </sheetData>
  <mergeCells count="25">
    <mergeCell ref="K2:M2"/>
    <mergeCell ref="K3:M3"/>
    <mergeCell ref="A20:B22"/>
    <mergeCell ref="D21:F21"/>
    <mergeCell ref="D22:F22"/>
    <mergeCell ref="A1:B3"/>
    <mergeCell ref="D2:F2"/>
    <mergeCell ref="D3:F3"/>
    <mergeCell ref="H1:I3"/>
    <mergeCell ref="A4:B16"/>
    <mergeCell ref="A17:B18"/>
    <mergeCell ref="H4:I16"/>
    <mergeCell ref="H20:I22"/>
    <mergeCell ref="K21:M21"/>
    <mergeCell ref="K22:M22"/>
    <mergeCell ref="A55:B56"/>
    <mergeCell ref="H17:I18"/>
    <mergeCell ref="H23:I35"/>
    <mergeCell ref="H36:I37"/>
    <mergeCell ref="A23:B35"/>
    <mergeCell ref="A36:B37"/>
    <mergeCell ref="A39:B41"/>
    <mergeCell ref="D40:F40"/>
    <mergeCell ref="D41:F41"/>
    <mergeCell ref="A42:B54"/>
  </mergeCells>
  <conditionalFormatting sqref="D4:F5 D17:F17">
    <cfRule type="cellIs" dxfId="1091" priority="139" operator="equal">
      <formula>"NC"</formula>
    </cfRule>
    <cfRule type="cellIs" dxfId="1090" priority="140" operator="equal">
      <formula>"C"</formula>
    </cfRule>
  </conditionalFormatting>
  <conditionalFormatting sqref="D15:F15">
    <cfRule type="cellIs" dxfId="1089" priority="136" operator="greaterThanOrEqual">
      <formula>7.21</formula>
    </cfRule>
    <cfRule type="cellIs" dxfId="1088" priority="137" operator="lessThanOrEqual">
      <formula>6.79</formula>
    </cfRule>
    <cfRule type="cellIs" dxfId="1087" priority="138" operator="between">
      <formula>6.8</formula>
      <formula>7.2</formula>
    </cfRule>
  </conditionalFormatting>
  <conditionalFormatting sqref="D6:F6">
    <cfRule type="cellIs" dxfId="1086" priority="134" operator="equal">
      <formula>"NC"</formula>
    </cfRule>
    <cfRule type="cellIs" dxfId="1085" priority="135" operator="equal">
      <formula>"C"</formula>
    </cfRule>
  </conditionalFormatting>
  <conditionalFormatting sqref="D7:F7">
    <cfRule type="cellIs" dxfId="1084" priority="131" operator="greaterThanOrEqual">
      <formula>30.01</formula>
    </cfRule>
    <cfRule type="cellIs" dxfId="1083" priority="132" operator="lessThanOrEqual">
      <formula>19.99</formula>
    </cfRule>
    <cfRule type="cellIs" dxfId="1082" priority="133" operator="between">
      <formula>20</formula>
      <formula>30</formula>
    </cfRule>
  </conditionalFormatting>
  <conditionalFormatting sqref="D8:F8">
    <cfRule type="cellIs" dxfId="1081" priority="128" operator="greaterThanOrEqual">
      <formula>30.01</formula>
    </cfRule>
    <cfRule type="cellIs" dxfId="1080" priority="129" operator="lessThanOrEqual">
      <formula>19.99</formula>
    </cfRule>
    <cfRule type="cellIs" dxfId="1079" priority="130" operator="between">
      <formula>20</formula>
      <formula>30</formula>
    </cfRule>
  </conditionalFormatting>
  <conditionalFormatting sqref="D9:F9">
    <cfRule type="cellIs" dxfId="1078" priority="125" operator="lessThanOrEqual">
      <formula>19.99</formula>
    </cfRule>
    <cfRule type="cellIs" dxfId="1077" priority="126" operator="greaterThanOrEqual">
      <formula>30.01</formula>
    </cfRule>
    <cfRule type="cellIs" dxfId="1076" priority="127" operator="between">
      <formula>20</formula>
      <formula>30</formula>
    </cfRule>
  </conditionalFormatting>
  <conditionalFormatting sqref="D10:F10">
    <cfRule type="cellIs" dxfId="1075" priority="123" operator="equal">
      <formula>"NC"</formula>
    </cfRule>
    <cfRule type="cellIs" dxfId="1074" priority="124" operator="equal">
      <formula>"C"</formula>
    </cfRule>
  </conditionalFormatting>
  <conditionalFormatting sqref="D11:F11">
    <cfRule type="cellIs" dxfId="1073" priority="121" operator="greaterThanOrEqual">
      <formula>0.01</formula>
    </cfRule>
    <cfRule type="cellIs" dxfId="1072" priority="122" operator="equal">
      <formula>0</formula>
    </cfRule>
  </conditionalFormatting>
  <conditionalFormatting sqref="D12:F12">
    <cfRule type="cellIs" dxfId="1071" priority="119" operator="greaterThanOrEqual">
      <formula>0.01</formula>
    </cfRule>
    <cfRule type="cellIs" dxfId="1070" priority="120" operator="equal">
      <formula>0</formula>
    </cfRule>
  </conditionalFormatting>
  <conditionalFormatting sqref="D13:F13">
    <cfRule type="cellIs" dxfId="1069" priority="117" operator="greaterThanOrEqual">
      <formula>0.01</formula>
    </cfRule>
    <cfRule type="cellIs" dxfId="1068" priority="118" operator="equal">
      <formula>0</formula>
    </cfRule>
  </conditionalFormatting>
  <conditionalFormatting sqref="D14:F14">
    <cfRule type="cellIs" dxfId="1067" priority="115" operator="greaterThanOrEqual">
      <formula>0.01</formula>
    </cfRule>
    <cfRule type="cellIs" dxfId="1066" priority="116" operator="equal">
      <formula>0</formula>
    </cfRule>
  </conditionalFormatting>
  <conditionalFormatting sqref="D16:F16">
    <cfRule type="cellIs" dxfId="1065" priority="113" operator="equal">
      <formula>"NC"</formula>
    </cfRule>
    <cfRule type="cellIs" dxfId="1064" priority="114" operator="equal">
      <formula>"C"</formula>
    </cfRule>
  </conditionalFormatting>
  <conditionalFormatting sqref="K4:M5 K17:M17">
    <cfRule type="cellIs" dxfId="1063" priority="111" operator="equal">
      <formula>"NC"</formula>
    </cfRule>
    <cfRule type="cellIs" dxfId="1062" priority="112" operator="equal">
      <formula>"C"</formula>
    </cfRule>
  </conditionalFormatting>
  <conditionalFormatting sqref="K15:M15">
    <cfRule type="cellIs" dxfId="1061" priority="108" operator="greaterThanOrEqual">
      <formula>7.21</formula>
    </cfRule>
    <cfRule type="cellIs" dxfId="1060" priority="109" operator="lessThanOrEqual">
      <formula>6.79</formula>
    </cfRule>
    <cfRule type="cellIs" dxfId="1059" priority="110" operator="between">
      <formula>6.8</formula>
      <formula>7.2</formula>
    </cfRule>
  </conditionalFormatting>
  <conditionalFormatting sqref="K6:M6">
    <cfRule type="cellIs" dxfId="1058" priority="106" operator="equal">
      <formula>"NC"</formula>
    </cfRule>
    <cfRule type="cellIs" dxfId="1057" priority="107" operator="equal">
      <formula>"C"</formula>
    </cfRule>
  </conditionalFormatting>
  <conditionalFormatting sqref="K7:M7">
    <cfRule type="cellIs" dxfId="1056" priority="103" operator="greaterThanOrEqual">
      <formula>30.01</formula>
    </cfRule>
    <cfRule type="cellIs" dxfId="1055" priority="104" operator="lessThanOrEqual">
      <formula>19.99</formula>
    </cfRule>
    <cfRule type="cellIs" dxfId="1054" priority="105" operator="between">
      <formula>20</formula>
      <formula>30</formula>
    </cfRule>
  </conditionalFormatting>
  <conditionalFormatting sqref="K8:M8">
    <cfRule type="cellIs" dxfId="1053" priority="100" operator="greaterThanOrEqual">
      <formula>30.01</formula>
    </cfRule>
    <cfRule type="cellIs" dxfId="1052" priority="101" operator="lessThanOrEqual">
      <formula>19.99</formula>
    </cfRule>
    <cfRule type="cellIs" dxfId="1051" priority="102" operator="between">
      <formula>20</formula>
      <formula>30</formula>
    </cfRule>
  </conditionalFormatting>
  <conditionalFormatting sqref="K9:M9">
    <cfRule type="cellIs" dxfId="1050" priority="97" operator="lessThanOrEqual">
      <formula>19.99</formula>
    </cfRule>
    <cfRule type="cellIs" dxfId="1049" priority="98" operator="greaterThanOrEqual">
      <formula>30.01</formula>
    </cfRule>
    <cfRule type="cellIs" dxfId="1048" priority="99" operator="between">
      <formula>20</formula>
      <formula>30</formula>
    </cfRule>
  </conditionalFormatting>
  <conditionalFormatting sqref="K10:M10">
    <cfRule type="cellIs" dxfId="1047" priority="95" operator="equal">
      <formula>"NC"</formula>
    </cfRule>
    <cfRule type="cellIs" dxfId="1046" priority="96" operator="equal">
      <formula>"C"</formula>
    </cfRule>
  </conditionalFormatting>
  <conditionalFormatting sqref="K11:M11">
    <cfRule type="cellIs" dxfId="1045" priority="93" operator="greaterThanOrEqual">
      <formula>0.01</formula>
    </cfRule>
    <cfRule type="cellIs" dxfId="1044" priority="94" operator="equal">
      <formula>0</formula>
    </cfRule>
  </conditionalFormatting>
  <conditionalFormatting sqref="K12:M12">
    <cfRule type="cellIs" dxfId="1043" priority="91" operator="greaterThanOrEqual">
      <formula>0.01</formula>
    </cfRule>
    <cfRule type="cellIs" dxfId="1042" priority="92" operator="equal">
      <formula>0</formula>
    </cfRule>
  </conditionalFormatting>
  <conditionalFormatting sqref="K13:M13">
    <cfRule type="cellIs" dxfId="1041" priority="89" operator="greaterThanOrEqual">
      <formula>0.01</formula>
    </cfRule>
    <cfRule type="cellIs" dxfId="1040" priority="90" operator="equal">
      <formula>0</formula>
    </cfRule>
  </conditionalFormatting>
  <conditionalFormatting sqref="K14:M14">
    <cfRule type="cellIs" dxfId="1039" priority="87" operator="greaterThanOrEqual">
      <formula>0.01</formula>
    </cfRule>
    <cfRule type="cellIs" dxfId="1038" priority="88" operator="equal">
      <formula>0</formula>
    </cfRule>
  </conditionalFormatting>
  <conditionalFormatting sqref="K16:M16">
    <cfRule type="cellIs" dxfId="1037" priority="85" operator="equal">
      <formula>"NC"</formula>
    </cfRule>
    <cfRule type="cellIs" dxfId="1036" priority="86" operator="equal">
      <formula>"C"</formula>
    </cfRule>
  </conditionalFormatting>
  <conditionalFormatting sqref="K23:M24 K36:M36">
    <cfRule type="cellIs" dxfId="1035" priority="83" operator="equal">
      <formula>"NC"</formula>
    </cfRule>
    <cfRule type="cellIs" dxfId="1034" priority="84" operator="equal">
      <formula>"C"</formula>
    </cfRule>
  </conditionalFormatting>
  <conditionalFormatting sqref="K34:M34">
    <cfRule type="cellIs" dxfId="1033" priority="80" operator="greaterThanOrEqual">
      <formula>7.21</formula>
    </cfRule>
    <cfRule type="cellIs" dxfId="1032" priority="81" operator="lessThanOrEqual">
      <formula>6.79</formula>
    </cfRule>
    <cfRule type="cellIs" dxfId="1031" priority="82" operator="between">
      <formula>6.8</formula>
      <formula>7.2</formula>
    </cfRule>
  </conditionalFormatting>
  <conditionalFormatting sqref="K25:M25">
    <cfRule type="cellIs" dxfId="1030" priority="78" operator="equal">
      <formula>"NC"</formula>
    </cfRule>
    <cfRule type="cellIs" dxfId="1029" priority="79" operator="equal">
      <formula>"C"</formula>
    </cfRule>
  </conditionalFormatting>
  <conditionalFormatting sqref="K26:M26">
    <cfRule type="cellIs" dxfId="1028" priority="75" operator="greaterThanOrEqual">
      <formula>30.01</formula>
    </cfRule>
    <cfRule type="cellIs" dxfId="1027" priority="76" operator="lessThanOrEqual">
      <formula>19.99</formula>
    </cfRule>
    <cfRule type="cellIs" dxfId="1026" priority="77" operator="between">
      <formula>20</formula>
      <formula>30</formula>
    </cfRule>
  </conditionalFormatting>
  <conditionalFormatting sqref="K27:M27">
    <cfRule type="cellIs" dxfId="1025" priority="72" operator="greaterThanOrEqual">
      <formula>30.01</formula>
    </cfRule>
    <cfRule type="cellIs" dxfId="1024" priority="73" operator="lessThanOrEqual">
      <formula>19.99</formula>
    </cfRule>
    <cfRule type="cellIs" dxfId="1023" priority="74" operator="between">
      <formula>20</formula>
      <formula>30</formula>
    </cfRule>
  </conditionalFormatting>
  <conditionalFormatting sqref="K28:M28">
    <cfRule type="cellIs" dxfId="1022" priority="69" operator="lessThanOrEqual">
      <formula>19.99</formula>
    </cfRule>
    <cfRule type="cellIs" dxfId="1021" priority="70" operator="greaterThanOrEqual">
      <formula>30.01</formula>
    </cfRule>
    <cfRule type="cellIs" dxfId="1020" priority="71" operator="between">
      <formula>20</formula>
      <formula>30</formula>
    </cfRule>
  </conditionalFormatting>
  <conditionalFormatting sqref="K29:M29">
    <cfRule type="cellIs" dxfId="1019" priority="67" operator="equal">
      <formula>"NC"</formula>
    </cfRule>
    <cfRule type="cellIs" dxfId="1018" priority="68" operator="equal">
      <formula>"C"</formula>
    </cfRule>
  </conditionalFormatting>
  <conditionalFormatting sqref="K30:M30">
    <cfRule type="cellIs" dxfId="1017" priority="65" operator="greaterThanOrEqual">
      <formula>0.01</formula>
    </cfRule>
    <cfRule type="cellIs" dxfId="1016" priority="66" operator="equal">
      <formula>0</formula>
    </cfRule>
  </conditionalFormatting>
  <conditionalFormatting sqref="K31:M31">
    <cfRule type="cellIs" dxfId="1015" priority="63" operator="greaterThanOrEqual">
      <formula>0.01</formula>
    </cfRule>
    <cfRule type="cellIs" dxfId="1014" priority="64" operator="equal">
      <formula>0</formula>
    </cfRule>
  </conditionalFormatting>
  <conditionalFormatting sqref="K32:M32">
    <cfRule type="cellIs" dxfId="1013" priority="61" operator="greaterThanOrEqual">
      <formula>0.01</formula>
    </cfRule>
    <cfRule type="cellIs" dxfId="1012" priority="62" operator="equal">
      <formula>0</formula>
    </cfRule>
  </conditionalFormatting>
  <conditionalFormatting sqref="K33:M33">
    <cfRule type="cellIs" dxfId="1011" priority="59" operator="greaterThanOrEqual">
      <formula>0.01</formula>
    </cfRule>
    <cfRule type="cellIs" dxfId="1010" priority="60" operator="equal">
      <formula>0</formula>
    </cfRule>
  </conditionalFormatting>
  <conditionalFormatting sqref="K35:M35">
    <cfRule type="cellIs" dxfId="1009" priority="57" operator="equal">
      <formula>"NC"</formula>
    </cfRule>
    <cfRule type="cellIs" dxfId="1008" priority="58" operator="equal">
      <formula>"C"</formula>
    </cfRule>
  </conditionalFormatting>
  <conditionalFormatting sqref="D23:F24 D36:F36">
    <cfRule type="cellIs" dxfId="1007" priority="55" operator="equal">
      <formula>"NC"</formula>
    </cfRule>
    <cfRule type="cellIs" dxfId="1006" priority="56" operator="equal">
      <formula>"C"</formula>
    </cfRule>
  </conditionalFormatting>
  <conditionalFormatting sqref="D34:F34">
    <cfRule type="cellIs" dxfId="1005" priority="52" operator="greaterThanOrEqual">
      <formula>7.21</formula>
    </cfRule>
    <cfRule type="cellIs" dxfId="1004" priority="53" operator="lessThanOrEqual">
      <formula>6.79</formula>
    </cfRule>
    <cfRule type="cellIs" dxfId="1003" priority="54" operator="between">
      <formula>6.8</formula>
      <formula>7.2</formula>
    </cfRule>
  </conditionalFormatting>
  <conditionalFormatting sqref="D25:F25">
    <cfRule type="cellIs" dxfId="1002" priority="50" operator="equal">
      <formula>"NC"</formula>
    </cfRule>
    <cfRule type="cellIs" dxfId="1001" priority="51" operator="equal">
      <formula>"C"</formula>
    </cfRule>
  </conditionalFormatting>
  <conditionalFormatting sqref="D26:F26">
    <cfRule type="cellIs" dxfId="1000" priority="47" operator="greaterThanOrEqual">
      <formula>30.01</formula>
    </cfRule>
    <cfRule type="cellIs" dxfId="999" priority="48" operator="lessThanOrEqual">
      <formula>19.99</formula>
    </cfRule>
    <cfRule type="cellIs" dxfId="998" priority="49" operator="between">
      <formula>20</formula>
      <formula>30</formula>
    </cfRule>
  </conditionalFormatting>
  <conditionalFormatting sqref="D27:F27">
    <cfRule type="cellIs" dxfId="997" priority="44" operator="greaterThanOrEqual">
      <formula>30.01</formula>
    </cfRule>
    <cfRule type="cellIs" dxfId="996" priority="45" operator="lessThanOrEqual">
      <formula>19.99</formula>
    </cfRule>
    <cfRule type="cellIs" dxfId="995" priority="46" operator="between">
      <formula>20</formula>
      <formula>30</formula>
    </cfRule>
  </conditionalFormatting>
  <conditionalFormatting sqref="D28:F28">
    <cfRule type="cellIs" dxfId="994" priority="41" operator="lessThanOrEqual">
      <formula>19.99</formula>
    </cfRule>
    <cfRule type="cellIs" dxfId="993" priority="42" operator="greaterThanOrEqual">
      <formula>30.01</formula>
    </cfRule>
    <cfRule type="cellIs" dxfId="992" priority="43" operator="between">
      <formula>20</formula>
      <formula>30</formula>
    </cfRule>
  </conditionalFormatting>
  <conditionalFormatting sqref="D29:F29">
    <cfRule type="cellIs" dxfId="991" priority="39" operator="equal">
      <formula>"NC"</formula>
    </cfRule>
    <cfRule type="cellIs" dxfId="990" priority="40" operator="equal">
      <formula>"C"</formula>
    </cfRule>
  </conditionalFormatting>
  <conditionalFormatting sqref="D30:F30">
    <cfRule type="cellIs" dxfId="989" priority="37" operator="greaterThanOrEqual">
      <formula>0.01</formula>
    </cfRule>
    <cfRule type="cellIs" dxfId="988" priority="38" operator="equal">
      <formula>0</formula>
    </cfRule>
  </conditionalFormatting>
  <conditionalFormatting sqref="D31:F31">
    <cfRule type="cellIs" dxfId="987" priority="35" operator="greaterThanOrEqual">
      <formula>0.01</formula>
    </cfRule>
    <cfRule type="cellIs" dxfId="986" priority="36" operator="equal">
      <formula>0</formula>
    </cfRule>
  </conditionalFormatting>
  <conditionalFormatting sqref="D32:F32">
    <cfRule type="cellIs" dxfId="985" priority="33" operator="greaterThanOrEqual">
      <formula>0.01</formula>
    </cfRule>
    <cfRule type="cellIs" dxfId="984" priority="34" operator="equal">
      <formula>0</formula>
    </cfRule>
  </conditionalFormatting>
  <conditionalFormatting sqref="D33:F33">
    <cfRule type="cellIs" dxfId="983" priority="31" operator="greaterThanOrEqual">
      <formula>0.01</formula>
    </cfRule>
    <cfRule type="cellIs" dxfId="982" priority="32" operator="equal">
      <formula>0</formula>
    </cfRule>
  </conditionalFormatting>
  <conditionalFormatting sqref="D35:F35">
    <cfRule type="cellIs" dxfId="981" priority="29" operator="equal">
      <formula>"NC"</formula>
    </cfRule>
    <cfRule type="cellIs" dxfId="980" priority="30" operator="equal">
      <formula>"C"</formula>
    </cfRule>
  </conditionalFormatting>
  <conditionalFormatting sqref="D42:F43 D55:F55">
    <cfRule type="cellIs" dxfId="979" priority="27" operator="equal">
      <formula>"NC"</formula>
    </cfRule>
    <cfRule type="cellIs" dxfId="978" priority="28" operator="equal">
      <formula>"C"</formula>
    </cfRule>
  </conditionalFormatting>
  <conditionalFormatting sqref="D53:F53">
    <cfRule type="cellIs" dxfId="977" priority="24" operator="greaterThanOrEqual">
      <formula>7.21</formula>
    </cfRule>
    <cfRule type="cellIs" dxfId="976" priority="25" operator="lessThanOrEqual">
      <formula>6.79</formula>
    </cfRule>
    <cfRule type="cellIs" dxfId="975" priority="26" operator="between">
      <formula>6.8</formula>
      <formula>7.2</formula>
    </cfRule>
  </conditionalFormatting>
  <conditionalFormatting sqref="D44:F44">
    <cfRule type="cellIs" dxfId="974" priority="22" operator="equal">
      <formula>"NC"</formula>
    </cfRule>
    <cfRule type="cellIs" dxfId="973" priority="23" operator="equal">
      <formula>"C"</formula>
    </cfRule>
  </conditionalFormatting>
  <conditionalFormatting sqref="D45:F45">
    <cfRule type="cellIs" dxfId="972" priority="19" operator="greaterThanOrEqual">
      <formula>30.01</formula>
    </cfRule>
    <cfRule type="cellIs" dxfId="971" priority="20" operator="lessThanOrEqual">
      <formula>19.99</formula>
    </cfRule>
    <cfRule type="cellIs" dxfId="970" priority="21" operator="between">
      <formula>20</formula>
      <formula>30</formula>
    </cfRule>
  </conditionalFormatting>
  <conditionalFormatting sqref="D46:F46">
    <cfRule type="cellIs" dxfId="969" priority="16" operator="greaterThanOrEqual">
      <formula>30.01</formula>
    </cfRule>
    <cfRule type="cellIs" dxfId="968" priority="17" operator="lessThanOrEqual">
      <formula>19.99</formula>
    </cfRule>
    <cfRule type="cellIs" dxfId="967" priority="18" operator="between">
      <formula>20</formula>
      <formula>30</formula>
    </cfRule>
  </conditionalFormatting>
  <conditionalFormatting sqref="D47:F47">
    <cfRule type="cellIs" dxfId="966" priority="13" operator="lessThanOrEqual">
      <formula>19.99</formula>
    </cfRule>
    <cfRule type="cellIs" dxfId="965" priority="14" operator="greaterThanOrEqual">
      <formula>30.01</formula>
    </cfRule>
    <cfRule type="cellIs" dxfId="964" priority="15" operator="between">
      <formula>20</formula>
      <formula>30</formula>
    </cfRule>
  </conditionalFormatting>
  <conditionalFormatting sqref="D48:F48">
    <cfRule type="cellIs" dxfId="963" priority="11" operator="equal">
      <formula>"NC"</formula>
    </cfRule>
    <cfRule type="cellIs" dxfId="962" priority="12" operator="equal">
      <formula>"C"</formula>
    </cfRule>
  </conditionalFormatting>
  <conditionalFormatting sqref="D49:F49">
    <cfRule type="cellIs" dxfId="961" priority="9" operator="greaterThanOrEqual">
      <formula>0.01</formula>
    </cfRule>
    <cfRule type="cellIs" dxfId="960" priority="10" operator="equal">
      <formula>0</formula>
    </cfRule>
  </conditionalFormatting>
  <conditionalFormatting sqref="D50:F50">
    <cfRule type="cellIs" dxfId="959" priority="7" operator="greaterThanOrEqual">
      <formula>0.01</formula>
    </cfRule>
    <cfRule type="cellIs" dxfId="958" priority="8" operator="equal">
      <formula>0</formula>
    </cfRule>
  </conditionalFormatting>
  <conditionalFormatting sqref="D51:F51">
    <cfRule type="cellIs" dxfId="957" priority="5" operator="greaterThanOrEqual">
      <formula>0.01</formula>
    </cfRule>
    <cfRule type="cellIs" dxfId="956" priority="6" operator="equal">
      <formula>0</formula>
    </cfRule>
  </conditionalFormatting>
  <conditionalFormatting sqref="D52:F52">
    <cfRule type="cellIs" dxfId="955" priority="3" operator="greaterThanOrEqual">
      <formula>0.01</formula>
    </cfRule>
    <cfRule type="cellIs" dxfId="954" priority="4" operator="equal">
      <formula>0</formula>
    </cfRule>
  </conditionalFormatting>
  <conditionalFormatting sqref="D54:F54">
    <cfRule type="cellIs" dxfId="953" priority="1" operator="equal">
      <formula>"NC"</formula>
    </cfRule>
    <cfRule type="cellIs" dxfId="952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lavages'!$A:$A</xm:f>
          </x14:formula1>
          <xm:sqref>A1:B3 A20:B22 A39:B41 H1:I3</xm:sqref>
        </x14:dataValidation>
        <x14:dataValidation type="list" allowBlank="1" showInputMessage="1" showErrorMessage="1">
          <x14:formula1>
            <xm:f>'Liste des lavages'!$A$2:$A$95</xm:f>
          </x14:formula1>
          <xm:sqref>H20:I22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H20" sqref="H20:I22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26</v>
      </c>
      <c r="B1" s="39"/>
      <c r="C1" s="15" t="s">
        <v>94</v>
      </c>
      <c r="D1" s="21" t="s">
        <v>263</v>
      </c>
      <c r="E1" s="21" t="s">
        <v>265</v>
      </c>
      <c r="F1" s="21" t="s">
        <v>266</v>
      </c>
      <c r="G1" s="3"/>
      <c r="H1" s="39" t="s">
        <v>27</v>
      </c>
      <c r="I1" s="39"/>
      <c r="J1" s="15" t="s">
        <v>94</v>
      </c>
      <c r="K1" s="18" t="s">
        <v>264</v>
      </c>
      <c r="L1" s="18" t="s">
        <v>267</v>
      </c>
      <c r="M1" s="18" t="s">
        <v>268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28</v>
      </c>
      <c r="B20" s="39"/>
      <c r="C20" s="15" t="s">
        <v>94</v>
      </c>
      <c r="D20" s="18" t="s">
        <v>269</v>
      </c>
      <c r="E20" s="18" t="s">
        <v>270</v>
      </c>
      <c r="F20" s="18" t="s">
        <v>271</v>
      </c>
      <c r="G20" s="3"/>
      <c r="H20" s="39" t="s">
        <v>29</v>
      </c>
      <c r="I20" s="39"/>
      <c r="J20" s="15" t="s">
        <v>94</v>
      </c>
      <c r="K20" s="18" t="s">
        <v>272</v>
      </c>
      <c r="L20" s="18" t="s">
        <v>273</v>
      </c>
      <c r="M20" s="18" t="s">
        <v>274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:F29" si="2">IF(AND(E30=0,E31=0,E32=0,E33=0),"C","NC")</f>
        <v>C</v>
      </c>
      <c r="F29" s="19" t="str">
        <f t="shared" si="2"/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:M29" si="3">IF(AND(L30=0,L31=0,L32=0,L33=0),"C","NC")</f>
        <v>C</v>
      </c>
      <c r="M29" s="19" t="str">
        <f t="shared" si="3"/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9" t="s">
        <v>30</v>
      </c>
      <c r="B39" s="39"/>
      <c r="C39" s="15" t="s">
        <v>94</v>
      </c>
      <c r="D39" s="18" t="s">
        <v>395</v>
      </c>
      <c r="E39" s="18" t="s">
        <v>396</v>
      </c>
      <c r="F39" s="18" t="s">
        <v>397</v>
      </c>
      <c r="G39" s="3"/>
      <c r="H39" s="39" t="s">
        <v>31</v>
      </c>
      <c r="I39" s="39"/>
      <c r="J39" s="15" t="s">
        <v>94</v>
      </c>
      <c r="K39" s="18" t="s">
        <v>275</v>
      </c>
      <c r="L39" s="18" t="s">
        <v>276</v>
      </c>
      <c r="M39" s="18" t="s">
        <v>277</v>
      </c>
    </row>
    <row r="40" spans="1:13" x14ac:dyDescent="0.25">
      <c r="A40" s="39"/>
      <c r="B40" s="39"/>
      <c r="C40" s="15" t="s">
        <v>92</v>
      </c>
      <c r="D40" s="33"/>
      <c r="E40" s="34"/>
      <c r="F40" s="35"/>
      <c r="G40" s="3"/>
      <c r="H40" s="39"/>
      <c r="I40" s="39"/>
      <c r="J40" s="15" t="s">
        <v>92</v>
      </c>
      <c r="K40" s="33"/>
      <c r="L40" s="34"/>
      <c r="M40" s="35"/>
    </row>
    <row r="41" spans="1:13" x14ac:dyDescent="0.25">
      <c r="A41" s="39"/>
      <c r="B41" s="39"/>
      <c r="C41" s="15" t="s">
        <v>93</v>
      </c>
      <c r="D41" s="33"/>
      <c r="E41" s="34"/>
      <c r="F41" s="35"/>
      <c r="G41" s="3"/>
      <c r="H41" s="39"/>
      <c r="I41" s="39"/>
      <c r="J41" s="15" t="s">
        <v>93</v>
      </c>
      <c r="K41" s="33"/>
      <c r="L41" s="34"/>
      <c r="M41" s="35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3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3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3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3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3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3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:F48" si="4">IF(AND(E49=0,E50=0,E51=0,E52=0),"C","NC")</f>
        <v>C</v>
      </c>
      <c r="F48" s="19" t="str">
        <f t="shared" si="4"/>
        <v>C</v>
      </c>
      <c r="G48" s="3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:M48" si="5">IF(AND(L49=0,L50=0,L51=0,L52=0),"C","NC")</f>
        <v>C</v>
      </c>
      <c r="M48" s="19" t="str">
        <f t="shared" si="5"/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3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3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3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3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3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3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3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3"/>
      <c r="H56" s="32"/>
      <c r="I56" s="32"/>
      <c r="J56" s="15" t="s">
        <v>104</v>
      </c>
      <c r="K56" s="9"/>
      <c r="L56" s="9"/>
      <c r="M56" s="9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9" t="s">
        <v>32</v>
      </c>
      <c r="B58" s="39"/>
      <c r="C58" s="15" t="s">
        <v>94</v>
      </c>
      <c r="D58" s="18" t="s">
        <v>278</v>
      </c>
      <c r="E58" s="18" t="s">
        <v>279</v>
      </c>
      <c r="F58" s="18" t="s">
        <v>280</v>
      </c>
      <c r="G58" s="3"/>
    </row>
    <row r="59" spans="1:13" x14ac:dyDescent="0.25">
      <c r="A59" s="39"/>
      <c r="B59" s="39"/>
      <c r="C59" s="15" t="s">
        <v>92</v>
      </c>
      <c r="D59" s="33"/>
      <c r="E59" s="34"/>
      <c r="F59" s="35"/>
      <c r="G59" s="3"/>
    </row>
    <row r="60" spans="1:13" x14ac:dyDescent="0.25">
      <c r="A60" s="39"/>
      <c r="B60" s="39"/>
      <c r="C60" s="15" t="s">
        <v>93</v>
      </c>
      <c r="D60" s="33"/>
      <c r="E60" s="34"/>
      <c r="F60" s="35"/>
      <c r="G60" s="3"/>
    </row>
    <row r="61" spans="1:13" ht="15" customHeight="1" x14ac:dyDescent="0.25">
      <c r="A61" s="31" t="s">
        <v>101</v>
      </c>
      <c r="B61" s="31"/>
      <c r="C61" s="15" t="s">
        <v>95</v>
      </c>
      <c r="D61" s="9"/>
      <c r="E61" s="9"/>
      <c r="F61" s="9"/>
      <c r="G61" s="3"/>
    </row>
    <row r="62" spans="1:13" x14ac:dyDescent="0.25">
      <c r="A62" s="31"/>
      <c r="B62" s="31"/>
      <c r="C62" s="15" t="s">
        <v>96</v>
      </c>
      <c r="D62" s="9"/>
      <c r="E62" s="9"/>
      <c r="F62" s="9"/>
      <c r="G62" s="3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3"/>
    </row>
    <row r="64" spans="1:13" x14ac:dyDescent="0.25">
      <c r="A64" s="31"/>
      <c r="B64" s="31"/>
      <c r="C64" s="17" t="s">
        <v>410</v>
      </c>
      <c r="D64" s="9"/>
      <c r="E64" s="9"/>
      <c r="F64" s="9"/>
      <c r="G64" s="3"/>
    </row>
    <row r="65" spans="1:7" x14ac:dyDescent="0.25">
      <c r="A65" s="31"/>
      <c r="B65" s="31"/>
      <c r="C65" s="17" t="s">
        <v>409</v>
      </c>
      <c r="D65" s="9"/>
      <c r="E65" s="9"/>
      <c r="F65" s="9"/>
      <c r="G65" s="3"/>
    </row>
    <row r="66" spans="1:7" x14ac:dyDescent="0.25">
      <c r="A66" s="31"/>
      <c r="B66" s="31"/>
      <c r="C66" s="17" t="s">
        <v>408</v>
      </c>
      <c r="D66" s="9"/>
      <c r="E66" s="9"/>
      <c r="F66" s="9"/>
      <c r="G66" s="3"/>
    </row>
    <row r="67" spans="1:7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:F67" si="6">IF(AND(E68=0,E69=0,E70=0,E71=0),"C","NC")</f>
        <v>C</v>
      </c>
      <c r="F67" s="19" t="str">
        <f t="shared" si="6"/>
        <v>C</v>
      </c>
      <c r="G67" s="3"/>
    </row>
    <row r="68" spans="1:7" x14ac:dyDescent="0.25">
      <c r="A68" s="31"/>
      <c r="B68" s="31"/>
      <c r="C68" s="17" t="s">
        <v>411</v>
      </c>
      <c r="D68" s="9"/>
      <c r="E68" s="9"/>
      <c r="F68" s="9"/>
      <c r="G68" s="3"/>
    </row>
    <row r="69" spans="1:7" x14ac:dyDescent="0.25">
      <c r="A69" s="31"/>
      <c r="B69" s="31"/>
      <c r="C69" s="17" t="s">
        <v>412</v>
      </c>
      <c r="D69" s="9"/>
      <c r="E69" s="9"/>
      <c r="F69" s="9"/>
      <c r="G69" s="3"/>
    </row>
    <row r="70" spans="1:7" x14ac:dyDescent="0.25">
      <c r="A70" s="31"/>
      <c r="B70" s="31"/>
      <c r="C70" s="17" t="s">
        <v>413</v>
      </c>
      <c r="D70" s="9"/>
      <c r="E70" s="9"/>
      <c r="F70" s="9"/>
      <c r="G70" s="3"/>
    </row>
    <row r="71" spans="1:7" x14ac:dyDescent="0.25">
      <c r="A71" s="31"/>
      <c r="B71" s="31"/>
      <c r="C71" s="17" t="s">
        <v>414</v>
      </c>
      <c r="D71" s="9"/>
      <c r="E71" s="9"/>
      <c r="F71" s="9"/>
      <c r="G71" s="3"/>
    </row>
    <row r="72" spans="1:7" x14ac:dyDescent="0.25">
      <c r="A72" s="31"/>
      <c r="B72" s="31"/>
      <c r="C72" s="15" t="s">
        <v>99</v>
      </c>
      <c r="D72" s="9"/>
      <c r="E72" s="9"/>
      <c r="F72" s="9"/>
      <c r="G72" s="3"/>
    </row>
    <row r="73" spans="1:7" x14ac:dyDescent="0.25">
      <c r="A73" s="31"/>
      <c r="B73" s="31"/>
      <c r="C73" s="15" t="s">
        <v>100</v>
      </c>
      <c r="D73" s="9"/>
      <c r="E73" s="9"/>
      <c r="F73" s="9"/>
      <c r="G73" s="3"/>
    </row>
    <row r="74" spans="1:7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3"/>
    </row>
    <row r="75" spans="1:7" x14ac:dyDescent="0.25">
      <c r="A75" s="32"/>
      <c r="B75" s="32"/>
      <c r="C75" s="15" t="s">
        <v>104</v>
      </c>
      <c r="D75" s="9"/>
      <c r="E75" s="9"/>
      <c r="F75" s="9"/>
      <c r="G75" s="3"/>
    </row>
  </sheetData>
  <mergeCells count="35">
    <mergeCell ref="K40:M40"/>
    <mergeCell ref="K41:M41"/>
    <mergeCell ref="A58:B60"/>
    <mergeCell ref="D59:F59"/>
    <mergeCell ref="D60:F60"/>
    <mergeCell ref="A39:B41"/>
    <mergeCell ref="D40:F40"/>
    <mergeCell ref="D41:F41"/>
    <mergeCell ref="H39:I41"/>
    <mergeCell ref="A42:B54"/>
    <mergeCell ref="K2:M2"/>
    <mergeCell ref="K3:M3"/>
    <mergeCell ref="A20:B22"/>
    <mergeCell ref="D21:F21"/>
    <mergeCell ref="D22:F22"/>
    <mergeCell ref="A1:B3"/>
    <mergeCell ref="D2:F2"/>
    <mergeCell ref="D3:F3"/>
    <mergeCell ref="H1:I3"/>
    <mergeCell ref="A4:B16"/>
    <mergeCell ref="A17:B18"/>
    <mergeCell ref="H4:I16"/>
    <mergeCell ref="H20:I22"/>
    <mergeCell ref="K21:M21"/>
    <mergeCell ref="K22:M22"/>
    <mergeCell ref="H17:I18"/>
    <mergeCell ref="A61:B73"/>
    <mergeCell ref="A74:B75"/>
    <mergeCell ref="H23:I35"/>
    <mergeCell ref="H36:I37"/>
    <mergeCell ref="A23:B35"/>
    <mergeCell ref="A36:B37"/>
    <mergeCell ref="A55:B56"/>
    <mergeCell ref="H42:I54"/>
    <mergeCell ref="H55:I56"/>
  </mergeCells>
  <conditionalFormatting sqref="D4:F5 D17:F17">
    <cfRule type="cellIs" dxfId="951" priority="195" operator="equal">
      <formula>"NC"</formula>
    </cfRule>
    <cfRule type="cellIs" dxfId="950" priority="196" operator="equal">
      <formula>"C"</formula>
    </cfRule>
  </conditionalFormatting>
  <conditionalFormatting sqref="D15:F15">
    <cfRule type="cellIs" dxfId="949" priority="192" operator="greaterThanOrEqual">
      <formula>7.21</formula>
    </cfRule>
    <cfRule type="cellIs" dxfId="948" priority="193" operator="lessThanOrEqual">
      <formula>6.79</formula>
    </cfRule>
    <cfRule type="cellIs" dxfId="947" priority="194" operator="between">
      <formula>6.8</formula>
      <formula>7.2</formula>
    </cfRule>
  </conditionalFormatting>
  <conditionalFormatting sqref="D6:F6">
    <cfRule type="cellIs" dxfId="946" priority="190" operator="equal">
      <formula>"NC"</formula>
    </cfRule>
    <cfRule type="cellIs" dxfId="945" priority="191" operator="equal">
      <formula>"C"</formula>
    </cfRule>
  </conditionalFormatting>
  <conditionalFormatting sqref="D7:F7">
    <cfRule type="cellIs" dxfId="944" priority="187" operator="greaterThanOrEqual">
      <formula>30.01</formula>
    </cfRule>
    <cfRule type="cellIs" dxfId="943" priority="188" operator="lessThanOrEqual">
      <formula>19.99</formula>
    </cfRule>
    <cfRule type="cellIs" dxfId="942" priority="189" operator="between">
      <formula>20</formula>
      <formula>30</formula>
    </cfRule>
  </conditionalFormatting>
  <conditionalFormatting sqref="D8:F8">
    <cfRule type="cellIs" dxfId="941" priority="184" operator="greaterThanOrEqual">
      <formula>30.01</formula>
    </cfRule>
    <cfRule type="cellIs" dxfId="940" priority="185" operator="lessThanOrEqual">
      <formula>19.99</formula>
    </cfRule>
    <cfRule type="cellIs" dxfId="939" priority="186" operator="between">
      <formula>20</formula>
      <formula>30</formula>
    </cfRule>
  </conditionalFormatting>
  <conditionalFormatting sqref="D9:F9">
    <cfRule type="cellIs" dxfId="938" priority="181" operator="lessThanOrEqual">
      <formula>19.99</formula>
    </cfRule>
    <cfRule type="cellIs" dxfId="937" priority="182" operator="greaterThanOrEqual">
      <formula>30.01</formula>
    </cfRule>
    <cfRule type="cellIs" dxfId="936" priority="183" operator="between">
      <formula>20</formula>
      <formula>30</formula>
    </cfRule>
  </conditionalFormatting>
  <conditionalFormatting sqref="D10:F10">
    <cfRule type="cellIs" dxfId="935" priority="179" operator="equal">
      <formula>"NC"</formula>
    </cfRule>
    <cfRule type="cellIs" dxfId="934" priority="180" operator="equal">
      <formula>"C"</formula>
    </cfRule>
  </conditionalFormatting>
  <conditionalFormatting sqref="D11:F11">
    <cfRule type="cellIs" dxfId="933" priority="177" operator="greaterThanOrEqual">
      <formula>0.01</formula>
    </cfRule>
    <cfRule type="cellIs" dxfId="932" priority="178" operator="equal">
      <formula>0</formula>
    </cfRule>
  </conditionalFormatting>
  <conditionalFormatting sqref="D12:F12">
    <cfRule type="cellIs" dxfId="931" priority="175" operator="greaterThanOrEqual">
      <formula>0.01</formula>
    </cfRule>
    <cfRule type="cellIs" dxfId="930" priority="176" operator="equal">
      <formula>0</formula>
    </cfRule>
  </conditionalFormatting>
  <conditionalFormatting sqref="D13:F13">
    <cfRule type="cellIs" dxfId="929" priority="173" operator="greaterThanOrEqual">
      <formula>0.01</formula>
    </cfRule>
    <cfRule type="cellIs" dxfId="928" priority="174" operator="equal">
      <formula>0</formula>
    </cfRule>
  </conditionalFormatting>
  <conditionalFormatting sqref="D14:F14">
    <cfRule type="cellIs" dxfId="927" priority="171" operator="greaterThanOrEqual">
      <formula>0.01</formula>
    </cfRule>
    <cfRule type="cellIs" dxfId="926" priority="172" operator="equal">
      <formula>0</formula>
    </cfRule>
  </conditionalFormatting>
  <conditionalFormatting sqref="D16:F16">
    <cfRule type="cellIs" dxfId="925" priority="169" operator="equal">
      <formula>"NC"</formula>
    </cfRule>
    <cfRule type="cellIs" dxfId="924" priority="170" operator="equal">
      <formula>"C"</formula>
    </cfRule>
  </conditionalFormatting>
  <conditionalFormatting sqref="K4:M5 K17:M17">
    <cfRule type="cellIs" dxfId="923" priority="167" operator="equal">
      <formula>"NC"</formula>
    </cfRule>
    <cfRule type="cellIs" dxfId="922" priority="168" operator="equal">
      <formula>"C"</formula>
    </cfRule>
  </conditionalFormatting>
  <conditionalFormatting sqref="K15:M15">
    <cfRule type="cellIs" dxfId="921" priority="164" operator="greaterThanOrEqual">
      <formula>7.21</formula>
    </cfRule>
    <cfRule type="cellIs" dxfId="920" priority="165" operator="lessThanOrEqual">
      <formula>6.79</formula>
    </cfRule>
    <cfRule type="cellIs" dxfId="919" priority="166" operator="between">
      <formula>6.8</formula>
      <formula>7.2</formula>
    </cfRule>
  </conditionalFormatting>
  <conditionalFormatting sqref="K6:M6">
    <cfRule type="cellIs" dxfId="918" priority="162" operator="equal">
      <formula>"NC"</formula>
    </cfRule>
    <cfRule type="cellIs" dxfId="917" priority="163" operator="equal">
      <formula>"C"</formula>
    </cfRule>
  </conditionalFormatting>
  <conditionalFormatting sqref="K7:M7">
    <cfRule type="cellIs" dxfId="916" priority="159" operator="greaterThanOrEqual">
      <formula>30.01</formula>
    </cfRule>
    <cfRule type="cellIs" dxfId="915" priority="160" operator="lessThanOrEqual">
      <formula>19.99</formula>
    </cfRule>
    <cfRule type="cellIs" dxfId="914" priority="161" operator="between">
      <formula>20</formula>
      <formula>30</formula>
    </cfRule>
  </conditionalFormatting>
  <conditionalFormatting sqref="K8:M8">
    <cfRule type="cellIs" dxfId="913" priority="156" operator="greaterThanOrEqual">
      <formula>30.01</formula>
    </cfRule>
    <cfRule type="cellIs" dxfId="912" priority="157" operator="lessThanOrEqual">
      <formula>19.99</formula>
    </cfRule>
    <cfRule type="cellIs" dxfId="911" priority="158" operator="between">
      <formula>20</formula>
      <formula>30</formula>
    </cfRule>
  </conditionalFormatting>
  <conditionalFormatting sqref="K9:M9">
    <cfRule type="cellIs" dxfId="910" priority="153" operator="lessThanOrEqual">
      <formula>19.99</formula>
    </cfRule>
    <cfRule type="cellIs" dxfId="909" priority="154" operator="greaterThanOrEqual">
      <formula>30.01</formula>
    </cfRule>
    <cfRule type="cellIs" dxfId="908" priority="155" operator="between">
      <formula>20</formula>
      <formula>30</formula>
    </cfRule>
  </conditionalFormatting>
  <conditionalFormatting sqref="K10:M10">
    <cfRule type="cellIs" dxfId="907" priority="151" operator="equal">
      <formula>"NC"</formula>
    </cfRule>
    <cfRule type="cellIs" dxfId="906" priority="152" operator="equal">
      <formula>"C"</formula>
    </cfRule>
  </conditionalFormatting>
  <conditionalFormatting sqref="K11:M11">
    <cfRule type="cellIs" dxfId="905" priority="149" operator="greaterThanOrEqual">
      <formula>0.01</formula>
    </cfRule>
    <cfRule type="cellIs" dxfId="904" priority="150" operator="equal">
      <formula>0</formula>
    </cfRule>
  </conditionalFormatting>
  <conditionalFormatting sqref="K12:M12">
    <cfRule type="cellIs" dxfId="903" priority="147" operator="greaterThanOrEqual">
      <formula>0.01</formula>
    </cfRule>
    <cfRule type="cellIs" dxfId="902" priority="148" operator="equal">
      <formula>0</formula>
    </cfRule>
  </conditionalFormatting>
  <conditionalFormatting sqref="K13:M13">
    <cfRule type="cellIs" dxfId="901" priority="145" operator="greaterThanOrEqual">
      <formula>0.01</formula>
    </cfRule>
    <cfRule type="cellIs" dxfId="900" priority="146" operator="equal">
      <formula>0</formula>
    </cfRule>
  </conditionalFormatting>
  <conditionalFormatting sqref="K14:M14">
    <cfRule type="cellIs" dxfId="899" priority="143" operator="greaterThanOrEqual">
      <formula>0.01</formula>
    </cfRule>
    <cfRule type="cellIs" dxfId="898" priority="144" operator="equal">
      <formula>0</formula>
    </cfRule>
  </conditionalFormatting>
  <conditionalFormatting sqref="K16:M16">
    <cfRule type="cellIs" dxfId="897" priority="141" operator="equal">
      <formula>"NC"</formula>
    </cfRule>
    <cfRule type="cellIs" dxfId="896" priority="142" operator="equal">
      <formula>"C"</formula>
    </cfRule>
  </conditionalFormatting>
  <conditionalFormatting sqref="K23:M24 K36:M36">
    <cfRule type="cellIs" dxfId="895" priority="139" operator="equal">
      <formula>"NC"</formula>
    </cfRule>
    <cfRule type="cellIs" dxfId="894" priority="140" operator="equal">
      <formula>"C"</formula>
    </cfRule>
  </conditionalFormatting>
  <conditionalFormatting sqref="K34:M34">
    <cfRule type="cellIs" dxfId="893" priority="136" operator="greaterThanOrEqual">
      <formula>7.21</formula>
    </cfRule>
    <cfRule type="cellIs" dxfId="892" priority="137" operator="lessThanOrEqual">
      <formula>6.79</formula>
    </cfRule>
    <cfRule type="cellIs" dxfId="891" priority="138" operator="between">
      <formula>6.8</formula>
      <formula>7.2</formula>
    </cfRule>
  </conditionalFormatting>
  <conditionalFormatting sqref="K25:M25">
    <cfRule type="cellIs" dxfId="890" priority="134" operator="equal">
      <formula>"NC"</formula>
    </cfRule>
    <cfRule type="cellIs" dxfId="889" priority="135" operator="equal">
      <formula>"C"</formula>
    </cfRule>
  </conditionalFormatting>
  <conditionalFormatting sqref="K26:M26">
    <cfRule type="cellIs" dxfId="888" priority="131" operator="greaterThanOrEqual">
      <formula>30.01</formula>
    </cfRule>
    <cfRule type="cellIs" dxfId="887" priority="132" operator="lessThanOrEqual">
      <formula>19.99</formula>
    </cfRule>
    <cfRule type="cellIs" dxfId="886" priority="133" operator="between">
      <formula>20</formula>
      <formula>30</formula>
    </cfRule>
  </conditionalFormatting>
  <conditionalFormatting sqref="K27:M27">
    <cfRule type="cellIs" dxfId="885" priority="128" operator="greaterThanOrEqual">
      <formula>30.01</formula>
    </cfRule>
    <cfRule type="cellIs" dxfId="884" priority="129" operator="lessThanOrEqual">
      <formula>19.99</formula>
    </cfRule>
    <cfRule type="cellIs" dxfId="883" priority="130" operator="between">
      <formula>20</formula>
      <formula>30</formula>
    </cfRule>
  </conditionalFormatting>
  <conditionalFormatting sqref="K28:M28">
    <cfRule type="cellIs" dxfId="882" priority="125" operator="lessThanOrEqual">
      <formula>19.99</formula>
    </cfRule>
    <cfRule type="cellIs" dxfId="881" priority="126" operator="greaterThanOrEqual">
      <formula>30.01</formula>
    </cfRule>
    <cfRule type="cellIs" dxfId="880" priority="127" operator="between">
      <formula>20</formula>
      <formula>30</formula>
    </cfRule>
  </conditionalFormatting>
  <conditionalFormatting sqref="K29:M29">
    <cfRule type="cellIs" dxfId="879" priority="123" operator="equal">
      <formula>"NC"</formula>
    </cfRule>
    <cfRule type="cellIs" dxfId="878" priority="124" operator="equal">
      <formula>"C"</formula>
    </cfRule>
  </conditionalFormatting>
  <conditionalFormatting sqref="K30:M30">
    <cfRule type="cellIs" dxfId="877" priority="121" operator="greaterThanOrEqual">
      <formula>0.01</formula>
    </cfRule>
    <cfRule type="cellIs" dxfId="876" priority="122" operator="equal">
      <formula>0</formula>
    </cfRule>
  </conditionalFormatting>
  <conditionalFormatting sqref="K31:M31">
    <cfRule type="cellIs" dxfId="875" priority="119" operator="greaterThanOrEqual">
      <formula>0.01</formula>
    </cfRule>
    <cfRule type="cellIs" dxfId="874" priority="120" operator="equal">
      <formula>0</formula>
    </cfRule>
  </conditionalFormatting>
  <conditionalFormatting sqref="K32:M32">
    <cfRule type="cellIs" dxfId="873" priority="117" operator="greaterThanOrEqual">
      <formula>0.01</formula>
    </cfRule>
    <cfRule type="cellIs" dxfId="872" priority="118" operator="equal">
      <formula>0</formula>
    </cfRule>
  </conditionalFormatting>
  <conditionalFormatting sqref="K33:M33">
    <cfRule type="cellIs" dxfId="871" priority="115" operator="greaterThanOrEqual">
      <formula>0.01</formula>
    </cfRule>
    <cfRule type="cellIs" dxfId="870" priority="116" operator="equal">
      <formula>0</formula>
    </cfRule>
  </conditionalFormatting>
  <conditionalFormatting sqref="K35:M35">
    <cfRule type="cellIs" dxfId="869" priority="113" operator="equal">
      <formula>"NC"</formula>
    </cfRule>
    <cfRule type="cellIs" dxfId="868" priority="114" operator="equal">
      <formula>"C"</formula>
    </cfRule>
  </conditionalFormatting>
  <conditionalFormatting sqref="D23:F24 D36:F36">
    <cfRule type="cellIs" dxfId="867" priority="111" operator="equal">
      <formula>"NC"</formula>
    </cfRule>
    <cfRule type="cellIs" dxfId="866" priority="112" operator="equal">
      <formula>"C"</formula>
    </cfRule>
  </conditionalFormatting>
  <conditionalFormatting sqref="D34:F34">
    <cfRule type="cellIs" dxfId="865" priority="108" operator="greaterThanOrEqual">
      <formula>7.21</formula>
    </cfRule>
    <cfRule type="cellIs" dxfId="864" priority="109" operator="lessThanOrEqual">
      <formula>6.79</formula>
    </cfRule>
    <cfRule type="cellIs" dxfId="863" priority="110" operator="between">
      <formula>6.8</formula>
      <formula>7.2</formula>
    </cfRule>
  </conditionalFormatting>
  <conditionalFormatting sqref="D25:F25">
    <cfRule type="cellIs" dxfId="862" priority="106" operator="equal">
      <formula>"NC"</formula>
    </cfRule>
    <cfRule type="cellIs" dxfId="861" priority="107" operator="equal">
      <formula>"C"</formula>
    </cfRule>
  </conditionalFormatting>
  <conditionalFormatting sqref="D26:F26">
    <cfRule type="cellIs" dxfId="860" priority="103" operator="greaterThanOrEqual">
      <formula>30.01</formula>
    </cfRule>
    <cfRule type="cellIs" dxfId="859" priority="104" operator="lessThanOrEqual">
      <formula>19.99</formula>
    </cfRule>
    <cfRule type="cellIs" dxfId="858" priority="105" operator="between">
      <formula>20</formula>
      <formula>30</formula>
    </cfRule>
  </conditionalFormatting>
  <conditionalFormatting sqref="D27:F27">
    <cfRule type="cellIs" dxfId="857" priority="100" operator="greaterThanOrEqual">
      <formula>30.01</formula>
    </cfRule>
    <cfRule type="cellIs" dxfId="856" priority="101" operator="lessThanOrEqual">
      <formula>19.99</formula>
    </cfRule>
    <cfRule type="cellIs" dxfId="855" priority="102" operator="between">
      <formula>20</formula>
      <formula>30</formula>
    </cfRule>
  </conditionalFormatting>
  <conditionalFormatting sqref="D28:F28">
    <cfRule type="cellIs" dxfId="854" priority="97" operator="lessThanOrEqual">
      <formula>19.99</formula>
    </cfRule>
    <cfRule type="cellIs" dxfId="853" priority="98" operator="greaterThanOrEqual">
      <formula>30.01</formula>
    </cfRule>
    <cfRule type="cellIs" dxfId="852" priority="99" operator="between">
      <formula>20</formula>
      <formula>30</formula>
    </cfRule>
  </conditionalFormatting>
  <conditionalFormatting sqref="D29:F29">
    <cfRule type="cellIs" dxfId="851" priority="95" operator="equal">
      <formula>"NC"</formula>
    </cfRule>
    <cfRule type="cellIs" dxfId="850" priority="96" operator="equal">
      <formula>"C"</formula>
    </cfRule>
  </conditionalFormatting>
  <conditionalFormatting sqref="D30:F30">
    <cfRule type="cellIs" dxfId="849" priority="93" operator="greaterThanOrEqual">
      <formula>0.01</formula>
    </cfRule>
    <cfRule type="cellIs" dxfId="848" priority="94" operator="equal">
      <formula>0</formula>
    </cfRule>
  </conditionalFormatting>
  <conditionalFormatting sqref="D31:F31">
    <cfRule type="cellIs" dxfId="847" priority="91" operator="greaterThanOrEqual">
      <formula>0.01</formula>
    </cfRule>
    <cfRule type="cellIs" dxfId="846" priority="92" operator="equal">
      <formula>0</formula>
    </cfRule>
  </conditionalFormatting>
  <conditionalFormatting sqref="D32:F32">
    <cfRule type="cellIs" dxfId="845" priority="89" operator="greaterThanOrEqual">
      <formula>0.01</formula>
    </cfRule>
    <cfRule type="cellIs" dxfId="844" priority="90" operator="equal">
      <formula>0</formula>
    </cfRule>
  </conditionalFormatting>
  <conditionalFormatting sqref="D33:F33">
    <cfRule type="cellIs" dxfId="843" priority="87" operator="greaterThanOrEqual">
      <formula>0.01</formula>
    </cfRule>
    <cfRule type="cellIs" dxfId="842" priority="88" operator="equal">
      <formula>0</formula>
    </cfRule>
  </conditionalFormatting>
  <conditionalFormatting sqref="D35:F35">
    <cfRule type="cellIs" dxfId="841" priority="85" operator="equal">
      <formula>"NC"</formula>
    </cfRule>
    <cfRule type="cellIs" dxfId="840" priority="86" operator="equal">
      <formula>"C"</formula>
    </cfRule>
  </conditionalFormatting>
  <conditionalFormatting sqref="D42:F43 D55:F55">
    <cfRule type="cellIs" dxfId="839" priority="83" operator="equal">
      <formula>"NC"</formula>
    </cfRule>
    <cfRule type="cellIs" dxfId="838" priority="84" operator="equal">
      <formula>"C"</formula>
    </cfRule>
  </conditionalFormatting>
  <conditionalFormatting sqref="D53:F53">
    <cfRule type="cellIs" dxfId="837" priority="80" operator="greaterThanOrEqual">
      <formula>7.21</formula>
    </cfRule>
    <cfRule type="cellIs" dxfId="836" priority="81" operator="lessThanOrEqual">
      <formula>6.79</formula>
    </cfRule>
    <cfRule type="cellIs" dxfId="835" priority="82" operator="between">
      <formula>6.8</formula>
      <formula>7.2</formula>
    </cfRule>
  </conditionalFormatting>
  <conditionalFormatting sqref="D44:F44">
    <cfRule type="cellIs" dxfId="834" priority="78" operator="equal">
      <formula>"NC"</formula>
    </cfRule>
    <cfRule type="cellIs" dxfId="833" priority="79" operator="equal">
      <formula>"C"</formula>
    </cfRule>
  </conditionalFormatting>
  <conditionalFormatting sqref="D45:F45">
    <cfRule type="cellIs" dxfId="832" priority="75" operator="greaterThanOrEqual">
      <formula>30.01</formula>
    </cfRule>
    <cfRule type="cellIs" dxfId="831" priority="76" operator="lessThanOrEqual">
      <formula>19.99</formula>
    </cfRule>
    <cfRule type="cellIs" dxfId="830" priority="77" operator="between">
      <formula>20</formula>
      <formula>30</formula>
    </cfRule>
  </conditionalFormatting>
  <conditionalFormatting sqref="D46:F46">
    <cfRule type="cellIs" dxfId="829" priority="72" operator="greaterThanOrEqual">
      <formula>30.01</formula>
    </cfRule>
    <cfRule type="cellIs" dxfId="828" priority="73" operator="lessThanOrEqual">
      <formula>19.99</formula>
    </cfRule>
    <cfRule type="cellIs" dxfId="827" priority="74" operator="between">
      <formula>20</formula>
      <formula>30</formula>
    </cfRule>
  </conditionalFormatting>
  <conditionalFormatting sqref="D47:F47">
    <cfRule type="cellIs" dxfId="826" priority="69" operator="lessThanOrEqual">
      <formula>19.99</formula>
    </cfRule>
    <cfRule type="cellIs" dxfId="825" priority="70" operator="greaterThanOrEqual">
      <formula>30.01</formula>
    </cfRule>
    <cfRule type="cellIs" dxfId="824" priority="71" operator="between">
      <formula>20</formula>
      <formula>30</formula>
    </cfRule>
  </conditionalFormatting>
  <conditionalFormatting sqref="D48:F48">
    <cfRule type="cellIs" dxfId="823" priority="67" operator="equal">
      <formula>"NC"</formula>
    </cfRule>
    <cfRule type="cellIs" dxfId="822" priority="68" operator="equal">
      <formula>"C"</formula>
    </cfRule>
  </conditionalFormatting>
  <conditionalFormatting sqref="D49:F49">
    <cfRule type="cellIs" dxfId="821" priority="65" operator="greaterThanOrEqual">
      <formula>0.01</formula>
    </cfRule>
    <cfRule type="cellIs" dxfId="820" priority="66" operator="equal">
      <formula>0</formula>
    </cfRule>
  </conditionalFormatting>
  <conditionalFormatting sqref="D50:F50">
    <cfRule type="cellIs" dxfId="819" priority="63" operator="greaterThanOrEqual">
      <formula>0.01</formula>
    </cfRule>
    <cfRule type="cellIs" dxfId="818" priority="64" operator="equal">
      <formula>0</formula>
    </cfRule>
  </conditionalFormatting>
  <conditionalFormatting sqref="D51:F51">
    <cfRule type="cellIs" dxfId="817" priority="61" operator="greaterThanOrEqual">
      <formula>0.01</formula>
    </cfRule>
    <cfRule type="cellIs" dxfId="816" priority="62" operator="equal">
      <formula>0</formula>
    </cfRule>
  </conditionalFormatting>
  <conditionalFormatting sqref="D52:F52">
    <cfRule type="cellIs" dxfId="815" priority="59" operator="greaterThanOrEqual">
      <formula>0.01</formula>
    </cfRule>
    <cfRule type="cellIs" dxfId="814" priority="60" operator="equal">
      <formula>0</formula>
    </cfRule>
  </conditionalFormatting>
  <conditionalFormatting sqref="D54:F54">
    <cfRule type="cellIs" dxfId="813" priority="57" operator="equal">
      <formula>"NC"</formula>
    </cfRule>
    <cfRule type="cellIs" dxfId="812" priority="58" operator="equal">
      <formula>"C"</formula>
    </cfRule>
  </conditionalFormatting>
  <conditionalFormatting sqref="K42:M43 K55:M55">
    <cfRule type="cellIs" dxfId="811" priority="55" operator="equal">
      <formula>"NC"</formula>
    </cfRule>
    <cfRule type="cellIs" dxfId="810" priority="56" operator="equal">
      <formula>"C"</formula>
    </cfRule>
  </conditionalFormatting>
  <conditionalFormatting sqref="K53:M53">
    <cfRule type="cellIs" dxfId="809" priority="52" operator="greaterThanOrEqual">
      <formula>7.21</formula>
    </cfRule>
    <cfRule type="cellIs" dxfId="808" priority="53" operator="lessThanOrEqual">
      <formula>6.79</formula>
    </cfRule>
    <cfRule type="cellIs" dxfId="807" priority="54" operator="between">
      <formula>6.8</formula>
      <formula>7.2</formula>
    </cfRule>
  </conditionalFormatting>
  <conditionalFormatting sqref="K44:M44">
    <cfRule type="cellIs" dxfId="806" priority="50" operator="equal">
      <formula>"NC"</formula>
    </cfRule>
    <cfRule type="cellIs" dxfId="805" priority="51" operator="equal">
      <formula>"C"</formula>
    </cfRule>
  </conditionalFormatting>
  <conditionalFormatting sqref="K45:M45">
    <cfRule type="cellIs" dxfId="804" priority="47" operator="greaterThanOrEqual">
      <formula>30.01</formula>
    </cfRule>
    <cfRule type="cellIs" dxfId="803" priority="48" operator="lessThanOrEqual">
      <formula>19.99</formula>
    </cfRule>
    <cfRule type="cellIs" dxfId="802" priority="49" operator="between">
      <formula>20</formula>
      <formula>30</formula>
    </cfRule>
  </conditionalFormatting>
  <conditionalFormatting sqref="K46:M46">
    <cfRule type="cellIs" dxfId="801" priority="44" operator="greaterThanOrEqual">
      <formula>30.01</formula>
    </cfRule>
    <cfRule type="cellIs" dxfId="800" priority="45" operator="lessThanOrEqual">
      <formula>19.99</formula>
    </cfRule>
    <cfRule type="cellIs" dxfId="799" priority="46" operator="between">
      <formula>20</formula>
      <formula>30</formula>
    </cfRule>
  </conditionalFormatting>
  <conditionalFormatting sqref="K47:M47">
    <cfRule type="cellIs" dxfId="798" priority="41" operator="lessThanOrEqual">
      <formula>19.99</formula>
    </cfRule>
    <cfRule type="cellIs" dxfId="797" priority="42" operator="greaterThanOrEqual">
      <formula>30.01</formula>
    </cfRule>
    <cfRule type="cellIs" dxfId="796" priority="43" operator="between">
      <formula>20</formula>
      <formula>30</formula>
    </cfRule>
  </conditionalFormatting>
  <conditionalFormatting sqref="K48:M48">
    <cfRule type="cellIs" dxfId="795" priority="39" operator="equal">
      <formula>"NC"</formula>
    </cfRule>
    <cfRule type="cellIs" dxfId="794" priority="40" operator="equal">
      <formula>"C"</formula>
    </cfRule>
  </conditionalFormatting>
  <conditionalFormatting sqref="K49:M49">
    <cfRule type="cellIs" dxfId="793" priority="37" operator="greaterThanOrEqual">
      <formula>0.01</formula>
    </cfRule>
    <cfRule type="cellIs" dxfId="792" priority="38" operator="equal">
      <formula>0</formula>
    </cfRule>
  </conditionalFormatting>
  <conditionalFormatting sqref="K50:M50">
    <cfRule type="cellIs" dxfId="791" priority="35" operator="greaterThanOrEqual">
      <formula>0.01</formula>
    </cfRule>
    <cfRule type="cellIs" dxfId="790" priority="36" operator="equal">
      <formula>0</formula>
    </cfRule>
  </conditionalFormatting>
  <conditionalFormatting sqref="K51:M51">
    <cfRule type="cellIs" dxfId="789" priority="33" operator="greaterThanOrEqual">
      <formula>0.01</formula>
    </cfRule>
    <cfRule type="cellIs" dxfId="788" priority="34" operator="equal">
      <formula>0</formula>
    </cfRule>
  </conditionalFormatting>
  <conditionalFormatting sqref="K52:M52">
    <cfRule type="cellIs" dxfId="787" priority="31" operator="greaterThanOrEqual">
      <formula>0.01</formula>
    </cfRule>
    <cfRule type="cellIs" dxfId="786" priority="32" operator="equal">
      <formula>0</formula>
    </cfRule>
  </conditionalFormatting>
  <conditionalFormatting sqref="K54:M54">
    <cfRule type="cellIs" dxfId="785" priority="29" operator="equal">
      <formula>"NC"</formula>
    </cfRule>
    <cfRule type="cellIs" dxfId="784" priority="30" operator="equal">
      <formula>"C"</formula>
    </cfRule>
  </conditionalFormatting>
  <conditionalFormatting sqref="D61:F62 D74:F74">
    <cfRule type="cellIs" dxfId="783" priority="27" operator="equal">
      <formula>"NC"</formula>
    </cfRule>
    <cfRule type="cellIs" dxfId="782" priority="28" operator="equal">
      <formula>"C"</formula>
    </cfRule>
  </conditionalFormatting>
  <conditionalFormatting sqref="D72:F72">
    <cfRule type="cellIs" dxfId="781" priority="24" operator="greaterThanOrEqual">
      <formula>7.21</formula>
    </cfRule>
    <cfRule type="cellIs" dxfId="780" priority="25" operator="lessThanOrEqual">
      <formula>6.79</formula>
    </cfRule>
    <cfRule type="cellIs" dxfId="779" priority="26" operator="between">
      <formula>6.8</formula>
      <formula>7.2</formula>
    </cfRule>
  </conditionalFormatting>
  <conditionalFormatting sqref="D63:F63">
    <cfRule type="cellIs" dxfId="778" priority="22" operator="equal">
      <formula>"NC"</formula>
    </cfRule>
    <cfRule type="cellIs" dxfId="777" priority="23" operator="equal">
      <formula>"C"</formula>
    </cfRule>
  </conditionalFormatting>
  <conditionalFormatting sqref="D64:F64">
    <cfRule type="cellIs" dxfId="776" priority="19" operator="greaterThanOrEqual">
      <formula>30.01</formula>
    </cfRule>
    <cfRule type="cellIs" dxfId="775" priority="20" operator="lessThanOrEqual">
      <formula>19.99</formula>
    </cfRule>
    <cfRule type="cellIs" dxfId="774" priority="21" operator="between">
      <formula>20</formula>
      <formula>30</formula>
    </cfRule>
  </conditionalFormatting>
  <conditionalFormatting sqref="D65:F65">
    <cfRule type="cellIs" dxfId="773" priority="16" operator="greaterThanOrEqual">
      <formula>30.01</formula>
    </cfRule>
    <cfRule type="cellIs" dxfId="772" priority="17" operator="lessThanOrEqual">
      <formula>19.99</formula>
    </cfRule>
    <cfRule type="cellIs" dxfId="771" priority="18" operator="between">
      <formula>20</formula>
      <formula>30</formula>
    </cfRule>
  </conditionalFormatting>
  <conditionalFormatting sqref="D66:F66">
    <cfRule type="cellIs" dxfId="770" priority="13" operator="lessThanOrEqual">
      <formula>19.99</formula>
    </cfRule>
    <cfRule type="cellIs" dxfId="769" priority="14" operator="greaterThanOrEqual">
      <formula>30.01</formula>
    </cfRule>
    <cfRule type="cellIs" dxfId="768" priority="15" operator="between">
      <formula>20</formula>
      <formula>30</formula>
    </cfRule>
  </conditionalFormatting>
  <conditionalFormatting sqref="D67:F67">
    <cfRule type="cellIs" dxfId="767" priority="11" operator="equal">
      <formula>"NC"</formula>
    </cfRule>
    <cfRule type="cellIs" dxfId="766" priority="12" operator="equal">
      <formula>"C"</formula>
    </cfRule>
  </conditionalFormatting>
  <conditionalFormatting sqref="D68:F68">
    <cfRule type="cellIs" dxfId="765" priority="9" operator="greaterThanOrEqual">
      <formula>0.01</formula>
    </cfRule>
    <cfRule type="cellIs" dxfId="764" priority="10" operator="equal">
      <formula>0</formula>
    </cfRule>
  </conditionalFormatting>
  <conditionalFormatting sqref="D69:F69">
    <cfRule type="cellIs" dxfId="763" priority="7" operator="greaterThanOrEqual">
      <formula>0.01</formula>
    </cfRule>
    <cfRule type="cellIs" dxfId="762" priority="8" operator="equal">
      <formula>0</formula>
    </cfRule>
  </conditionalFormatting>
  <conditionalFormatting sqref="D70:F70">
    <cfRule type="cellIs" dxfId="761" priority="5" operator="greaterThanOrEqual">
      <formula>0.01</formula>
    </cfRule>
    <cfRule type="cellIs" dxfId="760" priority="6" operator="equal">
      <formula>0</formula>
    </cfRule>
  </conditionalFormatting>
  <conditionalFormatting sqref="D71:F71">
    <cfRule type="cellIs" dxfId="759" priority="3" operator="greaterThanOrEqual">
      <formula>0.01</formula>
    </cfRule>
    <cfRule type="cellIs" dxfId="758" priority="4" operator="equal">
      <formula>0</formula>
    </cfRule>
  </conditionalFormatting>
  <conditionalFormatting sqref="D73:F73">
    <cfRule type="cellIs" dxfId="757" priority="1" operator="equal">
      <formula>"NC"</formula>
    </cfRule>
    <cfRule type="cellIs" dxfId="756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lavages'!$A:$A</xm:f>
          </x14:formula1>
          <xm:sqref>A1:B3 A58:B60 H39:I41 A39:B41 H20:I22 A20:B22 H1:I3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topLeftCell="A112" workbookViewId="0">
      <selection activeCell="H115" sqref="H115:I117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77</v>
      </c>
      <c r="B1" s="39"/>
      <c r="C1" s="15" t="s">
        <v>94</v>
      </c>
      <c r="D1" s="21" t="s">
        <v>281</v>
      </c>
      <c r="E1" s="21" t="s">
        <v>283</v>
      </c>
      <c r="F1" s="21" t="s">
        <v>284</v>
      </c>
      <c r="G1" s="6"/>
      <c r="H1" s="39" t="s">
        <v>78</v>
      </c>
      <c r="I1" s="39"/>
      <c r="J1" s="15" t="s">
        <v>94</v>
      </c>
      <c r="K1" s="21" t="s">
        <v>282</v>
      </c>
      <c r="L1" s="21" t="s">
        <v>285</v>
      </c>
      <c r="M1" s="21" t="s">
        <v>286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6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6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6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6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6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6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6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6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6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6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6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6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6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6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6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6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6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6"/>
      <c r="H19" s="3"/>
      <c r="I19" s="3"/>
      <c r="J19" s="3"/>
      <c r="K19" s="3"/>
      <c r="L19" s="3"/>
      <c r="M19" s="3"/>
    </row>
    <row r="20" spans="1:13" x14ac:dyDescent="0.25">
      <c r="A20" s="39" t="s">
        <v>79</v>
      </c>
      <c r="B20" s="39"/>
      <c r="C20" s="15" t="s">
        <v>94</v>
      </c>
      <c r="D20" s="21" t="s">
        <v>287</v>
      </c>
      <c r="E20" s="21" t="s">
        <v>288</v>
      </c>
      <c r="F20" s="21" t="s">
        <v>289</v>
      </c>
      <c r="G20" s="6"/>
      <c r="H20" s="39" t="s">
        <v>80</v>
      </c>
      <c r="I20" s="39"/>
      <c r="J20" s="15" t="s">
        <v>94</v>
      </c>
      <c r="K20" s="21" t="s">
        <v>290</v>
      </c>
      <c r="L20" s="21" t="s">
        <v>291</v>
      </c>
      <c r="M20" s="21" t="s">
        <v>292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6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6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6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6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6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6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6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6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:F29" si="2">IF(AND(E30=0,E31=0,E32=0,E33=0),"C","NC")</f>
        <v>C</v>
      </c>
      <c r="F29" s="19" t="str">
        <f t="shared" si="2"/>
        <v>C</v>
      </c>
      <c r="G29" s="6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:M29" si="3">IF(AND(L30=0,L31=0,L32=0,L33=0),"C","NC")</f>
        <v>C</v>
      </c>
      <c r="M29" s="19" t="str">
        <f t="shared" si="3"/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6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6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6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6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6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6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6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6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6"/>
      <c r="H38" s="3"/>
      <c r="I38" s="3"/>
      <c r="J38" s="3"/>
      <c r="K38" s="3"/>
      <c r="L38" s="3"/>
      <c r="M38" s="3"/>
    </row>
    <row r="39" spans="1:13" x14ac:dyDescent="0.25">
      <c r="A39" s="39" t="s">
        <v>81</v>
      </c>
      <c r="B39" s="39"/>
      <c r="C39" s="15" t="s">
        <v>94</v>
      </c>
      <c r="D39" s="21" t="s">
        <v>293</v>
      </c>
      <c r="E39" s="21" t="s">
        <v>294</v>
      </c>
      <c r="F39" s="21" t="s">
        <v>295</v>
      </c>
      <c r="G39" s="6"/>
      <c r="H39" s="39" t="s">
        <v>82</v>
      </c>
      <c r="I39" s="39"/>
      <c r="J39" s="15" t="s">
        <v>94</v>
      </c>
      <c r="K39" s="21" t="s">
        <v>296</v>
      </c>
      <c r="L39" s="21" t="s">
        <v>297</v>
      </c>
      <c r="M39" s="21" t="s">
        <v>298</v>
      </c>
    </row>
    <row r="40" spans="1:13" x14ac:dyDescent="0.25">
      <c r="A40" s="39"/>
      <c r="B40" s="39"/>
      <c r="C40" s="15" t="s">
        <v>92</v>
      </c>
      <c r="D40" s="33"/>
      <c r="E40" s="34"/>
      <c r="F40" s="35"/>
      <c r="G40" s="6"/>
      <c r="H40" s="39"/>
      <c r="I40" s="39"/>
      <c r="J40" s="15" t="s">
        <v>92</v>
      </c>
      <c r="K40" s="33"/>
      <c r="L40" s="34"/>
      <c r="M40" s="35"/>
    </row>
    <row r="41" spans="1:13" x14ac:dyDescent="0.25">
      <c r="A41" s="39"/>
      <c r="B41" s="39"/>
      <c r="C41" s="15" t="s">
        <v>93</v>
      </c>
      <c r="D41" s="33"/>
      <c r="E41" s="34"/>
      <c r="F41" s="35"/>
      <c r="G41" s="6"/>
      <c r="H41" s="39"/>
      <c r="I41" s="39"/>
      <c r="J41" s="15" t="s">
        <v>93</v>
      </c>
      <c r="K41" s="33"/>
      <c r="L41" s="34"/>
      <c r="M41" s="35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6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6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6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6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6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6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:F48" si="4">IF(AND(E49=0,E50=0,E51=0,E52=0),"C","NC")</f>
        <v>C</v>
      </c>
      <c r="F48" s="19" t="str">
        <f t="shared" si="4"/>
        <v>C</v>
      </c>
      <c r="G48" s="6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:M48" si="5">IF(AND(L49=0,L50=0,L51=0,L52=0),"C","NC")</f>
        <v>C</v>
      </c>
      <c r="M48" s="19" t="str">
        <f t="shared" si="5"/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6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6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6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6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6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6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6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6"/>
      <c r="H56" s="32"/>
      <c r="I56" s="32"/>
      <c r="J56" s="15" t="s">
        <v>104</v>
      </c>
      <c r="K56" s="9"/>
      <c r="L56" s="9"/>
      <c r="M56" s="9"/>
    </row>
    <row r="57" spans="1:13" x14ac:dyDescent="0.25">
      <c r="A57" s="3"/>
      <c r="B57" s="3"/>
      <c r="C57" s="3"/>
      <c r="D57" s="3"/>
      <c r="E57" s="3"/>
      <c r="F57" s="3"/>
      <c r="G57" s="6"/>
      <c r="H57" s="3"/>
      <c r="I57" s="3"/>
      <c r="J57" s="3"/>
      <c r="K57" s="3"/>
      <c r="L57" s="3"/>
      <c r="M57" s="3"/>
    </row>
    <row r="58" spans="1:13" x14ac:dyDescent="0.25">
      <c r="A58" s="39" t="s">
        <v>83</v>
      </c>
      <c r="B58" s="39"/>
      <c r="C58" s="15" t="s">
        <v>94</v>
      </c>
      <c r="D58" s="21" t="s">
        <v>299</v>
      </c>
      <c r="E58" s="21" t="s">
        <v>300</v>
      </c>
      <c r="F58" s="21" t="s">
        <v>301</v>
      </c>
      <c r="G58" s="6"/>
      <c r="H58" s="39" t="s">
        <v>84</v>
      </c>
      <c r="I58" s="39"/>
      <c r="J58" s="15" t="s">
        <v>94</v>
      </c>
      <c r="K58" s="21" t="s">
        <v>302</v>
      </c>
      <c r="L58" s="21" t="s">
        <v>303</v>
      </c>
      <c r="M58" s="21" t="s">
        <v>304</v>
      </c>
    </row>
    <row r="59" spans="1:13" x14ac:dyDescent="0.25">
      <c r="A59" s="39"/>
      <c r="B59" s="39"/>
      <c r="C59" s="15" t="s">
        <v>92</v>
      </c>
      <c r="D59" s="33"/>
      <c r="E59" s="34"/>
      <c r="F59" s="35"/>
      <c r="G59" s="6"/>
      <c r="H59" s="39"/>
      <c r="I59" s="39"/>
      <c r="J59" s="15" t="s">
        <v>92</v>
      </c>
      <c r="K59" s="33"/>
      <c r="L59" s="34"/>
      <c r="M59" s="35"/>
    </row>
    <row r="60" spans="1:13" x14ac:dyDescent="0.25">
      <c r="A60" s="39"/>
      <c r="B60" s="39"/>
      <c r="C60" s="15" t="s">
        <v>93</v>
      </c>
      <c r="D60" s="33"/>
      <c r="E60" s="34"/>
      <c r="F60" s="35"/>
      <c r="G60" s="6"/>
      <c r="H60" s="39"/>
      <c r="I60" s="39"/>
      <c r="J60" s="15" t="s">
        <v>93</v>
      </c>
      <c r="K60" s="33"/>
      <c r="L60" s="34"/>
      <c r="M60" s="35"/>
    </row>
    <row r="61" spans="1:13" ht="15" customHeight="1" x14ac:dyDescent="0.25">
      <c r="A61" s="31" t="s">
        <v>101</v>
      </c>
      <c r="B61" s="31"/>
      <c r="C61" s="15" t="s">
        <v>95</v>
      </c>
      <c r="D61" s="9"/>
      <c r="E61" s="9"/>
      <c r="F61" s="9"/>
      <c r="G61" s="6"/>
      <c r="H61" s="31" t="s">
        <v>101</v>
      </c>
      <c r="I61" s="31"/>
      <c r="J61" s="15" t="s">
        <v>95</v>
      </c>
      <c r="K61" s="9"/>
      <c r="L61" s="9"/>
      <c r="M61" s="9"/>
    </row>
    <row r="62" spans="1:13" x14ac:dyDescent="0.25">
      <c r="A62" s="31"/>
      <c r="B62" s="31"/>
      <c r="C62" s="15" t="s">
        <v>96</v>
      </c>
      <c r="D62" s="9"/>
      <c r="E62" s="9"/>
      <c r="F62" s="9"/>
      <c r="G62" s="6"/>
      <c r="H62" s="31"/>
      <c r="I62" s="31"/>
      <c r="J62" s="15" t="s">
        <v>96</v>
      </c>
      <c r="K62" s="9"/>
      <c r="L62" s="9"/>
      <c r="M62" s="9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6"/>
      <c r="H63" s="31"/>
      <c r="I63" s="31"/>
      <c r="J63" s="15" t="s">
        <v>97</v>
      </c>
      <c r="K63" s="19" t="str">
        <f>IF(AND(K64&gt;=20,K64&lt;=30,K65&gt;=20,K65&lt;=30,K66&gt;=20,K66&lt;=30),"C","NC")</f>
        <v>NC</v>
      </c>
      <c r="L63" s="19" t="str">
        <f>IF(AND(L64&gt;=20,L64&lt;=30,L65&gt;=20,L65&lt;=30,L66&gt;=20,L66&lt;=30),"C","NC")</f>
        <v>NC</v>
      </c>
      <c r="M63" s="19" t="str">
        <f>IF(AND(M64&gt;=20,M64&lt;=30,M65&gt;=20,M65&lt;=30,M66&gt;=20,M66&lt;=30),"C","NC")</f>
        <v>NC</v>
      </c>
    </row>
    <row r="64" spans="1:13" x14ac:dyDescent="0.25">
      <c r="A64" s="31"/>
      <c r="B64" s="31"/>
      <c r="C64" s="17" t="s">
        <v>410</v>
      </c>
      <c r="D64" s="9"/>
      <c r="E64" s="9"/>
      <c r="F64" s="9"/>
      <c r="G64" s="6"/>
      <c r="H64" s="31"/>
      <c r="I64" s="31"/>
      <c r="J64" s="17" t="s">
        <v>410</v>
      </c>
      <c r="K64" s="9"/>
      <c r="L64" s="9"/>
      <c r="M64" s="9"/>
    </row>
    <row r="65" spans="1:13" x14ac:dyDescent="0.25">
      <c r="A65" s="31"/>
      <c r="B65" s="31"/>
      <c r="C65" s="17" t="s">
        <v>409</v>
      </c>
      <c r="D65" s="9"/>
      <c r="E65" s="9"/>
      <c r="F65" s="9"/>
      <c r="G65" s="6"/>
      <c r="H65" s="31"/>
      <c r="I65" s="31"/>
      <c r="J65" s="17" t="s">
        <v>409</v>
      </c>
      <c r="K65" s="9"/>
      <c r="L65" s="9"/>
      <c r="M65" s="9"/>
    </row>
    <row r="66" spans="1:13" x14ac:dyDescent="0.25">
      <c r="A66" s="31"/>
      <c r="B66" s="31"/>
      <c r="C66" s="17" t="s">
        <v>408</v>
      </c>
      <c r="D66" s="9"/>
      <c r="E66" s="9"/>
      <c r="F66" s="9"/>
      <c r="G66" s="6"/>
      <c r="H66" s="31"/>
      <c r="I66" s="31"/>
      <c r="J66" s="17" t="s">
        <v>408</v>
      </c>
      <c r="K66" s="9"/>
      <c r="L66" s="9"/>
      <c r="M66" s="9"/>
    </row>
    <row r="67" spans="1:13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:F67" si="6">IF(AND(E68=0,E69=0,E70=0,E71=0),"C","NC")</f>
        <v>C</v>
      </c>
      <c r="F67" s="19" t="str">
        <f t="shared" si="6"/>
        <v>C</v>
      </c>
      <c r="G67" s="6"/>
      <c r="H67" s="31"/>
      <c r="I67" s="31"/>
      <c r="J67" s="15" t="s">
        <v>98</v>
      </c>
      <c r="K67" s="19" t="str">
        <f>IF(AND(K68=0,K69=0,K70=0,K71=0),"C","NC")</f>
        <v>C</v>
      </c>
      <c r="L67" s="19" t="str">
        <f t="shared" ref="L67:M67" si="7">IF(AND(L68=0,L69=0,L70=0,L71=0),"C","NC")</f>
        <v>C</v>
      </c>
      <c r="M67" s="19" t="str">
        <f t="shared" si="7"/>
        <v>C</v>
      </c>
    </row>
    <row r="68" spans="1:13" x14ac:dyDescent="0.25">
      <c r="A68" s="31"/>
      <c r="B68" s="31"/>
      <c r="C68" s="17" t="s">
        <v>411</v>
      </c>
      <c r="D68" s="9"/>
      <c r="E68" s="9"/>
      <c r="F68" s="9"/>
      <c r="G68" s="6"/>
      <c r="H68" s="31"/>
      <c r="I68" s="31"/>
      <c r="J68" s="17" t="s">
        <v>411</v>
      </c>
      <c r="K68" s="9"/>
      <c r="L68" s="9"/>
      <c r="M68" s="9"/>
    </row>
    <row r="69" spans="1:13" x14ac:dyDescent="0.25">
      <c r="A69" s="31"/>
      <c r="B69" s="31"/>
      <c r="C69" s="17" t="s">
        <v>412</v>
      </c>
      <c r="D69" s="9"/>
      <c r="E69" s="9"/>
      <c r="F69" s="9"/>
      <c r="G69" s="6"/>
      <c r="H69" s="31"/>
      <c r="I69" s="31"/>
      <c r="J69" s="17" t="s">
        <v>412</v>
      </c>
      <c r="K69" s="9"/>
      <c r="L69" s="9"/>
      <c r="M69" s="9"/>
    </row>
    <row r="70" spans="1:13" x14ac:dyDescent="0.25">
      <c r="A70" s="31"/>
      <c r="B70" s="31"/>
      <c r="C70" s="17" t="s">
        <v>413</v>
      </c>
      <c r="D70" s="9"/>
      <c r="E70" s="9"/>
      <c r="F70" s="9"/>
      <c r="G70" s="6"/>
      <c r="H70" s="31"/>
      <c r="I70" s="31"/>
      <c r="J70" s="17" t="s">
        <v>413</v>
      </c>
      <c r="K70" s="9"/>
      <c r="L70" s="9"/>
      <c r="M70" s="9"/>
    </row>
    <row r="71" spans="1:13" x14ac:dyDescent="0.25">
      <c r="A71" s="31"/>
      <c r="B71" s="31"/>
      <c r="C71" s="17" t="s">
        <v>414</v>
      </c>
      <c r="D71" s="9"/>
      <c r="E71" s="9"/>
      <c r="F71" s="9"/>
      <c r="G71" s="6"/>
      <c r="H71" s="31"/>
      <c r="I71" s="31"/>
      <c r="J71" s="17" t="s">
        <v>414</v>
      </c>
      <c r="K71" s="9"/>
      <c r="L71" s="9"/>
      <c r="M71" s="9"/>
    </row>
    <row r="72" spans="1:13" x14ac:dyDescent="0.25">
      <c r="A72" s="31"/>
      <c r="B72" s="31"/>
      <c r="C72" s="15" t="s">
        <v>99</v>
      </c>
      <c r="D72" s="9"/>
      <c r="E72" s="9"/>
      <c r="F72" s="9"/>
      <c r="G72" s="6"/>
      <c r="H72" s="31"/>
      <c r="I72" s="31"/>
      <c r="J72" s="15" t="s">
        <v>99</v>
      </c>
      <c r="K72" s="9"/>
      <c r="L72" s="9"/>
      <c r="M72" s="9"/>
    </row>
    <row r="73" spans="1:13" x14ac:dyDescent="0.25">
      <c r="A73" s="31"/>
      <c r="B73" s="31"/>
      <c r="C73" s="15" t="s">
        <v>100</v>
      </c>
      <c r="D73" s="9"/>
      <c r="E73" s="9"/>
      <c r="F73" s="9"/>
      <c r="G73" s="6"/>
      <c r="H73" s="31"/>
      <c r="I73" s="31"/>
      <c r="J73" s="15" t="s">
        <v>100</v>
      </c>
      <c r="K73" s="9"/>
      <c r="L73" s="9"/>
      <c r="M73" s="9"/>
    </row>
    <row r="74" spans="1:13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6"/>
      <c r="H74" s="32" t="s">
        <v>102</v>
      </c>
      <c r="I74" s="32"/>
      <c r="J74" s="15" t="s">
        <v>103</v>
      </c>
      <c r="K74" s="20" t="str">
        <f>IF(AND(K61="C",K62="C",K63="C",K67="C",K72&gt;=6.8,K72&lt;=7.2,K73="C"),"C","NC")</f>
        <v>NC</v>
      </c>
      <c r="L74" s="20" t="str">
        <f>IF(AND(L61="C",L62="C",L63="C",L67="C",L72&gt;=6.8,L72&lt;=7.2,L73="C"),"C","NC")</f>
        <v>NC</v>
      </c>
      <c r="M74" s="20" t="str">
        <f>IF(AND(M61="C",M62="C",M63="C",M67="C",M72&gt;=6.8,M72&lt;=7.2,M73="C"),"C","NC")</f>
        <v>NC</v>
      </c>
    </row>
    <row r="75" spans="1:13" x14ac:dyDescent="0.25">
      <c r="A75" s="32"/>
      <c r="B75" s="32"/>
      <c r="C75" s="15" t="s">
        <v>104</v>
      </c>
      <c r="D75" s="9"/>
      <c r="E75" s="9"/>
      <c r="F75" s="9"/>
      <c r="G75" s="6"/>
      <c r="H75" s="32"/>
      <c r="I75" s="32"/>
      <c r="J75" s="15" t="s">
        <v>104</v>
      </c>
      <c r="K75" s="9"/>
      <c r="L75" s="9"/>
      <c r="M75" s="9"/>
    </row>
    <row r="76" spans="1:13" x14ac:dyDescent="0.25">
      <c r="A76" s="3"/>
      <c r="B76" s="3"/>
      <c r="C76" s="3"/>
      <c r="D76" s="3"/>
      <c r="E76" s="3"/>
      <c r="F76" s="3"/>
      <c r="G76" s="6"/>
      <c r="H76" s="3"/>
      <c r="I76" s="3"/>
      <c r="J76" s="3"/>
      <c r="K76" s="3"/>
      <c r="L76" s="3"/>
      <c r="M76" s="3"/>
    </row>
    <row r="77" spans="1:13" x14ac:dyDescent="0.25">
      <c r="A77" s="39" t="s">
        <v>85</v>
      </c>
      <c r="B77" s="39"/>
      <c r="C77" s="15" t="s">
        <v>94</v>
      </c>
      <c r="D77" s="21" t="s">
        <v>305</v>
      </c>
      <c r="E77" s="21" t="s">
        <v>306</v>
      </c>
      <c r="F77" s="21" t="s">
        <v>307</v>
      </c>
      <c r="G77" s="6"/>
      <c r="H77" s="39" t="s">
        <v>86</v>
      </c>
      <c r="I77" s="39"/>
      <c r="J77" s="15" t="s">
        <v>94</v>
      </c>
      <c r="K77" s="21" t="s">
        <v>308</v>
      </c>
      <c r="L77" s="21" t="s">
        <v>309</v>
      </c>
      <c r="M77" s="21" t="s">
        <v>310</v>
      </c>
    </row>
    <row r="78" spans="1:13" x14ac:dyDescent="0.25">
      <c r="A78" s="39"/>
      <c r="B78" s="39"/>
      <c r="C78" s="15" t="s">
        <v>92</v>
      </c>
      <c r="D78" s="33"/>
      <c r="E78" s="34"/>
      <c r="F78" s="35"/>
      <c r="G78" s="6"/>
      <c r="H78" s="39"/>
      <c r="I78" s="39"/>
      <c r="J78" s="15" t="s">
        <v>92</v>
      </c>
      <c r="K78" s="33"/>
      <c r="L78" s="34"/>
      <c r="M78" s="35"/>
    </row>
    <row r="79" spans="1:13" x14ac:dyDescent="0.25">
      <c r="A79" s="39"/>
      <c r="B79" s="39"/>
      <c r="C79" s="15" t="s">
        <v>93</v>
      </c>
      <c r="D79" s="33"/>
      <c r="E79" s="34"/>
      <c r="F79" s="35"/>
      <c r="G79" s="6"/>
      <c r="H79" s="39"/>
      <c r="I79" s="39"/>
      <c r="J79" s="15" t="s">
        <v>93</v>
      </c>
      <c r="K79" s="33"/>
      <c r="L79" s="34"/>
      <c r="M79" s="35"/>
    </row>
    <row r="80" spans="1:13" ht="15" customHeight="1" x14ac:dyDescent="0.25">
      <c r="A80" s="31" t="s">
        <v>101</v>
      </c>
      <c r="B80" s="31"/>
      <c r="C80" s="15" t="s">
        <v>95</v>
      </c>
      <c r="D80" s="9"/>
      <c r="E80" s="9"/>
      <c r="F80" s="9"/>
      <c r="G80" s="6"/>
      <c r="H80" s="31" t="s">
        <v>101</v>
      </c>
      <c r="I80" s="31"/>
      <c r="J80" s="15" t="s">
        <v>95</v>
      </c>
      <c r="K80" s="9"/>
      <c r="L80" s="9"/>
      <c r="M80" s="9"/>
    </row>
    <row r="81" spans="1:13" x14ac:dyDescent="0.25">
      <c r="A81" s="31"/>
      <c r="B81" s="31"/>
      <c r="C81" s="15" t="s">
        <v>96</v>
      </c>
      <c r="D81" s="9"/>
      <c r="E81" s="9"/>
      <c r="F81" s="9"/>
      <c r="G81" s="6"/>
      <c r="H81" s="31"/>
      <c r="I81" s="31"/>
      <c r="J81" s="15" t="s">
        <v>96</v>
      </c>
      <c r="K81" s="9"/>
      <c r="L81" s="9"/>
      <c r="M81" s="9"/>
    </row>
    <row r="82" spans="1:13" x14ac:dyDescent="0.25">
      <c r="A82" s="31"/>
      <c r="B82" s="31"/>
      <c r="C82" s="15" t="s">
        <v>97</v>
      </c>
      <c r="D82" s="19" t="str">
        <f>IF(AND(D83&gt;=20,D83&lt;=30,D84&gt;=20,D84&lt;=30,D85&gt;=20,D85&lt;=30),"C","NC")</f>
        <v>NC</v>
      </c>
      <c r="E82" s="19" t="str">
        <f>IF(AND(E83&gt;=20,E83&lt;=30,E84&gt;=20,E84&lt;=30,E85&gt;=20,E85&lt;=30),"C","NC")</f>
        <v>NC</v>
      </c>
      <c r="F82" s="19" t="str">
        <f>IF(AND(F83&gt;=20,F83&lt;=30,F84&gt;=20,F84&lt;=30,F85&gt;=20,F85&lt;=30),"C","NC")</f>
        <v>NC</v>
      </c>
      <c r="G82" s="6"/>
      <c r="H82" s="31"/>
      <c r="I82" s="31"/>
      <c r="J82" s="15" t="s">
        <v>97</v>
      </c>
      <c r="K82" s="19" t="str">
        <f>IF(AND(K83&gt;=20,K83&lt;=30,K84&gt;=20,K84&lt;=30,K85&gt;=20,K85&lt;=30),"C","NC")</f>
        <v>NC</v>
      </c>
      <c r="L82" s="19" t="str">
        <f>IF(AND(L83&gt;=20,L83&lt;=30,L84&gt;=20,L84&lt;=30,L85&gt;=20,L85&lt;=30),"C","NC")</f>
        <v>NC</v>
      </c>
      <c r="M82" s="19" t="str">
        <f>IF(AND(M83&gt;=20,M83&lt;=30,M84&gt;=20,M84&lt;=30,M85&gt;=20,M85&lt;=30),"C","NC")</f>
        <v>NC</v>
      </c>
    </row>
    <row r="83" spans="1:13" x14ac:dyDescent="0.25">
      <c r="A83" s="31"/>
      <c r="B83" s="31"/>
      <c r="C83" s="17" t="s">
        <v>410</v>
      </c>
      <c r="D83" s="9"/>
      <c r="E83" s="9"/>
      <c r="F83" s="9"/>
      <c r="G83" s="6"/>
      <c r="H83" s="31"/>
      <c r="I83" s="31"/>
      <c r="J83" s="17" t="s">
        <v>410</v>
      </c>
      <c r="K83" s="9"/>
      <c r="L83" s="9"/>
      <c r="M83" s="9"/>
    </row>
    <row r="84" spans="1:13" x14ac:dyDescent="0.25">
      <c r="A84" s="31"/>
      <c r="B84" s="31"/>
      <c r="C84" s="17" t="s">
        <v>409</v>
      </c>
      <c r="D84" s="9"/>
      <c r="E84" s="9"/>
      <c r="F84" s="9"/>
      <c r="G84" s="6"/>
      <c r="H84" s="31"/>
      <c r="I84" s="31"/>
      <c r="J84" s="17" t="s">
        <v>409</v>
      </c>
      <c r="K84" s="9"/>
      <c r="L84" s="9"/>
      <c r="M84" s="9"/>
    </row>
    <row r="85" spans="1:13" x14ac:dyDescent="0.25">
      <c r="A85" s="31"/>
      <c r="B85" s="31"/>
      <c r="C85" s="17" t="s">
        <v>408</v>
      </c>
      <c r="D85" s="9"/>
      <c r="E85" s="9"/>
      <c r="F85" s="9"/>
      <c r="G85" s="6"/>
      <c r="H85" s="31"/>
      <c r="I85" s="31"/>
      <c r="J85" s="17" t="s">
        <v>408</v>
      </c>
      <c r="K85" s="9"/>
      <c r="L85" s="9"/>
      <c r="M85" s="9"/>
    </row>
    <row r="86" spans="1:13" x14ac:dyDescent="0.25">
      <c r="A86" s="31"/>
      <c r="B86" s="31"/>
      <c r="C86" s="15" t="s">
        <v>98</v>
      </c>
      <c r="D86" s="19" t="str">
        <f>IF(AND(D87=0,D88=0,D89=0,D90=0),"C","NC")</f>
        <v>C</v>
      </c>
      <c r="E86" s="19" t="str">
        <f t="shared" ref="E86:F86" si="8">IF(AND(E87=0,E88=0,E89=0,E90=0),"C","NC")</f>
        <v>C</v>
      </c>
      <c r="F86" s="19" t="str">
        <f t="shared" si="8"/>
        <v>C</v>
      </c>
      <c r="G86" s="6"/>
      <c r="H86" s="31"/>
      <c r="I86" s="31"/>
      <c r="J86" s="15" t="s">
        <v>98</v>
      </c>
      <c r="K86" s="19" t="str">
        <f>IF(AND(K87=0,K88=0,K89=0,K90=0),"C","NC")</f>
        <v>C</v>
      </c>
      <c r="L86" s="19" t="str">
        <f t="shared" ref="L86:M86" si="9">IF(AND(L87=0,L88=0,L89=0,L90=0),"C","NC")</f>
        <v>C</v>
      </c>
      <c r="M86" s="19" t="str">
        <f t="shared" si="9"/>
        <v>C</v>
      </c>
    </row>
    <row r="87" spans="1:13" x14ac:dyDescent="0.25">
      <c r="A87" s="31"/>
      <c r="B87" s="31"/>
      <c r="C87" s="17" t="s">
        <v>411</v>
      </c>
      <c r="D87" s="9"/>
      <c r="E87" s="9"/>
      <c r="F87" s="9"/>
      <c r="G87" s="6"/>
      <c r="H87" s="31"/>
      <c r="I87" s="31"/>
      <c r="J87" s="17" t="s">
        <v>411</v>
      </c>
      <c r="K87" s="9"/>
      <c r="L87" s="9"/>
      <c r="M87" s="9"/>
    </row>
    <row r="88" spans="1:13" x14ac:dyDescent="0.25">
      <c r="A88" s="31"/>
      <c r="B88" s="31"/>
      <c r="C88" s="17" t="s">
        <v>412</v>
      </c>
      <c r="D88" s="9"/>
      <c r="E88" s="9"/>
      <c r="F88" s="9"/>
      <c r="G88" s="6"/>
      <c r="H88" s="31"/>
      <c r="I88" s="31"/>
      <c r="J88" s="17" t="s">
        <v>412</v>
      </c>
      <c r="K88" s="9"/>
      <c r="L88" s="9"/>
      <c r="M88" s="9"/>
    </row>
    <row r="89" spans="1:13" x14ac:dyDescent="0.25">
      <c r="A89" s="31"/>
      <c r="B89" s="31"/>
      <c r="C89" s="17" t="s">
        <v>413</v>
      </c>
      <c r="D89" s="9"/>
      <c r="E89" s="9"/>
      <c r="F89" s="9"/>
      <c r="G89" s="6"/>
      <c r="H89" s="31"/>
      <c r="I89" s="31"/>
      <c r="J89" s="17" t="s">
        <v>413</v>
      </c>
      <c r="K89" s="9"/>
      <c r="L89" s="9"/>
      <c r="M89" s="9"/>
    </row>
    <row r="90" spans="1:13" x14ac:dyDescent="0.25">
      <c r="A90" s="31"/>
      <c r="B90" s="31"/>
      <c r="C90" s="17" t="s">
        <v>414</v>
      </c>
      <c r="D90" s="9"/>
      <c r="E90" s="9"/>
      <c r="F90" s="9"/>
      <c r="G90" s="6"/>
      <c r="H90" s="31"/>
      <c r="I90" s="31"/>
      <c r="J90" s="17" t="s">
        <v>414</v>
      </c>
      <c r="K90" s="9"/>
      <c r="L90" s="9"/>
      <c r="M90" s="9"/>
    </row>
    <row r="91" spans="1:13" x14ac:dyDescent="0.25">
      <c r="A91" s="31"/>
      <c r="B91" s="31"/>
      <c r="C91" s="15" t="s">
        <v>99</v>
      </c>
      <c r="D91" s="9"/>
      <c r="E91" s="9"/>
      <c r="F91" s="9"/>
      <c r="G91" s="6"/>
      <c r="H91" s="31"/>
      <c r="I91" s="31"/>
      <c r="J91" s="15" t="s">
        <v>99</v>
      </c>
      <c r="K91" s="9"/>
      <c r="L91" s="9"/>
      <c r="M91" s="9"/>
    </row>
    <row r="92" spans="1:13" x14ac:dyDescent="0.25">
      <c r="A92" s="31"/>
      <c r="B92" s="31"/>
      <c r="C92" s="15" t="s">
        <v>100</v>
      </c>
      <c r="D92" s="9"/>
      <c r="E92" s="9"/>
      <c r="F92" s="9"/>
      <c r="G92" s="6"/>
      <c r="H92" s="31"/>
      <c r="I92" s="31"/>
      <c r="J92" s="15" t="s">
        <v>100</v>
      </c>
      <c r="K92" s="9"/>
      <c r="L92" s="9"/>
      <c r="M92" s="9"/>
    </row>
    <row r="93" spans="1:13" x14ac:dyDescent="0.25">
      <c r="A93" s="32" t="s">
        <v>102</v>
      </c>
      <c r="B93" s="32"/>
      <c r="C93" s="15" t="s">
        <v>103</v>
      </c>
      <c r="D93" s="20" t="str">
        <f>IF(AND(D80="C",D81="C",D82="C",D86="C",D91&gt;=6.8,D91&lt;=7.2,D92="C"),"C","NC")</f>
        <v>NC</v>
      </c>
      <c r="E93" s="20" t="str">
        <f>IF(AND(E80="C",E81="C",E82="C",E86="C",E91&gt;=6.8,E91&lt;=7.2,E92="C"),"C","NC")</f>
        <v>NC</v>
      </c>
      <c r="F93" s="20" t="str">
        <f>IF(AND(F80="C",F81="C",F82="C",F86="C",F91&gt;=6.8,F91&lt;=7.2,F92="C"),"C","NC")</f>
        <v>NC</v>
      </c>
      <c r="G93" s="6"/>
      <c r="H93" s="32" t="s">
        <v>102</v>
      </c>
      <c r="I93" s="32"/>
      <c r="J93" s="15" t="s">
        <v>103</v>
      </c>
      <c r="K93" s="20" t="str">
        <f>IF(AND(K80="C",K81="C",K82="C",K86="C",K91&gt;=6.8,K91&lt;=7.2,K92="C"),"C","NC")</f>
        <v>NC</v>
      </c>
      <c r="L93" s="20" t="str">
        <f>IF(AND(L80="C",L81="C",L82="C",L86="C",L91&gt;=6.8,L91&lt;=7.2,L92="C"),"C","NC")</f>
        <v>NC</v>
      </c>
      <c r="M93" s="20" t="str">
        <f>IF(AND(M80="C",M81="C",M82="C",M86="C",M91&gt;=6.8,M91&lt;=7.2,M92="C"),"C","NC")</f>
        <v>NC</v>
      </c>
    </row>
    <row r="94" spans="1:13" x14ac:dyDescent="0.25">
      <c r="A94" s="32"/>
      <c r="B94" s="32"/>
      <c r="C94" s="15" t="s">
        <v>104</v>
      </c>
      <c r="D94" s="9"/>
      <c r="E94" s="9"/>
      <c r="F94" s="9"/>
      <c r="G94" s="6"/>
      <c r="H94" s="32"/>
      <c r="I94" s="32"/>
      <c r="J94" s="15" t="s">
        <v>104</v>
      </c>
      <c r="K94" s="9"/>
      <c r="L94" s="9"/>
      <c r="M94" s="9"/>
    </row>
    <row r="95" spans="1:13" x14ac:dyDescent="0.25">
      <c r="A95" s="3"/>
      <c r="B95" s="3"/>
      <c r="C95" s="3"/>
      <c r="D95" s="3"/>
      <c r="E95" s="3"/>
      <c r="F95" s="3"/>
      <c r="G95" s="6"/>
      <c r="H95" s="3"/>
      <c r="I95" s="3"/>
      <c r="J95" s="3"/>
      <c r="K95" s="3"/>
      <c r="L95" s="3"/>
      <c r="M95" s="3"/>
    </row>
    <row r="96" spans="1:13" x14ac:dyDescent="0.25">
      <c r="A96" s="39" t="s">
        <v>87</v>
      </c>
      <c r="B96" s="39"/>
      <c r="C96" s="15" t="s">
        <v>94</v>
      </c>
      <c r="D96" s="21" t="s">
        <v>311</v>
      </c>
      <c r="E96" s="21" t="s">
        <v>312</v>
      </c>
      <c r="F96" s="21" t="s">
        <v>313</v>
      </c>
      <c r="G96" s="6"/>
      <c r="H96" s="39" t="s">
        <v>88</v>
      </c>
      <c r="I96" s="39"/>
      <c r="J96" s="15" t="s">
        <v>94</v>
      </c>
      <c r="K96" s="21" t="s">
        <v>314</v>
      </c>
      <c r="L96" s="21" t="s">
        <v>315</v>
      </c>
      <c r="M96" s="21" t="s">
        <v>316</v>
      </c>
    </row>
    <row r="97" spans="1:13" x14ac:dyDescent="0.25">
      <c r="A97" s="39"/>
      <c r="B97" s="39"/>
      <c r="C97" s="15" t="s">
        <v>92</v>
      </c>
      <c r="D97" s="33"/>
      <c r="E97" s="34"/>
      <c r="F97" s="35"/>
      <c r="G97" s="6"/>
      <c r="H97" s="39"/>
      <c r="I97" s="39"/>
      <c r="J97" s="15" t="s">
        <v>92</v>
      </c>
      <c r="K97" s="33"/>
      <c r="L97" s="34"/>
      <c r="M97" s="35"/>
    </row>
    <row r="98" spans="1:13" x14ac:dyDescent="0.25">
      <c r="A98" s="39"/>
      <c r="B98" s="39"/>
      <c r="C98" s="15" t="s">
        <v>93</v>
      </c>
      <c r="D98" s="33"/>
      <c r="E98" s="34"/>
      <c r="F98" s="35"/>
      <c r="G98" s="6"/>
      <c r="H98" s="39"/>
      <c r="I98" s="39"/>
      <c r="J98" s="15" t="s">
        <v>93</v>
      </c>
      <c r="K98" s="33"/>
      <c r="L98" s="34"/>
      <c r="M98" s="35"/>
    </row>
    <row r="99" spans="1:13" ht="15" customHeight="1" x14ac:dyDescent="0.25">
      <c r="A99" s="31" t="s">
        <v>101</v>
      </c>
      <c r="B99" s="31"/>
      <c r="C99" s="15" t="s">
        <v>95</v>
      </c>
      <c r="D99" s="9"/>
      <c r="E99" s="9"/>
      <c r="F99" s="9"/>
      <c r="G99" s="6"/>
      <c r="H99" s="31" t="s">
        <v>101</v>
      </c>
      <c r="I99" s="31"/>
      <c r="J99" s="15" t="s">
        <v>95</v>
      </c>
      <c r="K99" s="9"/>
      <c r="L99" s="9"/>
      <c r="M99" s="9"/>
    </row>
    <row r="100" spans="1:13" x14ac:dyDescent="0.25">
      <c r="A100" s="31"/>
      <c r="B100" s="31"/>
      <c r="C100" s="15" t="s">
        <v>96</v>
      </c>
      <c r="D100" s="9"/>
      <c r="E100" s="9"/>
      <c r="F100" s="9"/>
      <c r="G100" s="6"/>
      <c r="H100" s="31"/>
      <c r="I100" s="31"/>
      <c r="J100" s="15" t="s">
        <v>96</v>
      </c>
      <c r="K100" s="9"/>
      <c r="L100" s="9"/>
      <c r="M100" s="9"/>
    </row>
    <row r="101" spans="1:13" x14ac:dyDescent="0.25">
      <c r="A101" s="31"/>
      <c r="B101" s="31"/>
      <c r="C101" s="15" t="s">
        <v>97</v>
      </c>
      <c r="D101" s="19" t="str">
        <f>IF(AND(D102&gt;=20,D102&lt;=30,D103&gt;=20,D103&lt;=30,D104&gt;=20,D104&lt;=30),"C","NC")</f>
        <v>NC</v>
      </c>
      <c r="E101" s="19" t="str">
        <f>IF(AND(E102&gt;=20,E102&lt;=30,E103&gt;=20,E103&lt;=30,E104&gt;=20,E104&lt;=30),"C","NC")</f>
        <v>NC</v>
      </c>
      <c r="F101" s="19" t="str">
        <f>IF(AND(F102&gt;=20,F102&lt;=30,F103&gt;=20,F103&lt;=30,F104&gt;=20,F104&lt;=30),"C","NC")</f>
        <v>NC</v>
      </c>
      <c r="G101" s="6"/>
      <c r="H101" s="31"/>
      <c r="I101" s="31"/>
      <c r="J101" s="15" t="s">
        <v>97</v>
      </c>
      <c r="K101" s="19" t="str">
        <f>IF(AND(K102&gt;=20,K102&lt;=30,K103&gt;=20,K103&lt;=30,K104&gt;=20,K104&lt;=30),"C","NC")</f>
        <v>NC</v>
      </c>
      <c r="L101" s="19" t="str">
        <f>IF(AND(L102&gt;=20,L102&lt;=30,L103&gt;=20,L103&lt;=30,L104&gt;=20,L104&lt;=30),"C","NC")</f>
        <v>NC</v>
      </c>
      <c r="M101" s="19" t="str">
        <f>IF(AND(M102&gt;=20,M102&lt;=30,M103&gt;=20,M103&lt;=30,M104&gt;=20,M104&lt;=30),"C","NC")</f>
        <v>NC</v>
      </c>
    </row>
    <row r="102" spans="1:13" x14ac:dyDescent="0.25">
      <c r="A102" s="31"/>
      <c r="B102" s="31"/>
      <c r="C102" s="17" t="s">
        <v>410</v>
      </c>
      <c r="D102" s="9"/>
      <c r="E102" s="9"/>
      <c r="F102" s="9"/>
      <c r="G102" s="6"/>
      <c r="H102" s="31"/>
      <c r="I102" s="31"/>
      <c r="J102" s="17" t="s">
        <v>410</v>
      </c>
      <c r="K102" s="9"/>
      <c r="L102" s="9"/>
      <c r="M102" s="9"/>
    </row>
    <row r="103" spans="1:13" x14ac:dyDescent="0.25">
      <c r="A103" s="31"/>
      <c r="B103" s="31"/>
      <c r="C103" s="17" t="s">
        <v>409</v>
      </c>
      <c r="D103" s="9"/>
      <c r="E103" s="9"/>
      <c r="F103" s="9"/>
      <c r="G103" s="6"/>
      <c r="H103" s="31"/>
      <c r="I103" s="31"/>
      <c r="J103" s="17" t="s">
        <v>409</v>
      </c>
      <c r="K103" s="9"/>
      <c r="L103" s="9"/>
      <c r="M103" s="9"/>
    </row>
    <row r="104" spans="1:13" x14ac:dyDescent="0.25">
      <c r="A104" s="31"/>
      <c r="B104" s="31"/>
      <c r="C104" s="17" t="s">
        <v>408</v>
      </c>
      <c r="D104" s="9"/>
      <c r="E104" s="9"/>
      <c r="F104" s="9"/>
      <c r="G104" s="6"/>
      <c r="H104" s="31"/>
      <c r="I104" s="31"/>
      <c r="J104" s="17" t="s">
        <v>408</v>
      </c>
      <c r="K104" s="9"/>
      <c r="L104" s="9"/>
      <c r="M104" s="9"/>
    </row>
    <row r="105" spans="1:13" x14ac:dyDescent="0.25">
      <c r="A105" s="31"/>
      <c r="B105" s="31"/>
      <c r="C105" s="15" t="s">
        <v>98</v>
      </c>
      <c r="D105" s="19" t="str">
        <f>IF(AND(D106=0,D107=0,D108=0,D109=0),"C","NC")</f>
        <v>C</v>
      </c>
      <c r="E105" s="19" t="str">
        <f t="shared" ref="E105:F105" si="10">IF(AND(E106=0,E107=0,E108=0,E109=0),"C","NC")</f>
        <v>C</v>
      </c>
      <c r="F105" s="19" t="str">
        <f t="shared" si="10"/>
        <v>C</v>
      </c>
      <c r="G105" s="6"/>
      <c r="H105" s="31"/>
      <c r="I105" s="31"/>
      <c r="J105" s="15" t="s">
        <v>98</v>
      </c>
      <c r="K105" s="19" t="str">
        <f>IF(AND(K106=0,K107=0,K108=0,K109=0),"C","NC")</f>
        <v>C</v>
      </c>
      <c r="L105" s="19" t="str">
        <f t="shared" ref="L105:M105" si="11">IF(AND(L106=0,L107=0,L108=0,L109=0),"C","NC")</f>
        <v>C</v>
      </c>
      <c r="M105" s="19" t="str">
        <f t="shared" si="11"/>
        <v>C</v>
      </c>
    </row>
    <row r="106" spans="1:13" x14ac:dyDescent="0.25">
      <c r="A106" s="31"/>
      <c r="B106" s="31"/>
      <c r="C106" s="17" t="s">
        <v>411</v>
      </c>
      <c r="D106" s="9"/>
      <c r="E106" s="9"/>
      <c r="F106" s="9"/>
      <c r="G106" s="6"/>
      <c r="H106" s="31"/>
      <c r="I106" s="31"/>
      <c r="J106" s="17" t="s">
        <v>411</v>
      </c>
      <c r="K106" s="9"/>
      <c r="L106" s="9"/>
      <c r="M106" s="9"/>
    </row>
    <row r="107" spans="1:13" x14ac:dyDescent="0.25">
      <c r="A107" s="31"/>
      <c r="B107" s="31"/>
      <c r="C107" s="17" t="s">
        <v>412</v>
      </c>
      <c r="D107" s="9"/>
      <c r="E107" s="9"/>
      <c r="F107" s="9"/>
      <c r="G107" s="6"/>
      <c r="H107" s="31"/>
      <c r="I107" s="31"/>
      <c r="J107" s="17" t="s">
        <v>412</v>
      </c>
      <c r="K107" s="9"/>
      <c r="L107" s="9"/>
      <c r="M107" s="9"/>
    </row>
    <row r="108" spans="1:13" x14ac:dyDescent="0.25">
      <c r="A108" s="31"/>
      <c r="B108" s="31"/>
      <c r="C108" s="17" t="s">
        <v>413</v>
      </c>
      <c r="D108" s="9"/>
      <c r="E108" s="9"/>
      <c r="F108" s="9"/>
      <c r="G108" s="6"/>
      <c r="H108" s="31"/>
      <c r="I108" s="31"/>
      <c r="J108" s="17" t="s">
        <v>413</v>
      </c>
      <c r="K108" s="9"/>
      <c r="L108" s="9"/>
      <c r="M108" s="9"/>
    </row>
    <row r="109" spans="1:13" x14ac:dyDescent="0.25">
      <c r="A109" s="31"/>
      <c r="B109" s="31"/>
      <c r="C109" s="17" t="s">
        <v>414</v>
      </c>
      <c r="D109" s="9"/>
      <c r="E109" s="9"/>
      <c r="F109" s="9"/>
      <c r="G109" s="6"/>
      <c r="H109" s="31"/>
      <c r="I109" s="31"/>
      <c r="J109" s="17" t="s">
        <v>414</v>
      </c>
      <c r="K109" s="9"/>
      <c r="L109" s="9"/>
      <c r="M109" s="9"/>
    </row>
    <row r="110" spans="1:13" x14ac:dyDescent="0.25">
      <c r="A110" s="31"/>
      <c r="B110" s="31"/>
      <c r="C110" s="15" t="s">
        <v>99</v>
      </c>
      <c r="D110" s="9"/>
      <c r="E110" s="9"/>
      <c r="F110" s="9"/>
      <c r="G110" s="6"/>
      <c r="H110" s="31"/>
      <c r="I110" s="31"/>
      <c r="J110" s="15" t="s">
        <v>99</v>
      </c>
      <c r="K110" s="9"/>
      <c r="L110" s="9"/>
      <c r="M110" s="9"/>
    </row>
    <row r="111" spans="1:13" x14ac:dyDescent="0.25">
      <c r="A111" s="31"/>
      <c r="B111" s="31"/>
      <c r="C111" s="15" t="s">
        <v>100</v>
      </c>
      <c r="D111" s="9"/>
      <c r="E111" s="9"/>
      <c r="F111" s="9"/>
      <c r="G111" s="6"/>
      <c r="H111" s="31"/>
      <c r="I111" s="31"/>
      <c r="J111" s="15" t="s">
        <v>100</v>
      </c>
      <c r="K111" s="9"/>
      <c r="L111" s="9"/>
      <c r="M111" s="9"/>
    </row>
    <row r="112" spans="1:13" x14ac:dyDescent="0.25">
      <c r="A112" s="32" t="s">
        <v>102</v>
      </c>
      <c r="B112" s="32"/>
      <c r="C112" s="15" t="s">
        <v>103</v>
      </c>
      <c r="D112" s="20" t="str">
        <f>IF(AND(D99="C",D100="C",D101="C",D105="C",D110&gt;=6.8,D110&lt;=7.2,D111="C"),"C","NC")</f>
        <v>NC</v>
      </c>
      <c r="E112" s="20" t="str">
        <f>IF(AND(E99="C",E100="C",E101="C",E105="C",E110&gt;=6.8,E110&lt;=7.2,E111="C"),"C","NC")</f>
        <v>NC</v>
      </c>
      <c r="F112" s="20" t="str">
        <f>IF(AND(F99="C",F100="C",F101="C",F105="C",F110&gt;=6.8,F110&lt;=7.2,F111="C"),"C","NC")</f>
        <v>NC</v>
      </c>
      <c r="G112" s="6"/>
      <c r="H112" s="32" t="s">
        <v>102</v>
      </c>
      <c r="I112" s="32"/>
      <c r="J112" s="15" t="s">
        <v>103</v>
      </c>
      <c r="K112" s="20" t="str">
        <f>IF(AND(K99="C",K100="C",K101="C",K105="C",K110&gt;=6.8,K110&lt;=7.2,K111="C"),"C","NC")</f>
        <v>NC</v>
      </c>
      <c r="L112" s="20" t="str">
        <f>IF(AND(L99="C",L100="C",L101="C",L105="C",L110&gt;=6.8,L110&lt;=7.2,L111="C"),"C","NC")</f>
        <v>NC</v>
      </c>
      <c r="M112" s="20" t="str">
        <f>IF(AND(M99="C",M100="C",M101="C",M105="C",M110&gt;=6.8,M110&lt;=7.2,M111="C"),"C","NC")</f>
        <v>NC</v>
      </c>
    </row>
    <row r="113" spans="1:13" x14ac:dyDescent="0.25">
      <c r="A113" s="32"/>
      <c r="B113" s="32"/>
      <c r="C113" s="15" t="s">
        <v>104</v>
      </c>
      <c r="D113" s="9"/>
      <c r="E113" s="9"/>
      <c r="F113" s="9"/>
      <c r="G113" s="6"/>
      <c r="H113" s="32"/>
      <c r="I113" s="32"/>
      <c r="J113" s="15" t="s">
        <v>104</v>
      </c>
      <c r="K113" s="9"/>
      <c r="L113" s="9"/>
      <c r="M113" s="9"/>
    </row>
    <row r="114" spans="1:13" x14ac:dyDescent="0.25">
      <c r="A114" s="3"/>
      <c r="B114" s="3"/>
      <c r="C114" s="3"/>
      <c r="D114" s="3"/>
      <c r="E114" s="3"/>
      <c r="F114" s="3"/>
      <c r="G114" s="6"/>
      <c r="H114" s="3"/>
      <c r="I114" s="3"/>
      <c r="J114" s="3"/>
      <c r="K114" s="3"/>
      <c r="L114" s="3"/>
      <c r="M114" s="3"/>
    </row>
    <row r="115" spans="1:13" x14ac:dyDescent="0.25">
      <c r="A115" s="39" t="s">
        <v>89</v>
      </c>
      <c r="B115" s="39"/>
      <c r="C115" s="15" t="s">
        <v>94</v>
      </c>
      <c r="D115" s="21" t="s">
        <v>317</v>
      </c>
      <c r="E115" s="21" t="s">
        <v>318</v>
      </c>
      <c r="F115" s="21" t="s">
        <v>319</v>
      </c>
      <c r="G115" s="6"/>
      <c r="H115" s="39" t="s">
        <v>90</v>
      </c>
      <c r="I115" s="39"/>
      <c r="J115" s="15" t="s">
        <v>94</v>
      </c>
      <c r="K115" s="21" t="s">
        <v>320</v>
      </c>
      <c r="L115" s="21" t="s">
        <v>321</v>
      </c>
      <c r="M115" s="21" t="s">
        <v>322</v>
      </c>
    </row>
    <row r="116" spans="1:13" x14ac:dyDescent="0.25">
      <c r="A116" s="39"/>
      <c r="B116" s="39"/>
      <c r="C116" s="15" t="s">
        <v>92</v>
      </c>
      <c r="D116" s="33"/>
      <c r="E116" s="34"/>
      <c r="F116" s="35"/>
      <c r="G116" s="6"/>
      <c r="H116" s="39"/>
      <c r="I116" s="39"/>
      <c r="J116" s="15" t="s">
        <v>92</v>
      </c>
      <c r="K116" s="33"/>
      <c r="L116" s="34"/>
      <c r="M116" s="35"/>
    </row>
    <row r="117" spans="1:13" x14ac:dyDescent="0.25">
      <c r="A117" s="39"/>
      <c r="B117" s="39"/>
      <c r="C117" s="15" t="s">
        <v>93</v>
      </c>
      <c r="D117" s="33"/>
      <c r="E117" s="34"/>
      <c r="F117" s="35"/>
      <c r="G117" s="6"/>
      <c r="H117" s="39"/>
      <c r="I117" s="39"/>
      <c r="J117" s="15" t="s">
        <v>93</v>
      </c>
      <c r="K117" s="33"/>
      <c r="L117" s="34"/>
      <c r="M117" s="35"/>
    </row>
    <row r="118" spans="1:13" ht="15" customHeight="1" x14ac:dyDescent="0.25">
      <c r="A118" s="31" t="s">
        <v>101</v>
      </c>
      <c r="B118" s="31"/>
      <c r="C118" s="15" t="s">
        <v>95</v>
      </c>
      <c r="D118" s="9"/>
      <c r="E118" s="9"/>
      <c r="F118" s="9"/>
      <c r="G118" s="6"/>
      <c r="H118" s="31" t="s">
        <v>101</v>
      </c>
      <c r="I118" s="31"/>
      <c r="J118" s="15" t="s">
        <v>95</v>
      </c>
      <c r="K118" s="9"/>
      <c r="L118" s="9"/>
      <c r="M118" s="9"/>
    </row>
    <row r="119" spans="1:13" x14ac:dyDescent="0.25">
      <c r="A119" s="31"/>
      <c r="B119" s="31"/>
      <c r="C119" s="15" t="s">
        <v>96</v>
      </c>
      <c r="D119" s="9"/>
      <c r="E119" s="9"/>
      <c r="F119" s="9"/>
      <c r="G119" s="6"/>
      <c r="H119" s="31"/>
      <c r="I119" s="31"/>
      <c r="J119" s="15" t="s">
        <v>96</v>
      </c>
      <c r="K119" s="9"/>
      <c r="L119" s="9"/>
      <c r="M119" s="9"/>
    </row>
    <row r="120" spans="1:13" x14ac:dyDescent="0.25">
      <c r="A120" s="31"/>
      <c r="B120" s="31"/>
      <c r="C120" s="15" t="s">
        <v>97</v>
      </c>
      <c r="D120" s="19" t="str">
        <f>IF(AND(D121&gt;=20,D121&lt;=30,D122&gt;=20,D122&lt;=30,D123&gt;=20,D123&lt;=30),"C","NC")</f>
        <v>NC</v>
      </c>
      <c r="E120" s="19" t="str">
        <f>IF(AND(E121&gt;=20,E121&lt;=30,E122&gt;=20,E122&lt;=30,E123&gt;=20,E123&lt;=30),"C","NC")</f>
        <v>NC</v>
      </c>
      <c r="F120" s="19" t="str">
        <f>IF(AND(F121&gt;=20,F121&lt;=30,F122&gt;=20,F122&lt;=30,F123&gt;=20,F123&lt;=30),"C","NC")</f>
        <v>NC</v>
      </c>
      <c r="G120" s="6"/>
      <c r="H120" s="31"/>
      <c r="I120" s="31"/>
      <c r="J120" s="15" t="s">
        <v>97</v>
      </c>
      <c r="K120" s="19" t="str">
        <f>IF(AND(K121&gt;=20,K121&lt;=30,K122&gt;=20,K122&lt;=30,K123&gt;=20,K123&lt;=30),"C","NC")</f>
        <v>NC</v>
      </c>
      <c r="L120" s="19" t="str">
        <f>IF(AND(L121&gt;=20,L121&lt;=30,L122&gt;=20,L122&lt;=30,L123&gt;=20,L123&lt;=30),"C","NC")</f>
        <v>NC</v>
      </c>
      <c r="M120" s="19" t="str">
        <f>IF(AND(M121&gt;=20,M121&lt;=30,M122&gt;=20,M122&lt;=30,M123&gt;=20,M123&lt;=30),"C","NC")</f>
        <v>NC</v>
      </c>
    </row>
    <row r="121" spans="1:13" x14ac:dyDescent="0.25">
      <c r="A121" s="31"/>
      <c r="B121" s="31"/>
      <c r="C121" s="17" t="s">
        <v>410</v>
      </c>
      <c r="D121" s="9"/>
      <c r="E121" s="9"/>
      <c r="F121" s="9"/>
      <c r="G121" s="6"/>
      <c r="H121" s="31"/>
      <c r="I121" s="31"/>
      <c r="J121" s="17" t="s">
        <v>410</v>
      </c>
      <c r="K121" s="9"/>
      <c r="L121" s="9"/>
      <c r="M121" s="9"/>
    </row>
    <row r="122" spans="1:13" x14ac:dyDescent="0.25">
      <c r="A122" s="31"/>
      <c r="B122" s="31"/>
      <c r="C122" s="17" t="s">
        <v>409</v>
      </c>
      <c r="D122" s="9"/>
      <c r="E122" s="9"/>
      <c r="F122" s="9"/>
      <c r="G122" s="6"/>
      <c r="H122" s="31"/>
      <c r="I122" s="31"/>
      <c r="J122" s="17" t="s">
        <v>409</v>
      </c>
      <c r="K122" s="9"/>
      <c r="L122" s="9"/>
      <c r="M122" s="9"/>
    </row>
    <row r="123" spans="1:13" x14ac:dyDescent="0.25">
      <c r="A123" s="31"/>
      <c r="B123" s="31"/>
      <c r="C123" s="17" t="s">
        <v>408</v>
      </c>
      <c r="D123" s="9"/>
      <c r="E123" s="9"/>
      <c r="F123" s="9"/>
      <c r="G123" s="6"/>
      <c r="H123" s="31"/>
      <c r="I123" s="31"/>
      <c r="J123" s="17" t="s">
        <v>408</v>
      </c>
      <c r="K123" s="9"/>
      <c r="L123" s="9"/>
      <c r="M123" s="9"/>
    </row>
    <row r="124" spans="1:13" x14ac:dyDescent="0.25">
      <c r="A124" s="31"/>
      <c r="B124" s="31"/>
      <c r="C124" s="15" t="s">
        <v>98</v>
      </c>
      <c r="D124" s="19" t="str">
        <f>IF(AND(D125=0,D126=0,D127=0,D128=0),"C","NC")</f>
        <v>C</v>
      </c>
      <c r="E124" s="19" t="str">
        <f t="shared" ref="E124:F124" si="12">IF(AND(E125=0,E126=0,E127=0,E128=0),"C","NC")</f>
        <v>C</v>
      </c>
      <c r="F124" s="19" t="str">
        <f t="shared" si="12"/>
        <v>C</v>
      </c>
      <c r="G124" s="6"/>
      <c r="H124" s="31"/>
      <c r="I124" s="31"/>
      <c r="J124" s="15" t="s">
        <v>98</v>
      </c>
      <c r="K124" s="19" t="str">
        <f>IF(AND(K125=0,K126=0,K127=0,K128=0),"C","NC")</f>
        <v>C</v>
      </c>
      <c r="L124" s="19" t="str">
        <f t="shared" ref="L124:M124" si="13">IF(AND(L125=0,L126=0,L127=0,L128=0),"C","NC")</f>
        <v>C</v>
      </c>
      <c r="M124" s="19" t="str">
        <f t="shared" si="13"/>
        <v>C</v>
      </c>
    </row>
    <row r="125" spans="1:13" x14ac:dyDescent="0.25">
      <c r="A125" s="31"/>
      <c r="B125" s="31"/>
      <c r="C125" s="17" t="s">
        <v>411</v>
      </c>
      <c r="D125" s="9"/>
      <c r="E125" s="9"/>
      <c r="F125" s="9"/>
      <c r="G125" s="6"/>
      <c r="H125" s="31"/>
      <c r="I125" s="31"/>
      <c r="J125" s="17" t="s">
        <v>411</v>
      </c>
      <c r="K125" s="9"/>
      <c r="L125" s="9"/>
      <c r="M125" s="9"/>
    </row>
    <row r="126" spans="1:13" x14ac:dyDescent="0.25">
      <c r="A126" s="31"/>
      <c r="B126" s="31"/>
      <c r="C126" s="17" t="s">
        <v>412</v>
      </c>
      <c r="D126" s="9"/>
      <c r="E126" s="9"/>
      <c r="F126" s="9"/>
      <c r="G126" s="6"/>
      <c r="H126" s="31"/>
      <c r="I126" s="31"/>
      <c r="J126" s="17" t="s">
        <v>412</v>
      </c>
      <c r="K126" s="9"/>
      <c r="L126" s="9"/>
      <c r="M126" s="9"/>
    </row>
    <row r="127" spans="1:13" x14ac:dyDescent="0.25">
      <c r="A127" s="31"/>
      <c r="B127" s="31"/>
      <c r="C127" s="17" t="s">
        <v>413</v>
      </c>
      <c r="D127" s="9"/>
      <c r="E127" s="9"/>
      <c r="F127" s="9"/>
      <c r="G127" s="6"/>
      <c r="H127" s="31"/>
      <c r="I127" s="31"/>
      <c r="J127" s="17" t="s">
        <v>413</v>
      </c>
      <c r="K127" s="9"/>
      <c r="L127" s="9"/>
      <c r="M127" s="9"/>
    </row>
    <row r="128" spans="1:13" x14ac:dyDescent="0.25">
      <c r="A128" s="31"/>
      <c r="B128" s="31"/>
      <c r="C128" s="17" t="s">
        <v>414</v>
      </c>
      <c r="D128" s="9"/>
      <c r="E128" s="9"/>
      <c r="F128" s="9"/>
      <c r="G128" s="6"/>
      <c r="H128" s="31"/>
      <c r="I128" s="31"/>
      <c r="J128" s="17" t="s">
        <v>414</v>
      </c>
      <c r="K128" s="9"/>
      <c r="L128" s="9"/>
      <c r="M128" s="9"/>
    </row>
    <row r="129" spans="1:13" x14ac:dyDescent="0.25">
      <c r="A129" s="31"/>
      <c r="B129" s="31"/>
      <c r="C129" s="15" t="s">
        <v>99</v>
      </c>
      <c r="D129" s="9"/>
      <c r="E129" s="9"/>
      <c r="F129" s="9"/>
      <c r="G129" s="6"/>
      <c r="H129" s="31"/>
      <c r="I129" s="31"/>
      <c r="J129" s="15" t="s">
        <v>99</v>
      </c>
      <c r="K129" s="9"/>
      <c r="L129" s="9"/>
      <c r="M129" s="9"/>
    </row>
    <row r="130" spans="1:13" x14ac:dyDescent="0.25">
      <c r="A130" s="31"/>
      <c r="B130" s="31"/>
      <c r="C130" s="15" t="s">
        <v>100</v>
      </c>
      <c r="D130" s="9"/>
      <c r="E130" s="9"/>
      <c r="F130" s="9"/>
      <c r="G130" s="6"/>
      <c r="H130" s="31"/>
      <c r="I130" s="31"/>
      <c r="J130" s="15" t="s">
        <v>100</v>
      </c>
      <c r="K130" s="9"/>
      <c r="L130" s="9"/>
      <c r="M130" s="9"/>
    </row>
    <row r="131" spans="1:13" x14ac:dyDescent="0.25">
      <c r="A131" s="32" t="s">
        <v>102</v>
      </c>
      <c r="B131" s="32"/>
      <c r="C131" s="15" t="s">
        <v>103</v>
      </c>
      <c r="D131" s="20" t="str">
        <f>IF(AND(D118="C",D119="C",D120="C",D124="C",D129&gt;=6.8,D129&lt;=7.2,D130="C"),"C","NC")</f>
        <v>NC</v>
      </c>
      <c r="E131" s="20" t="str">
        <f>IF(AND(E118="C",E119="C",E120="C",E124="C",E129&gt;=6.8,E129&lt;=7.2,E130="C"),"C","NC")</f>
        <v>NC</v>
      </c>
      <c r="F131" s="20" t="str">
        <f>IF(AND(F118="C",F119="C",F120="C",F124="C",F129&gt;=6.8,F129&lt;=7.2,F130="C"),"C","NC")</f>
        <v>NC</v>
      </c>
      <c r="G131" s="6"/>
      <c r="H131" s="32" t="s">
        <v>102</v>
      </c>
      <c r="I131" s="32"/>
      <c r="J131" s="15" t="s">
        <v>103</v>
      </c>
      <c r="K131" s="20" t="str">
        <f>IF(AND(K118="C",K119="C",K120="C",K124="C",K129&gt;=6.8,K129&lt;=7.2,K130="C"),"C","NC")</f>
        <v>NC</v>
      </c>
      <c r="L131" s="20" t="str">
        <f>IF(AND(L118="C",L119="C",L120="C",L124="C",L129&gt;=6.8,L129&lt;=7.2,L130="C"),"C","NC")</f>
        <v>NC</v>
      </c>
      <c r="M131" s="20" t="str">
        <f>IF(AND(M118="C",M119="C",M120="C",M124="C",M129&gt;=6.8,M129&lt;=7.2,M130="C"),"C","NC")</f>
        <v>NC</v>
      </c>
    </row>
    <row r="132" spans="1:13" x14ac:dyDescent="0.25">
      <c r="A132" s="32"/>
      <c r="B132" s="32"/>
      <c r="C132" s="15" t="s">
        <v>104</v>
      </c>
      <c r="D132" s="9"/>
      <c r="E132" s="9"/>
      <c r="F132" s="9"/>
      <c r="G132" s="6"/>
      <c r="H132" s="32"/>
      <c r="I132" s="32"/>
      <c r="J132" s="15" t="s">
        <v>104</v>
      </c>
      <c r="K132" s="9"/>
      <c r="L132" s="9"/>
      <c r="M132" s="9"/>
    </row>
    <row r="133" spans="1:13" x14ac:dyDescent="0.25">
      <c r="A133" s="3"/>
      <c r="B133" s="3"/>
      <c r="C133" s="3"/>
      <c r="D133" s="3"/>
      <c r="E133" s="3"/>
      <c r="F133" s="3"/>
      <c r="G133" s="6"/>
      <c r="H133" s="3"/>
      <c r="I133" s="3"/>
      <c r="J133" s="3"/>
      <c r="K133" s="3"/>
      <c r="L133" s="3"/>
      <c r="M133" s="3"/>
    </row>
    <row r="134" spans="1:13" ht="15" customHeight="1" x14ac:dyDescent="0.25">
      <c r="A134" s="39" t="s">
        <v>91</v>
      </c>
      <c r="B134" s="39"/>
      <c r="C134" s="15" t="s">
        <v>94</v>
      </c>
      <c r="D134" s="21" t="s">
        <v>323</v>
      </c>
      <c r="E134" s="21" t="s">
        <v>324</v>
      </c>
      <c r="F134" s="21" t="s">
        <v>325</v>
      </c>
      <c r="G134" s="6"/>
      <c r="H134" s="3"/>
      <c r="I134" s="3"/>
      <c r="J134" s="3"/>
      <c r="K134" s="3"/>
      <c r="L134" s="3"/>
      <c r="M134" s="3"/>
    </row>
    <row r="135" spans="1:13" x14ac:dyDescent="0.25">
      <c r="A135" s="39"/>
      <c r="B135" s="39"/>
      <c r="C135" s="15" t="s">
        <v>92</v>
      </c>
      <c r="D135" s="33"/>
      <c r="E135" s="34"/>
      <c r="F135" s="35"/>
      <c r="G135" s="6"/>
    </row>
    <row r="136" spans="1:13" x14ac:dyDescent="0.25">
      <c r="A136" s="39"/>
      <c r="B136" s="39"/>
      <c r="C136" s="15" t="s">
        <v>93</v>
      </c>
      <c r="D136" s="33"/>
      <c r="E136" s="34"/>
      <c r="F136" s="35"/>
      <c r="G136" s="6"/>
    </row>
    <row r="137" spans="1:13" ht="15" customHeight="1" x14ac:dyDescent="0.25">
      <c r="A137" s="31" t="s">
        <v>101</v>
      </c>
      <c r="B137" s="31"/>
      <c r="C137" s="15" t="s">
        <v>95</v>
      </c>
      <c r="D137" s="9"/>
      <c r="E137" s="9"/>
      <c r="F137" s="9"/>
      <c r="G137" s="6"/>
    </row>
    <row r="138" spans="1:13" x14ac:dyDescent="0.25">
      <c r="A138" s="31"/>
      <c r="B138" s="31"/>
      <c r="C138" s="15" t="s">
        <v>96</v>
      </c>
      <c r="D138" s="9"/>
      <c r="E138" s="9"/>
      <c r="F138" s="9"/>
      <c r="G138" s="6"/>
    </row>
    <row r="139" spans="1:13" x14ac:dyDescent="0.25">
      <c r="A139" s="31"/>
      <c r="B139" s="31"/>
      <c r="C139" s="15" t="s">
        <v>97</v>
      </c>
      <c r="D139" s="19" t="str">
        <f>IF(AND(D140&gt;=20,D140&lt;=30,D141&gt;=20,D141&lt;=30,D142&gt;=20,D142&lt;=30),"C","NC")</f>
        <v>NC</v>
      </c>
      <c r="E139" s="19" t="str">
        <f>IF(AND(E140&gt;=20,E140&lt;=30,E141&gt;=20,E141&lt;=30,E142&gt;=20,E142&lt;=30),"C","NC")</f>
        <v>NC</v>
      </c>
      <c r="F139" s="19" t="str">
        <f>IF(AND(F140&gt;=20,F140&lt;=30,F141&gt;=20,F141&lt;=30,F142&gt;=20,F142&lt;=30),"C","NC")</f>
        <v>NC</v>
      </c>
      <c r="G139" s="6"/>
    </row>
    <row r="140" spans="1:13" x14ac:dyDescent="0.25">
      <c r="A140" s="31"/>
      <c r="B140" s="31"/>
      <c r="C140" s="17" t="s">
        <v>410</v>
      </c>
      <c r="D140" s="9"/>
      <c r="E140" s="9"/>
      <c r="F140" s="9"/>
      <c r="G140" s="6"/>
    </row>
    <row r="141" spans="1:13" x14ac:dyDescent="0.25">
      <c r="A141" s="31"/>
      <c r="B141" s="31"/>
      <c r="C141" s="17" t="s">
        <v>409</v>
      </c>
      <c r="D141" s="9"/>
      <c r="E141" s="9"/>
      <c r="F141" s="9"/>
      <c r="G141" s="6"/>
    </row>
    <row r="142" spans="1:13" x14ac:dyDescent="0.25">
      <c r="A142" s="31"/>
      <c r="B142" s="31"/>
      <c r="C142" s="17" t="s">
        <v>408</v>
      </c>
      <c r="D142" s="9"/>
      <c r="E142" s="9"/>
      <c r="F142" s="9"/>
      <c r="G142" s="6"/>
    </row>
    <row r="143" spans="1:13" x14ac:dyDescent="0.25">
      <c r="A143" s="31"/>
      <c r="B143" s="31"/>
      <c r="C143" s="15" t="s">
        <v>98</v>
      </c>
      <c r="D143" s="19" t="str">
        <f>IF(AND(D144=0,D145=0,D146=0,D147=0),"C","NC")</f>
        <v>C</v>
      </c>
      <c r="E143" s="19" t="str">
        <f t="shared" ref="E143:F143" si="14">IF(AND(E144=0,E145=0,E146=0,E147=0),"C","NC")</f>
        <v>C</v>
      </c>
      <c r="F143" s="19" t="str">
        <f t="shared" si="14"/>
        <v>C</v>
      </c>
      <c r="G143" s="6"/>
    </row>
    <row r="144" spans="1:13" x14ac:dyDescent="0.25">
      <c r="A144" s="31"/>
      <c r="B144" s="31"/>
      <c r="C144" s="17" t="s">
        <v>411</v>
      </c>
      <c r="D144" s="9"/>
      <c r="E144" s="9"/>
      <c r="F144" s="9"/>
      <c r="G144" s="6"/>
    </row>
    <row r="145" spans="1:7" x14ac:dyDescent="0.25">
      <c r="A145" s="31"/>
      <c r="B145" s="31"/>
      <c r="C145" s="17" t="s">
        <v>412</v>
      </c>
      <c r="D145" s="9"/>
      <c r="E145" s="9"/>
      <c r="F145" s="9"/>
      <c r="G145" s="3"/>
    </row>
    <row r="146" spans="1:7" x14ac:dyDescent="0.25">
      <c r="A146" s="31"/>
      <c r="B146" s="31"/>
      <c r="C146" s="17" t="s">
        <v>413</v>
      </c>
      <c r="D146" s="9"/>
      <c r="E146" s="9"/>
      <c r="F146" s="9"/>
      <c r="G146" s="3"/>
    </row>
    <row r="147" spans="1:7" x14ac:dyDescent="0.25">
      <c r="A147" s="31"/>
      <c r="B147" s="31"/>
      <c r="C147" s="17" t="s">
        <v>414</v>
      </c>
      <c r="D147" s="9"/>
      <c r="E147" s="9"/>
      <c r="F147" s="9"/>
      <c r="G147" s="3"/>
    </row>
    <row r="148" spans="1:7" x14ac:dyDescent="0.25">
      <c r="A148" s="31"/>
      <c r="B148" s="31"/>
      <c r="C148" s="15" t="s">
        <v>99</v>
      </c>
      <c r="D148" s="9"/>
      <c r="E148" s="9"/>
      <c r="F148" s="9"/>
      <c r="G148" s="3"/>
    </row>
    <row r="149" spans="1:7" x14ac:dyDescent="0.25">
      <c r="A149" s="31"/>
      <c r="B149" s="31"/>
      <c r="C149" s="15" t="s">
        <v>100</v>
      </c>
      <c r="D149" s="9"/>
      <c r="E149" s="9"/>
      <c r="F149" s="9"/>
      <c r="G149" s="3"/>
    </row>
    <row r="150" spans="1:7" x14ac:dyDescent="0.25">
      <c r="A150" s="32" t="s">
        <v>102</v>
      </c>
      <c r="B150" s="32"/>
      <c r="C150" s="15" t="s">
        <v>103</v>
      </c>
      <c r="D150" s="20" t="str">
        <f>IF(AND(D137="C",D138="C",D139="C",D143="C",D148&gt;=6.8,D148&lt;=7.2,D149="C"),"C","NC")</f>
        <v>NC</v>
      </c>
      <c r="E150" s="20" t="str">
        <f>IF(AND(E137="C",E138="C",E139="C",E143="C",E148&gt;=6.8,E148&lt;=7.2,E149="C"),"C","NC")</f>
        <v>NC</v>
      </c>
      <c r="F150" s="20" t="str">
        <f>IF(AND(F137="C",F138="C",F139="C",F143="C",F148&gt;=6.8,F148&lt;=7.2,F149="C"),"C","NC")</f>
        <v>NC</v>
      </c>
      <c r="G150" s="3"/>
    </row>
    <row r="151" spans="1:7" x14ac:dyDescent="0.25">
      <c r="A151" s="32"/>
      <c r="B151" s="32"/>
      <c r="C151" s="15" t="s">
        <v>104</v>
      </c>
      <c r="D151" s="9"/>
      <c r="E151" s="9"/>
      <c r="F151" s="9"/>
      <c r="G151" s="3"/>
    </row>
  </sheetData>
  <mergeCells count="75">
    <mergeCell ref="K116:M116"/>
    <mergeCell ref="K117:M117"/>
    <mergeCell ref="A134:B136"/>
    <mergeCell ref="D135:F135"/>
    <mergeCell ref="D136:F136"/>
    <mergeCell ref="A115:B117"/>
    <mergeCell ref="D116:F116"/>
    <mergeCell ref="D117:F117"/>
    <mergeCell ref="H115:I117"/>
    <mergeCell ref="A118:B130"/>
    <mergeCell ref="A131:B132"/>
    <mergeCell ref="H118:I130"/>
    <mergeCell ref="K78:M78"/>
    <mergeCell ref="K79:M79"/>
    <mergeCell ref="A96:B98"/>
    <mergeCell ref="D97:F97"/>
    <mergeCell ref="D98:F98"/>
    <mergeCell ref="A77:B79"/>
    <mergeCell ref="D78:F78"/>
    <mergeCell ref="D79:F79"/>
    <mergeCell ref="H77:I79"/>
    <mergeCell ref="A80:B92"/>
    <mergeCell ref="A93:B94"/>
    <mergeCell ref="H80:I92"/>
    <mergeCell ref="H96:I98"/>
    <mergeCell ref="K97:M97"/>
    <mergeCell ref="K98:M98"/>
    <mergeCell ref="K40:M40"/>
    <mergeCell ref="K41:M41"/>
    <mergeCell ref="A58:B60"/>
    <mergeCell ref="D59:F59"/>
    <mergeCell ref="D60:F60"/>
    <mergeCell ref="A39:B41"/>
    <mergeCell ref="D40:F40"/>
    <mergeCell ref="D41:F41"/>
    <mergeCell ref="H39:I41"/>
    <mergeCell ref="A42:B54"/>
    <mergeCell ref="A55:B56"/>
    <mergeCell ref="H42:I54"/>
    <mergeCell ref="H58:I60"/>
    <mergeCell ref="K59:M59"/>
    <mergeCell ref="K60:M60"/>
    <mergeCell ref="K2:M2"/>
    <mergeCell ref="K3:M3"/>
    <mergeCell ref="A20:B22"/>
    <mergeCell ref="D21:F21"/>
    <mergeCell ref="D22:F22"/>
    <mergeCell ref="A1:B3"/>
    <mergeCell ref="D2:F2"/>
    <mergeCell ref="D3:F3"/>
    <mergeCell ref="H1:I3"/>
    <mergeCell ref="A4:B16"/>
    <mergeCell ref="A17:B18"/>
    <mergeCell ref="H4:I16"/>
    <mergeCell ref="H20:I22"/>
    <mergeCell ref="K21:M21"/>
    <mergeCell ref="K22:M22"/>
    <mergeCell ref="H17:I18"/>
    <mergeCell ref="A23:B35"/>
    <mergeCell ref="A36:B37"/>
    <mergeCell ref="H23:I35"/>
    <mergeCell ref="H36:I37"/>
    <mergeCell ref="H55:I56"/>
    <mergeCell ref="H61:I73"/>
    <mergeCell ref="H74:I75"/>
    <mergeCell ref="A61:B73"/>
    <mergeCell ref="A74:B75"/>
    <mergeCell ref="H131:I132"/>
    <mergeCell ref="A137:B149"/>
    <mergeCell ref="A150:B151"/>
    <mergeCell ref="H93:I94"/>
    <mergeCell ref="A99:B111"/>
    <mergeCell ref="A112:B113"/>
    <mergeCell ref="H99:I111"/>
    <mergeCell ref="H112:I113"/>
  </mergeCells>
  <conditionalFormatting sqref="D4:F5 D17:F17">
    <cfRule type="cellIs" dxfId="755" priority="419" operator="equal">
      <formula>"NC"</formula>
    </cfRule>
    <cfRule type="cellIs" dxfId="754" priority="420" operator="equal">
      <formula>"C"</formula>
    </cfRule>
  </conditionalFormatting>
  <conditionalFormatting sqref="D15:F15">
    <cfRule type="cellIs" dxfId="753" priority="416" operator="greaterThanOrEqual">
      <formula>7.21</formula>
    </cfRule>
    <cfRule type="cellIs" dxfId="752" priority="417" operator="lessThanOrEqual">
      <formula>6.79</formula>
    </cfRule>
    <cfRule type="cellIs" dxfId="751" priority="418" operator="between">
      <formula>6.8</formula>
      <formula>7.2</formula>
    </cfRule>
  </conditionalFormatting>
  <conditionalFormatting sqref="D6:F6">
    <cfRule type="cellIs" dxfId="750" priority="414" operator="equal">
      <formula>"NC"</formula>
    </cfRule>
    <cfRule type="cellIs" dxfId="749" priority="415" operator="equal">
      <formula>"C"</formula>
    </cfRule>
  </conditionalFormatting>
  <conditionalFormatting sqref="D7:F7">
    <cfRule type="cellIs" dxfId="748" priority="411" operator="greaterThanOrEqual">
      <formula>30.01</formula>
    </cfRule>
    <cfRule type="cellIs" dxfId="747" priority="412" operator="lessThanOrEqual">
      <formula>19.99</formula>
    </cfRule>
    <cfRule type="cellIs" dxfId="746" priority="413" operator="between">
      <formula>20</formula>
      <formula>30</formula>
    </cfRule>
  </conditionalFormatting>
  <conditionalFormatting sqref="D8:F8">
    <cfRule type="cellIs" dxfId="745" priority="408" operator="greaterThanOrEqual">
      <formula>30.01</formula>
    </cfRule>
    <cfRule type="cellIs" dxfId="744" priority="409" operator="lessThanOrEqual">
      <formula>19.99</formula>
    </cfRule>
    <cfRule type="cellIs" dxfId="743" priority="410" operator="between">
      <formula>20</formula>
      <formula>30</formula>
    </cfRule>
  </conditionalFormatting>
  <conditionalFormatting sqref="D9:F9">
    <cfRule type="cellIs" dxfId="742" priority="405" operator="lessThanOrEqual">
      <formula>19.99</formula>
    </cfRule>
    <cfRule type="cellIs" dxfId="741" priority="406" operator="greaterThanOrEqual">
      <formula>30.01</formula>
    </cfRule>
    <cfRule type="cellIs" dxfId="740" priority="407" operator="between">
      <formula>20</formula>
      <formula>30</formula>
    </cfRule>
  </conditionalFormatting>
  <conditionalFormatting sqref="D10:F10">
    <cfRule type="cellIs" dxfId="739" priority="403" operator="equal">
      <formula>"NC"</formula>
    </cfRule>
    <cfRule type="cellIs" dxfId="738" priority="404" operator="equal">
      <formula>"C"</formula>
    </cfRule>
  </conditionalFormatting>
  <conditionalFormatting sqref="D11:F11">
    <cfRule type="cellIs" dxfId="737" priority="401" operator="greaterThanOrEqual">
      <formula>0.01</formula>
    </cfRule>
    <cfRule type="cellIs" dxfId="736" priority="402" operator="equal">
      <formula>0</formula>
    </cfRule>
  </conditionalFormatting>
  <conditionalFormatting sqref="D12:F12">
    <cfRule type="cellIs" dxfId="735" priority="399" operator="greaterThanOrEqual">
      <formula>0.01</formula>
    </cfRule>
    <cfRule type="cellIs" dxfId="734" priority="400" operator="equal">
      <formula>0</formula>
    </cfRule>
  </conditionalFormatting>
  <conditionalFormatting sqref="D13:F13">
    <cfRule type="cellIs" dxfId="733" priority="397" operator="greaterThanOrEqual">
      <formula>0.01</formula>
    </cfRule>
    <cfRule type="cellIs" dxfId="732" priority="398" operator="equal">
      <formula>0</formula>
    </cfRule>
  </conditionalFormatting>
  <conditionalFormatting sqref="D14:F14">
    <cfRule type="cellIs" dxfId="731" priority="395" operator="greaterThanOrEqual">
      <formula>0.01</formula>
    </cfRule>
    <cfRule type="cellIs" dxfId="730" priority="396" operator="equal">
      <formula>0</formula>
    </cfRule>
  </conditionalFormatting>
  <conditionalFormatting sqref="D16:F16">
    <cfRule type="cellIs" dxfId="729" priority="393" operator="equal">
      <formula>"NC"</formula>
    </cfRule>
    <cfRule type="cellIs" dxfId="728" priority="394" operator="equal">
      <formula>"C"</formula>
    </cfRule>
  </conditionalFormatting>
  <conditionalFormatting sqref="K4:M5 K17:M17">
    <cfRule type="cellIs" dxfId="727" priority="391" operator="equal">
      <formula>"NC"</formula>
    </cfRule>
    <cfRule type="cellIs" dxfId="726" priority="392" operator="equal">
      <formula>"C"</formula>
    </cfRule>
  </conditionalFormatting>
  <conditionalFormatting sqref="K15:M15">
    <cfRule type="cellIs" dxfId="725" priority="388" operator="greaterThanOrEqual">
      <formula>7.21</formula>
    </cfRule>
    <cfRule type="cellIs" dxfId="724" priority="389" operator="lessThanOrEqual">
      <formula>6.79</formula>
    </cfRule>
    <cfRule type="cellIs" dxfId="723" priority="390" operator="between">
      <formula>6.8</formula>
      <formula>7.2</formula>
    </cfRule>
  </conditionalFormatting>
  <conditionalFormatting sqref="K6:M6">
    <cfRule type="cellIs" dxfId="722" priority="386" operator="equal">
      <formula>"NC"</formula>
    </cfRule>
    <cfRule type="cellIs" dxfId="721" priority="387" operator="equal">
      <formula>"C"</formula>
    </cfRule>
  </conditionalFormatting>
  <conditionalFormatting sqref="K7:M7">
    <cfRule type="cellIs" dxfId="720" priority="383" operator="greaterThanOrEqual">
      <formula>30.01</formula>
    </cfRule>
    <cfRule type="cellIs" dxfId="719" priority="384" operator="lessThanOrEqual">
      <formula>19.99</formula>
    </cfRule>
    <cfRule type="cellIs" dxfId="718" priority="385" operator="between">
      <formula>20</formula>
      <formula>30</formula>
    </cfRule>
  </conditionalFormatting>
  <conditionalFormatting sqref="K8:M8">
    <cfRule type="cellIs" dxfId="717" priority="380" operator="greaterThanOrEqual">
      <formula>30.01</formula>
    </cfRule>
    <cfRule type="cellIs" dxfId="716" priority="381" operator="lessThanOrEqual">
      <formula>19.99</formula>
    </cfRule>
    <cfRule type="cellIs" dxfId="715" priority="382" operator="between">
      <formula>20</formula>
      <formula>30</formula>
    </cfRule>
  </conditionalFormatting>
  <conditionalFormatting sqref="K9:M9">
    <cfRule type="cellIs" dxfId="714" priority="377" operator="lessThanOrEqual">
      <formula>19.99</formula>
    </cfRule>
    <cfRule type="cellIs" dxfId="713" priority="378" operator="greaterThanOrEqual">
      <formula>30.01</formula>
    </cfRule>
    <cfRule type="cellIs" dxfId="712" priority="379" operator="between">
      <formula>20</formula>
      <formula>30</formula>
    </cfRule>
  </conditionalFormatting>
  <conditionalFormatting sqref="K10:M10">
    <cfRule type="cellIs" dxfId="711" priority="375" operator="equal">
      <formula>"NC"</formula>
    </cfRule>
    <cfRule type="cellIs" dxfId="710" priority="376" operator="equal">
      <formula>"C"</formula>
    </cfRule>
  </conditionalFormatting>
  <conditionalFormatting sqref="K11:M11">
    <cfRule type="cellIs" dxfId="709" priority="373" operator="greaterThanOrEqual">
      <formula>0.01</formula>
    </cfRule>
    <cfRule type="cellIs" dxfId="708" priority="374" operator="equal">
      <formula>0</formula>
    </cfRule>
  </conditionalFormatting>
  <conditionalFormatting sqref="K12:M12">
    <cfRule type="cellIs" dxfId="707" priority="371" operator="greaterThanOrEqual">
      <formula>0.01</formula>
    </cfRule>
    <cfRule type="cellIs" dxfId="706" priority="372" operator="equal">
      <formula>0</formula>
    </cfRule>
  </conditionalFormatting>
  <conditionalFormatting sqref="K13:M13">
    <cfRule type="cellIs" dxfId="705" priority="369" operator="greaterThanOrEqual">
      <formula>0.01</formula>
    </cfRule>
    <cfRule type="cellIs" dxfId="704" priority="370" operator="equal">
      <formula>0</formula>
    </cfRule>
  </conditionalFormatting>
  <conditionalFormatting sqref="K14:M14">
    <cfRule type="cellIs" dxfId="703" priority="367" operator="greaterThanOrEqual">
      <formula>0.01</formula>
    </cfRule>
    <cfRule type="cellIs" dxfId="702" priority="368" operator="equal">
      <formula>0</formula>
    </cfRule>
  </conditionalFormatting>
  <conditionalFormatting sqref="K16:M16">
    <cfRule type="cellIs" dxfId="701" priority="365" operator="equal">
      <formula>"NC"</formula>
    </cfRule>
    <cfRule type="cellIs" dxfId="700" priority="366" operator="equal">
      <formula>"C"</formula>
    </cfRule>
  </conditionalFormatting>
  <conditionalFormatting sqref="D23:F24 D36:F36">
    <cfRule type="cellIs" dxfId="699" priority="363" operator="equal">
      <formula>"NC"</formula>
    </cfRule>
    <cfRule type="cellIs" dxfId="698" priority="364" operator="equal">
      <formula>"C"</formula>
    </cfRule>
  </conditionalFormatting>
  <conditionalFormatting sqref="D34:F34">
    <cfRule type="cellIs" dxfId="697" priority="360" operator="greaterThanOrEqual">
      <formula>7.21</formula>
    </cfRule>
    <cfRule type="cellIs" dxfId="696" priority="361" operator="lessThanOrEqual">
      <formula>6.79</formula>
    </cfRule>
    <cfRule type="cellIs" dxfId="695" priority="362" operator="between">
      <formula>6.8</formula>
      <formula>7.2</formula>
    </cfRule>
  </conditionalFormatting>
  <conditionalFormatting sqref="D25:F25">
    <cfRule type="cellIs" dxfId="694" priority="358" operator="equal">
      <formula>"NC"</formula>
    </cfRule>
    <cfRule type="cellIs" dxfId="693" priority="359" operator="equal">
      <formula>"C"</formula>
    </cfRule>
  </conditionalFormatting>
  <conditionalFormatting sqref="D26:F26">
    <cfRule type="cellIs" dxfId="692" priority="355" operator="greaterThanOrEqual">
      <formula>30.01</formula>
    </cfRule>
    <cfRule type="cellIs" dxfId="691" priority="356" operator="lessThanOrEqual">
      <formula>19.99</formula>
    </cfRule>
    <cfRule type="cellIs" dxfId="690" priority="357" operator="between">
      <formula>20</formula>
      <formula>30</formula>
    </cfRule>
  </conditionalFormatting>
  <conditionalFormatting sqref="D27:F27">
    <cfRule type="cellIs" dxfId="689" priority="352" operator="greaterThanOrEqual">
      <formula>30.01</formula>
    </cfRule>
    <cfRule type="cellIs" dxfId="688" priority="353" operator="lessThanOrEqual">
      <formula>19.99</formula>
    </cfRule>
    <cfRule type="cellIs" dxfId="687" priority="354" operator="between">
      <formula>20</formula>
      <formula>30</formula>
    </cfRule>
  </conditionalFormatting>
  <conditionalFormatting sqref="D28:F28">
    <cfRule type="cellIs" dxfId="686" priority="349" operator="lessThanOrEqual">
      <formula>19.99</formula>
    </cfRule>
    <cfRule type="cellIs" dxfId="685" priority="350" operator="greaterThanOrEqual">
      <formula>30.01</formula>
    </cfRule>
    <cfRule type="cellIs" dxfId="684" priority="351" operator="between">
      <formula>20</formula>
      <formula>30</formula>
    </cfRule>
  </conditionalFormatting>
  <conditionalFormatting sqref="D29:F29">
    <cfRule type="cellIs" dxfId="683" priority="347" operator="equal">
      <formula>"NC"</formula>
    </cfRule>
    <cfRule type="cellIs" dxfId="682" priority="348" operator="equal">
      <formula>"C"</formula>
    </cfRule>
  </conditionalFormatting>
  <conditionalFormatting sqref="D30:F30">
    <cfRule type="cellIs" dxfId="681" priority="345" operator="greaterThanOrEqual">
      <formula>0.01</formula>
    </cfRule>
    <cfRule type="cellIs" dxfId="680" priority="346" operator="equal">
      <formula>0</formula>
    </cfRule>
  </conditionalFormatting>
  <conditionalFormatting sqref="D31:F31">
    <cfRule type="cellIs" dxfId="679" priority="343" operator="greaterThanOrEqual">
      <formula>0.01</formula>
    </cfRule>
    <cfRule type="cellIs" dxfId="678" priority="344" operator="equal">
      <formula>0</formula>
    </cfRule>
  </conditionalFormatting>
  <conditionalFormatting sqref="D32:F32">
    <cfRule type="cellIs" dxfId="677" priority="341" operator="greaterThanOrEqual">
      <formula>0.01</formula>
    </cfRule>
    <cfRule type="cellIs" dxfId="676" priority="342" operator="equal">
      <formula>0</formula>
    </cfRule>
  </conditionalFormatting>
  <conditionalFormatting sqref="D33:F33">
    <cfRule type="cellIs" dxfId="675" priority="339" operator="greaterThanOrEqual">
      <formula>0.01</formula>
    </cfRule>
    <cfRule type="cellIs" dxfId="674" priority="340" operator="equal">
      <formula>0</formula>
    </cfRule>
  </conditionalFormatting>
  <conditionalFormatting sqref="D35:F35">
    <cfRule type="cellIs" dxfId="673" priority="337" operator="equal">
      <formula>"NC"</formula>
    </cfRule>
    <cfRule type="cellIs" dxfId="672" priority="338" operator="equal">
      <formula>"C"</formula>
    </cfRule>
  </conditionalFormatting>
  <conditionalFormatting sqref="K23:M24 K36:M36">
    <cfRule type="cellIs" dxfId="671" priority="335" operator="equal">
      <formula>"NC"</formula>
    </cfRule>
    <cfRule type="cellIs" dxfId="670" priority="336" operator="equal">
      <formula>"C"</formula>
    </cfRule>
  </conditionalFormatting>
  <conditionalFormatting sqref="K34:M34">
    <cfRule type="cellIs" dxfId="669" priority="332" operator="greaterThanOrEqual">
      <formula>7.21</formula>
    </cfRule>
    <cfRule type="cellIs" dxfId="668" priority="333" operator="lessThanOrEqual">
      <formula>6.79</formula>
    </cfRule>
    <cfRule type="cellIs" dxfId="667" priority="334" operator="between">
      <formula>6.8</formula>
      <formula>7.2</formula>
    </cfRule>
  </conditionalFormatting>
  <conditionalFormatting sqref="K25:M25">
    <cfRule type="cellIs" dxfId="666" priority="330" operator="equal">
      <formula>"NC"</formula>
    </cfRule>
    <cfRule type="cellIs" dxfId="665" priority="331" operator="equal">
      <formula>"C"</formula>
    </cfRule>
  </conditionalFormatting>
  <conditionalFormatting sqref="K26:M26">
    <cfRule type="cellIs" dxfId="664" priority="327" operator="greaterThanOrEqual">
      <formula>30.01</formula>
    </cfRule>
    <cfRule type="cellIs" dxfId="663" priority="328" operator="lessThanOrEqual">
      <formula>19.99</formula>
    </cfRule>
    <cfRule type="cellIs" dxfId="662" priority="329" operator="between">
      <formula>20</formula>
      <formula>30</formula>
    </cfRule>
  </conditionalFormatting>
  <conditionalFormatting sqref="K27:M27">
    <cfRule type="cellIs" dxfId="661" priority="324" operator="greaterThanOrEqual">
      <formula>30.01</formula>
    </cfRule>
    <cfRule type="cellIs" dxfId="660" priority="325" operator="lessThanOrEqual">
      <formula>19.99</formula>
    </cfRule>
    <cfRule type="cellIs" dxfId="659" priority="326" operator="between">
      <formula>20</formula>
      <formula>30</formula>
    </cfRule>
  </conditionalFormatting>
  <conditionalFormatting sqref="K28:M28">
    <cfRule type="cellIs" dxfId="658" priority="321" operator="lessThanOrEqual">
      <formula>19.99</formula>
    </cfRule>
    <cfRule type="cellIs" dxfId="657" priority="322" operator="greaterThanOrEqual">
      <formula>30.01</formula>
    </cfRule>
    <cfRule type="cellIs" dxfId="656" priority="323" operator="between">
      <formula>20</formula>
      <formula>30</formula>
    </cfRule>
  </conditionalFormatting>
  <conditionalFormatting sqref="K29:M29">
    <cfRule type="cellIs" dxfId="655" priority="319" operator="equal">
      <formula>"NC"</formula>
    </cfRule>
    <cfRule type="cellIs" dxfId="654" priority="320" operator="equal">
      <formula>"C"</formula>
    </cfRule>
  </conditionalFormatting>
  <conditionalFormatting sqref="K30:M30">
    <cfRule type="cellIs" dxfId="653" priority="317" operator="greaterThanOrEqual">
      <formula>0.01</formula>
    </cfRule>
    <cfRule type="cellIs" dxfId="652" priority="318" operator="equal">
      <formula>0</formula>
    </cfRule>
  </conditionalFormatting>
  <conditionalFormatting sqref="K31:M31">
    <cfRule type="cellIs" dxfId="651" priority="315" operator="greaterThanOrEqual">
      <formula>0.01</formula>
    </cfRule>
    <cfRule type="cellIs" dxfId="650" priority="316" operator="equal">
      <formula>0</formula>
    </cfRule>
  </conditionalFormatting>
  <conditionalFormatting sqref="K32:M32">
    <cfRule type="cellIs" dxfId="649" priority="313" operator="greaterThanOrEqual">
      <formula>0.01</formula>
    </cfRule>
    <cfRule type="cellIs" dxfId="648" priority="314" operator="equal">
      <formula>0</formula>
    </cfRule>
  </conditionalFormatting>
  <conditionalFormatting sqref="K33:M33">
    <cfRule type="cellIs" dxfId="647" priority="311" operator="greaterThanOrEqual">
      <formula>0.01</formula>
    </cfRule>
    <cfRule type="cellIs" dxfId="646" priority="312" operator="equal">
      <formula>0</formula>
    </cfRule>
  </conditionalFormatting>
  <conditionalFormatting sqref="K35:M35">
    <cfRule type="cellIs" dxfId="645" priority="309" operator="equal">
      <formula>"NC"</formula>
    </cfRule>
    <cfRule type="cellIs" dxfId="644" priority="310" operator="equal">
      <formula>"C"</formula>
    </cfRule>
  </conditionalFormatting>
  <conditionalFormatting sqref="D42:F43 D55:F55">
    <cfRule type="cellIs" dxfId="643" priority="307" operator="equal">
      <formula>"NC"</formula>
    </cfRule>
    <cfRule type="cellIs" dxfId="642" priority="308" operator="equal">
      <formula>"C"</formula>
    </cfRule>
  </conditionalFormatting>
  <conditionalFormatting sqref="D53:F53">
    <cfRule type="cellIs" dxfId="641" priority="304" operator="greaterThanOrEqual">
      <formula>7.21</formula>
    </cfRule>
    <cfRule type="cellIs" dxfId="640" priority="305" operator="lessThanOrEqual">
      <formula>6.79</formula>
    </cfRule>
    <cfRule type="cellIs" dxfId="639" priority="306" operator="between">
      <formula>6.8</formula>
      <formula>7.2</formula>
    </cfRule>
  </conditionalFormatting>
  <conditionalFormatting sqref="D44:F44">
    <cfRule type="cellIs" dxfId="638" priority="302" operator="equal">
      <formula>"NC"</formula>
    </cfRule>
    <cfRule type="cellIs" dxfId="637" priority="303" operator="equal">
      <formula>"C"</formula>
    </cfRule>
  </conditionalFormatting>
  <conditionalFormatting sqref="D45:F45">
    <cfRule type="cellIs" dxfId="636" priority="299" operator="greaterThanOrEqual">
      <formula>30.01</formula>
    </cfRule>
    <cfRule type="cellIs" dxfId="635" priority="300" operator="lessThanOrEqual">
      <formula>19.99</formula>
    </cfRule>
    <cfRule type="cellIs" dxfId="634" priority="301" operator="between">
      <formula>20</formula>
      <formula>30</formula>
    </cfRule>
  </conditionalFormatting>
  <conditionalFormatting sqref="D46:F46">
    <cfRule type="cellIs" dxfId="633" priority="296" operator="greaterThanOrEqual">
      <formula>30.01</formula>
    </cfRule>
    <cfRule type="cellIs" dxfId="632" priority="297" operator="lessThanOrEqual">
      <formula>19.99</formula>
    </cfRule>
    <cfRule type="cellIs" dxfId="631" priority="298" operator="between">
      <formula>20</formula>
      <formula>30</formula>
    </cfRule>
  </conditionalFormatting>
  <conditionalFormatting sqref="D47:F47">
    <cfRule type="cellIs" dxfId="630" priority="293" operator="lessThanOrEqual">
      <formula>19.99</formula>
    </cfRule>
    <cfRule type="cellIs" dxfId="629" priority="294" operator="greaterThanOrEqual">
      <formula>30.01</formula>
    </cfRule>
    <cfRule type="cellIs" dxfId="628" priority="295" operator="between">
      <formula>20</formula>
      <formula>30</formula>
    </cfRule>
  </conditionalFormatting>
  <conditionalFormatting sqref="D48:F48">
    <cfRule type="cellIs" dxfId="627" priority="291" operator="equal">
      <formula>"NC"</formula>
    </cfRule>
    <cfRule type="cellIs" dxfId="626" priority="292" operator="equal">
      <formula>"C"</formula>
    </cfRule>
  </conditionalFormatting>
  <conditionalFormatting sqref="D49:F49">
    <cfRule type="cellIs" dxfId="625" priority="289" operator="greaterThanOrEqual">
      <formula>0.01</formula>
    </cfRule>
    <cfRule type="cellIs" dxfId="624" priority="290" operator="equal">
      <formula>0</formula>
    </cfRule>
  </conditionalFormatting>
  <conditionalFormatting sqref="D50:F50">
    <cfRule type="cellIs" dxfId="623" priority="287" operator="greaterThanOrEqual">
      <formula>0.01</formula>
    </cfRule>
    <cfRule type="cellIs" dxfId="622" priority="288" operator="equal">
      <formula>0</formula>
    </cfRule>
  </conditionalFormatting>
  <conditionalFormatting sqref="D51:F51">
    <cfRule type="cellIs" dxfId="621" priority="285" operator="greaterThanOrEqual">
      <formula>0.01</formula>
    </cfRule>
    <cfRule type="cellIs" dxfId="620" priority="286" operator="equal">
      <formula>0</formula>
    </cfRule>
  </conditionalFormatting>
  <conditionalFormatting sqref="D52:F52">
    <cfRule type="cellIs" dxfId="619" priority="283" operator="greaterThanOrEqual">
      <formula>0.01</formula>
    </cfRule>
    <cfRule type="cellIs" dxfId="618" priority="284" operator="equal">
      <formula>0</formula>
    </cfRule>
  </conditionalFormatting>
  <conditionalFormatting sqref="D54:F54">
    <cfRule type="cellIs" dxfId="617" priority="281" operator="equal">
      <formula>"NC"</formula>
    </cfRule>
    <cfRule type="cellIs" dxfId="616" priority="282" operator="equal">
      <formula>"C"</formula>
    </cfRule>
  </conditionalFormatting>
  <conditionalFormatting sqref="K42:M43 K55:M55">
    <cfRule type="cellIs" dxfId="615" priority="279" operator="equal">
      <formula>"NC"</formula>
    </cfRule>
    <cfRule type="cellIs" dxfId="614" priority="280" operator="equal">
      <formula>"C"</formula>
    </cfRule>
  </conditionalFormatting>
  <conditionalFormatting sqref="K53:M53">
    <cfRule type="cellIs" dxfId="613" priority="276" operator="greaterThanOrEqual">
      <formula>7.21</formula>
    </cfRule>
    <cfRule type="cellIs" dxfId="612" priority="277" operator="lessThanOrEqual">
      <formula>6.79</formula>
    </cfRule>
    <cfRule type="cellIs" dxfId="611" priority="278" operator="between">
      <formula>6.8</formula>
      <formula>7.2</formula>
    </cfRule>
  </conditionalFormatting>
  <conditionalFormatting sqref="K44:M44">
    <cfRule type="cellIs" dxfId="610" priority="274" operator="equal">
      <formula>"NC"</formula>
    </cfRule>
    <cfRule type="cellIs" dxfId="609" priority="275" operator="equal">
      <formula>"C"</formula>
    </cfRule>
  </conditionalFormatting>
  <conditionalFormatting sqref="K45:M45">
    <cfRule type="cellIs" dxfId="608" priority="271" operator="greaterThanOrEqual">
      <formula>30.01</formula>
    </cfRule>
    <cfRule type="cellIs" dxfId="607" priority="272" operator="lessThanOrEqual">
      <formula>19.99</formula>
    </cfRule>
    <cfRule type="cellIs" dxfId="606" priority="273" operator="between">
      <formula>20</formula>
      <formula>30</formula>
    </cfRule>
  </conditionalFormatting>
  <conditionalFormatting sqref="K46:M46">
    <cfRule type="cellIs" dxfId="605" priority="268" operator="greaterThanOrEqual">
      <formula>30.01</formula>
    </cfRule>
    <cfRule type="cellIs" dxfId="604" priority="269" operator="lessThanOrEqual">
      <formula>19.99</formula>
    </cfRule>
    <cfRule type="cellIs" dxfId="603" priority="270" operator="between">
      <formula>20</formula>
      <formula>30</formula>
    </cfRule>
  </conditionalFormatting>
  <conditionalFormatting sqref="K47:M47">
    <cfRule type="cellIs" dxfId="602" priority="265" operator="lessThanOrEqual">
      <formula>19.99</formula>
    </cfRule>
    <cfRule type="cellIs" dxfId="601" priority="266" operator="greaterThanOrEqual">
      <formula>30.01</formula>
    </cfRule>
    <cfRule type="cellIs" dxfId="600" priority="267" operator="between">
      <formula>20</formula>
      <formula>30</formula>
    </cfRule>
  </conditionalFormatting>
  <conditionalFormatting sqref="K48:M48">
    <cfRule type="cellIs" dxfId="599" priority="263" operator="equal">
      <formula>"NC"</formula>
    </cfRule>
    <cfRule type="cellIs" dxfId="598" priority="264" operator="equal">
      <formula>"C"</formula>
    </cfRule>
  </conditionalFormatting>
  <conditionalFormatting sqref="K49:M49">
    <cfRule type="cellIs" dxfId="597" priority="261" operator="greaterThanOrEqual">
      <formula>0.01</formula>
    </cfRule>
    <cfRule type="cellIs" dxfId="596" priority="262" operator="equal">
      <formula>0</formula>
    </cfRule>
  </conditionalFormatting>
  <conditionalFormatting sqref="K50:M50">
    <cfRule type="cellIs" dxfId="595" priority="259" operator="greaterThanOrEqual">
      <formula>0.01</formula>
    </cfRule>
    <cfRule type="cellIs" dxfId="594" priority="260" operator="equal">
      <formula>0</formula>
    </cfRule>
  </conditionalFormatting>
  <conditionalFormatting sqref="K51:M51">
    <cfRule type="cellIs" dxfId="593" priority="257" operator="greaterThanOrEqual">
      <formula>0.01</formula>
    </cfRule>
    <cfRule type="cellIs" dxfId="592" priority="258" operator="equal">
      <formula>0</formula>
    </cfRule>
  </conditionalFormatting>
  <conditionalFormatting sqref="K52:M52">
    <cfRule type="cellIs" dxfId="591" priority="255" operator="greaterThanOrEqual">
      <formula>0.01</formula>
    </cfRule>
    <cfRule type="cellIs" dxfId="590" priority="256" operator="equal">
      <formula>0</formula>
    </cfRule>
  </conditionalFormatting>
  <conditionalFormatting sqref="K54:M54">
    <cfRule type="cellIs" dxfId="589" priority="253" operator="equal">
      <formula>"NC"</formula>
    </cfRule>
    <cfRule type="cellIs" dxfId="588" priority="254" operator="equal">
      <formula>"C"</formula>
    </cfRule>
  </conditionalFormatting>
  <conditionalFormatting sqref="K61:M62 K74:M74">
    <cfRule type="cellIs" dxfId="587" priority="251" operator="equal">
      <formula>"NC"</formula>
    </cfRule>
    <cfRule type="cellIs" dxfId="586" priority="252" operator="equal">
      <formula>"C"</formula>
    </cfRule>
  </conditionalFormatting>
  <conditionalFormatting sqref="K72:M72">
    <cfRule type="cellIs" dxfId="585" priority="248" operator="greaterThanOrEqual">
      <formula>7.21</formula>
    </cfRule>
    <cfRule type="cellIs" dxfId="584" priority="249" operator="lessThanOrEqual">
      <formula>6.79</formula>
    </cfRule>
    <cfRule type="cellIs" dxfId="583" priority="250" operator="between">
      <formula>6.8</formula>
      <formula>7.2</formula>
    </cfRule>
  </conditionalFormatting>
  <conditionalFormatting sqref="K63:M63">
    <cfRule type="cellIs" dxfId="582" priority="246" operator="equal">
      <formula>"NC"</formula>
    </cfRule>
    <cfRule type="cellIs" dxfId="581" priority="247" operator="equal">
      <formula>"C"</formula>
    </cfRule>
  </conditionalFormatting>
  <conditionalFormatting sqref="K64:M64">
    <cfRule type="cellIs" dxfId="580" priority="243" operator="greaterThanOrEqual">
      <formula>30.01</formula>
    </cfRule>
    <cfRule type="cellIs" dxfId="579" priority="244" operator="lessThanOrEqual">
      <formula>19.99</formula>
    </cfRule>
    <cfRule type="cellIs" dxfId="578" priority="245" operator="between">
      <formula>20</formula>
      <formula>30</formula>
    </cfRule>
  </conditionalFormatting>
  <conditionalFormatting sqref="K65:M65">
    <cfRule type="cellIs" dxfId="577" priority="240" operator="greaterThanOrEqual">
      <formula>30.01</formula>
    </cfRule>
    <cfRule type="cellIs" dxfId="576" priority="241" operator="lessThanOrEqual">
      <formula>19.99</formula>
    </cfRule>
    <cfRule type="cellIs" dxfId="575" priority="242" operator="between">
      <formula>20</formula>
      <formula>30</formula>
    </cfRule>
  </conditionalFormatting>
  <conditionalFormatting sqref="K66:M66">
    <cfRule type="cellIs" dxfId="574" priority="237" operator="lessThanOrEqual">
      <formula>19.99</formula>
    </cfRule>
    <cfRule type="cellIs" dxfId="573" priority="238" operator="greaterThanOrEqual">
      <formula>30.01</formula>
    </cfRule>
    <cfRule type="cellIs" dxfId="572" priority="239" operator="between">
      <formula>20</formula>
      <formula>30</formula>
    </cfRule>
  </conditionalFormatting>
  <conditionalFormatting sqref="K67:M67">
    <cfRule type="cellIs" dxfId="571" priority="235" operator="equal">
      <formula>"NC"</formula>
    </cfRule>
    <cfRule type="cellIs" dxfId="570" priority="236" operator="equal">
      <formula>"C"</formula>
    </cfRule>
  </conditionalFormatting>
  <conditionalFormatting sqref="K68:M68">
    <cfRule type="cellIs" dxfId="569" priority="233" operator="greaterThanOrEqual">
      <formula>0.01</formula>
    </cfRule>
    <cfRule type="cellIs" dxfId="568" priority="234" operator="equal">
      <formula>0</formula>
    </cfRule>
  </conditionalFormatting>
  <conditionalFormatting sqref="K69:M69">
    <cfRule type="cellIs" dxfId="567" priority="231" operator="greaterThanOrEqual">
      <formula>0.01</formula>
    </cfRule>
    <cfRule type="cellIs" dxfId="566" priority="232" operator="equal">
      <formula>0</formula>
    </cfRule>
  </conditionalFormatting>
  <conditionalFormatting sqref="K70:M70">
    <cfRule type="cellIs" dxfId="565" priority="229" operator="greaterThanOrEqual">
      <formula>0.01</formula>
    </cfRule>
    <cfRule type="cellIs" dxfId="564" priority="230" operator="equal">
      <formula>0</formula>
    </cfRule>
  </conditionalFormatting>
  <conditionalFormatting sqref="K71:M71">
    <cfRule type="cellIs" dxfId="563" priority="227" operator="greaterThanOrEqual">
      <formula>0.01</formula>
    </cfRule>
    <cfRule type="cellIs" dxfId="562" priority="228" operator="equal">
      <formula>0</formula>
    </cfRule>
  </conditionalFormatting>
  <conditionalFormatting sqref="K73:M73">
    <cfRule type="cellIs" dxfId="561" priority="225" operator="equal">
      <formula>"NC"</formula>
    </cfRule>
    <cfRule type="cellIs" dxfId="560" priority="226" operator="equal">
      <formula>"C"</formula>
    </cfRule>
  </conditionalFormatting>
  <conditionalFormatting sqref="D61:F62 D74:F74">
    <cfRule type="cellIs" dxfId="559" priority="223" operator="equal">
      <formula>"NC"</formula>
    </cfRule>
    <cfRule type="cellIs" dxfId="558" priority="224" operator="equal">
      <formula>"C"</formula>
    </cfRule>
  </conditionalFormatting>
  <conditionalFormatting sqref="D72:F72">
    <cfRule type="cellIs" dxfId="557" priority="220" operator="greaterThanOrEqual">
      <formula>7.21</formula>
    </cfRule>
    <cfRule type="cellIs" dxfId="556" priority="221" operator="lessThanOrEqual">
      <formula>6.79</formula>
    </cfRule>
    <cfRule type="cellIs" dxfId="555" priority="222" operator="between">
      <formula>6.8</formula>
      <formula>7.2</formula>
    </cfRule>
  </conditionalFormatting>
  <conditionalFormatting sqref="D63:F63">
    <cfRule type="cellIs" dxfId="554" priority="218" operator="equal">
      <formula>"NC"</formula>
    </cfRule>
    <cfRule type="cellIs" dxfId="553" priority="219" operator="equal">
      <formula>"C"</formula>
    </cfRule>
  </conditionalFormatting>
  <conditionalFormatting sqref="D64:F64">
    <cfRule type="cellIs" dxfId="552" priority="215" operator="greaterThanOrEqual">
      <formula>30.01</formula>
    </cfRule>
    <cfRule type="cellIs" dxfId="551" priority="216" operator="lessThanOrEqual">
      <formula>19.99</formula>
    </cfRule>
    <cfRule type="cellIs" dxfId="550" priority="217" operator="between">
      <formula>20</formula>
      <formula>30</formula>
    </cfRule>
  </conditionalFormatting>
  <conditionalFormatting sqref="D65:F65">
    <cfRule type="cellIs" dxfId="549" priority="212" operator="greaterThanOrEqual">
      <formula>30.01</formula>
    </cfRule>
    <cfRule type="cellIs" dxfId="548" priority="213" operator="lessThanOrEqual">
      <formula>19.99</formula>
    </cfRule>
    <cfRule type="cellIs" dxfId="547" priority="214" operator="between">
      <formula>20</formula>
      <formula>30</formula>
    </cfRule>
  </conditionalFormatting>
  <conditionalFormatting sqref="D66:F66">
    <cfRule type="cellIs" dxfId="546" priority="209" operator="lessThanOrEqual">
      <formula>19.99</formula>
    </cfRule>
    <cfRule type="cellIs" dxfId="545" priority="210" operator="greaterThanOrEqual">
      <formula>30.01</formula>
    </cfRule>
    <cfRule type="cellIs" dxfId="544" priority="211" operator="between">
      <formula>20</formula>
      <formula>30</formula>
    </cfRule>
  </conditionalFormatting>
  <conditionalFormatting sqref="D67:F67">
    <cfRule type="cellIs" dxfId="543" priority="207" operator="equal">
      <formula>"NC"</formula>
    </cfRule>
    <cfRule type="cellIs" dxfId="542" priority="208" operator="equal">
      <formula>"C"</formula>
    </cfRule>
  </conditionalFormatting>
  <conditionalFormatting sqref="D68:F68">
    <cfRule type="cellIs" dxfId="541" priority="205" operator="greaterThanOrEqual">
      <formula>0.01</formula>
    </cfRule>
    <cfRule type="cellIs" dxfId="540" priority="206" operator="equal">
      <formula>0</formula>
    </cfRule>
  </conditionalFormatting>
  <conditionalFormatting sqref="D69:F69">
    <cfRule type="cellIs" dxfId="539" priority="203" operator="greaterThanOrEqual">
      <formula>0.01</formula>
    </cfRule>
    <cfRule type="cellIs" dxfId="538" priority="204" operator="equal">
      <formula>0</formula>
    </cfRule>
  </conditionalFormatting>
  <conditionalFormatting sqref="D70:F70">
    <cfRule type="cellIs" dxfId="537" priority="201" operator="greaterThanOrEqual">
      <formula>0.01</formula>
    </cfRule>
    <cfRule type="cellIs" dxfId="536" priority="202" operator="equal">
      <formula>0</formula>
    </cfRule>
  </conditionalFormatting>
  <conditionalFormatting sqref="D71:F71">
    <cfRule type="cellIs" dxfId="535" priority="199" operator="greaterThanOrEqual">
      <formula>0.01</formula>
    </cfRule>
    <cfRule type="cellIs" dxfId="534" priority="200" operator="equal">
      <formula>0</formula>
    </cfRule>
  </conditionalFormatting>
  <conditionalFormatting sqref="D73:F73">
    <cfRule type="cellIs" dxfId="533" priority="197" operator="equal">
      <formula>"NC"</formula>
    </cfRule>
    <cfRule type="cellIs" dxfId="532" priority="198" operator="equal">
      <formula>"C"</formula>
    </cfRule>
  </conditionalFormatting>
  <conditionalFormatting sqref="D80:F81 D93:F93">
    <cfRule type="cellIs" dxfId="531" priority="195" operator="equal">
      <formula>"NC"</formula>
    </cfRule>
    <cfRule type="cellIs" dxfId="530" priority="196" operator="equal">
      <formula>"C"</formula>
    </cfRule>
  </conditionalFormatting>
  <conditionalFormatting sqref="D91:F91">
    <cfRule type="cellIs" dxfId="529" priority="192" operator="greaterThanOrEqual">
      <formula>7.21</formula>
    </cfRule>
    <cfRule type="cellIs" dxfId="528" priority="193" operator="lessThanOrEqual">
      <formula>6.79</formula>
    </cfRule>
    <cfRule type="cellIs" dxfId="527" priority="194" operator="between">
      <formula>6.8</formula>
      <formula>7.2</formula>
    </cfRule>
  </conditionalFormatting>
  <conditionalFormatting sqref="D82:F82">
    <cfRule type="cellIs" dxfId="526" priority="190" operator="equal">
      <formula>"NC"</formula>
    </cfRule>
    <cfRule type="cellIs" dxfId="525" priority="191" operator="equal">
      <formula>"C"</formula>
    </cfRule>
  </conditionalFormatting>
  <conditionalFormatting sqref="D83:F83">
    <cfRule type="cellIs" dxfId="524" priority="187" operator="greaterThanOrEqual">
      <formula>30.01</formula>
    </cfRule>
    <cfRule type="cellIs" dxfId="523" priority="188" operator="lessThanOrEqual">
      <formula>19.99</formula>
    </cfRule>
    <cfRule type="cellIs" dxfId="522" priority="189" operator="between">
      <formula>20</formula>
      <formula>30</formula>
    </cfRule>
  </conditionalFormatting>
  <conditionalFormatting sqref="D84:F84">
    <cfRule type="cellIs" dxfId="521" priority="184" operator="greaterThanOrEqual">
      <formula>30.01</formula>
    </cfRule>
    <cfRule type="cellIs" dxfId="520" priority="185" operator="lessThanOrEqual">
      <formula>19.99</formula>
    </cfRule>
    <cfRule type="cellIs" dxfId="519" priority="186" operator="between">
      <formula>20</formula>
      <formula>30</formula>
    </cfRule>
  </conditionalFormatting>
  <conditionalFormatting sqref="D85:F85">
    <cfRule type="cellIs" dxfId="518" priority="181" operator="lessThanOrEqual">
      <formula>19.99</formula>
    </cfRule>
    <cfRule type="cellIs" dxfId="517" priority="182" operator="greaterThanOrEqual">
      <formula>30.01</formula>
    </cfRule>
    <cfRule type="cellIs" dxfId="516" priority="183" operator="between">
      <formula>20</formula>
      <formula>30</formula>
    </cfRule>
  </conditionalFormatting>
  <conditionalFormatting sqref="D86:F86">
    <cfRule type="cellIs" dxfId="515" priority="179" operator="equal">
      <formula>"NC"</formula>
    </cfRule>
    <cfRule type="cellIs" dxfId="514" priority="180" operator="equal">
      <formula>"C"</formula>
    </cfRule>
  </conditionalFormatting>
  <conditionalFormatting sqref="D87:F87">
    <cfRule type="cellIs" dxfId="513" priority="177" operator="greaterThanOrEqual">
      <formula>0.01</formula>
    </cfRule>
    <cfRule type="cellIs" dxfId="512" priority="178" operator="equal">
      <formula>0</formula>
    </cfRule>
  </conditionalFormatting>
  <conditionalFormatting sqref="D88:F88">
    <cfRule type="cellIs" dxfId="511" priority="175" operator="greaterThanOrEqual">
      <formula>0.01</formula>
    </cfRule>
    <cfRule type="cellIs" dxfId="510" priority="176" operator="equal">
      <formula>0</formula>
    </cfRule>
  </conditionalFormatting>
  <conditionalFormatting sqref="D89:F89">
    <cfRule type="cellIs" dxfId="509" priority="173" operator="greaterThanOrEqual">
      <formula>0.01</formula>
    </cfRule>
    <cfRule type="cellIs" dxfId="508" priority="174" operator="equal">
      <formula>0</formula>
    </cfRule>
  </conditionalFormatting>
  <conditionalFormatting sqref="D90:F90">
    <cfRule type="cellIs" dxfId="507" priority="171" operator="greaterThanOrEqual">
      <formula>0.01</formula>
    </cfRule>
    <cfRule type="cellIs" dxfId="506" priority="172" operator="equal">
      <formula>0</formula>
    </cfRule>
  </conditionalFormatting>
  <conditionalFormatting sqref="D92:F92">
    <cfRule type="cellIs" dxfId="505" priority="169" operator="equal">
      <formula>"NC"</formula>
    </cfRule>
    <cfRule type="cellIs" dxfId="504" priority="170" operator="equal">
      <formula>"C"</formula>
    </cfRule>
  </conditionalFormatting>
  <conditionalFormatting sqref="K80:M81 K93:M93">
    <cfRule type="cellIs" dxfId="503" priority="167" operator="equal">
      <formula>"NC"</formula>
    </cfRule>
    <cfRule type="cellIs" dxfId="502" priority="168" operator="equal">
      <formula>"C"</formula>
    </cfRule>
  </conditionalFormatting>
  <conditionalFormatting sqref="K91:M91">
    <cfRule type="cellIs" dxfId="501" priority="164" operator="greaterThanOrEqual">
      <formula>7.21</formula>
    </cfRule>
    <cfRule type="cellIs" dxfId="500" priority="165" operator="lessThanOrEqual">
      <formula>6.79</formula>
    </cfRule>
    <cfRule type="cellIs" dxfId="499" priority="166" operator="between">
      <formula>6.8</formula>
      <formula>7.2</formula>
    </cfRule>
  </conditionalFormatting>
  <conditionalFormatting sqref="K82:M82">
    <cfRule type="cellIs" dxfId="498" priority="162" operator="equal">
      <formula>"NC"</formula>
    </cfRule>
    <cfRule type="cellIs" dxfId="497" priority="163" operator="equal">
      <formula>"C"</formula>
    </cfRule>
  </conditionalFormatting>
  <conditionalFormatting sqref="K83:M83">
    <cfRule type="cellIs" dxfId="496" priority="159" operator="greaterThanOrEqual">
      <formula>30.01</formula>
    </cfRule>
    <cfRule type="cellIs" dxfId="495" priority="160" operator="lessThanOrEqual">
      <formula>19.99</formula>
    </cfRule>
    <cfRule type="cellIs" dxfId="494" priority="161" operator="between">
      <formula>20</formula>
      <formula>30</formula>
    </cfRule>
  </conditionalFormatting>
  <conditionalFormatting sqref="K84:M84">
    <cfRule type="cellIs" dxfId="493" priority="156" operator="greaterThanOrEqual">
      <formula>30.01</formula>
    </cfRule>
    <cfRule type="cellIs" dxfId="492" priority="157" operator="lessThanOrEqual">
      <formula>19.99</formula>
    </cfRule>
    <cfRule type="cellIs" dxfId="491" priority="158" operator="between">
      <formula>20</formula>
      <formula>30</formula>
    </cfRule>
  </conditionalFormatting>
  <conditionalFormatting sqref="K85:M85">
    <cfRule type="cellIs" dxfId="490" priority="153" operator="lessThanOrEqual">
      <formula>19.99</formula>
    </cfRule>
    <cfRule type="cellIs" dxfId="489" priority="154" operator="greaterThanOrEqual">
      <formula>30.01</formula>
    </cfRule>
    <cfRule type="cellIs" dxfId="488" priority="155" operator="between">
      <formula>20</formula>
      <formula>30</formula>
    </cfRule>
  </conditionalFormatting>
  <conditionalFormatting sqref="K86:M86">
    <cfRule type="cellIs" dxfId="487" priority="151" operator="equal">
      <formula>"NC"</formula>
    </cfRule>
    <cfRule type="cellIs" dxfId="486" priority="152" operator="equal">
      <formula>"C"</formula>
    </cfRule>
  </conditionalFormatting>
  <conditionalFormatting sqref="K87:M87">
    <cfRule type="cellIs" dxfId="485" priority="149" operator="greaterThanOrEqual">
      <formula>0.01</formula>
    </cfRule>
    <cfRule type="cellIs" dxfId="484" priority="150" operator="equal">
      <formula>0</formula>
    </cfRule>
  </conditionalFormatting>
  <conditionalFormatting sqref="K88:M88">
    <cfRule type="cellIs" dxfId="483" priority="147" operator="greaterThanOrEqual">
      <formula>0.01</formula>
    </cfRule>
    <cfRule type="cellIs" dxfId="482" priority="148" operator="equal">
      <formula>0</formula>
    </cfRule>
  </conditionalFormatting>
  <conditionalFormatting sqref="K89:M89">
    <cfRule type="cellIs" dxfId="481" priority="145" operator="greaterThanOrEqual">
      <formula>0.01</formula>
    </cfRule>
    <cfRule type="cellIs" dxfId="480" priority="146" operator="equal">
      <formula>0</formula>
    </cfRule>
  </conditionalFormatting>
  <conditionalFormatting sqref="K90:M90">
    <cfRule type="cellIs" dxfId="479" priority="143" operator="greaterThanOrEqual">
      <formula>0.01</formula>
    </cfRule>
    <cfRule type="cellIs" dxfId="478" priority="144" operator="equal">
      <formula>0</formula>
    </cfRule>
  </conditionalFormatting>
  <conditionalFormatting sqref="K92:M92">
    <cfRule type="cellIs" dxfId="477" priority="141" operator="equal">
      <formula>"NC"</formula>
    </cfRule>
    <cfRule type="cellIs" dxfId="476" priority="142" operator="equal">
      <formula>"C"</formula>
    </cfRule>
  </conditionalFormatting>
  <conditionalFormatting sqref="D99:F100 D112:F112">
    <cfRule type="cellIs" dxfId="475" priority="139" operator="equal">
      <formula>"NC"</formula>
    </cfRule>
    <cfRule type="cellIs" dxfId="474" priority="140" operator="equal">
      <formula>"C"</formula>
    </cfRule>
  </conditionalFormatting>
  <conditionalFormatting sqref="D110:F110">
    <cfRule type="cellIs" dxfId="473" priority="136" operator="greaterThanOrEqual">
      <formula>7.21</formula>
    </cfRule>
    <cfRule type="cellIs" dxfId="472" priority="137" operator="lessThanOrEqual">
      <formula>6.79</formula>
    </cfRule>
    <cfRule type="cellIs" dxfId="471" priority="138" operator="between">
      <formula>6.8</formula>
      <formula>7.2</formula>
    </cfRule>
  </conditionalFormatting>
  <conditionalFormatting sqref="D101:F101">
    <cfRule type="cellIs" dxfId="470" priority="134" operator="equal">
      <formula>"NC"</formula>
    </cfRule>
    <cfRule type="cellIs" dxfId="469" priority="135" operator="equal">
      <formula>"C"</formula>
    </cfRule>
  </conditionalFormatting>
  <conditionalFormatting sqref="D102:F102">
    <cfRule type="cellIs" dxfId="468" priority="131" operator="greaterThanOrEqual">
      <formula>30.01</formula>
    </cfRule>
    <cfRule type="cellIs" dxfId="467" priority="132" operator="lessThanOrEqual">
      <formula>19.99</formula>
    </cfRule>
    <cfRule type="cellIs" dxfId="466" priority="133" operator="between">
      <formula>20</formula>
      <formula>30</formula>
    </cfRule>
  </conditionalFormatting>
  <conditionalFormatting sqref="D103:F103">
    <cfRule type="cellIs" dxfId="465" priority="128" operator="greaterThanOrEqual">
      <formula>30.01</formula>
    </cfRule>
    <cfRule type="cellIs" dxfId="464" priority="129" operator="lessThanOrEqual">
      <formula>19.99</formula>
    </cfRule>
    <cfRule type="cellIs" dxfId="463" priority="130" operator="between">
      <formula>20</formula>
      <formula>30</formula>
    </cfRule>
  </conditionalFormatting>
  <conditionalFormatting sqref="D104:F104">
    <cfRule type="cellIs" dxfId="462" priority="125" operator="lessThanOrEqual">
      <formula>19.99</formula>
    </cfRule>
    <cfRule type="cellIs" dxfId="461" priority="126" operator="greaterThanOrEqual">
      <formula>30.01</formula>
    </cfRule>
    <cfRule type="cellIs" dxfId="460" priority="127" operator="between">
      <formula>20</formula>
      <formula>30</formula>
    </cfRule>
  </conditionalFormatting>
  <conditionalFormatting sqref="D105:F105">
    <cfRule type="cellIs" dxfId="459" priority="123" operator="equal">
      <formula>"NC"</formula>
    </cfRule>
    <cfRule type="cellIs" dxfId="458" priority="124" operator="equal">
      <formula>"C"</formula>
    </cfRule>
  </conditionalFormatting>
  <conditionalFormatting sqref="D106:F106">
    <cfRule type="cellIs" dxfId="457" priority="121" operator="greaterThanOrEqual">
      <formula>0.01</formula>
    </cfRule>
    <cfRule type="cellIs" dxfId="456" priority="122" operator="equal">
      <formula>0</formula>
    </cfRule>
  </conditionalFormatting>
  <conditionalFormatting sqref="D107:F107">
    <cfRule type="cellIs" dxfId="455" priority="119" operator="greaterThanOrEqual">
      <formula>0.01</formula>
    </cfRule>
    <cfRule type="cellIs" dxfId="454" priority="120" operator="equal">
      <formula>0</formula>
    </cfRule>
  </conditionalFormatting>
  <conditionalFormatting sqref="D108:F108">
    <cfRule type="cellIs" dxfId="453" priority="117" operator="greaterThanOrEqual">
      <formula>0.01</formula>
    </cfRule>
    <cfRule type="cellIs" dxfId="452" priority="118" operator="equal">
      <formula>0</formula>
    </cfRule>
  </conditionalFormatting>
  <conditionalFormatting sqref="D109:F109">
    <cfRule type="cellIs" dxfId="451" priority="115" operator="greaterThanOrEqual">
      <formula>0.01</formula>
    </cfRule>
    <cfRule type="cellIs" dxfId="450" priority="116" operator="equal">
      <formula>0</formula>
    </cfRule>
  </conditionalFormatting>
  <conditionalFormatting sqref="D111:F111">
    <cfRule type="cellIs" dxfId="449" priority="113" operator="equal">
      <formula>"NC"</formula>
    </cfRule>
    <cfRule type="cellIs" dxfId="448" priority="114" operator="equal">
      <formula>"C"</formula>
    </cfRule>
  </conditionalFormatting>
  <conditionalFormatting sqref="K99:M100 K112:M112">
    <cfRule type="cellIs" dxfId="447" priority="111" operator="equal">
      <formula>"NC"</formula>
    </cfRule>
    <cfRule type="cellIs" dxfId="446" priority="112" operator="equal">
      <formula>"C"</formula>
    </cfRule>
  </conditionalFormatting>
  <conditionalFormatting sqref="K110:M110">
    <cfRule type="cellIs" dxfId="445" priority="108" operator="greaterThanOrEqual">
      <formula>7.21</formula>
    </cfRule>
    <cfRule type="cellIs" dxfId="444" priority="109" operator="lessThanOrEqual">
      <formula>6.79</formula>
    </cfRule>
    <cfRule type="cellIs" dxfId="443" priority="110" operator="between">
      <formula>6.8</formula>
      <formula>7.2</formula>
    </cfRule>
  </conditionalFormatting>
  <conditionalFormatting sqref="K101:M101">
    <cfRule type="cellIs" dxfId="442" priority="106" operator="equal">
      <formula>"NC"</formula>
    </cfRule>
    <cfRule type="cellIs" dxfId="441" priority="107" operator="equal">
      <formula>"C"</formula>
    </cfRule>
  </conditionalFormatting>
  <conditionalFormatting sqref="K102:M102">
    <cfRule type="cellIs" dxfId="440" priority="103" operator="greaterThanOrEqual">
      <formula>30.01</formula>
    </cfRule>
    <cfRule type="cellIs" dxfId="439" priority="104" operator="lessThanOrEqual">
      <formula>19.99</formula>
    </cfRule>
    <cfRule type="cellIs" dxfId="438" priority="105" operator="between">
      <formula>20</formula>
      <formula>30</formula>
    </cfRule>
  </conditionalFormatting>
  <conditionalFormatting sqref="K103:M103">
    <cfRule type="cellIs" dxfId="437" priority="100" operator="greaterThanOrEqual">
      <formula>30.01</formula>
    </cfRule>
    <cfRule type="cellIs" dxfId="436" priority="101" operator="lessThanOrEqual">
      <formula>19.99</formula>
    </cfRule>
    <cfRule type="cellIs" dxfId="435" priority="102" operator="between">
      <formula>20</formula>
      <formula>30</formula>
    </cfRule>
  </conditionalFormatting>
  <conditionalFormatting sqref="K104:M104">
    <cfRule type="cellIs" dxfId="434" priority="97" operator="lessThanOrEqual">
      <formula>19.99</formula>
    </cfRule>
    <cfRule type="cellIs" dxfId="433" priority="98" operator="greaterThanOrEqual">
      <formula>30.01</formula>
    </cfRule>
    <cfRule type="cellIs" dxfId="432" priority="99" operator="between">
      <formula>20</formula>
      <formula>30</formula>
    </cfRule>
  </conditionalFormatting>
  <conditionalFormatting sqref="K105:M105">
    <cfRule type="cellIs" dxfId="431" priority="95" operator="equal">
      <formula>"NC"</formula>
    </cfRule>
    <cfRule type="cellIs" dxfId="430" priority="96" operator="equal">
      <formula>"C"</formula>
    </cfRule>
  </conditionalFormatting>
  <conditionalFormatting sqref="K106:M106">
    <cfRule type="cellIs" dxfId="429" priority="93" operator="greaterThanOrEqual">
      <formula>0.01</formula>
    </cfRule>
    <cfRule type="cellIs" dxfId="428" priority="94" operator="equal">
      <formula>0</formula>
    </cfRule>
  </conditionalFormatting>
  <conditionalFormatting sqref="K107:M107">
    <cfRule type="cellIs" dxfId="427" priority="91" operator="greaterThanOrEqual">
      <formula>0.01</formula>
    </cfRule>
    <cfRule type="cellIs" dxfId="426" priority="92" operator="equal">
      <formula>0</formula>
    </cfRule>
  </conditionalFormatting>
  <conditionalFormatting sqref="K108:M108">
    <cfRule type="cellIs" dxfId="425" priority="89" operator="greaterThanOrEqual">
      <formula>0.01</formula>
    </cfRule>
    <cfRule type="cellIs" dxfId="424" priority="90" operator="equal">
      <formula>0</formula>
    </cfRule>
  </conditionalFormatting>
  <conditionalFormatting sqref="K109:M109">
    <cfRule type="cellIs" dxfId="423" priority="87" operator="greaterThanOrEqual">
      <formula>0.01</formula>
    </cfRule>
    <cfRule type="cellIs" dxfId="422" priority="88" operator="equal">
      <formula>0</formula>
    </cfRule>
  </conditionalFormatting>
  <conditionalFormatting sqref="K111:M111">
    <cfRule type="cellIs" dxfId="421" priority="85" operator="equal">
      <formula>"NC"</formula>
    </cfRule>
    <cfRule type="cellIs" dxfId="420" priority="86" operator="equal">
      <formula>"C"</formula>
    </cfRule>
  </conditionalFormatting>
  <conditionalFormatting sqref="D118:F119 D131:F131">
    <cfRule type="cellIs" dxfId="419" priority="83" operator="equal">
      <formula>"NC"</formula>
    </cfRule>
    <cfRule type="cellIs" dxfId="418" priority="84" operator="equal">
      <formula>"C"</formula>
    </cfRule>
  </conditionalFormatting>
  <conditionalFormatting sqref="D129:F129">
    <cfRule type="cellIs" dxfId="417" priority="80" operator="greaterThanOrEqual">
      <formula>7.21</formula>
    </cfRule>
    <cfRule type="cellIs" dxfId="416" priority="81" operator="lessThanOrEqual">
      <formula>6.79</formula>
    </cfRule>
    <cfRule type="cellIs" dxfId="415" priority="82" operator="between">
      <formula>6.8</formula>
      <formula>7.2</formula>
    </cfRule>
  </conditionalFormatting>
  <conditionalFormatting sqref="D120:F120">
    <cfRule type="cellIs" dxfId="414" priority="78" operator="equal">
      <formula>"NC"</formula>
    </cfRule>
    <cfRule type="cellIs" dxfId="413" priority="79" operator="equal">
      <formula>"C"</formula>
    </cfRule>
  </conditionalFormatting>
  <conditionalFormatting sqref="D121:F121">
    <cfRule type="cellIs" dxfId="412" priority="75" operator="greaterThanOrEqual">
      <formula>30.01</formula>
    </cfRule>
    <cfRule type="cellIs" dxfId="411" priority="76" operator="lessThanOrEqual">
      <formula>19.99</formula>
    </cfRule>
    <cfRule type="cellIs" dxfId="410" priority="77" operator="between">
      <formula>20</formula>
      <formula>30</formula>
    </cfRule>
  </conditionalFormatting>
  <conditionalFormatting sqref="D122:F122">
    <cfRule type="cellIs" dxfId="409" priority="72" operator="greaterThanOrEqual">
      <formula>30.01</formula>
    </cfRule>
    <cfRule type="cellIs" dxfId="408" priority="73" operator="lessThanOrEqual">
      <formula>19.99</formula>
    </cfRule>
    <cfRule type="cellIs" dxfId="407" priority="74" operator="between">
      <formula>20</formula>
      <formula>30</formula>
    </cfRule>
  </conditionalFormatting>
  <conditionalFormatting sqref="D123:F123">
    <cfRule type="cellIs" dxfId="406" priority="69" operator="lessThanOrEqual">
      <formula>19.99</formula>
    </cfRule>
    <cfRule type="cellIs" dxfId="405" priority="70" operator="greaterThanOrEqual">
      <formula>30.01</formula>
    </cfRule>
    <cfRule type="cellIs" dxfId="404" priority="71" operator="between">
      <formula>20</formula>
      <formula>30</formula>
    </cfRule>
  </conditionalFormatting>
  <conditionalFormatting sqref="D124:F124">
    <cfRule type="cellIs" dxfId="403" priority="67" operator="equal">
      <formula>"NC"</formula>
    </cfRule>
    <cfRule type="cellIs" dxfId="402" priority="68" operator="equal">
      <formula>"C"</formula>
    </cfRule>
  </conditionalFormatting>
  <conditionalFormatting sqref="D125:F125">
    <cfRule type="cellIs" dxfId="401" priority="65" operator="greaterThanOrEqual">
      <formula>0.01</formula>
    </cfRule>
    <cfRule type="cellIs" dxfId="400" priority="66" operator="equal">
      <formula>0</formula>
    </cfRule>
  </conditionalFormatting>
  <conditionalFormatting sqref="D126:F126">
    <cfRule type="cellIs" dxfId="399" priority="63" operator="greaterThanOrEqual">
      <formula>0.01</formula>
    </cfRule>
    <cfRule type="cellIs" dxfId="398" priority="64" operator="equal">
      <formula>0</formula>
    </cfRule>
  </conditionalFormatting>
  <conditionalFormatting sqref="D127:F127">
    <cfRule type="cellIs" dxfId="397" priority="61" operator="greaterThanOrEqual">
      <formula>0.01</formula>
    </cfRule>
    <cfRule type="cellIs" dxfId="396" priority="62" operator="equal">
      <formula>0</formula>
    </cfRule>
  </conditionalFormatting>
  <conditionalFormatting sqref="D128:F128">
    <cfRule type="cellIs" dxfId="395" priority="59" operator="greaterThanOrEqual">
      <formula>0.01</formula>
    </cfRule>
    <cfRule type="cellIs" dxfId="394" priority="60" operator="equal">
      <formula>0</formula>
    </cfRule>
  </conditionalFormatting>
  <conditionalFormatting sqref="D130:F130">
    <cfRule type="cellIs" dxfId="393" priority="57" operator="equal">
      <formula>"NC"</formula>
    </cfRule>
    <cfRule type="cellIs" dxfId="392" priority="58" operator="equal">
      <formula>"C"</formula>
    </cfRule>
  </conditionalFormatting>
  <conditionalFormatting sqref="K118:M119 K131:M131">
    <cfRule type="cellIs" dxfId="391" priority="55" operator="equal">
      <formula>"NC"</formula>
    </cfRule>
    <cfRule type="cellIs" dxfId="390" priority="56" operator="equal">
      <formula>"C"</formula>
    </cfRule>
  </conditionalFormatting>
  <conditionalFormatting sqref="K129:M129">
    <cfRule type="cellIs" dxfId="389" priority="52" operator="greaterThanOrEqual">
      <formula>7.21</formula>
    </cfRule>
    <cfRule type="cellIs" dxfId="388" priority="53" operator="lessThanOrEqual">
      <formula>6.79</formula>
    </cfRule>
    <cfRule type="cellIs" dxfId="387" priority="54" operator="between">
      <formula>6.8</formula>
      <formula>7.2</formula>
    </cfRule>
  </conditionalFormatting>
  <conditionalFormatting sqref="K120:M120">
    <cfRule type="cellIs" dxfId="386" priority="50" operator="equal">
      <formula>"NC"</formula>
    </cfRule>
    <cfRule type="cellIs" dxfId="385" priority="51" operator="equal">
      <formula>"C"</formula>
    </cfRule>
  </conditionalFormatting>
  <conditionalFormatting sqref="K121:M121">
    <cfRule type="cellIs" dxfId="384" priority="47" operator="greaterThanOrEqual">
      <formula>30.01</formula>
    </cfRule>
    <cfRule type="cellIs" dxfId="383" priority="48" operator="lessThanOrEqual">
      <formula>19.99</formula>
    </cfRule>
    <cfRule type="cellIs" dxfId="382" priority="49" operator="between">
      <formula>20</formula>
      <formula>30</formula>
    </cfRule>
  </conditionalFormatting>
  <conditionalFormatting sqref="K122:M122">
    <cfRule type="cellIs" dxfId="381" priority="44" operator="greaterThanOrEqual">
      <formula>30.01</formula>
    </cfRule>
    <cfRule type="cellIs" dxfId="380" priority="45" operator="lessThanOrEqual">
      <formula>19.99</formula>
    </cfRule>
    <cfRule type="cellIs" dxfId="379" priority="46" operator="between">
      <formula>20</formula>
      <formula>30</formula>
    </cfRule>
  </conditionalFormatting>
  <conditionalFormatting sqref="K123:M123">
    <cfRule type="cellIs" dxfId="378" priority="41" operator="lessThanOrEqual">
      <formula>19.99</formula>
    </cfRule>
    <cfRule type="cellIs" dxfId="377" priority="42" operator="greaterThanOrEqual">
      <formula>30.01</formula>
    </cfRule>
    <cfRule type="cellIs" dxfId="376" priority="43" operator="between">
      <formula>20</formula>
      <formula>30</formula>
    </cfRule>
  </conditionalFormatting>
  <conditionalFormatting sqref="K124:M124">
    <cfRule type="cellIs" dxfId="375" priority="39" operator="equal">
      <formula>"NC"</formula>
    </cfRule>
    <cfRule type="cellIs" dxfId="374" priority="40" operator="equal">
      <formula>"C"</formula>
    </cfRule>
  </conditionalFormatting>
  <conditionalFormatting sqref="K125:M125">
    <cfRule type="cellIs" dxfId="373" priority="37" operator="greaterThanOrEqual">
      <formula>0.01</formula>
    </cfRule>
    <cfRule type="cellIs" dxfId="372" priority="38" operator="equal">
      <formula>0</formula>
    </cfRule>
  </conditionalFormatting>
  <conditionalFormatting sqref="K126:M126">
    <cfRule type="cellIs" dxfId="371" priority="35" operator="greaterThanOrEqual">
      <formula>0.01</formula>
    </cfRule>
    <cfRule type="cellIs" dxfId="370" priority="36" operator="equal">
      <formula>0</formula>
    </cfRule>
  </conditionalFormatting>
  <conditionalFormatting sqref="K127:M127">
    <cfRule type="cellIs" dxfId="369" priority="33" operator="greaterThanOrEqual">
      <formula>0.01</formula>
    </cfRule>
    <cfRule type="cellIs" dxfId="368" priority="34" operator="equal">
      <formula>0</formula>
    </cfRule>
  </conditionalFormatting>
  <conditionalFormatting sqref="K128:M128">
    <cfRule type="cellIs" dxfId="367" priority="31" operator="greaterThanOrEqual">
      <formula>0.01</formula>
    </cfRule>
    <cfRule type="cellIs" dxfId="366" priority="32" operator="equal">
      <formula>0</formula>
    </cfRule>
  </conditionalFormatting>
  <conditionalFormatting sqref="K130:M130">
    <cfRule type="cellIs" dxfId="365" priority="29" operator="equal">
      <formula>"NC"</formula>
    </cfRule>
    <cfRule type="cellIs" dxfId="364" priority="30" operator="equal">
      <formula>"C"</formula>
    </cfRule>
  </conditionalFormatting>
  <conditionalFormatting sqref="D137:F138 D150:F150">
    <cfRule type="cellIs" dxfId="363" priority="27" operator="equal">
      <formula>"NC"</formula>
    </cfRule>
    <cfRule type="cellIs" dxfId="362" priority="28" operator="equal">
      <formula>"C"</formula>
    </cfRule>
  </conditionalFormatting>
  <conditionalFormatting sqref="D148:F148">
    <cfRule type="cellIs" dxfId="361" priority="24" operator="greaterThanOrEqual">
      <formula>7.21</formula>
    </cfRule>
    <cfRule type="cellIs" dxfId="360" priority="25" operator="lessThanOrEqual">
      <formula>6.79</formula>
    </cfRule>
    <cfRule type="cellIs" dxfId="359" priority="26" operator="between">
      <formula>6.8</formula>
      <formula>7.2</formula>
    </cfRule>
  </conditionalFormatting>
  <conditionalFormatting sqref="D139:F139">
    <cfRule type="cellIs" dxfId="358" priority="22" operator="equal">
      <formula>"NC"</formula>
    </cfRule>
    <cfRule type="cellIs" dxfId="357" priority="23" operator="equal">
      <formula>"C"</formula>
    </cfRule>
  </conditionalFormatting>
  <conditionalFormatting sqref="D140:F140">
    <cfRule type="cellIs" dxfId="356" priority="19" operator="greaterThanOrEqual">
      <formula>30.01</formula>
    </cfRule>
    <cfRule type="cellIs" dxfId="355" priority="20" operator="lessThanOrEqual">
      <formula>19.99</formula>
    </cfRule>
    <cfRule type="cellIs" dxfId="354" priority="21" operator="between">
      <formula>20</formula>
      <formula>30</formula>
    </cfRule>
  </conditionalFormatting>
  <conditionalFormatting sqref="D141:F141">
    <cfRule type="cellIs" dxfId="353" priority="16" operator="greaterThanOrEqual">
      <formula>30.01</formula>
    </cfRule>
    <cfRule type="cellIs" dxfId="352" priority="17" operator="lessThanOrEqual">
      <formula>19.99</formula>
    </cfRule>
    <cfRule type="cellIs" dxfId="351" priority="18" operator="between">
      <formula>20</formula>
      <formula>30</formula>
    </cfRule>
  </conditionalFormatting>
  <conditionalFormatting sqref="D142:F142">
    <cfRule type="cellIs" dxfId="350" priority="13" operator="lessThanOrEqual">
      <formula>19.99</formula>
    </cfRule>
    <cfRule type="cellIs" dxfId="349" priority="14" operator="greaterThanOrEqual">
      <formula>30.01</formula>
    </cfRule>
    <cfRule type="cellIs" dxfId="348" priority="15" operator="between">
      <formula>20</formula>
      <formula>30</formula>
    </cfRule>
  </conditionalFormatting>
  <conditionalFormatting sqref="D143:F143">
    <cfRule type="cellIs" dxfId="347" priority="11" operator="equal">
      <formula>"NC"</formula>
    </cfRule>
    <cfRule type="cellIs" dxfId="346" priority="12" operator="equal">
      <formula>"C"</formula>
    </cfRule>
  </conditionalFormatting>
  <conditionalFormatting sqref="D144:F144">
    <cfRule type="cellIs" dxfId="345" priority="9" operator="greaterThanOrEqual">
      <formula>0.01</formula>
    </cfRule>
    <cfRule type="cellIs" dxfId="344" priority="10" operator="equal">
      <formula>0</formula>
    </cfRule>
  </conditionalFormatting>
  <conditionalFormatting sqref="D145:F145">
    <cfRule type="cellIs" dxfId="343" priority="7" operator="greaterThanOrEqual">
      <formula>0.01</formula>
    </cfRule>
    <cfRule type="cellIs" dxfId="342" priority="8" operator="equal">
      <formula>0</formula>
    </cfRule>
  </conditionalFormatting>
  <conditionalFormatting sqref="D146:F146">
    <cfRule type="cellIs" dxfId="341" priority="5" operator="greaterThanOrEqual">
      <formula>0.01</formula>
    </cfRule>
    <cfRule type="cellIs" dxfId="340" priority="6" operator="equal">
      <formula>0</formula>
    </cfRule>
  </conditionalFormatting>
  <conditionalFormatting sqref="D147:F147">
    <cfRule type="cellIs" dxfId="339" priority="3" operator="greaterThanOrEqual">
      <formula>0.01</formula>
    </cfRule>
    <cfRule type="cellIs" dxfId="338" priority="4" operator="equal">
      <formula>0</formula>
    </cfRule>
  </conditionalFormatting>
  <conditionalFormatting sqref="D149:F149">
    <cfRule type="cellIs" dxfId="337" priority="1" operator="equal">
      <formula>"NC"</formula>
    </cfRule>
    <cfRule type="cellIs" dxfId="336" priority="2" operator="equal">
      <formula>"C"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lavages'!$A:$A</xm:f>
          </x14:formula1>
          <xm:sqref>A1:B3 A134:B136 H115:I117 A115:B117 H96:I98 A96:B98 H77:I79 A77:B79 H58:I60 A58:B60 H39:I41 A39:B41 H20:I22 A20:B22 H1:I3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opLeftCell="A4" workbookViewId="0">
      <selection activeCell="H20" sqref="H20:I22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7" max="7" width="11.4257812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72</v>
      </c>
      <c r="B1" s="39"/>
      <c r="C1" s="15" t="s">
        <v>94</v>
      </c>
      <c r="D1" s="21" t="s">
        <v>326</v>
      </c>
      <c r="E1" s="21" t="s">
        <v>330</v>
      </c>
      <c r="F1" s="21" t="s">
        <v>331</v>
      </c>
      <c r="G1" s="3"/>
      <c r="H1" s="39" t="s">
        <v>73</v>
      </c>
      <c r="I1" s="39"/>
      <c r="J1" s="15" t="s">
        <v>94</v>
      </c>
      <c r="K1" s="21" t="s">
        <v>327</v>
      </c>
      <c r="L1" s="21" t="s">
        <v>336</v>
      </c>
      <c r="M1" s="21" t="s">
        <v>337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74</v>
      </c>
      <c r="B20" s="39"/>
      <c r="C20" s="15" t="s">
        <v>94</v>
      </c>
      <c r="D20" s="21" t="s">
        <v>328</v>
      </c>
      <c r="E20" s="21" t="s">
        <v>332</v>
      </c>
      <c r="F20" s="21" t="s">
        <v>333</v>
      </c>
      <c r="G20" s="3"/>
      <c r="H20" s="39" t="s">
        <v>75</v>
      </c>
      <c r="I20" s="39"/>
      <c r="J20" s="15" t="s">
        <v>94</v>
      </c>
      <c r="K20" s="21" t="s">
        <v>329</v>
      </c>
      <c r="L20" s="21" t="s">
        <v>334</v>
      </c>
      <c r="M20" s="21" t="s">
        <v>335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:F29" si="2">IF(AND(E30=0,E31=0,E32=0,E33=0),"C","NC")</f>
        <v>C</v>
      </c>
      <c r="F29" s="19" t="str">
        <f t="shared" si="2"/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:M29" si="3">IF(AND(L30=0,L31=0,L32=0,L33=0),"C","NC")</f>
        <v>C</v>
      </c>
      <c r="M29" s="19" t="str">
        <f t="shared" si="3"/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</sheetData>
  <mergeCells count="20">
    <mergeCell ref="K21:M21"/>
    <mergeCell ref="K22:M22"/>
    <mergeCell ref="K2:M2"/>
    <mergeCell ref="K3:M3"/>
    <mergeCell ref="A20:B22"/>
    <mergeCell ref="D21:F21"/>
    <mergeCell ref="D22:F22"/>
    <mergeCell ref="A1:B3"/>
    <mergeCell ref="D2:F2"/>
    <mergeCell ref="D3:F3"/>
    <mergeCell ref="H1:I3"/>
    <mergeCell ref="A4:B16"/>
    <mergeCell ref="A17:B18"/>
    <mergeCell ref="H4:I16"/>
    <mergeCell ref="H17:I18"/>
    <mergeCell ref="A23:B35"/>
    <mergeCell ref="A36:B37"/>
    <mergeCell ref="H23:I35"/>
    <mergeCell ref="H36:I37"/>
    <mergeCell ref="H20:I22"/>
  </mergeCells>
  <conditionalFormatting sqref="D4:F5 D17:F17">
    <cfRule type="cellIs" dxfId="335" priority="111" operator="equal">
      <formula>"NC"</formula>
    </cfRule>
    <cfRule type="cellIs" dxfId="334" priority="112" operator="equal">
      <formula>"C"</formula>
    </cfRule>
  </conditionalFormatting>
  <conditionalFormatting sqref="D15:F15">
    <cfRule type="cellIs" dxfId="333" priority="108" operator="greaterThanOrEqual">
      <formula>7.21</formula>
    </cfRule>
    <cfRule type="cellIs" dxfId="332" priority="109" operator="lessThanOrEqual">
      <formula>6.79</formula>
    </cfRule>
    <cfRule type="cellIs" dxfId="331" priority="110" operator="between">
      <formula>6.8</formula>
      <formula>7.2</formula>
    </cfRule>
  </conditionalFormatting>
  <conditionalFormatting sqref="D6:F6">
    <cfRule type="cellIs" dxfId="330" priority="106" operator="equal">
      <formula>"NC"</formula>
    </cfRule>
    <cfRule type="cellIs" dxfId="329" priority="107" operator="equal">
      <formula>"C"</formula>
    </cfRule>
  </conditionalFormatting>
  <conditionalFormatting sqref="D7:F7">
    <cfRule type="cellIs" dxfId="328" priority="103" operator="greaterThanOrEqual">
      <formula>30.01</formula>
    </cfRule>
    <cfRule type="cellIs" dxfId="327" priority="104" operator="lessThanOrEqual">
      <formula>19.99</formula>
    </cfRule>
    <cfRule type="cellIs" dxfId="326" priority="105" operator="between">
      <formula>20</formula>
      <formula>30</formula>
    </cfRule>
  </conditionalFormatting>
  <conditionalFormatting sqref="D8:F8">
    <cfRule type="cellIs" dxfId="325" priority="100" operator="greaterThanOrEqual">
      <formula>30.01</formula>
    </cfRule>
    <cfRule type="cellIs" dxfId="324" priority="101" operator="lessThanOrEqual">
      <formula>19.99</formula>
    </cfRule>
    <cfRule type="cellIs" dxfId="323" priority="102" operator="between">
      <formula>20</formula>
      <formula>30</formula>
    </cfRule>
  </conditionalFormatting>
  <conditionalFormatting sqref="D9:F9">
    <cfRule type="cellIs" dxfId="322" priority="97" operator="lessThanOrEqual">
      <formula>19.99</formula>
    </cfRule>
    <cfRule type="cellIs" dxfId="321" priority="98" operator="greaterThanOrEqual">
      <formula>30.01</formula>
    </cfRule>
    <cfRule type="cellIs" dxfId="320" priority="99" operator="between">
      <formula>20</formula>
      <formula>30</formula>
    </cfRule>
  </conditionalFormatting>
  <conditionalFormatting sqref="D10:F10">
    <cfRule type="cellIs" dxfId="319" priority="95" operator="equal">
      <formula>"NC"</formula>
    </cfRule>
    <cfRule type="cellIs" dxfId="318" priority="96" operator="equal">
      <formula>"C"</formula>
    </cfRule>
  </conditionalFormatting>
  <conditionalFormatting sqref="D11:F11">
    <cfRule type="cellIs" dxfId="317" priority="93" operator="greaterThanOrEqual">
      <formula>0.01</formula>
    </cfRule>
    <cfRule type="cellIs" dxfId="316" priority="94" operator="equal">
      <formula>0</formula>
    </cfRule>
  </conditionalFormatting>
  <conditionalFormatting sqref="D12:F12">
    <cfRule type="cellIs" dxfId="315" priority="91" operator="greaterThanOrEqual">
      <formula>0.01</formula>
    </cfRule>
    <cfRule type="cellIs" dxfId="314" priority="92" operator="equal">
      <formula>0</formula>
    </cfRule>
  </conditionalFormatting>
  <conditionalFormatting sqref="D13:F13">
    <cfRule type="cellIs" dxfId="313" priority="89" operator="greaterThanOrEqual">
      <formula>0.01</formula>
    </cfRule>
    <cfRule type="cellIs" dxfId="312" priority="90" operator="equal">
      <formula>0</formula>
    </cfRule>
  </conditionalFormatting>
  <conditionalFormatting sqref="D14:F14">
    <cfRule type="cellIs" dxfId="311" priority="87" operator="greaterThanOrEqual">
      <formula>0.01</formula>
    </cfRule>
    <cfRule type="cellIs" dxfId="310" priority="88" operator="equal">
      <formula>0</formula>
    </cfRule>
  </conditionalFormatting>
  <conditionalFormatting sqref="D16:F16">
    <cfRule type="cellIs" dxfId="309" priority="85" operator="equal">
      <formula>"NC"</formula>
    </cfRule>
    <cfRule type="cellIs" dxfId="308" priority="86" operator="equal">
      <formula>"C"</formula>
    </cfRule>
  </conditionalFormatting>
  <conditionalFormatting sqref="K4:M5 K17:M17">
    <cfRule type="cellIs" dxfId="307" priority="83" operator="equal">
      <formula>"NC"</formula>
    </cfRule>
    <cfRule type="cellIs" dxfId="306" priority="84" operator="equal">
      <formula>"C"</formula>
    </cfRule>
  </conditionalFormatting>
  <conditionalFormatting sqref="K15:M15">
    <cfRule type="cellIs" dxfId="305" priority="80" operator="greaterThanOrEqual">
      <formula>7.21</formula>
    </cfRule>
    <cfRule type="cellIs" dxfId="304" priority="81" operator="lessThanOrEqual">
      <formula>6.79</formula>
    </cfRule>
    <cfRule type="cellIs" dxfId="303" priority="82" operator="between">
      <formula>6.8</formula>
      <formula>7.2</formula>
    </cfRule>
  </conditionalFormatting>
  <conditionalFormatting sqref="K6:M6">
    <cfRule type="cellIs" dxfId="302" priority="78" operator="equal">
      <formula>"NC"</formula>
    </cfRule>
    <cfRule type="cellIs" dxfId="301" priority="79" operator="equal">
      <formula>"C"</formula>
    </cfRule>
  </conditionalFormatting>
  <conditionalFormatting sqref="K7:M7">
    <cfRule type="cellIs" dxfId="300" priority="75" operator="greaterThanOrEqual">
      <formula>30.01</formula>
    </cfRule>
    <cfRule type="cellIs" dxfId="299" priority="76" operator="lessThanOrEqual">
      <formula>19.99</formula>
    </cfRule>
    <cfRule type="cellIs" dxfId="298" priority="77" operator="between">
      <formula>20</formula>
      <formula>30</formula>
    </cfRule>
  </conditionalFormatting>
  <conditionalFormatting sqref="K8:M8">
    <cfRule type="cellIs" dxfId="297" priority="72" operator="greaterThanOrEqual">
      <formula>30.01</formula>
    </cfRule>
    <cfRule type="cellIs" dxfId="296" priority="73" operator="lessThanOrEqual">
      <formula>19.99</formula>
    </cfRule>
    <cfRule type="cellIs" dxfId="295" priority="74" operator="between">
      <formula>20</formula>
      <formula>30</formula>
    </cfRule>
  </conditionalFormatting>
  <conditionalFormatting sqref="K9:M9">
    <cfRule type="cellIs" dxfId="294" priority="69" operator="lessThanOrEqual">
      <formula>19.99</formula>
    </cfRule>
    <cfRule type="cellIs" dxfId="293" priority="70" operator="greaterThanOrEqual">
      <formula>30.01</formula>
    </cfRule>
    <cfRule type="cellIs" dxfId="292" priority="71" operator="between">
      <formula>20</formula>
      <formula>30</formula>
    </cfRule>
  </conditionalFormatting>
  <conditionalFormatting sqref="K10:M10">
    <cfRule type="cellIs" dxfId="291" priority="67" operator="equal">
      <formula>"NC"</formula>
    </cfRule>
    <cfRule type="cellIs" dxfId="290" priority="68" operator="equal">
      <formula>"C"</formula>
    </cfRule>
  </conditionalFormatting>
  <conditionalFormatting sqref="K11:M11">
    <cfRule type="cellIs" dxfId="289" priority="65" operator="greaterThanOrEqual">
      <formula>0.01</formula>
    </cfRule>
    <cfRule type="cellIs" dxfId="288" priority="66" operator="equal">
      <formula>0</formula>
    </cfRule>
  </conditionalFormatting>
  <conditionalFormatting sqref="K12:M12">
    <cfRule type="cellIs" dxfId="287" priority="63" operator="greaterThanOrEqual">
      <formula>0.01</formula>
    </cfRule>
    <cfRule type="cellIs" dxfId="286" priority="64" operator="equal">
      <formula>0</formula>
    </cfRule>
  </conditionalFormatting>
  <conditionalFormatting sqref="K13:M13">
    <cfRule type="cellIs" dxfId="285" priority="61" operator="greaterThanOrEqual">
      <formula>0.01</formula>
    </cfRule>
    <cfRule type="cellIs" dxfId="284" priority="62" operator="equal">
      <formula>0</formula>
    </cfRule>
  </conditionalFormatting>
  <conditionalFormatting sqref="K14:M14">
    <cfRule type="cellIs" dxfId="283" priority="59" operator="greaterThanOrEqual">
      <formula>0.01</formula>
    </cfRule>
    <cfRule type="cellIs" dxfId="282" priority="60" operator="equal">
      <formula>0</formula>
    </cfRule>
  </conditionalFormatting>
  <conditionalFormatting sqref="K16:M16">
    <cfRule type="cellIs" dxfId="281" priority="57" operator="equal">
      <formula>"NC"</formula>
    </cfRule>
    <cfRule type="cellIs" dxfId="280" priority="58" operator="equal">
      <formula>"C"</formula>
    </cfRule>
  </conditionalFormatting>
  <conditionalFormatting sqref="D23:F24 D36:F36">
    <cfRule type="cellIs" dxfId="279" priority="55" operator="equal">
      <formula>"NC"</formula>
    </cfRule>
    <cfRule type="cellIs" dxfId="278" priority="56" operator="equal">
      <formula>"C"</formula>
    </cfRule>
  </conditionalFormatting>
  <conditionalFormatting sqref="D34:F34">
    <cfRule type="cellIs" dxfId="277" priority="52" operator="greaterThanOrEqual">
      <formula>7.21</formula>
    </cfRule>
    <cfRule type="cellIs" dxfId="276" priority="53" operator="lessThanOrEqual">
      <formula>6.79</formula>
    </cfRule>
    <cfRule type="cellIs" dxfId="275" priority="54" operator="between">
      <formula>6.8</formula>
      <formula>7.2</formula>
    </cfRule>
  </conditionalFormatting>
  <conditionalFormatting sqref="D25:F25">
    <cfRule type="cellIs" dxfId="274" priority="50" operator="equal">
      <formula>"NC"</formula>
    </cfRule>
    <cfRule type="cellIs" dxfId="273" priority="51" operator="equal">
      <formula>"C"</formula>
    </cfRule>
  </conditionalFormatting>
  <conditionalFormatting sqref="D26:F26">
    <cfRule type="cellIs" dxfId="272" priority="47" operator="greaterThanOrEqual">
      <formula>30.01</formula>
    </cfRule>
    <cfRule type="cellIs" dxfId="271" priority="48" operator="lessThanOrEqual">
      <formula>19.99</formula>
    </cfRule>
    <cfRule type="cellIs" dxfId="270" priority="49" operator="between">
      <formula>20</formula>
      <formula>30</formula>
    </cfRule>
  </conditionalFormatting>
  <conditionalFormatting sqref="D27:F27">
    <cfRule type="cellIs" dxfId="269" priority="44" operator="greaterThanOrEqual">
      <formula>30.01</formula>
    </cfRule>
    <cfRule type="cellIs" dxfId="268" priority="45" operator="lessThanOrEqual">
      <formula>19.99</formula>
    </cfRule>
    <cfRule type="cellIs" dxfId="267" priority="46" operator="between">
      <formula>20</formula>
      <formula>30</formula>
    </cfRule>
  </conditionalFormatting>
  <conditionalFormatting sqref="D28:F28">
    <cfRule type="cellIs" dxfId="266" priority="41" operator="lessThanOrEqual">
      <formula>19.99</formula>
    </cfRule>
    <cfRule type="cellIs" dxfId="265" priority="42" operator="greaterThanOrEqual">
      <formula>30.01</formula>
    </cfRule>
    <cfRule type="cellIs" dxfId="264" priority="43" operator="between">
      <formula>20</formula>
      <formula>30</formula>
    </cfRule>
  </conditionalFormatting>
  <conditionalFormatting sqref="D29:F29">
    <cfRule type="cellIs" dxfId="263" priority="39" operator="equal">
      <formula>"NC"</formula>
    </cfRule>
    <cfRule type="cellIs" dxfId="262" priority="40" operator="equal">
      <formula>"C"</formula>
    </cfRule>
  </conditionalFormatting>
  <conditionalFormatting sqref="D30:F30">
    <cfRule type="cellIs" dxfId="261" priority="37" operator="greaterThanOrEqual">
      <formula>0.01</formula>
    </cfRule>
    <cfRule type="cellIs" dxfId="260" priority="38" operator="equal">
      <formula>0</formula>
    </cfRule>
  </conditionalFormatting>
  <conditionalFormatting sqref="D31:F31">
    <cfRule type="cellIs" dxfId="259" priority="35" operator="greaterThanOrEqual">
      <formula>0.01</formula>
    </cfRule>
    <cfRule type="cellIs" dxfId="258" priority="36" operator="equal">
      <formula>0</formula>
    </cfRule>
  </conditionalFormatting>
  <conditionalFormatting sqref="D32:F32">
    <cfRule type="cellIs" dxfId="257" priority="33" operator="greaterThanOrEqual">
      <formula>0.01</formula>
    </cfRule>
    <cfRule type="cellIs" dxfId="256" priority="34" operator="equal">
      <formula>0</formula>
    </cfRule>
  </conditionalFormatting>
  <conditionalFormatting sqref="D33:F33">
    <cfRule type="cellIs" dxfId="255" priority="31" operator="greaterThanOrEqual">
      <formula>0.01</formula>
    </cfRule>
    <cfRule type="cellIs" dxfId="254" priority="32" operator="equal">
      <formula>0</formula>
    </cfRule>
  </conditionalFormatting>
  <conditionalFormatting sqref="D35:F35">
    <cfRule type="cellIs" dxfId="253" priority="29" operator="equal">
      <formula>"NC"</formula>
    </cfRule>
    <cfRule type="cellIs" dxfId="252" priority="30" operator="equal">
      <formula>"C"</formula>
    </cfRule>
  </conditionalFormatting>
  <conditionalFormatting sqref="K23:M24 K36:M36">
    <cfRule type="cellIs" dxfId="251" priority="27" operator="equal">
      <formula>"NC"</formula>
    </cfRule>
    <cfRule type="cellIs" dxfId="250" priority="28" operator="equal">
      <formula>"C"</formula>
    </cfRule>
  </conditionalFormatting>
  <conditionalFormatting sqref="K34:M34">
    <cfRule type="cellIs" dxfId="249" priority="24" operator="greaterThanOrEqual">
      <formula>7.21</formula>
    </cfRule>
    <cfRule type="cellIs" dxfId="248" priority="25" operator="lessThanOrEqual">
      <formula>6.79</formula>
    </cfRule>
    <cfRule type="cellIs" dxfId="247" priority="26" operator="between">
      <formula>6.8</formula>
      <formula>7.2</formula>
    </cfRule>
  </conditionalFormatting>
  <conditionalFormatting sqref="K25:M25">
    <cfRule type="cellIs" dxfId="246" priority="22" operator="equal">
      <formula>"NC"</formula>
    </cfRule>
    <cfRule type="cellIs" dxfId="245" priority="23" operator="equal">
      <formula>"C"</formula>
    </cfRule>
  </conditionalFormatting>
  <conditionalFormatting sqref="K26:M26">
    <cfRule type="cellIs" dxfId="244" priority="19" operator="greaterThanOrEqual">
      <formula>30.01</formula>
    </cfRule>
    <cfRule type="cellIs" dxfId="243" priority="20" operator="lessThanOrEqual">
      <formula>19.99</formula>
    </cfRule>
    <cfRule type="cellIs" dxfId="242" priority="21" operator="between">
      <formula>20</formula>
      <formula>30</formula>
    </cfRule>
  </conditionalFormatting>
  <conditionalFormatting sqref="K27:M27">
    <cfRule type="cellIs" dxfId="241" priority="16" operator="greaterThanOrEqual">
      <formula>30.01</formula>
    </cfRule>
    <cfRule type="cellIs" dxfId="240" priority="17" operator="lessThanOrEqual">
      <formula>19.99</formula>
    </cfRule>
    <cfRule type="cellIs" dxfId="239" priority="18" operator="between">
      <formula>20</formula>
      <formula>30</formula>
    </cfRule>
  </conditionalFormatting>
  <conditionalFormatting sqref="K28:M28">
    <cfRule type="cellIs" dxfId="238" priority="13" operator="lessThanOrEqual">
      <formula>19.99</formula>
    </cfRule>
    <cfRule type="cellIs" dxfId="237" priority="14" operator="greaterThanOrEqual">
      <formula>30.01</formula>
    </cfRule>
    <cfRule type="cellIs" dxfId="236" priority="15" operator="between">
      <formula>20</formula>
      <formula>30</formula>
    </cfRule>
  </conditionalFormatting>
  <conditionalFormatting sqref="K29:M29">
    <cfRule type="cellIs" dxfId="235" priority="11" operator="equal">
      <formula>"NC"</formula>
    </cfRule>
    <cfRule type="cellIs" dxfId="234" priority="12" operator="equal">
      <formula>"C"</formula>
    </cfRule>
  </conditionalFormatting>
  <conditionalFormatting sqref="K30:M30">
    <cfRule type="cellIs" dxfId="233" priority="9" operator="greaterThanOrEqual">
      <formula>0.01</formula>
    </cfRule>
    <cfRule type="cellIs" dxfId="232" priority="10" operator="equal">
      <formula>0</formula>
    </cfRule>
  </conditionalFormatting>
  <conditionalFormatting sqref="K31:M31">
    <cfRule type="cellIs" dxfId="231" priority="7" operator="greaterThanOrEqual">
      <formula>0.01</formula>
    </cfRule>
    <cfRule type="cellIs" dxfId="230" priority="8" operator="equal">
      <formula>0</formula>
    </cfRule>
  </conditionalFormatting>
  <conditionalFormatting sqref="K32:M32">
    <cfRule type="cellIs" dxfId="229" priority="5" operator="greaterThanOrEqual">
      <formula>0.01</formula>
    </cfRule>
    <cfRule type="cellIs" dxfId="228" priority="6" operator="equal">
      <formula>0</formula>
    </cfRule>
  </conditionalFormatting>
  <conditionalFormatting sqref="K33:M33">
    <cfRule type="cellIs" dxfId="227" priority="3" operator="greaterThanOrEqual">
      <formula>0.01</formula>
    </cfRule>
    <cfRule type="cellIs" dxfId="226" priority="4" operator="equal">
      <formula>0</formula>
    </cfRule>
  </conditionalFormatting>
  <conditionalFormatting sqref="K35:M35">
    <cfRule type="cellIs" dxfId="225" priority="1" operator="equal">
      <formula>"NC"</formula>
    </cfRule>
    <cfRule type="cellIs" dxfId="224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lavages'!$A:$A</xm:f>
          </x14:formula1>
          <xm:sqref>A1:B3 H20:I22 A20:B22 H1:I3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tabSelected="1" topLeftCell="A46" workbookViewId="0">
      <selection activeCell="A58" sqref="A58:B60"/>
    </sheetView>
  </sheetViews>
  <sheetFormatPr baseColWidth="10" defaultRowHeight="15" x14ac:dyDescent="0.25"/>
  <cols>
    <col min="1" max="2" width="9.140625" customWidth="1"/>
    <col min="3" max="3" width="49" customWidth="1"/>
    <col min="4" max="6" width="16.7109375" customWidth="1"/>
    <col min="8" max="9" width="9.140625" customWidth="1"/>
    <col min="10" max="10" width="49" customWidth="1"/>
    <col min="11" max="13" width="16.7109375" customWidth="1"/>
  </cols>
  <sheetData>
    <row r="1" spans="1:13" x14ac:dyDescent="0.25">
      <c r="A1" s="39" t="s">
        <v>19</v>
      </c>
      <c r="B1" s="39"/>
      <c r="C1" s="15" t="s">
        <v>94</v>
      </c>
      <c r="D1" s="21" t="s">
        <v>338</v>
      </c>
      <c r="E1" s="21" t="s">
        <v>339</v>
      </c>
      <c r="F1" s="21" t="s">
        <v>340</v>
      </c>
      <c r="G1" s="3"/>
      <c r="H1" s="39" t="s">
        <v>20</v>
      </c>
      <c r="I1" s="39"/>
      <c r="J1" s="15" t="s">
        <v>94</v>
      </c>
      <c r="K1" s="21" t="s">
        <v>341</v>
      </c>
      <c r="L1" s="21" t="s">
        <v>342</v>
      </c>
      <c r="M1" s="21" t="s">
        <v>343</v>
      </c>
    </row>
    <row r="2" spans="1:13" x14ac:dyDescent="0.25">
      <c r="A2" s="39"/>
      <c r="B2" s="39"/>
      <c r="C2" s="15" t="s">
        <v>92</v>
      </c>
      <c r="D2" s="33"/>
      <c r="E2" s="34"/>
      <c r="F2" s="35"/>
      <c r="G2" s="3"/>
      <c r="H2" s="39"/>
      <c r="I2" s="39"/>
      <c r="J2" s="15" t="s">
        <v>92</v>
      </c>
      <c r="K2" s="33"/>
      <c r="L2" s="34"/>
      <c r="M2" s="35"/>
    </row>
    <row r="3" spans="1:13" x14ac:dyDescent="0.25">
      <c r="A3" s="39"/>
      <c r="B3" s="39"/>
      <c r="C3" s="15" t="s">
        <v>93</v>
      </c>
      <c r="D3" s="33"/>
      <c r="E3" s="34"/>
      <c r="F3" s="35"/>
      <c r="G3" s="3"/>
      <c r="H3" s="39"/>
      <c r="I3" s="39"/>
      <c r="J3" s="15" t="s">
        <v>93</v>
      </c>
      <c r="K3" s="33"/>
      <c r="L3" s="34"/>
      <c r="M3" s="35"/>
    </row>
    <row r="4" spans="1:13" ht="15" customHeight="1" x14ac:dyDescent="0.25">
      <c r="A4" s="31" t="s">
        <v>101</v>
      </c>
      <c r="B4" s="31"/>
      <c r="C4" s="15" t="s">
        <v>95</v>
      </c>
      <c r="D4" s="9"/>
      <c r="E4" s="9"/>
      <c r="F4" s="9"/>
      <c r="G4" s="3"/>
      <c r="H4" s="31" t="s">
        <v>101</v>
      </c>
      <c r="I4" s="31"/>
      <c r="J4" s="15" t="s">
        <v>95</v>
      </c>
      <c r="K4" s="9"/>
      <c r="L4" s="9"/>
      <c r="M4" s="9"/>
    </row>
    <row r="5" spans="1:13" x14ac:dyDescent="0.25">
      <c r="A5" s="31"/>
      <c r="B5" s="31"/>
      <c r="C5" s="15" t="s">
        <v>96</v>
      </c>
      <c r="D5" s="9"/>
      <c r="E5" s="9"/>
      <c r="F5" s="9"/>
      <c r="G5" s="3"/>
      <c r="H5" s="31"/>
      <c r="I5" s="31"/>
      <c r="J5" s="15" t="s">
        <v>96</v>
      </c>
      <c r="K5" s="9"/>
      <c r="L5" s="9"/>
      <c r="M5" s="9"/>
    </row>
    <row r="6" spans="1:13" x14ac:dyDescent="0.25">
      <c r="A6" s="31"/>
      <c r="B6" s="31"/>
      <c r="C6" s="15" t="s">
        <v>97</v>
      </c>
      <c r="D6" s="19" t="str">
        <f>IF(AND(D7&gt;=20,D7&lt;=30,D8&gt;=20,D8&lt;=30,D9&gt;=20,D9&lt;=30),"C","NC")</f>
        <v>NC</v>
      </c>
      <c r="E6" s="19" t="str">
        <f>IF(AND(E7&gt;=20,E7&lt;=30,E8&gt;=20,E8&lt;=30,E9&gt;=20,E9&lt;=30),"C","NC")</f>
        <v>NC</v>
      </c>
      <c r="F6" s="19" t="str">
        <f>IF(AND(F7&gt;=20,F7&lt;=30,F8&gt;=20,F8&lt;=30,F9&gt;=20,F9&lt;=30),"C","NC")</f>
        <v>NC</v>
      </c>
      <c r="G6" s="3"/>
      <c r="H6" s="31"/>
      <c r="I6" s="31"/>
      <c r="J6" s="15" t="s">
        <v>97</v>
      </c>
      <c r="K6" s="19" t="str">
        <f>IF(AND(K7&gt;=20,K7&lt;=30,K8&gt;=20,K8&lt;=30,K9&gt;=20,K9&lt;=30),"C","NC")</f>
        <v>NC</v>
      </c>
      <c r="L6" s="19" t="str">
        <f>IF(AND(L7&gt;=20,L7&lt;=30,L8&gt;=20,L8&lt;=30,L9&gt;=20,L9&lt;=30),"C","NC")</f>
        <v>NC</v>
      </c>
      <c r="M6" s="19" t="str">
        <f>IF(AND(M7&gt;=20,M7&lt;=30,M8&gt;=20,M8&lt;=30,M9&gt;=20,M9&lt;=30),"C","NC")</f>
        <v>NC</v>
      </c>
    </row>
    <row r="7" spans="1:13" x14ac:dyDescent="0.25">
      <c r="A7" s="31"/>
      <c r="B7" s="31"/>
      <c r="C7" s="17" t="s">
        <v>410</v>
      </c>
      <c r="D7" s="9"/>
      <c r="E7" s="9"/>
      <c r="F7" s="9"/>
      <c r="G7" s="3"/>
      <c r="H7" s="31"/>
      <c r="I7" s="31"/>
      <c r="J7" s="17" t="s">
        <v>410</v>
      </c>
      <c r="K7" s="9"/>
      <c r="L7" s="9"/>
      <c r="M7" s="9"/>
    </row>
    <row r="8" spans="1:13" x14ac:dyDescent="0.25">
      <c r="A8" s="31"/>
      <c r="B8" s="31"/>
      <c r="C8" s="17" t="s">
        <v>409</v>
      </c>
      <c r="D8" s="9"/>
      <c r="E8" s="9"/>
      <c r="F8" s="9"/>
      <c r="G8" s="3"/>
      <c r="H8" s="31"/>
      <c r="I8" s="31"/>
      <c r="J8" s="17" t="s">
        <v>409</v>
      </c>
      <c r="K8" s="9"/>
      <c r="L8" s="9"/>
      <c r="M8" s="9"/>
    </row>
    <row r="9" spans="1:13" x14ac:dyDescent="0.25">
      <c r="A9" s="31"/>
      <c r="B9" s="31"/>
      <c r="C9" s="17" t="s">
        <v>408</v>
      </c>
      <c r="D9" s="9"/>
      <c r="E9" s="9"/>
      <c r="F9" s="9"/>
      <c r="G9" s="3"/>
      <c r="H9" s="31"/>
      <c r="I9" s="31"/>
      <c r="J9" s="17" t="s">
        <v>408</v>
      </c>
      <c r="K9" s="9"/>
      <c r="L9" s="9"/>
      <c r="M9" s="9"/>
    </row>
    <row r="10" spans="1:13" x14ac:dyDescent="0.25">
      <c r="A10" s="31"/>
      <c r="B10" s="31"/>
      <c r="C10" s="15" t="s">
        <v>98</v>
      </c>
      <c r="D10" s="19" t="str">
        <f>IF(AND(D11=0,D12=0,D13=0,D14=0),"C","NC")</f>
        <v>C</v>
      </c>
      <c r="E10" s="19" t="str">
        <f t="shared" ref="E10:F10" si="0">IF(AND(E11=0,E12=0,E13=0,E14=0),"C","NC")</f>
        <v>C</v>
      </c>
      <c r="F10" s="19" t="str">
        <f t="shared" si="0"/>
        <v>C</v>
      </c>
      <c r="G10" s="3"/>
      <c r="H10" s="31"/>
      <c r="I10" s="31"/>
      <c r="J10" s="15" t="s">
        <v>98</v>
      </c>
      <c r="K10" s="19" t="str">
        <f>IF(AND(K11=0,K12=0,K13=0,K14=0),"C","NC")</f>
        <v>C</v>
      </c>
      <c r="L10" s="19" t="str">
        <f t="shared" ref="L10:M10" si="1">IF(AND(L11=0,L12=0,L13=0,L14=0),"C","NC")</f>
        <v>C</v>
      </c>
      <c r="M10" s="19" t="str">
        <f t="shared" si="1"/>
        <v>C</v>
      </c>
    </row>
    <row r="11" spans="1:13" x14ac:dyDescent="0.25">
      <c r="A11" s="31"/>
      <c r="B11" s="31"/>
      <c r="C11" s="17" t="s">
        <v>411</v>
      </c>
      <c r="D11" s="9"/>
      <c r="E11" s="9"/>
      <c r="F11" s="9"/>
      <c r="G11" s="3"/>
      <c r="H11" s="31"/>
      <c r="I11" s="31"/>
      <c r="J11" s="17" t="s">
        <v>411</v>
      </c>
      <c r="K11" s="9"/>
      <c r="L11" s="9"/>
      <c r="M11" s="9"/>
    </row>
    <row r="12" spans="1:13" x14ac:dyDescent="0.25">
      <c r="A12" s="31"/>
      <c r="B12" s="31"/>
      <c r="C12" s="17" t="s">
        <v>412</v>
      </c>
      <c r="D12" s="9"/>
      <c r="E12" s="9"/>
      <c r="F12" s="9"/>
      <c r="G12" s="3"/>
      <c r="H12" s="31"/>
      <c r="I12" s="31"/>
      <c r="J12" s="17" t="s">
        <v>412</v>
      </c>
      <c r="K12" s="9"/>
      <c r="L12" s="9"/>
      <c r="M12" s="9"/>
    </row>
    <row r="13" spans="1:13" x14ac:dyDescent="0.25">
      <c r="A13" s="31"/>
      <c r="B13" s="31"/>
      <c r="C13" s="17" t="s">
        <v>413</v>
      </c>
      <c r="D13" s="9"/>
      <c r="E13" s="9"/>
      <c r="F13" s="9"/>
      <c r="G13" s="3"/>
      <c r="H13" s="31"/>
      <c r="I13" s="31"/>
      <c r="J13" s="17" t="s">
        <v>413</v>
      </c>
      <c r="K13" s="9"/>
      <c r="L13" s="9"/>
      <c r="M13" s="9"/>
    </row>
    <row r="14" spans="1:13" x14ac:dyDescent="0.25">
      <c r="A14" s="31"/>
      <c r="B14" s="31"/>
      <c r="C14" s="17" t="s">
        <v>414</v>
      </c>
      <c r="D14" s="9"/>
      <c r="E14" s="9"/>
      <c r="F14" s="9"/>
      <c r="G14" s="3"/>
      <c r="H14" s="31"/>
      <c r="I14" s="31"/>
      <c r="J14" s="17" t="s">
        <v>414</v>
      </c>
      <c r="K14" s="9"/>
      <c r="L14" s="9"/>
      <c r="M14" s="9"/>
    </row>
    <row r="15" spans="1:13" x14ac:dyDescent="0.25">
      <c r="A15" s="31"/>
      <c r="B15" s="31"/>
      <c r="C15" s="15" t="s">
        <v>99</v>
      </c>
      <c r="D15" s="9"/>
      <c r="E15" s="9"/>
      <c r="F15" s="9"/>
      <c r="G15" s="3"/>
      <c r="H15" s="31"/>
      <c r="I15" s="31"/>
      <c r="J15" s="15" t="s">
        <v>99</v>
      </c>
      <c r="K15" s="9"/>
      <c r="L15" s="9"/>
      <c r="M15" s="9"/>
    </row>
    <row r="16" spans="1:13" x14ac:dyDescent="0.25">
      <c r="A16" s="31"/>
      <c r="B16" s="31"/>
      <c r="C16" s="15" t="s">
        <v>100</v>
      </c>
      <c r="D16" s="9"/>
      <c r="E16" s="9"/>
      <c r="F16" s="9"/>
      <c r="G16" s="3"/>
      <c r="H16" s="31"/>
      <c r="I16" s="31"/>
      <c r="J16" s="15" t="s">
        <v>100</v>
      </c>
      <c r="K16" s="9"/>
      <c r="L16" s="9"/>
      <c r="M16" s="9"/>
    </row>
    <row r="17" spans="1:13" x14ac:dyDescent="0.25">
      <c r="A17" s="32" t="s">
        <v>102</v>
      </c>
      <c r="B17" s="32"/>
      <c r="C17" s="15" t="s">
        <v>103</v>
      </c>
      <c r="D17" s="20" t="str">
        <f>IF(AND(D4="C",D5="C",D6="C",D10="C",D15&gt;=6.8,D15&lt;=7.2,D16="C"),"C","NC")</f>
        <v>NC</v>
      </c>
      <c r="E17" s="20" t="str">
        <f>IF(AND(E4="C",E5="C",E6="C",E10="C",E15&gt;=6.8,E15&lt;=7.2,E16="C"),"C","NC")</f>
        <v>NC</v>
      </c>
      <c r="F17" s="20" t="str">
        <f>IF(AND(F4="C",F5="C",F6="C",F10="C",F15&gt;=6.8,F15&lt;=7.2,F16="C"),"C","NC")</f>
        <v>NC</v>
      </c>
      <c r="G17" s="3"/>
      <c r="H17" s="32" t="s">
        <v>102</v>
      </c>
      <c r="I17" s="32"/>
      <c r="J17" s="15" t="s">
        <v>103</v>
      </c>
      <c r="K17" s="20" t="str">
        <f>IF(AND(K4="C",K5="C",K6="C",K10="C",K15&gt;=6.8,K15&lt;=7.2,K16="C"),"C","NC")</f>
        <v>NC</v>
      </c>
      <c r="L17" s="20" t="str">
        <f>IF(AND(L4="C",L5="C",L6="C",L10="C",L15&gt;=6.8,L15&lt;=7.2,L16="C"),"C","NC")</f>
        <v>NC</v>
      </c>
      <c r="M17" s="20" t="str">
        <f>IF(AND(M4="C",M5="C",M6="C",M10="C",M15&gt;=6.8,M15&lt;=7.2,M16="C"),"C","NC")</f>
        <v>NC</v>
      </c>
    </row>
    <row r="18" spans="1:13" x14ac:dyDescent="0.25">
      <c r="A18" s="32"/>
      <c r="B18" s="32"/>
      <c r="C18" s="15" t="s">
        <v>104</v>
      </c>
      <c r="D18" s="9"/>
      <c r="E18" s="9"/>
      <c r="F18" s="9"/>
      <c r="G18" s="3"/>
      <c r="H18" s="32"/>
      <c r="I18" s="32"/>
      <c r="J18" s="15" t="s">
        <v>104</v>
      </c>
      <c r="K18" s="9"/>
      <c r="L18" s="9"/>
      <c r="M18" s="9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9" t="s">
        <v>21</v>
      </c>
      <c r="B20" s="39"/>
      <c r="C20" s="15" t="s">
        <v>94</v>
      </c>
      <c r="D20" s="21" t="s">
        <v>344</v>
      </c>
      <c r="E20" s="21" t="s">
        <v>345</v>
      </c>
      <c r="F20" s="21" t="s">
        <v>346</v>
      </c>
      <c r="G20" s="3"/>
      <c r="H20" s="39" t="s">
        <v>22</v>
      </c>
      <c r="I20" s="39"/>
      <c r="J20" s="15" t="s">
        <v>94</v>
      </c>
      <c r="K20" s="21" t="s">
        <v>347</v>
      </c>
      <c r="L20" s="21" t="s">
        <v>348</v>
      </c>
      <c r="M20" s="21" t="s">
        <v>349</v>
      </c>
    </row>
    <row r="21" spans="1:13" x14ac:dyDescent="0.25">
      <c r="A21" s="39"/>
      <c r="B21" s="39"/>
      <c r="C21" s="15" t="s">
        <v>92</v>
      </c>
      <c r="D21" s="33"/>
      <c r="E21" s="34"/>
      <c r="F21" s="35"/>
      <c r="G21" s="3"/>
      <c r="H21" s="39"/>
      <c r="I21" s="39"/>
      <c r="J21" s="15" t="s">
        <v>92</v>
      </c>
      <c r="K21" s="33"/>
      <c r="L21" s="34"/>
      <c r="M21" s="35"/>
    </row>
    <row r="22" spans="1:13" x14ac:dyDescent="0.25">
      <c r="A22" s="39"/>
      <c r="B22" s="39"/>
      <c r="C22" s="15" t="s">
        <v>93</v>
      </c>
      <c r="D22" s="33"/>
      <c r="E22" s="34"/>
      <c r="F22" s="35"/>
      <c r="G22" s="3"/>
      <c r="H22" s="39"/>
      <c r="I22" s="39"/>
      <c r="J22" s="15" t="s">
        <v>93</v>
      </c>
      <c r="K22" s="33"/>
      <c r="L22" s="34"/>
      <c r="M22" s="35"/>
    </row>
    <row r="23" spans="1:13" ht="15" customHeight="1" x14ac:dyDescent="0.25">
      <c r="A23" s="31" t="s">
        <v>101</v>
      </c>
      <c r="B23" s="31"/>
      <c r="C23" s="15" t="s">
        <v>95</v>
      </c>
      <c r="D23" s="9"/>
      <c r="E23" s="9"/>
      <c r="F23" s="9"/>
      <c r="G23" s="3"/>
      <c r="H23" s="31" t="s">
        <v>101</v>
      </c>
      <c r="I23" s="31"/>
      <c r="J23" s="15" t="s">
        <v>95</v>
      </c>
      <c r="K23" s="9"/>
      <c r="L23" s="9"/>
      <c r="M23" s="9"/>
    </row>
    <row r="24" spans="1:13" x14ac:dyDescent="0.25">
      <c r="A24" s="31"/>
      <c r="B24" s="31"/>
      <c r="C24" s="15" t="s">
        <v>96</v>
      </c>
      <c r="D24" s="9"/>
      <c r="E24" s="9"/>
      <c r="F24" s="9"/>
      <c r="G24" s="3"/>
      <c r="H24" s="31"/>
      <c r="I24" s="31"/>
      <c r="J24" s="15" t="s">
        <v>96</v>
      </c>
      <c r="K24" s="9"/>
      <c r="L24" s="9"/>
      <c r="M24" s="9"/>
    </row>
    <row r="25" spans="1:13" x14ac:dyDescent="0.25">
      <c r="A25" s="31"/>
      <c r="B25" s="31"/>
      <c r="C25" s="15" t="s">
        <v>97</v>
      </c>
      <c r="D25" s="19" t="str">
        <f>IF(AND(D26&gt;=20,D26&lt;=30,D27&gt;=20,D27&lt;=30,D28&gt;=20,D28&lt;=30),"C","NC")</f>
        <v>NC</v>
      </c>
      <c r="E25" s="19" t="str">
        <f>IF(AND(E26&gt;=20,E26&lt;=30,E27&gt;=20,E27&lt;=30,E28&gt;=20,E28&lt;=30),"C","NC")</f>
        <v>NC</v>
      </c>
      <c r="F25" s="19" t="str">
        <f>IF(AND(F26&gt;=20,F26&lt;=30,F27&gt;=20,F27&lt;=30,F28&gt;=20,F28&lt;=30),"C","NC")</f>
        <v>NC</v>
      </c>
      <c r="G25" s="3"/>
      <c r="H25" s="31"/>
      <c r="I25" s="31"/>
      <c r="J25" s="15" t="s">
        <v>97</v>
      </c>
      <c r="K25" s="19" t="str">
        <f>IF(AND(K26&gt;=20,K26&lt;=30,K27&gt;=20,K27&lt;=30,K28&gt;=20,K28&lt;=30),"C","NC")</f>
        <v>NC</v>
      </c>
      <c r="L25" s="19" t="str">
        <f>IF(AND(L26&gt;=20,L26&lt;=30,L27&gt;=20,L27&lt;=30,L28&gt;=20,L28&lt;=30),"C","NC")</f>
        <v>NC</v>
      </c>
      <c r="M25" s="19" t="str">
        <f>IF(AND(M26&gt;=20,M26&lt;=30,M27&gt;=20,M27&lt;=30,M28&gt;=20,M28&lt;=30),"C","NC")</f>
        <v>NC</v>
      </c>
    </row>
    <row r="26" spans="1:13" x14ac:dyDescent="0.25">
      <c r="A26" s="31"/>
      <c r="B26" s="31"/>
      <c r="C26" s="17" t="s">
        <v>410</v>
      </c>
      <c r="D26" s="9"/>
      <c r="E26" s="9"/>
      <c r="F26" s="9"/>
      <c r="G26" s="3"/>
      <c r="H26" s="31"/>
      <c r="I26" s="31"/>
      <c r="J26" s="17" t="s">
        <v>410</v>
      </c>
      <c r="K26" s="9"/>
      <c r="L26" s="9"/>
      <c r="M26" s="9"/>
    </row>
    <row r="27" spans="1:13" x14ac:dyDescent="0.25">
      <c r="A27" s="31"/>
      <c r="B27" s="31"/>
      <c r="C27" s="17" t="s">
        <v>409</v>
      </c>
      <c r="D27" s="9"/>
      <c r="E27" s="9"/>
      <c r="F27" s="9"/>
      <c r="G27" s="3"/>
      <c r="H27" s="31"/>
      <c r="I27" s="31"/>
      <c r="J27" s="17" t="s">
        <v>409</v>
      </c>
      <c r="K27" s="9"/>
      <c r="L27" s="9"/>
      <c r="M27" s="9"/>
    </row>
    <row r="28" spans="1:13" x14ac:dyDescent="0.25">
      <c r="A28" s="31"/>
      <c r="B28" s="31"/>
      <c r="C28" s="17" t="s">
        <v>408</v>
      </c>
      <c r="D28" s="9"/>
      <c r="E28" s="9"/>
      <c r="F28" s="9"/>
      <c r="G28" s="3"/>
      <c r="H28" s="31"/>
      <c r="I28" s="31"/>
      <c r="J28" s="17" t="s">
        <v>408</v>
      </c>
      <c r="K28" s="9"/>
      <c r="L28" s="9"/>
      <c r="M28" s="9"/>
    </row>
    <row r="29" spans="1:13" x14ac:dyDescent="0.25">
      <c r="A29" s="31"/>
      <c r="B29" s="31"/>
      <c r="C29" s="15" t="s">
        <v>98</v>
      </c>
      <c r="D29" s="19" t="str">
        <f>IF(AND(D30=0,D31=0,D32=0,D33=0),"C","NC")</f>
        <v>C</v>
      </c>
      <c r="E29" s="19" t="str">
        <f t="shared" ref="E29:F29" si="2">IF(AND(E30=0,E31=0,E32=0,E33=0),"C","NC")</f>
        <v>C</v>
      </c>
      <c r="F29" s="19" t="str">
        <f t="shared" si="2"/>
        <v>C</v>
      </c>
      <c r="G29" s="3"/>
      <c r="H29" s="31"/>
      <c r="I29" s="31"/>
      <c r="J29" s="15" t="s">
        <v>98</v>
      </c>
      <c r="K29" s="19" t="str">
        <f>IF(AND(K30=0,K31=0,K32=0,K33=0),"C","NC")</f>
        <v>C</v>
      </c>
      <c r="L29" s="19" t="str">
        <f t="shared" ref="L29:M29" si="3">IF(AND(L30=0,L31=0,L32=0,L33=0),"C","NC")</f>
        <v>C</v>
      </c>
      <c r="M29" s="19" t="str">
        <f t="shared" si="3"/>
        <v>C</v>
      </c>
    </row>
    <row r="30" spans="1:13" x14ac:dyDescent="0.25">
      <c r="A30" s="31"/>
      <c r="B30" s="31"/>
      <c r="C30" s="17" t="s">
        <v>411</v>
      </c>
      <c r="D30" s="9"/>
      <c r="E30" s="9"/>
      <c r="F30" s="9"/>
      <c r="G30" s="3"/>
      <c r="H30" s="31"/>
      <c r="I30" s="31"/>
      <c r="J30" s="17" t="s">
        <v>411</v>
      </c>
      <c r="K30" s="9"/>
      <c r="L30" s="9"/>
      <c r="M30" s="9"/>
    </row>
    <row r="31" spans="1:13" x14ac:dyDescent="0.25">
      <c r="A31" s="31"/>
      <c r="B31" s="31"/>
      <c r="C31" s="17" t="s">
        <v>412</v>
      </c>
      <c r="D31" s="9"/>
      <c r="E31" s="9"/>
      <c r="F31" s="9"/>
      <c r="G31" s="3"/>
      <c r="H31" s="31"/>
      <c r="I31" s="31"/>
      <c r="J31" s="17" t="s">
        <v>412</v>
      </c>
      <c r="K31" s="9"/>
      <c r="L31" s="9"/>
      <c r="M31" s="9"/>
    </row>
    <row r="32" spans="1:13" x14ac:dyDescent="0.25">
      <c r="A32" s="31"/>
      <c r="B32" s="31"/>
      <c r="C32" s="17" t="s">
        <v>413</v>
      </c>
      <c r="D32" s="9"/>
      <c r="E32" s="9"/>
      <c r="F32" s="9"/>
      <c r="G32" s="3"/>
      <c r="H32" s="31"/>
      <c r="I32" s="31"/>
      <c r="J32" s="17" t="s">
        <v>413</v>
      </c>
      <c r="K32" s="9"/>
      <c r="L32" s="9"/>
      <c r="M32" s="9"/>
    </row>
    <row r="33" spans="1:13" x14ac:dyDescent="0.25">
      <c r="A33" s="31"/>
      <c r="B33" s="31"/>
      <c r="C33" s="17" t="s">
        <v>414</v>
      </c>
      <c r="D33" s="9"/>
      <c r="E33" s="9"/>
      <c r="F33" s="9"/>
      <c r="G33" s="3"/>
      <c r="H33" s="31"/>
      <c r="I33" s="31"/>
      <c r="J33" s="17" t="s">
        <v>414</v>
      </c>
      <c r="K33" s="9"/>
      <c r="L33" s="9"/>
      <c r="M33" s="9"/>
    </row>
    <row r="34" spans="1:13" x14ac:dyDescent="0.25">
      <c r="A34" s="31"/>
      <c r="B34" s="31"/>
      <c r="C34" s="15" t="s">
        <v>99</v>
      </c>
      <c r="D34" s="9"/>
      <c r="E34" s="9"/>
      <c r="F34" s="9"/>
      <c r="G34" s="3"/>
      <c r="H34" s="31"/>
      <c r="I34" s="31"/>
      <c r="J34" s="15" t="s">
        <v>99</v>
      </c>
      <c r="K34" s="9"/>
      <c r="L34" s="9"/>
      <c r="M34" s="9"/>
    </row>
    <row r="35" spans="1:13" x14ac:dyDescent="0.25">
      <c r="A35" s="31"/>
      <c r="B35" s="31"/>
      <c r="C35" s="15" t="s">
        <v>100</v>
      </c>
      <c r="D35" s="9"/>
      <c r="E35" s="9"/>
      <c r="F35" s="9"/>
      <c r="G35" s="3"/>
      <c r="H35" s="31"/>
      <c r="I35" s="31"/>
      <c r="J35" s="15" t="s">
        <v>100</v>
      </c>
      <c r="K35" s="9"/>
      <c r="L35" s="9"/>
      <c r="M35" s="9"/>
    </row>
    <row r="36" spans="1:13" x14ac:dyDescent="0.25">
      <c r="A36" s="32" t="s">
        <v>102</v>
      </c>
      <c r="B36" s="32"/>
      <c r="C36" s="15" t="s">
        <v>103</v>
      </c>
      <c r="D36" s="20" t="str">
        <f>IF(AND(D23="C",D24="C",D25="C",D29="C",D34&gt;=6.8,D34&lt;=7.2,D35="C"),"C","NC")</f>
        <v>NC</v>
      </c>
      <c r="E36" s="20" t="str">
        <f>IF(AND(E23="C",E24="C",E25="C",E29="C",E34&gt;=6.8,E34&lt;=7.2,E35="C"),"C","NC")</f>
        <v>NC</v>
      </c>
      <c r="F36" s="20" t="str">
        <f>IF(AND(F23="C",F24="C",F25="C",F29="C",F34&gt;=6.8,F34&lt;=7.2,F35="C"),"C","NC")</f>
        <v>NC</v>
      </c>
      <c r="G36" s="3"/>
      <c r="H36" s="32" t="s">
        <v>102</v>
      </c>
      <c r="I36" s="32"/>
      <c r="J36" s="15" t="s">
        <v>103</v>
      </c>
      <c r="K36" s="20" t="str">
        <f>IF(AND(K23="C",K24="C",K25="C",K29="C",K34&gt;=6.8,K34&lt;=7.2,K35="C"),"C","NC")</f>
        <v>NC</v>
      </c>
      <c r="L36" s="20" t="str">
        <f>IF(AND(L23="C",L24="C",L25="C",L29="C",L34&gt;=6.8,L34&lt;=7.2,L35="C"),"C","NC")</f>
        <v>NC</v>
      </c>
      <c r="M36" s="20" t="str">
        <f>IF(AND(M23="C",M24="C",M25="C",M29="C",M34&gt;=6.8,M34&lt;=7.2,M35="C"),"C","NC")</f>
        <v>NC</v>
      </c>
    </row>
    <row r="37" spans="1:13" x14ac:dyDescent="0.25">
      <c r="A37" s="32"/>
      <c r="B37" s="32"/>
      <c r="C37" s="15" t="s">
        <v>104</v>
      </c>
      <c r="D37" s="9"/>
      <c r="E37" s="9"/>
      <c r="F37" s="9"/>
      <c r="G37" s="3"/>
      <c r="H37" s="32"/>
      <c r="I37" s="32"/>
      <c r="J37" s="15" t="s">
        <v>104</v>
      </c>
      <c r="K37" s="9"/>
      <c r="L37" s="9"/>
      <c r="M37" s="9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22"/>
      <c r="L38" s="22"/>
      <c r="M38" s="22"/>
    </row>
    <row r="39" spans="1:13" x14ac:dyDescent="0.25">
      <c r="A39" s="39" t="s">
        <v>23</v>
      </c>
      <c r="B39" s="39"/>
      <c r="C39" s="15" t="s">
        <v>94</v>
      </c>
      <c r="D39" s="21" t="s">
        <v>350</v>
      </c>
      <c r="E39" s="21" t="s">
        <v>351</v>
      </c>
      <c r="F39" s="21" t="s">
        <v>352</v>
      </c>
      <c r="G39" s="3"/>
      <c r="H39" s="39" t="s">
        <v>24</v>
      </c>
      <c r="I39" s="39"/>
      <c r="J39" s="15" t="s">
        <v>94</v>
      </c>
      <c r="K39" s="21" t="s">
        <v>354</v>
      </c>
      <c r="L39" s="21" t="s">
        <v>355</v>
      </c>
      <c r="M39" s="21" t="s">
        <v>356</v>
      </c>
    </row>
    <row r="40" spans="1:13" x14ac:dyDescent="0.25">
      <c r="A40" s="39"/>
      <c r="B40" s="39"/>
      <c r="C40" s="15" t="s">
        <v>92</v>
      </c>
      <c r="D40" s="33"/>
      <c r="E40" s="34"/>
      <c r="F40" s="35"/>
      <c r="G40" s="3"/>
      <c r="H40" s="39"/>
      <c r="I40" s="39"/>
      <c r="J40" s="15" t="s">
        <v>92</v>
      </c>
      <c r="K40" s="33"/>
      <c r="L40" s="34"/>
      <c r="M40" s="35"/>
    </row>
    <row r="41" spans="1:13" x14ac:dyDescent="0.25">
      <c r="A41" s="39"/>
      <c r="B41" s="39"/>
      <c r="C41" s="15" t="s">
        <v>93</v>
      </c>
      <c r="D41" s="33"/>
      <c r="E41" s="34"/>
      <c r="F41" s="35"/>
      <c r="G41" s="3"/>
      <c r="H41" s="39"/>
      <c r="I41" s="39"/>
      <c r="J41" s="15" t="s">
        <v>93</v>
      </c>
      <c r="K41" s="33"/>
      <c r="L41" s="34"/>
      <c r="M41" s="35"/>
    </row>
    <row r="42" spans="1:13" ht="15" customHeight="1" x14ac:dyDescent="0.25">
      <c r="A42" s="31" t="s">
        <v>101</v>
      </c>
      <c r="B42" s="31"/>
      <c r="C42" s="15" t="s">
        <v>95</v>
      </c>
      <c r="D42" s="9"/>
      <c r="E42" s="9"/>
      <c r="F42" s="9"/>
      <c r="G42" s="3"/>
      <c r="H42" s="31" t="s">
        <v>101</v>
      </c>
      <c r="I42" s="31"/>
      <c r="J42" s="15" t="s">
        <v>95</v>
      </c>
      <c r="K42" s="9"/>
      <c r="L42" s="9"/>
      <c r="M42" s="9"/>
    </row>
    <row r="43" spans="1:13" x14ac:dyDescent="0.25">
      <c r="A43" s="31"/>
      <c r="B43" s="31"/>
      <c r="C43" s="15" t="s">
        <v>96</v>
      </c>
      <c r="D43" s="9"/>
      <c r="E43" s="9"/>
      <c r="F43" s="9"/>
      <c r="G43" s="3"/>
      <c r="H43" s="31"/>
      <c r="I43" s="31"/>
      <c r="J43" s="15" t="s">
        <v>96</v>
      </c>
      <c r="K43" s="9"/>
      <c r="L43" s="9"/>
      <c r="M43" s="9"/>
    </row>
    <row r="44" spans="1:13" x14ac:dyDescent="0.25">
      <c r="A44" s="31"/>
      <c r="B44" s="31"/>
      <c r="C44" s="15" t="s">
        <v>97</v>
      </c>
      <c r="D44" s="19" t="str">
        <f>IF(AND(D45&gt;=20,D45&lt;=30,D46&gt;=20,D46&lt;=30,D47&gt;=20,D47&lt;=30),"C","NC")</f>
        <v>NC</v>
      </c>
      <c r="E44" s="19" t="str">
        <f>IF(AND(E45&gt;=20,E45&lt;=30,E46&gt;=20,E46&lt;=30,E47&gt;=20,E47&lt;=30),"C","NC")</f>
        <v>NC</v>
      </c>
      <c r="F44" s="19" t="str">
        <f>IF(AND(F45&gt;=20,F45&lt;=30,F46&gt;=20,F46&lt;=30,F47&gt;=20,F47&lt;=30),"C","NC")</f>
        <v>NC</v>
      </c>
      <c r="G44" s="3"/>
      <c r="H44" s="31"/>
      <c r="I44" s="31"/>
      <c r="J44" s="15" t="s">
        <v>97</v>
      </c>
      <c r="K44" s="19" t="str">
        <f>IF(AND(K45&gt;=20,K45&lt;=30,K46&gt;=20,K46&lt;=30,K47&gt;=20,K47&lt;=30),"C","NC")</f>
        <v>NC</v>
      </c>
      <c r="L44" s="19" t="str">
        <f>IF(AND(L45&gt;=20,L45&lt;=30,L46&gt;=20,L46&lt;=30,L47&gt;=20,L47&lt;=30),"C","NC")</f>
        <v>NC</v>
      </c>
      <c r="M44" s="19" t="str">
        <f>IF(AND(M45&gt;=20,M45&lt;=30,M46&gt;=20,M46&lt;=30,M47&gt;=20,M47&lt;=30),"C","NC")</f>
        <v>NC</v>
      </c>
    </row>
    <row r="45" spans="1:13" x14ac:dyDescent="0.25">
      <c r="A45" s="31"/>
      <c r="B45" s="31"/>
      <c r="C45" s="17" t="s">
        <v>410</v>
      </c>
      <c r="D45" s="9"/>
      <c r="E45" s="9"/>
      <c r="F45" s="9"/>
      <c r="G45" s="3"/>
      <c r="H45" s="31"/>
      <c r="I45" s="31"/>
      <c r="J45" s="17" t="s">
        <v>410</v>
      </c>
      <c r="K45" s="9"/>
      <c r="L45" s="9"/>
      <c r="M45" s="9"/>
    </row>
    <row r="46" spans="1:13" x14ac:dyDescent="0.25">
      <c r="A46" s="31"/>
      <c r="B46" s="31"/>
      <c r="C46" s="17" t="s">
        <v>409</v>
      </c>
      <c r="D46" s="9"/>
      <c r="E46" s="9"/>
      <c r="F46" s="9"/>
      <c r="G46" s="3"/>
      <c r="H46" s="31"/>
      <c r="I46" s="31"/>
      <c r="J46" s="17" t="s">
        <v>409</v>
      </c>
      <c r="K46" s="9"/>
      <c r="L46" s="9"/>
      <c r="M46" s="9"/>
    </row>
    <row r="47" spans="1:13" x14ac:dyDescent="0.25">
      <c r="A47" s="31"/>
      <c r="B47" s="31"/>
      <c r="C47" s="17" t="s">
        <v>408</v>
      </c>
      <c r="D47" s="9"/>
      <c r="E47" s="9"/>
      <c r="F47" s="9"/>
      <c r="G47" s="3"/>
      <c r="H47" s="31"/>
      <c r="I47" s="31"/>
      <c r="J47" s="17" t="s">
        <v>408</v>
      </c>
      <c r="K47" s="9"/>
      <c r="L47" s="9"/>
      <c r="M47" s="9"/>
    </row>
    <row r="48" spans="1:13" x14ac:dyDescent="0.25">
      <c r="A48" s="31"/>
      <c r="B48" s="31"/>
      <c r="C48" s="15" t="s">
        <v>98</v>
      </c>
      <c r="D48" s="19" t="str">
        <f>IF(AND(D49=0,D50=0,D51=0,D52=0),"C","NC")</f>
        <v>C</v>
      </c>
      <c r="E48" s="19" t="str">
        <f t="shared" ref="E48:F48" si="4">IF(AND(E49=0,E50=0,E51=0,E52=0),"C","NC")</f>
        <v>C</v>
      </c>
      <c r="F48" s="19" t="str">
        <f t="shared" si="4"/>
        <v>C</v>
      </c>
      <c r="G48" s="3"/>
      <c r="H48" s="31"/>
      <c r="I48" s="31"/>
      <c r="J48" s="15" t="s">
        <v>98</v>
      </c>
      <c r="K48" s="19" t="str">
        <f>IF(AND(K49=0,K50=0,K51=0,K52=0),"C","NC")</f>
        <v>C</v>
      </c>
      <c r="L48" s="19" t="str">
        <f t="shared" ref="L48:M48" si="5">IF(AND(L49=0,L50=0,L51=0,L52=0),"C","NC")</f>
        <v>C</v>
      </c>
      <c r="M48" s="19" t="str">
        <f t="shared" si="5"/>
        <v>C</v>
      </c>
    </row>
    <row r="49" spans="1:13" x14ac:dyDescent="0.25">
      <c r="A49" s="31"/>
      <c r="B49" s="31"/>
      <c r="C49" s="17" t="s">
        <v>411</v>
      </c>
      <c r="D49" s="9"/>
      <c r="E49" s="9"/>
      <c r="F49" s="9"/>
      <c r="G49" s="3"/>
      <c r="H49" s="31"/>
      <c r="I49" s="31"/>
      <c r="J49" s="17" t="s">
        <v>411</v>
      </c>
      <c r="K49" s="9"/>
      <c r="L49" s="9"/>
      <c r="M49" s="9"/>
    </row>
    <row r="50" spans="1:13" x14ac:dyDescent="0.25">
      <c r="A50" s="31"/>
      <c r="B50" s="31"/>
      <c r="C50" s="17" t="s">
        <v>412</v>
      </c>
      <c r="D50" s="9"/>
      <c r="E50" s="9"/>
      <c r="F50" s="9"/>
      <c r="G50" s="3"/>
      <c r="H50" s="31"/>
      <c r="I50" s="31"/>
      <c r="J50" s="17" t="s">
        <v>412</v>
      </c>
      <c r="K50" s="9"/>
      <c r="L50" s="9"/>
      <c r="M50" s="9"/>
    </row>
    <row r="51" spans="1:13" x14ac:dyDescent="0.25">
      <c r="A51" s="31"/>
      <c r="B51" s="31"/>
      <c r="C51" s="17" t="s">
        <v>413</v>
      </c>
      <c r="D51" s="9"/>
      <c r="E51" s="9"/>
      <c r="F51" s="9"/>
      <c r="G51" s="3"/>
      <c r="H51" s="31"/>
      <c r="I51" s="31"/>
      <c r="J51" s="17" t="s">
        <v>413</v>
      </c>
      <c r="K51" s="9"/>
      <c r="L51" s="9"/>
      <c r="M51" s="9"/>
    </row>
    <row r="52" spans="1:13" x14ac:dyDescent="0.25">
      <c r="A52" s="31"/>
      <c r="B52" s="31"/>
      <c r="C52" s="17" t="s">
        <v>414</v>
      </c>
      <c r="D52" s="9"/>
      <c r="E52" s="9"/>
      <c r="F52" s="9"/>
      <c r="G52" s="3"/>
      <c r="H52" s="31"/>
      <c r="I52" s="31"/>
      <c r="J52" s="17" t="s">
        <v>414</v>
      </c>
      <c r="K52" s="9"/>
      <c r="L52" s="9"/>
      <c r="M52" s="9"/>
    </row>
    <row r="53" spans="1:13" x14ac:dyDescent="0.25">
      <c r="A53" s="31"/>
      <c r="B53" s="31"/>
      <c r="C53" s="15" t="s">
        <v>99</v>
      </c>
      <c r="D53" s="9"/>
      <c r="E53" s="9"/>
      <c r="F53" s="9"/>
      <c r="G53" s="3"/>
      <c r="H53" s="31"/>
      <c r="I53" s="31"/>
      <c r="J53" s="15" t="s">
        <v>99</v>
      </c>
      <c r="K53" s="9"/>
      <c r="L53" s="9"/>
      <c r="M53" s="9"/>
    </row>
    <row r="54" spans="1:13" x14ac:dyDescent="0.25">
      <c r="A54" s="31"/>
      <c r="B54" s="31"/>
      <c r="C54" s="15" t="s">
        <v>100</v>
      </c>
      <c r="D54" s="9"/>
      <c r="E54" s="9"/>
      <c r="F54" s="9"/>
      <c r="G54" s="3"/>
      <c r="H54" s="31"/>
      <c r="I54" s="31"/>
      <c r="J54" s="15" t="s">
        <v>100</v>
      </c>
      <c r="K54" s="9"/>
      <c r="L54" s="9"/>
      <c r="M54" s="9"/>
    </row>
    <row r="55" spans="1:13" x14ac:dyDescent="0.25">
      <c r="A55" s="32" t="s">
        <v>102</v>
      </c>
      <c r="B55" s="32"/>
      <c r="C55" s="15" t="s">
        <v>103</v>
      </c>
      <c r="D55" s="20" t="str">
        <f>IF(AND(D42="C",D43="C",D44="C",D48="C",D53&gt;=6.8,D53&lt;=7.2,D54="C"),"C","NC")</f>
        <v>NC</v>
      </c>
      <c r="E55" s="20" t="str">
        <f>IF(AND(E42="C",E43="C",E44="C",E48="C",E53&gt;=6.8,E53&lt;=7.2,E54="C"),"C","NC")</f>
        <v>NC</v>
      </c>
      <c r="F55" s="20" t="str">
        <f>IF(AND(F42="C",F43="C",F44="C",F48="C",F53&gt;=6.8,F53&lt;=7.2,F54="C"),"C","NC")</f>
        <v>NC</v>
      </c>
      <c r="G55" s="3"/>
      <c r="H55" s="32" t="s">
        <v>102</v>
      </c>
      <c r="I55" s="32"/>
      <c r="J55" s="15" t="s">
        <v>103</v>
      </c>
      <c r="K55" s="20" t="str">
        <f>IF(AND(K42="C",K43="C",K44="C",K48="C",K53&gt;=6.8,K53&lt;=7.2,K54="C"),"C","NC")</f>
        <v>NC</v>
      </c>
      <c r="L55" s="20" t="str">
        <f>IF(AND(L42="C",L43="C",L44="C",L48="C",L53&gt;=6.8,L53&lt;=7.2,L54="C"),"C","NC")</f>
        <v>NC</v>
      </c>
      <c r="M55" s="20" t="str">
        <f>IF(AND(M42="C",M43="C",M44="C",M48="C",M53&gt;=6.8,M53&lt;=7.2,M54="C"),"C","NC")</f>
        <v>NC</v>
      </c>
    </row>
    <row r="56" spans="1:13" x14ac:dyDescent="0.25">
      <c r="A56" s="32"/>
      <c r="B56" s="32"/>
      <c r="C56" s="15" t="s">
        <v>104</v>
      </c>
      <c r="D56" s="9"/>
      <c r="E56" s="9"/>
      <c r="F56" s="9"/>
      <c r="G56" s="3"/>
      <c r="H56" s="32"/>
      <c r="I56" s="32"/>
      <c r="J56" s="15" t="s">
        <v>104</v>
      </c>
      <c r="K56" s="9"/>
      <c r="L56" s="9"/>
      <c r="M56" s="9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9" t="s">
        <v>25</v>
      </c>
      <c r="B58" s="39"/>
      <c r="C58" s="15" t="s">
        <v>94</v>
      </c>
      <c r="D58" s="21" t="s">
        <v>357</v>
      </c>
      <c r="E58" s="21" t="s">
        <v>358</v>
      </c>
      <c r="F58" s="21" t="s">
        <v>359</v>
      </c>
      <c r="G58" s="3"/>
      <c r="H58" s="39" t="s">
        <v>353</v>
      </c>
      <c r="I58" s="39"/>
      <c r="J58" s="15" t="s">
        <v>94</v>
      </c>
      <c r="K58" s="21" t="s">
        <v>360</v>
      </c>
      <c r="L58" s="21" t="s">
        <v>361</v>
      </c>
      <c r="M58" s="21" t="s">
        <v>362</v>
      </c>
    </row>
    <row r="59" spans="1:13" x14ac:dyDescent="0.25">
      <c r="A59" s="39"/>
      <c r="B59" s="39"/>
      <c r="C59" s="15" t="s">
        <v>92</v>
      </c>
      <c r="D59" s="33"/>
      <c r="E59" s="34"/>
      <c r="F59" s="35"/>
      <c r="G59" s="3"/>
      <c r="H59" s="39"/>
      <c r="I59" s="39"/>
      <c r="J59" s="15" t="s">
        <v>92</v>
      </c>
      <c r="K59" s="33"/>
      <c r="L59" s="34"/>
      <c r="M59" s="35"/>
    </row>
    <row r="60" spans="1:13" x14ac:dyDescent="0.25">
      <c r="A60" s="39"/>
      <c r="B60" s="39"/>
      <c r="C60" s="15" t="s">
        <v>93</v>
      </c>
      <c r="D60" s="33"/>
      <c r="E60" s="34"/>
      <c r="F60" s="35"/>
      <c r="G60" s="3"/>
      <c r="H60" s="39"/>
      <c r="I60" s="39"/>
      <c r="J60" s="15" t="s">
        <v>93</v>
      </c>
      <c r="K60" s="33"/>
      <c r="L60" s="34"/>
      <c r="M60" s="35"/>
    </row>
    <row r="61" spans="1:13" ht="15" customHeight="1" x14ac:dyDescent="0.25">
      <c r="A61" s="31" t="s">
        <v>101</v>
      </c>
      <c r="B61" s="31"/>
      <c r="C61" s="15" t="s">
        <v>95</v>
      </c>
      <c r="D61" s="9"/>
      <c r="E61" s="9"/>
      <c r="F61" s="9"/>
      <c r="G61" s="3"/>
      <c r="H61" s="31" t="s">
        <v>101</v>
      </c>
      <c r="I61" s="31"/>
      <c r="J61" s="15" t="s">
        <v>95</v>
      </c>
      <c r="K61" s="9"/>
      <c r="L61" s="9"/>
      <c r="M61" s="9"/>
    </row>
    <row r="62" spans="1:13" x14ac:dyDescent="0.25">
      <c r="A62" s="31"/>
      <c r="B62" s="31"/>
      <c r="C62" s="15" t="s">
        <v>96</v>
      </c>
      <c r="D62" s="9"/>
      <c r="E62" s="9"/>
      <c r="F62" s="9"/>
      <c r="G62" s="3"/>
      <c r="H62" s="31"/>
      <c r="I62" s="31"/>
      <c r="J62" s="15" t="s">
        <v>96</v>
      </c>
      <c r="K62" s="9"/>
      <c r="L62" s="9"/>
      <c r="M62" s="9"/>
    </row>
    <row r="63" spans="1:13" x14ac:dyDescent="0.25">
      <c r="A63" s="31"/>
      <c r="B63" s="31"/>
      <c r="C63" s="15" t="s">
        <v>97</v>
      </c>
      <c r="D63" s="19" t="str">
        <f>IF(AND(D64&gt;=20,D64&lt;=30,D65&gt;=20,D65&lt;=30,D66&gt;=20,D66&lt;=30),"C","NC")</f>
        <v>NC</v>
      </c>
      <c r="E63" s="19" t="str">
        <f>IF(AND(E64&gt;=20,E64&lt;=30,E65&gt;=20,E65&lt;=30,E66&gt;=20,E66&lt;=30),"C","NC")</f>
        <v>NC</v>
      </c>
      <c r="F63" s="19" t="str">
        <f>IF(AND(F64&gt;=20,F64&lt;=30,F65&gt;=20,F65&lt;=30,F66&gt;=20,F66&lt;=30),"C","NC")</f>
        <v>NC</v>
      </c>
      <c r="G63" s="3"/>
      <c r="H63" s="31"/>
      <c r="I63" s="31"/>
      <c r="J63" s="15" t="s">
        <v>97</v>
      </c>
      <c r="K63" s="19" t="str">
        <f>IF(AND(K64&gt;=20,K64&lt;=30,K65&gt;=20,K65&lt;=30,K66&gt;=20,K66&lt;=30),"C","NC")</f>
        <v>NC</v>
      </c>
      <c r="L63" s="19" t="str">
        <f>IF(AND(L64&gt;=20,L64&lt;=30,L65&gt;=20,L65&lt;=30,L66&gt;=20,L66&lt;=30),"C","NC")</f>
        <v>NC</v>
      </c>
      <c r="M63" s="19" t="str">
        <f>IF(AND(M64&gt;=20,M64&lt;=30,M65&gt;=20,M65&lt;=30,M66&gt;=20,M66&lt;=30),"C","NC")</f>
        <v>NC</v>
      </c>
    </row>
    <row r="64" spans="1:13" x14ac:dyDescent="0.25">
      <c r="A64" s="31"/>
      <c r="B64" s="31"/>
      <c r="C64" s="17" t="s">
        <v>410</v>
      </c>
      <c r="D64" s="9"/>
      <c r="E64" s="9"/>
      <c r="F64" s="9"/>
      <c r="G64" s="3"/>
      <c r="H64" s="31"/>
      <c r="I64" s="31"/>
      <c r="J64" s="17" t="s">
        <v>410</v>
      </c>
      <c r="K64" s="9"/>
      <c r="L64" s="9"/>
      <c r="M64" s="9"/>
    </row>
    <row r="65" spans="1:13" x14ac:dyDescent="0.25">
      <c r="A65" s="31"/>
      <c r="B65" s="31"/>
      <c r="C65" s="17" t="s">
        <v>409</v>
      </c>
      <c r="D65" s="9"/>
      <c r="E65" s="9"/>
      <c r="F65" s="9"/>
      <c r="G65" s="3"/>
      <c r="H65" s="31"/>
      <c r="I65" s="31"/>
      <c r="J65" s="17" t="s">
        <v>409</v>
      </c>
      <c r="K65" s="9"/>
      <c r="L65" s="9"/>
      <c r="M65" s="9"/>
    </row>
    <row r="66" spans="1:13" x14ac:dyDescent="0.25">
      <c r="A66" s="31"/>
      <c r="B66" s="31"/>
      <c r="C66" s="17" t="s">
        <v>408</v>
      </c>
      <c r="D66" s="9"/>
      <c r="E66" s="9"/>
      <c r="F66" s="9"/>
      <c r="G66" s="3"/>
      <c r="H66" s="31"/>
      <c r="I66" s="31"/>
      <c r="J66" s="17" t="s">
        <v>408</v>
      </c>
      <c r="K66" s="9"/>
      <c r="L66" s="9"/>
      <c r="M66" s="9"/>
    </row>
    <row r="67" spans="1:13" x14ac:dyDescent="0.25">
      <c r="A67" s="31"/>
      <c r="B67" s="31"/>
      <c r="C67" s="15" t="s">
        <v>98</v>
      </c>
      <c r="D67" s="19" t="str">
        <f>IF(AND(D68=0,D69=0,D70=0,D71=0),"C","NC")</f>
        <v>C</v>
      </c>
      <c r="E67" s="19" t="str">
        <f t="shared" ref="E67:F67" si="6">IF(AND(E68=0,E69=0,E70=0,E71=0),"C","NC")</f>
        <v>C</v>
      </c>
      <c r="F67" s="19" t="str">
        <f t="shared" si="6"/>
        <v>C</v>
      </c>
      <c r="G67" s="3"/>
      <c r="H67" s="31"/>
      <c r="I67" s="31"/>
      <c r="J67" s="15" t="s">
        <v>98</v>
      </c>
      <c r="K67" s="19" t="str">
        <f>IF(AND(K68=0,K69=0,K70=0,K71=0),"C","NC")</f>
        <v>C</v>
      </c>
      <c r="L67" s="19" t="str">
        <f t="shared" ref="L67:M67" si="7">IF(AND(L68=0,L69=0,L70=0,L71=0),"C","NC")</f>
        <v>C</v>
      </c>
      <c r="M67" s="19" t="str">
        <f t="shared" si="7"/>
        <v>C</v>
      </c>
    </row>
    <row r="68" spans="1:13" x14ac:dyDescent="0.25">
      <c r="A68" s="31"/>
      <c r="B68" s="31"/>
      <c r="C68" s="17" t="s">
        <v>411</v>
      </c>
      <c r="D68" s="9"/>
      <c r="E68" s="9"/>
      <c r="F68" s="9"/>
      <c r="G68" s="3"/>
      <c r="H68" s="31"/>
      <c r="I68" s="31"/>
      <c r="J68" s="17" t="s">
        <v>411</v>
      </c>
      <c r="K68" s="9"/>
      <c r="L68" s="9"/>
      <c r="M68" s="9"/>
    </row>
    <row r="69" spans="1:13" x14ac:dyDescent="0.25">
      <c r="A69" s="31"/>
      <c r="B69" s="31"/>
      <c r="C69" s="17" t="s">
        <v>412</v>
      </c>
      <c r="D69" s="9"/>
      <c r="E69" s="9"/>
      <c r="F69" s="9"/>
      <c r="G69" s="3"/>
      <c r="H69" s="31"/>
      <c r="I69" s="31"/>
      <c r="J69" s="17" t="s">
        <v>412</v>
      </c>
      <c r="K69" s="9"/>
      <c r="L69" s="9"/>
      <c r="M69" s="9"/>
    </row>
    <row r="70" spans="1:13" x14ac:dyDescent="0.25">
      <c r="A70" s="31"/>
      <c r="B70" s="31"/>
      <c r="C70" s="17" t="s">
        <v>413</v>
      </c>
      <c r="D70" s="9"/>
      <c r="E70" s="9"/>
      <c r="F70" s="9"/>
      <c r="G70" s="3"/>
      <c r="H70" s="31"/>
      <c r="I70" s="31"/>
      <c r="J70" s="17" t="s">
        <v>413</v>
      </c>
      <c r="K70" s="9"/>
      <c r="L70" s="9"/>
      <c r="M70" s="9"/>
    </row>
    <row r="71" spans="1:13" x14ac:dyDescent="0.25">
      <c r="A71" s="31"/>
      <c r="B71" s="31"/>
      <c r="C71" s="17" t="s">
        <v>414</v>
      </c>
      <c r="D71" s="9"/>
      <c r="E71" s="9"/>
      <c r="F71" s="9"/>
      <c r="G71" s="3"/>
      <c r="H71" s="31"/>
      <c r="I71" s="31"/>
      <c r="J71" s="17" t="s">
        <v>414</v>
      </c>
      <c r="K71" s="9"/>
      <c r="L71" s="9"/>
      <c r="M71" s="9"/>
    </row>
    <row r="72" spans="1:13" x14ac:dyDescent="0.25">
      <c r="A72" s="31"/>
      <c r="B72" s="31"/>
      <c r="C72" s="15" t="s">
        <v>99</v>
      </c>
      <c r="D72" s="9"/>
      <c r="E72" s="9"/>
      <c r="F72" s="9"/>
      <c r="G72" s="3"/>
      <c r="H72" s="31"/>
      <c r="I72" s="31"/>
      <c r="J72" s="15" t="s">
        <v>99</v>
      </c>
      <c r="K72" s="9"/>
      <c r="L72" s="9"/>
      <c r="M72" s="9"/>
    </row>
    <row r="73" spans="1:13" x14ac:dyDescent="0.25">
      <c r="A73" s="31"/>
      <c r="B73" s="31"/>
      <c r="C73" s="15" t="s">
        <v>100</v>
      </c>
      <c r="D73" s="9"/>
      <c r="E73" s="9"/>
      <c r="F73" s="9"/>
      <c r="G73" s="3"/>
      <c r="H73" s="31"/>
      <c r="I73" s="31"/>
      <c r="J73" s="15" t="s">
        <v>100</v>
      </c>
      <c r="K73" s="9"/>
      <c r="L73" s="9"/>
      <c r="M73" s="9"/>
    </row>
    <row r="74" spans="1:13" x14ac:dyDescent="0.25">
      <c r="A74" s="32" t="s">
        <v>102</v>
      </c>
      <c r="B74" s="32"/>
      <c r="C74" s="15" t="s">
        <v>103</v>
      </c>
      <c r="D74" s="20" t="str">
        <f>IF(AND(D61="C",D62="C",D63="C",D67="C",D72&gt;=6.8,D72&lt;=7.2,D73="C"),"C","NC")</f>
        <v>NC</v>
      </c>
      <c r="E74" s="20" t="str">
        <f>IF(AND(E61="C",E62="C",E63="C",E67="C",E72&gt;=6.8,E72&lt;=7.2,E73="C"),"C","NC")</f>
        <v>NC</v>
      </c>
      <c r="F74" s="20" t="str">
        <f>IF(AND(F61="C",F62="C",F63="C",F67="C",F72&gt;=6.8,F72&lt;=7.2,F73="C"),"C","NC")</f>
        <v>NC</v>
      </c>
      <c r="G74" s="3"/>
      <c r="H74" s="32" t="s">
        <v>102</v>
      </c>
      <c r="I74" s="32"/>
      <c r="J74" s="15" t="s">
        <v>103</v>
      </c>
      <c r="K74" s="20" t="str">
        <f>IF(AND(K61="C",K62="C",K63="C",K67="C",K72&gt;=6.8,K72&lt;=7.2,K73="C"),"C","NC")</f>
        <v>NC</v>
      </c>
      <c r="L74" s="20" t="str">
        <f>IF(AND(L61="C",L62="C",L63="C",L67="C",L72&gt;=6.8,L72&lt;=7.2,L73="C"),"C","NC")</f>
        <v>NC</v>
      </c>
      <c r="M74" s="20" t="str">
        <f>IF(AND(M61="C",M62="C",M63="C",M67="C",M72&gt;=6.8,M72&lt;=7.2,M73="C"),"C","NC")</f>
        <v>NC</v>
      </c>
    </row>
    <row r="75" spans="1:13" x14ac:dyDescent="0.25">
      <c r="A75" s="32"/>
      <c r="B75" s="32"/>
      <c r="C75" s="15" t="s">
        <v>104</v>
      </c>
      <c r="D75" s="9"/>
      <c r="E75" s="9"/>
      <c r="F75" s="9"/>
      <c r="G75" s="3"/>
      <c r="H75" s="32"/>
      <c r="I75" s="32"/>
      <c r="J75" s="15" t="s">
        <v>104</v>
      </c>
      <c r="K75" s="9"/>
      <c r="L75" s="9"/>
      <c r="M75" s="9"/>
    </row>
    <row r="76" spans="1:1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</sheetData>
  <mergeCells count="40">
    <mergeCell ref="K2:M2"/>
    <mergeCell ref="K3:M3"/>
    <mergeCell ref="A20:B22"/>
    <mergeCell ref="D21:F21"/>
    <mergeCell ref="D22:F22"/>
    <mergeCell ref="K22:M22"/>
    <mergeCell ref="K21:M21"/>
    <mergeCell ref="A1:B3"/>
    <mergeCell ref="D2:F2"/>
    <mergeCell ref="D3:F3"/>
    <mergeCell ref="H1:I3"/>
    <mergeCell ref="A4:B16"/>
    <mergeCell ref="A17:B18"/>
    <mergeCell ref="H4:I16"/>
    <mergeCell ref="H17:I18"/>
    <mergeCell ref="K40:M40"/>
    <mergeCell ref="K41:M41"/>
    <mergeCell ref="A58:B60"/>
    <mergeCell ref="D59:F59"/>
    <mergeCell ref="D60:F60"/>
    <mergeCell ref="K60:M60"/>
    <mergeCell ref="K59:M59"/>
    <mergeCell ref="A39:B41"/>
    <mergeCell ref="D40:F40"/>
    <mergeCell ref="D41:F41"/>
    <mergeCell ref="H39:I41"/>
    <mergeCell ref="A42:B54"/>
    <mergeCell ref="A55:B56"/>
    <mergeCell ref="H42:I54"/>
    <mergeCell ref="H55:I56"/>
    <mergeCell ref="H23:I35"/>
    <mergeCell ref="H36:I37"/>
    <mergeCell ref="A23:B35"/>
    <mergeCell ref="A36:B37"/>
    <mergeCell ref="H20:I22"/>
    <mergeCell ref="A61:B73"/>
    <mergeCell ref="A74:B75"/>
    <mergeCell ref="H61:I73"/>
    <mergeCell ref="H74:I75"/>
    <mergeCell ref="H58:I60"/>
  </mergeCells>
  <conditionalFormatting sqref="D4:F5 D17:F17">
    <cfRule type="cellIs" dxfId="223" priority="251" operator="equal">
      <formula>"NC"</formula>
    </cfRule>
    <cfRule type="cellIs" dxfId="222" priority="252" operator="equal">
      <formula>"C"</formula>
    </cfRule>
  </conditionalFormatting>
  <conditionalFormatting sqref="D15:F15">
    <cfRule type="cellIs" dxfId="221" priority="248" operator="greaterThanOrEqual">
      <formula>7.21</formula>
    </cfRule>
    <cfRule type="cellIs" dxfId="220" priority="249" operator="lessThanOrEqual">
      <formula>6.79</formula>
    </cfRule>
    <cfRule type="cellIs" dxfId="219" priority="250" operator="between">
      <formula>6.8</formula>
      <formula>7.2</formula>
    </cfRule>
  </conditionalFormatting>
  <conditionalFormatting sqref="D6:F6">
    <cfRule type="cellIs" dxfId="218" priority="246" operator="equal">
      <formula>"NC"</formula>
    </cfRule>
    <cfRule type="cellIs" dxfId="217" priority="247" operator="equal">
      <formula>"C"</formula>
    </cfRule>
  </conditionalFormatting>
  <conditionalFormatting sqref="D7:F7">
    <cfRule type="cellIs" dxfId="216" priority="243" operator="greaterThanOrEqual">
      <formula>30.01</formula>
    </cfRule>
    <cfRule type="cellIs" dxfId="215" priority="244" operator="lessThanOrEqual">
      <formula>19.99</formula>
    </cfRule>
    <cfRule type="cellIs" dxfId="214" priority="245" operator="between">
      <formula>20</formula>
      <formula>30</formula>
    </cfRule>
  </conditionalFormatting>
  <conditionalFormatting sqref="D8:F8">
    <cfRule type="cellIs" dxfId="213" priority="240" operator="greaterThanOrEqual">
      <formula>30.01</formula>
    </cfRule>
    <cfRule type="cellIs" dxfId="212" priority="241" operator="lessThanOrEqual">
      <formula>19.99</formula>
    </cfRule>
    <cfRule type="cellIs" dxfId="211" priority="242" operator="between">
      <formula>20</formula>
      <formula>30</formula>
    </cfRule>
  </conditionalFormatting>
  <conditionalFormatting sqref="D9:F9">
    <cfRule type="cellIs" dxfId="210" priority="237" operator="lessThanOrEqual">
      <formula>19.99</formula>
    </cfRule>
    <cfRule type="cellIs" dxfId="209" priority="238" operator="greaterThanOrEqual">
      <formula>30.01</formula>
    </cfRule>
    <cfRule type="cellIs" dxfId="208" priority="239" operator="between">
      <formula>20</formula>
      <formula>30</formula>
    </cfRule>
  </conditionalFormatting>
  <conditionalFormatting sqref="D10:F10">
    <cfRule type="cellIs" dxfId="207" priority="235" operator="equal">
      <formula>"NC"</formula>
    </cfRule>
    <cfRule type="cellIs" dxfId="206" priority="236" operator="equal">
      <formula>"C"</formula>
    </cfRule>
  </conditionalFormatting>
  <conditionalFormatting sqref="D11:F11">
    <cfRule type="cellIs" dxfId="205" priority="233" operator="greaterThanOrEqual">
      <formula>0.01</formula>
    </cfRule>
    <cfRule type="cellIs" dxfId="204" priority="234" operator="equal">
      <formula>0</formula>
    </cfRule>
  </conditionalFormatting>
  <conditionalFormatting sqref="D12:F12">
    <cfRule type="cellIs" dxfId="203" priority="231" operator="greaterThanOrEqual">
      <formula>0.01</formula>
    </cfRule>
    <cfRule type="cellIs" dxfId="202" priority="232" operator="equal">
      <formula>0</formula>
    </cfRule>
  </conditionalFormatting>
  <conditionalFormatting sqref="D13:F13">
    <cfRule type="cellIs" dxfId="201" priority="229" operator="greaterThanOrEqual">
      <formula>0.01</formula>
    </cfRule>
    <cfRule type="cellIs" dxfId="200" priority="230" operator="equal">
      <formula>0</formula>
    </cfRule>
  </conditionalFormatting>
  <conditionalFormatting sqref="D14:F14">
    <cfRule type="cellIs" dxfId="199" priority="227" operator="greaterThanOrEqual">
      <formula>0.01</formula>
    </cfRule>
    <cfRule type="cellIs" dxfId="198" priority="228" operator="equal">
      <formula>0</formula>
    </cfRule>
  </conditionalFormatting>
  <conditionalFormatting sqref="D16:F16">
    <cfRule type="cellIs" dxfId="197" priority="225" operator="equal">
      <formula>"NC"</formula>
    </cfRule>
    <cfRule type="cellIs" dxfId="196" priority="226" operator="equal">
      <formula>"C"</formula>
    </cfRule>
  </conditionalFormatting>
  <conditionalFormatting sqref="K4:M5 K17:M17">
    <cfRule type="cellIs" dxfId="195" priority="223" operator="equal">
      <formula>"NC"</formula>
    </cfRule>
    <cfRule type="cellIs" dxfId="194" priority="224" operator="equal">
      <formula>"C"</formula>
    </cfRule>
  </conditionalFormatting>
  <conditionalFormatting sqref="K15:M15">
    <cfRule type="cellIs" dxfId="193" priority="220" operator="greaterThanOrEqual">
      <formula>7.21</formula>
    </cfRule>
    <cfRule type="cellIs" dxfId="192" priority="221" operator="lessThanOrEqual">
      <formula>6.79</formula>
    </cfRule>
    <cfRule type="cellIs" dxfId="191" priority="222" operator="between">
      <formula>6.8</formula>
      <formula>7.2</formula>
    </cfRule>
  </conditionalFormatting>
  <conditionalFormatting sqref="K6:M6">
    <cfRule type="cellIs" dxfId="190" priority="218" operator="equal">
      <formula>"NC"</formula>
    </cfRule>
    <cfRule type="cellIs" dxfId="189" priority="219" operator="equal">
      <formula>"C"</formula>
    </cfRule>
  </conditionalFormatting>
  <conditionalFormatting sqref="K7:M7">
    <cfRule type="cellIs" dxfId="188" priority="215" operator="greaterThanOrEqual">
      <formula>30.01</formula>
    </cfRule>
    <cfRule type="cellIs" dxfId="187" priority="216" operator="lessThanOrEqual">
      <formula>19.99</formula>
    </cfRule>
    <cfRule type="cellIs" dxfId="186" priority="217" operator="between">
      <formula>20</formula>
      <formula>30</formula>
    </cfRule>
  </conditionalFormatting>
  <conditionalFormatting sqref="K8:M8">
    <cfRule type="cellIs" dxfId="185" priority="212" operator="greaterThanOrEqual">
      <formula>30.01</formula>
    </cfRule>
    <cfRule type="cellIs" dxfId="184" priority="213" operator="lessThanOrEqual">
      <formula>19.99</formula>
    </cfRule>
    <cfRule type="cellIs" dxfId="183" priority="214" operator="between">
      <formula>20</formula>
      <formula>30</formula>
    </cfRule>
  </conditionalFormatting>
  <conditionalFormatting sqref="K9:M9">
    <cfRule type="cellIs" dxfId="182" priority="209" operator="lessThanOrEqual">
      <formula>19.99</formula>
    </cfRule>
    <cfRule type="cellIs" dxfId="181" priority="210" operator="greaterThanOrEqual">
      <formula>30.01</formula>
    </cfRule>
    <cfRule type="cellIs" dxfId="180" priority="211" operator="between">
      <formula>20</formula>
      <formula>30</formula>
    </cfRule>
  </conditionalFormatting>
  <conditionalFormatting sqref="K10:M10">
    <cfRule type="cellIs" dxfId="179" priority="207" operator="equal">
      <formula>"NC"</formula>
    </cfRule>
    <cfRule type="cellIs" dxfId="178" priority="208" operator="equal">
      <formula>"C"</formula>
    </cfRule>
  </conditionalFormatting>
  <conditionalFormatting sqref="K11:M11">
    <cfRule type="cellIs" dxfId="177" priority="205" operator="greaterThanOrEqual">
      <formula>0.01</formula>
    </cfRule>
    <cfRule type="cellIs" dxfId="176" priority="206" operator="equal">
      <formula>0</formula>
    </cfRule>
  </conditionalFormatting>
  <conditionalFormatting sqref="K12:M12">
    <cfRule type="cellIs" dxfId="175" priority="203" operator="greaterThanOrEqual">
      <formula>0.01</formula>
    </cfRule>
    <cfRule type="cellIs" dxfId="174" priority="204" operator="equal">
      <formula>0</formula>
    </cfRule>
  </conditionalFormatting>
  <conditionalFormatting sqref="K13:M13">
    <cfRule type="cellIs" dxfId="173" priority="201" operator="greaterThanOrEqual">
      <formula>0.01</formula>
    </cfRule>
    <cfRule type="cellIs" dxfId="172" priority="202" operator="equal">
      <formula>0</formula>
    </cfRule>
  </conditionalFormatting>
  <conditionalFormatting sqref="K14:M14">
    <cfRule type="cellIs" dxfId="171" priority="199" operator="greaterThanOrEqual">
      <formula>0.01</formula>
    </cfRule>
    <cfRule type="cellIs" dxfId="170" priority="200" operator="equal">
      <formula>0</formula>
    </cfRule>
  </conditionalFormatting>
  <conditionalFormatting sqref="K16:M16">
    <cfRule type="cellIs" dxfId="169" priority="197" operator="equal">
      <formula>"NC"</formula>
    </cfRule>
    <cfRule type="cellIs" dxfId="168" priority="198" operator="equal">
      <formula>"C"</formula>
    </cfRule>
  </conditionalFormatting>
  <conditionalFormatting sqref="K23:M24 K36:M36">
    <cfRule type="cellIs" dxfId="167" priority="195" operator="equal">
      <formula>"NC"</formula>
    </cfRule>
    <cfRule type="cellIs" dxfId="166" priority="196" operator="equal">
      <formula>"C"</formula>
    </cfRule>
  </conditionalFormatting>
  <conditionalFormatting sqref="K34:M34">
    <cfRule type="cellIs" dxfId="165" priority="192" operator="greaterThanOrEqual">
      <formula>7.21</formula>
    </cfRule>
    <cfRule type="cellIs" dxfId="164" priority="193" operator="lessThanOrEqual">
      <formula>6.79</formula>
    </cfRule>
    <cfRule type="cellIs" dxfId="163" priority="194" operator="between">
      <formula>6.8</formula>
      <formula>7.2</formula>
    </cfRule>
  </conditionalFormatting>
  <conditionalFormatting sqref="K25:M25">
    <cfRule type="cellIs" dxfId="162" priority="190" operator="equal">
      <formula>"NC"</formula>
    </cfRule>
    <cfRule type="cellIs" dxfId="161" priority="191" operator="equal">
      <formula>"C"</formula>
    </cfRule>
  </conditionalFormatting>
  <conditionalFormatting sqref="K26:M26">
    <cfRule type="cellIs" dxfId="160" priority="187" operator="greaterThanOrEqual">
      <formula>30.01</formula>
    </cfRule>
    <cfRule type="cellIs" dxfId="159" priority="188" operator="lessThanOrEqual">
      <formula>19.99</formula>
    </cfRule>
    <cfRule type="cellIs" dxfId="158" priority="189" operator="between">
      <formula>20</formula>
      <formula>30</formula>
    </cfRule>
  </conditionalFormatting>
  <conditionalFormatting sqref="K27:M27">
    <cfRule type="cellIs" dxfId="157" priority="184" operator="greaterThanOrEqual">
      <formula>30.01</formula>
    </cfRule>
    <cfRule type="cellIs" dxfId="156" priority="185" operator="lessThanOrEqual">
      <formula>19.99</formula>
    </cfRule>
    <cfRule type="cellIs" dxfId="155" priority="186" operator="between">
      <formula>20</formula>
      <formula>30</formula>
    </cfRule>
  </conditionalFormatting>
  <conditionalFormatting sqref="K28:M28">
    <cfRule type="cellIs" dxfId="154" priority="181" operator="lessThanOrEqual">
      <formula>19.99</formula>
    </cfRule>
    <cfRule type="cellIs" dxfId="153" priority="182" operator="greaterThanOrEqual">
      <formula>30.01</formula>
    </cfRule>
    <cfRule type="cellIs" dxfId="152" priority="183" operator="between">
      <formula>20</formula>
      <formula>30</formula>
    </cfRule>
  </conditionalFormatting>
  <conditionalFormatting sqref="K29:M29">
    <cfRule type="cellIs" dxfId="151" priority="179" operator="equal">
      <formula>"NC"</formula>
    </cfRule>
    <cfRule type="cellIs" dxfId="150" priority="180" operator="equal">
      <formula>"C"</formula>
    </cfRule>
  </conditionalFormatting>
  <conditionalFormatting sqref="K30:M30">
    <cfRule type="cellIs" dxfId="149" priority="177" operator="greaterThanOrEqual">
      <formula>0.01</formula>
    </cfRule>
    <cfRule type="cellIs" dxfId="148" priority="178" operator="equal">
      <formula>0</formula>
    </cfRule>
  </conditionalFormatting>
  <conditionalFormatting sqref="K31:M31">
    <cfRule type="cellIs" dxfId="147" priority="175" operator="greaterThanOrEqual">
      <formula>0.01</formula>
    </cfRule>
    <cfRule type="cellIs" dxfId="146" priority="176" operator="equal">
      <formula>0</formula>
    </cfRule>
  </conditionalFormatting>
  <conditionalFormatting sqref="K32:M32">
    <cfRule type="cellIs" dxfId="145" priority="173" operator="greaterThanOrEqual">
      <formula>0.01</formula>
    </cfRule>
    <cfRule type="cellIs" dxfId="144" priority="174" operator="equal">
      <formula>0</formula>
    </cfRule>
  </conditionalFormatting>
  <conditionalFormatting sqref="K33:M33">
    <cfRule type="cellIs" dxfId="143" priority="171" operator="greaterThanOrEqual">
      <formula>0.01</formula>
    </cfRule>
    <cfRule type="cellIs" dxfId="142" priority="172" operator="equal">
      <formula>0</formula>
    </cfRule>
  </conditionalFormatting>
  <conditionalFormatting sqref="K35:M35">
    <cfRule type="cellIs" dxfId="141" priority="169" operator="equal">
      <formula>"NC"</formula>
    </cfRule>
    <cfRule type="cellIs" dxfId="140" priority="170" operator="equal">
      <formula>"C"</formula>
    </cfRule>
  </conditionalFormatting>
  <conditionalFormatting sqref="D23:F24 D36:F36">
    <cfRule type="cellIs" dxfId="139" priority="167" operator="equal">
      <formula>"NC"</formula>
    </cfRule>
    <cfRule type="cellIs" dxfId="138" priority="168" operator="equal">
      <formula>"C"</formula>
    </cfRule>
  </conditionalFormatting>
  <conditionalFormatting sqref="D34:F34">
    <cfRule type="cellIs" dxfId="137" priority="164" operator="greaterThanOrEqual">
      <formula>7.21</formula>
    </cfRule>
    <cfRule type="cellIs" dxfId="136" priority="165" operator="lessThanOrEqual">
      <formula>6.79</formula>
    </cfRule>
    <cfRule type="cellIs" dxfId="135" priority="166" operator="between">
      <formula>6.8</formula>
      <formula>7.2</formula>
    </cfRule>
  </conditionalFormatting>
  <conditionalFormatting sqref="D25:F25">
    <cfRule type="cellIs" dxfId="134" priority="162" operator="equal">
      <formula>"NC"</formula>
    </cfRule>
    <cfRule type="cellIs" dxfId="133" priority="163" operator="equal">
      <formula>"C"</formula>
    </cfRule>
  </conditionalFormatting>
  <conditionalFormatting sqref="D26:F26">
    <cfRule type="cellIs" dxfId="132" priority="159" operator="greaterThanOrEqual">
      <formula>30.01</formula>
    </cfRule>
    <cfRule type="cellIs" dxfId="131" priority="160" operator="lessThanOrEqual">
      <formula>19.99</formula>
    </cfRule>
    <cfRule type="cellIs" dxfId="130" priority="161" operator="between">
      <formula>20</formula>
      <formula>30</formula>
    </cfRule>
  </conditionalFormatting>
  <conditionalFormatting sqref="D27:F27">
    <cfRule type="cellIs" dxfId="129" priority="156" operator="greaterThanOrEqual">
      <formula>30.01</formula>
    </cfRule>
    <cfRule type="cellIs" dxfId="128" priority="157" operator="lessThanOrEqual">
      <formula>19.99</formula>
    </cfRule>
    <cfRule type="cellIs" dxfId="127" priority="158" operator="between">
      <formula>20</formula>
      <formula>30</formula>
    </cfRule>
  </conditionalFormatting>
  <conditionalFormatting sqref="D28:F28">
    <cfRule type="cellIs" dxfId="126" priority="153" operator="lessThanOrEqual">
      <formula>19.99</formula>
    </cfRule>
    <cfRule type="cellIs" dxfId="125" priority="154" operator="greaterThanOrEqual">
      <formula>30.01</formula>
    </cfRule>
    <cfRule type="cellIs" dxfId="124" priority="155" operator="between">
      <formula>20</formula>
      <formula>30</formula>
    </cfRule>
  </conditionalFormatting>
  <conditionalFormatting sqref="D29:F29">
    <cfRule type="cellIs" dxfId="123" priority="151" operator="equal">
      <formula>"NC"</formula>
    </cfRule>
    <cfRule type="cellIs" dxfId="122" priority="152" operator="equal">
      <formula>"C"</formula>
    </cfRule>
  </conditionalFormatting>
  <conditionalFormatting sqref="D30:F30">
    <cfRule type="cellIs" dxfId="121" priority="149" operator="greaterThanOrEqual">
      <formula>0.01</formula>
    </cfRule>
    <cfRule type="cellIs" dxfId="120" priority="150" operator="equal">
      <formula>0</formula>
    </cfRule>
  </conditionalFormatting>
  <conditionalFormatting sqref="D31:F31">
    <cfRule type="cellIs" dxfId="119" priority="147" operator="greaterThanOrEqual">
      <formula>0.01</formula>
    </cfRule>
    <cfRule type="cellIs" dxfId="118" priority="148" operator="equal">
      <formula>0</formula>
    </cfRule>
  </conditionalFormatting>
  <conditionalFormatting sqref="D32:F32">
    <cfRule type="cellIs" dxfId="117" priority="145" operator="greaterThanOrEqual">
      <formula>0.01</formula>
    </cfRule>
    <cfRule type="cellIs" dxfId="116" priority="146" operator="equal">
      <formula>0</formula>
    </cfRule>
  </conditionalFormatting>
  <conditionalFormatting sqref="D33:F33">
    <cfRule type="cellIs" dxfId="115" priority="143" operator="greaterThanOrEqual">
      <formula>0.01</formula>
    </cfRule>
    <cfRule type="cellIs" dxfId="114" priority="144" operator="equal">
      <formula>0</formula>
    </cfRule>
  </conditionalFormatting>
  <conditionalFormatting sqref="D35:F35">
    <cfRule type="cellIs" dxfId="113" priority="141" operator="equal">
      <formula>"NC"</formula>
    </cfRule>
    <cfRule type="cellIs" dxfId="112" priority="142" operator="equal">
      <formula>"C"</formula>
    </cfRule>
  </conditionalFormatting>
  <conditionalFormatting sqref="D42:F43 D55:F55">
    <cfRule type="cellIs" dxfId="111" priority="111" operator="equal">
      <formula>"NC"</formula>
    </cfRule>
    <cfRule type="cellIs" dxfId="110" priority="112" operator="equal">
      <formula>"C"</formula>
    </cfRule>
  </conditionalFormatting>
  <conditionalFormatting sqref="D53:F53">
    <cfRule type="cellIs" dxfId="109" priority="108" operator="greaterThanOrEqual">
      <formula>7.21</formula>
    </cfRule>
    <cfRule type="cellIs" dxfId="108" priority="109" operator="lessThanOrEqual">
      <formula>6.79</formula>
    </cfRule>
    <cfRule type="cellIs" dxfId="107" priority="110" operator="between">
      <formula>6.8</formula>
      <formula>7.2</formula>
    </cfRule>
  </conditionalFormatting>
  <conditionalFormatting sqref="D44:F44">
    <cfRule type="cellIs" dxfId="106" priority="106" operator="equal">
      <formula>"NC"</formula>
    </cfRule>
    <cfRule type="cellIs" dxfId="105" priority="107" operator="equal">
      <formula>"C"</formula>
    </cfRule>
  </conditionalFormatting>
  <conditionalFormatting sqref="D45:F45">
    <cfRule type="cellIs" dxfId="104" priority="103" operator="greaterThanOrEqual">
      <formula>30.01</formula>
    </cfRule>
    <cfRule type="cellIs" dxfId="103" priority="104" operator="lessThanOrEqual">
      <formula>19.99</formula>
    </cfRule>
    <cfRule type="cellIs" dxfId="102" priority="105" operator="between">
      <formula>20</formula>
      <formula>30</formula>
    </cfRule>
  </conditionalFormatting>
  <conditionalFormatting sqref="D46:F46">
    <cfRule type="cellIs" dxfId="101" priority="100" operator="greaterThanOrEqual">
      <formula>30.01</formula>
    </cfRule>
    <cfRule type="cellIs" dxfId="100" priority="101" operator="lessThanOrEqual">
      <formula>19.99</formula>
    </cfRule>
    <cfRule type="cellIs" dxfId="99" priority="102" operator="between">
      <formula>20</formula>
      <formula>30</formula>
    </cfRule>
  </conditionalFormatting>
  <conditionalFormatting sqref="D47:F47">
    <cfRule type="cellIs" dxfId="98" priority="97" operator="lessThanOrEqual">
      <formula>19.99</formula>
    </cfRule>
    <cfRule type="cellIs" dxfId="97" priority="98" operator="greaterThanOrEqual">
      <formula>30.01</formula>
    </cfRule>
    <cfRule type="cellIs" dxfId="96" priority="99" operator="between">
      <formula>20</formula>
      <formula>30</formula>
    </cfRule>
  </conditionalFormatting>
  <conditionalFormatting sqref="D48:F48">
    <cfRule type="cellIs" dxfId="95" priority="95" operator="equal">
      <formula>"NC"</formula>
    </cfRule>
    <cfRule type="cellIs" dxfId="94" priority="96" operator="equal">
      <formula>"C"</formula>
    </cfRule>
  </conditionalFormatting>
  <conditionalFormatting sqref="D49:F49">
    <cfRule type="cellIs" dxfId="93" priority="93" operator="greaterThanOrEqual">
      <formula>0.01</formula>
    </cfRule>
    <cfRule type="cellIs" dxfId="92" priority="94" operator="equal">
      <formula>0</formula>
    </cfRule>
  </conditionalFormatting>
  <conditionalFormatting sqref="D50:F50">
    <cfRule type="cellIs" dxfId="91" priority="91" operator="greaterThanOrEqual">
      <formula>0.01</formula>
    </cfRule>
    <cfRule type="cellIs" dxfId="90" priority="92" operator="equal">
      <formula>0</formula>
    </cfRule>
  </conditionalFormatting>
  <conditionalFormatting sqref="D51:F51">
    <cfRule type="cellIs" dxfId="89" priority="89" operator="greaterThanOrEqual">
      <formula>0.01</formula>
    </cfRule>
    <cfRule type="cellIs" dxfId="88" priority="90" operator="equal">
      <formula>0</formula>
    </cfRule>
  </conditionalFormatting>
  <conditionalFormatting sqref="D52:F52">
    <cfRule type="cellIs" dxfId="87" priority="87" operator="greaterThanOrEqual">
      <formula>0.01</formula>
    </cfRule>
    <cfRule type="cellIs" dxfId="86" priority="88" operator="equal">
      <formula>0</formula>
    </cfRule>
  </conditionalFormatting>
  <conditionalFormatting sqref="D54:F54">
    <cfRule type="cellIs" dxfId="85" priority="85" operator="equal">
      <formula>"NC"</formula>
    </cfRule>
    <cfRule type="cellIs" dxfId="84" priority="86" operator="equal">
      <formula>"C"</formula>
    </cfRule>
  </conditionalFormatting>
  <conditionalFormatting sqref="K42:M43 K55:M55">
    <cfRule type="cellIs" dxfId="83" priority="83" operator="equal">
      <formula>"NC"</formula>
    </cfRule>
    <cfRule type="cellIs" dxfId="82" priority="84" operator="equal">
      <formula>"C"</formula>
    </cfRule>
  </conditionalFormatting>
  <conditionalFormatting sqref="K53:M53">
    <cfRule type="cellIs" dxfId="81" priority="80" operator="greaterThanOrEqual">
      <formula>7.21</formula>
    </cfRule>
    <cfRule type="cellIs" dxfId="80" priority="81" operator="lessThanOrEqual">
      <formula>6.79</formula>
    </cfRule>
    <cfRule type="cellIs" dxfId="79" priority="82" operator="between">
      <formula>6.8</formula>
      <formula>7.2</formula>
    </cfRule>
  </conditionalFormatting>
  <conditionalFormatting sqref="K44:M44">
    <cfRule type="cellIs" dxfId="78" priority="78" operator="equal">
      <formula>"NC"</formula>
    </cfRule>
    <cfRule type="cellIs" dxfId="77" priority="79" operator="equal">
      <formula>"C"</formula>
    </cfRule>
  </conditionalFormatting>
  <conditionalFormatting sqref="K45:M45">
    <cfRule type="cellIs" dxfId="76" priority="75" operator="greaterThanOrEqual">
      <formula>30.01</formula>
    </cfRule>
    <cfRule type="cellIs" dxfId="75" priority="76" operator="lessThanOrEqual">
      <formula>19.99</formula>
    </cfRule>
    <cfRule type="cellIs" dxfId="74" priority="77" operator="between">
      <formula>20</formula>
      <formula>30</formula>
    </cfRule>
  </conditionalFormatting>
  <conditionalFormatting sqref="K46:M46">
    <cfRule type="cellIs" dxfId="73" priority="72" operator="greaterThanOrEqual">
      <formula>30.01</formula>
    </cfRule>
    <cfRule type="cellIs" dxfId="72" priority="73" operator="lessThanOrEqual">
      <formula>19.99</formula>
    </cfRule>
    <cfRule type="cellIs" dxfId="71" priority="74" operator="between">
      <formula>20</formula>
      <formula>30</formula>
    </cfRule>
  </conditionalFormatting>
  <conditionalFormatting sqref="K47:M47">
    <cfRule type="cellIs" dxfId="70" priority="69" operator="lessThanOrEqual">
      <formula>19.99</formula>
    </cfRule>
    <cfRule type="cellIs" dxfId="69" priority="70" operator="greaterThanOrEqual">
      <formula>30.01</formula>
    </cfRule>
    <cfRule type="cellIs" dxfId="68" priority="71" operator="between">
      <formula>20</formula>
      <formula>30</formula>
    </cfRule>
  </conditionalFormatting>
  <conditionalFormatting sqref="K48:M48">
    <cfRule type="cellIs" dxfId="67" priority="67" operator="equal">
      <formula>"NC"</formula>
    </cfRule>
    <cfRule type="cellIs" dxfId="66" priority="68" operator="equal">
      <formula>"C"</formula>
    </cfRule>
  </conditionalFormatting>
  <conditionalFormatting sqref="K49:M49">
    <cfRule type="cellIs" dxfId="65" priority="65" operator="greaterThanOrEqual">
      <formula>0.01</formula>
    </cfRule>
    <cfRule type="cellIs" dxfId="64" priority="66" operator="equal">
      <formula>0</formula>
    </cfRule>
  </conditionalFormatting>
  <conditionalFormatting sqref="K50:M50">
    <cfRule type="cellIs" dxfId="63" priority="63" operator="greaterThanOrEqual">
      <formula>0.01</formula>
    </cfRule>
    <cfRule type="cellIs" dxfId="62" priority="64" operator="equal">
      <formula>0</formula>
    </cfRule>
  </conditionalFormatting>
  <conditionalFormatting sqref="K51:M51">
    <cfRule type="cellIs" dxfId="61" priority="61" operator="greaterThanOrEqual">
      <formula>0.01</formula>
    </cfRule>
    <cfRule type="cellIs" dxfId="60" priority="62" operator="equal">
      <formula>0</formula>
    </cfRule>
  </conditionalFormatting>
  <conditionalFormatting sqref="K52:M52">
    <cfRule type="cellIs" dxfId="59" priority="59" operator="greaterThanOrEqual">
      <formula>0.01</formula>
    </cfRule>
    <cfRule type="cellIs" dxfId="58" priority="60" operator="equal">
      <formula>0</formula>
    </cfRule>
  </conditionalFormatting>
  <conditionalFormatting sqref="K54:M54">
    <cfRule type="cellIs" dxfId="57" priority="57" operator="equal">
      <formula>"NC"</formula>
    </cfRule>
    <cfRule type="cellIs" dxfId="56" priority="58" operator="equal">
      <formula>"C"</formula>
    </cfRule>
  </conditionalFormatting>
  <conditionalFormatting sqref="D61:F62 D74:F74">
    <cfRule type="cellIs" dxfId="55" priority="55" operator="equal">
      <formula>"NC"</formula>
    </cfRule>
    <cfRule type="cellIs" dxfId="54" priority="56" operator="equal">
      <formula>"C"</formula>
    </cfRule>
  </conditionalFormatting>
  <conditionalFormatting sqref="D72:F72">
    <cfRule type="cellIs" dxfId="53" priority="52" operator="greaterThanOrEqual">
      <formula>7.21</formula>
    </cfRule>
    <cfRule type="cellIs" dxfId="52" priority="53" operator="lessThanOrEqual">
      <formula>6.79</formula>
    </cfRule>
    <cfRule type="cellIs" dxfId="51" priority="54" operator="between">
      <formula>6.8</formula>
      <formula>7.2</formula>
    </cfRule>
  </conditionalFormatting>
  <conditionalFormatting sqref="D63:F63">
    <cfRule type="cellIs" dxfId="50" priority="50" operator="equal">
      <formula>"NC"</formula>
    </cfRule>
    <cfRule type="cellIs" dxfId="49" priority="51" operator="equal">
      <formula>"C"</formula>
    </cfRule>
  </conditionalFormatting>
  <conditionalFormatting sqref="D64:F64">
    <cfRule type="cellIs" dxfId="48" priority="47" operator="greaterThanOrEqual">
      <formula>30.01</formula>
    </cfRule>
    <cfRule type="cellIs" dxfId="47" priority="48" operator="lessThanOrEqual">
      <formula>19.99</formula>
    </cfRule>
    <cfRule type="cellIs" dxfId="46" priority="49" operator="between">
      <formula>20</formula>
      <formula>30</formula>
    </cfRule>
  </conditionalFormatting>
  <conditionalFormatting sqref="D65:F65">
    <cfRule type="cellIs" dxfId="45" priority="44" operator="greaterThanOrEqual">
      <formula>30.01</formula>
    </cfRule>
    <cfRule type="cellIs" dxfId="44" priority="45" operator="lessThanOrEqual">
      <formula>19.99</formula>
    </cfRule>
    <cfRule type="cellIs" dxfId="43" priority="46" operator="between">
      <formula>20</formula>
      <formula>30</formula>
    </cfRule>
  </conditionalFormatting>
  <conditionalFormatting sqref="D66:F66">
    <cfRule type="cellIs" dxfId="42" priority="41" operator="lessThanOrEqual">
      <formula>19.99</formula>
    </cfRule>
    <cfRule type="cellIs" dxfId="41" priority="42" operator="greaterThanOrEqual">
      <formula>30.01</formula>
    </cfRule>
    <cfRule type="cellIs" dxfId="40" priority="43" operator="between">
      <formula>20</formula>
      <formula>30</formula>
    </cfRule>
  </conditionalFormatting>
  <conditionalFormatting sqref="D67:F67">
    <cfRule type="cellIs" dxfId="39" priority="39" operator="equal">
      <formula>"NC"</formula>
    </cfRule>
    <cfRule type="cellIs" dxfId="38" priority="40" operator="equal">
      <formula>"C"</formula>
    </cfRule>
  </conditionalFormatting>
  <conditionalFormatting sqref="D68:F68">
    <cfRule type="cellIs" dxfId="37" priority="37" operator="greaterThanOrEqual">
      <formula>0.01</formula>
    </cfRule>
    <cfRule type="cellIs" dxfId="36" priority="38" operator="equal">
      <formula>0</formula>
    </cfRule>
  </conditionalFormatting>
  <conditionalFormatting sqref="D69:F69">
    <cfRule type="cellIs" dxfId="35" priority="35" operator="greaterThanOrEqual">
      <formula>0.01</formula>
    </cfRule>
    <cfRule type="cellIs" dxfId="34" priority="36" operator="equal">
      <formula>0</formula>
    </cfRule>
  </conditionalFormatting>
  <conditionalFormatting sqref="D70:F70">
    <cfRule type="cellIs" dxfId="33" priority="33" operator="greaterThanOrEqual">
      <formula>0.01</formula>
    </cfRule>
    <cfRule type="cellIs" dxfId="32" priority="34" operator="equal">
      <formula>0</formula>
    </cfRule>
  </conditionalFormatting>
  <conditionalFormatting sqref="D71:F71">
    <cfRule type="cellIs" dxfId="31" priority="31" operator="greaterThanOrEqual">
      <formula>0.01</formula>
    </cfRule>
    <cfRule type="cellIs" dxfId="30" priority="32" operator="equal">
      <formula>0</formula>
    </cfRule>
  </conditionalFormatting>
  <conditionalFormatting sqref="D73:F73">
    <cfRule type="cellIs" dxfId="29" priority="29" operator="equal">
      <formula>"NC"</formula>
    </cfRule>
    <cfRule type="cellIs" dxfId="28" priority="30" operator="equal">
      <formula>"C"</formula>
    </cfRule>
  </conditionalFormatting>
  <conditionalFormatting sqref="K61:M62 K74:M74">
    <cfRule type="cellIs" dxfId="27" priority="27" operator="equal">
      <formula>"NC"</formula>
    </cfRule>
    <cfRule type="cellIs" dxfId="26" priority="28" operator="equal">
      <formula>"C"</formula>
    </cfRule>
  </conditionalFormatting>
  <conditionalFormatting sqref="K72:M72">
    <cfRule type="cellIs" dxfId="25" priority="24" operator="greaterThanOrEqual">
      <formula>7.21</formula>
    </cfRule>
    <cfRule type="cellIs" dxfId="24" priority="25" operator="lessThanOrEqual">
      <formula>6.79</formula>
    </cfRule>
    <cfRule type="cellIs" dxfId="23" priority="26" operator="between">
      <formula>6.8</formula>
      <formula>7.2</formula>
    </cfRule>
  </conditionalFormatting>
  <conditionalFormatting sqref="K63:M63">
    <cfRule type="cellIs" dxfId="22" priority="22" operator="equal">
      <formula>"NC"</formula>
    </cfRule>
    <cfRule type="cellIs" dxfId="21" priority="23" operator="equal">
      <formula>"C"</formula>
    </cfRule>
  </conditionalFormatting>
  <conditionalFormatting sqref="K64:M64">
    <cfRule type="cellIs" dxfId="20" priority="19" operator="greaterThanOrEqual">
      <formula>30.01</formula>
    </cfRule>
    <cfRule type="cellIs" dxfId="19" priority="20" operator="lessThanOrEqual">
      <formula>19.99</formula>
    </cfRule>
    <cfRule type="cellIs" dxfId="18" priority="21" operator="between">
      <formula>20</formula>
      <formula>30</formula>
    </cfRule>
  </conditionalFormatting>
  <conditionalFormatting sqref="K65:M65">
    <cfRule type="cellIs" dxfId="17" priority="16" operator="greaterThanOrEqual">
      <formula>30.01</formula>
    </cfRule>
    <cfRule type="cellIs" dxfId="16" priority="17" operator="lessThanOrEqual">
      <formula>19.99</formula>
    </cfRule>
    <cfRule type="cellIs" dxfId="15" priority="18" operator="between">
      <formula>20</formula>
      <formula>30</formula>
    </cfRule>
  </conditionalFormatting>
  <conditionalFormatting sqref="K66:M66">
    <cfRule type="cellIs" dxfId="14" priority="13" operator="lessThanOrEqual">
      <formula>19.99</formula>
    </cfRule>
    <cfRule type="cellIs" dxfId="13" priority="14" operator="greaterThanOrEqual">
      <formula>30.01</formula>
    </cfRule>
    <cfRule type="cellIs" dxfId="12" priority="15" operator="between">
      <formula>20</formula>
      <formula>30</formula>
    </cfRule>
  </conditionalFormatting>
  <conditionalFormatting sqref="K67:M67">
    <cfRule type="cellIs" dxfId="11" priority="11" operator="equal">
      <formula>"NC"</formula>
    </cfRule>
    <cfRule type="cellIs" dxfId="10" priority="12" operator="equal">
      <formula>"C"</formula>
    </cfRule>
  </conditionalFormatting>
  <conditionalFormatting sqref="K68:M68">
    <cfRule type="cellIs" dxfId="9" priority="9" operator="greaterThanOrEqual">
      <formula>0.01</formula>
    </cfRule>
    <cfRule type="cellIs" dxfId="8" priority="10" operator="equal">
      <formula>0</formula>
    </cfRule>
  </conditionalFormatting>
  <conditionalFormatting sqref="K69:M69">
    <cfRule type="cellIs" dxfId="7" priority="7" operator="greaterThanOrEqual">
      <formula>0.01</formula>
    </cfRule>
    <cfRule type="cellIs" dxfId="6" priority="8" operator="equal">
      <formula>0</formula>
    </cfRule>
  </conditionalFormatting>
  <conditionalFormatting sqref="K70:M70">
    <cfRule type="cellIs" dxfId="5" priority="5" operator="greaterThanOrEqual">
      <formula>0.01</formula>
    </cfRule>
    <cfRule type="cellIs" dxfId="4" priority="6" operator="equal">
      <formula>0</formula>
    </cfRule>
  </conditionalFormatting>
  <conditionalFormatting sqref="K71:M71">
    <cfRule type="cellIs" dxfId="3" priority="3" operator="greaterThanOrEqual">
      <formula>0.01</formula>
    </cfRule>
    <cfRule type="cellIs" dxfId="2" priority="4" operator="equal">
      <formula>0</formula>
    </cfRule>
  </conditionalFormatting>
  <conditionalFormatting sqref="K73:M73">
    <cfRule type="cellIs" dxfId="1" priority="1" operator="equal">
      <formula>"NC"</formula>
    </cfRule>
    <cfRule type="cellIs" dxfId="0" priority="2" operator="equal">
      <formula>"C"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lavages'!$A:$A</xm:f>
          </x14:formula1>
          <xm:sqref>A1:B3 H58:I60 A58:B60 H39:I41 A39:B41 H20:I22 A20:B22 H1:I3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3" sqref="A3"/>
    </sheetView>
  </sheetViews>
  <sheetFormatPr baseColWidth="10" defaultRowHeight="15" x14ac:dyDescent="0.25"/>
  <cols>
    <col min="1" max="1" width="22.42578125" bestFit="1" customWidth="1"/>
  </cols>
  <sheetData>
    <row r="1" spans="1:3" x14ac:dyDescent="0.25">
      <c r="A1" t="s">
        <v>29</v>
      </c>
    </row>
    <row r="2" spans="1:3" x14ac:dyDescent="0.25">
      <c r="A2" t="str">
        <f>VLOOKUP(A1,'Correspondance E-L'!1:1048576,2,FALSE)</f>
        <v>5TK041</v>
      </c>
      <c r="B2" t="str">
        <f>VLOOKUP(A1,'Correspondance E-L'!1:1048576,3,FALSE)</f>
        <v>5TK042</v>
      </c>
      <c r="C2" t="str">
        <f>VLOOKUP(A1,'Correspondance E-L'!1:1048576,4,FALSE)</f>
        <v>5TK043</v>
      </c>
    </row>
  </sheetData>
  <sortState ref="C1:C65">
    <sortCondition ref="C1"/>
  </sortState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lavages'!$A:$A</xm:f>
          </x14:formula1>
          <xm:sqref>A1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workbookViewId="0">
      <selection activeCell="E96" sqref="E96"/>
    </sheetView>
  </sheetViews>
  <sheetFormatPr baseColWidth="10" defaultRowHeight="15" x14ac:dyDescent="0.25"/>
  <sheetData>
    <row r="1" spans="1:4" x14ac:dyDescent="0.25">
      <c r="A1" t="s">
        <v>52</v>
      </c>
      <c r="B1" s="18" t="s">
        <v>372</v>
      </c>
      <c r="C1" s="18" t="s">
        <v>377</v>
      </c>
      <c r="D1" s="18" t="s">
        <v>378</v>
      </c>
    </row>
    <row r="2" spans="1:4" x14ac:dyDescent="0.25">
      <c r="A2" t="s">
        <v>51</v>
      </c>
      <c r="B2" s="18" t="s">
        <v>415</v>
      </c>
      <c r="C2" s="18" t="s">
        <v>416</v>
      </c>
      <c r="D2" s="18" t="s">
        <v>417</v>
      </c>
    </row>
    <row r="3" spans="1:4" x14ac:dyDescent="0.25">
      <c r="A3" t="s">
        <v>57</v>
      </c>
      <c r="B3" s="18" t="s">
        <v>418</v>
      </c>
      <c r="C3" s="18" t="s">
        <v>419</v>
      </c>
      <c r="D3" s="18" t="s">
        <v>420</v>
      </c>
    </row>
    <row r="4" spans="1:4" x14ac:dyDescent="0.25">
      <c r="A4" t="s">
        <v>46</v>
      </c>
      <c r="B4" s="18" t="s">
        <v>144</v>
      </c>
      <c r="C4" s="18" t="s">
        <v>145</v>
      </c>
      <c r="D4" s="18" t="s">
        <v>146</v>
      </c>
    </row>
    <row r="5" spans="1:4" x14ac:dyDescent="0.25">
      <c r="A5" t="s">
        <v>47</v>
      </c>
      <c r="B5" s="18" t="s">
        <v>147</v>
      </c>
      <c r="C5" s="18" t="s">
        <v>148</v>
      </c>
      <c r="D5" s="18" t="s">
        <v>149</v>
      </c>
    </row>
    <row r="6" spans="1:4" x14ac:dyDescent="0.25">
      <c r="A6" t="s">
        <v>48</v>
      </c>
      <c r="B6" s="18" t="s">
        <v>150</v>
      </c>
      <c r="C6" s="18" t="s">
        <v>151</v>
      </c>
      <c r="D6" s="18" t="s">
        <v>152</v>
      </c>
    </row>
    <row r="7" spans="1:4" x14ac:dyDescent="0.25">
      <c r="A7" t="s">
        <v>49</v>
      </c>
      <c r="B7" s="18" t="s">
        <v>153</v>
      </c>
      <c r="C7" s="18" t="s">
        <v>154</v>
      </c>
      <c r="D7" s="18" t="s">
        <v>155</v>
      </c>
    </row>
    <row r="8" spans="1:4" x14ac:dyDescent="0.25">
      <c r="A8" t="s">
        <v>50</v>
      </c>
      <c r="B8" s="18" t="s">
        <v>156</v>
      </c>
      <c r="C8" s="18" t="s">
        <v>157</v>
      </c>
      <c r="D8" s="18" t="s">
        <v>158</v>
      </c>
    </row>
    <row r="9" spans="1:4" x14ac:dyDescent="0.25">
      <c r="A9" t="s">
        <v>33</v>
      </c>
      <c r="B9" s="18" t="s">
        <v>105</v>
      </c>
      <c r="C9" s="18" t="s">
        <v>106</v>
      </c>
      <c r="D9" s="18" t="s">
        <v>107</v>
      </c>
    </row>
    <row r="10" spans="1:4" x14ac:dyDescent="0.25">
      <c r="A10" t="s">
        <v>34</v>
      </c>
      <c r="B10" s="18" t="s">
        <v>108</v>
      </c>
      <c r="C10" s="18" t="s">
        <v>109</v>
      </c>
      <c r="D10" s="18" t="s">
        <v>110</v>
      </c>
    </row>
    <row r="11" spans="1:4" x14ac:dyDescent="0.25">
      <c r="A11" t="s">
        <v>35</v>
      </c>
      <c r="B11" s="18" t="s">
        <v>111</v>
      </c>
      <c r="C11" s="18" t="s">
        <v>112</v>
      </c>
      <c r="D11" s="18" t="s">
        <v>113</v>
      </c>
    </row>
    <row r="12" spans="1:4" x14ac:dyDescent="0.25">
      <c r="A12" t="s">
        <v>36</v>
      </c>
      <c r="B12" s="18" t="s">
        <v>114</v>
      </c>
      <c r="C12" s="18" t="s">
        <v>115</v>
      </c>
      <c r="D12" s="18" t="s">
        <v>116</v>
      </c>
    </row>
    <row r="13" spans="1:4" x14ac:dyDescent="0.25">
      <c r="A13" t="s">
        <v>37</v>
      </c>
      <c r="B13" s="18" t="s">
        <v>117</v>
      </c>
      <c r="C13" s="18" t="s">
        <v>118</v>
      </c>
      <c r="D13" s="18" t="s">
        <v>119</v>
      </c>
    </row>
    <row r="14" spans="1:4" ht="15" customHeight="1" x14ac:dyDescent="0.25">
      <c r="A14" t="s">
        <v>38</v>
      </c>
      <c r="B14" s="18" t="s">
        <v>120</v>
      </c>
      <c r="C14" s="18" t="s">
        <v>121</v>
      </c>
      <c r="D14" s="18" t="s">
        <v>122</v>
      </c>
    </row>
    <row r="15" spans="1:4" x14ac:dyDescent="0.25">
      <c r="A15" t="s">
        <v>39</v>
      </c>
      <c r="B15" s="18" t="s">
        <v>123</v>
      </c>
      <c r="C15" s="18" t="s">
        <v>124</v>
      </c>
      <c r="D15" s="18" t="s">
        <v>125</v>
      </c>
    </row>
    <row r="16" spans="1:4" x14ac:dyDescent="0.25">
      <c r="A16" t="s">
        <v>40</v>
      </c>
      <c r="B16" s="18" t="s">
        <v>126</v>
      </c>
      <c r="C16" s="18" t="s">
        <v>127</v>
      </c>
      <c r="D16" s="18" t="s">
        <v>128</v>
      </c>
    </row>
    <row r="17" spans="1:4" x14ac:dyDescent="0.25">
      <c r="A17" t="s">
        <v>41</v>
      </c>
      <c r="B17" s="18" t="s">
        <v>129</v>
      </c>
      <c r="C17" s="18" t="s">
        <v>130</v>
      </c>
      <c r="D17" s="18" t="s">
        <v>131</v>
      </c>
    </row>
    <row r="18" spans="1:4" x14ac:dyDescent="0.25">
      <c r="A18" t="s">
        <v>42</v>
      </c>
      <c r="B18" s="18" t="s">
        <v>132</v>
      </c>
      <c r="C18" s="18" t="s">
        <v>133</v>
      </c>
      <c r="D18" s="18" t="s">
        <v>134</v>
      </c>
    </row>
    <row r="19" spans="1:4" x14ac:dyDescent="0.25">
      <c r="A19" t="s">
        <v>43</v>
      </c>
      <c r="B19" s="18" t="s">
        <v>135</v>
      </c>
      <c r="C19" s="18" t="s">
        <v>136</v>
      </c>
      <c r="D19" s="18" t="s">
        <v>137</v>
      </c>
    </row>
    <row r="20" spans="1:4" x14ac:dyDescent="0.25">
      <c r="A20" t="s">
        <v>44</v>
      </c>
      <c r="B20" s="18" t="s">
        <v>138</v>
      </c>
      <c r="C20" s="18" t="s">
        <v>139</v>
      </c>
      <c r="D20" s="18" t="s">
        <v>140</v>
      </c>
    </row>
    <row r="21" spans="1:4" x14ac:dyDescent="0.25">
      <c r="A21" t="s">
        <v>45</v>
      </c>
      <c r="B21" s="18" t="s">
        <v>141</v>
      </c>
      <c r="C21" s="18" t="s">
        <v>142</v>
      </c>
      <c r="D21" s="18" t="s">
        <v>143</v>
      </c>
    </row>
    <row r="22" spans="1:4" x14ac:dyDescent="0.25">
      <c r="A22" t="s">
        <v>59</v>
      </c>
      <c r="B22" s="23" t="s">
        <v>386</v>
      </c>
      <c r="C22" s="23" t="s">
        <v>387</v>
      </c>
      <c r="D22" s="23" t="s">
        <v>388</v>
      </c>
    </row>
    <row r="23" spans="1:4" x14ac:dyDescent="0.25">
      <c r="A23" t="s">
        <v>56</v>
      </c>
      <c r="B23" s="23" t="s">
        <v>379</v>
      </c>
      <c r="C23" s="23" t="s">
        <v>380</v>
      </c>
      <c r="D23" s="23" t="s">
        <v>381</v>
      </c>
    </row>
    <row r="24" spans="1:4" x14ac:dyDescent="0.25">
      <c r="A24" t="s">
        <v>53</v>
      </c>
      <c r="B24" s="23" t="s">
        <v>159</v>
      </c>
      <c r="C24" s="23" t="s">
        <v>160</v>
      </c>
      <c r="D24" s="23" t="s">
        <v>161</v>
      </c>
    </row>
    <row r="25" spans="1:4" x14ac:dyDescent="0.25">
      <c r="A25" t="s">
        <v>54</v>
      </c>
      <c r="B25" s="23" t="s">
        <v>162</v>
      </c>
      <c r="C25" s="23" t="s">
        <v>163</v>
      </c>
      <c r="D25" s="23" t="s">
        <v>164</v>
      </c>
    </row>
    <row r="26" spans="1:4" x14ac:dyDescent="0.25">
      <c r="A26" t="s">
        <v>55</v>
      </c>
      <c r="B26" s="23" t="s">
        <v>165</v>
      </c>
      <c r="C26" s="23" t="s">
        <v>166</v>
      </c>
      <c r="D26" s="23" t="s">
        <v>167</v>
      </c>
    </row>
    <row r="27" spans="1:4" x14ac:dyDescent="0.25">
      <c r="A27" t="s">
        <v>58</v>
      </c>
      <c r="B27" s="23" t="s">
        <v>168</v>
      </c>
      <c r="C27" s="23" t="s">
        <v>169</v>
      </c>
      <c r="D27" s="23" t="s">
        <v>170</v>
      </c>
    </row>
    <row r="28" spans="1:4" x14ac:dyDescent="0.25">
      <c r="A28" t="s">
        <v>60</v>
      </c>
      <c r="B28" s="23" t="s">
        <v>171</v>
      </c>
      <c r="C28" s="23" t="s">
        <v>172</v>
      </c>
      <c r="D28" s="23" t="s">
        <v>173</v>
      </c>
    </row>
    <row r="29" spans="1:4" x14ac:dyDescent="0.25">
      <c r="A29" t="s">
        <v>61</v>
      </c>
      <c r="B29" s="23" t="s">
        <v>174</v>
      </c>
      <c r="C29" s="23" t="s">
        <v>175</v>
      </c>
      <c r="D29" s="23" t="s">
        <v>176</v>
      </c>
    </row>
    <row r="30" spans="1:4" x14ac:dyDescent="0.25">
      <c r="A30" t="s">
        <v>62</v>
      </c>
      <c r="B30" s="23" t="s">
        <v>177</v>
      </c>
      <c r="C30" s="23" t="s">
        <v>178</v>
      </c>
      <c r="D30" s="23" t="s">
        <v>179</v>
      </c>
    </row>
    <row r="31" spans="1:4" x14ac:dyDescent="0.25">
      <c r="A31" t="s">
        <v>63</v>
      </c>
      <c r="B31" s="23" t="s">
        <v>180</v>
      </c>
      <c r="C31" s="23" t="s">
        <v>181</v>
      </c>
      <c r="D31" s="23" t="s">
        <v>182</v>
      </c>
    </row>
    <row r="32" spans="1:4" x14ac:dyDescent="0.25">
      <c r="A32" t="s">
        <v>64</v>
      </c>
      <c r="B32" s="23" t="s">
        <v>183</v>
      </c>
      <c r="C32" s="23" t="s">
        <v>184</v>
      </c>
      <c r="D32" s="23" t="s">
        <v>185</v>
      </c>
    </row>
    <row r="33" spans="1:4" x14ac:dyDescent="0.25">
      <c r="A33" t="s">
        <v>65</v>
      </c>
      <c r="B33" s="23" t="s">
        <v>186</v>
      </c>
      <c r="C33" s="23" t="s">
        <v>187</v>
      </c>
      <c r="D33" s="23" t="s">
        <v>188</v>
      </c>
    </row>
    <row r="34" spans="1:4" x14ac:dyDescent="0.25">
      <c r="A34" t="s">
        <v>67</v>
      </c>
      <c r="B34" s="23" t="s">
        <v>189</v>
      </c>
      <c r="C34" s="23" t="s">
        <v>190</v>
      </c>
      <c r="D34" s="23" t="s">
        <v>191</v>
      </c>
    </row>
    <row r="35" spans="1:4" x14ac:dyDescent="0.25">
      <c r="A35" t="s">
        <v>68</v>
      </c>
      <c r="B35" s="23" t="s">
        <v>424</v>
      </c>
      <c r="C35" s="23" t="s">
        <v>425</v>
      </c>
      <c r="D35" s="23" t="s">
        <v>426</v>
      </c>
    </row>
    <row r="36" spans="1:4" x14ac:dyDescent="0.25">
      <c r="A36" t="s">
        <v>66</v>
      </c>
      <c r="B36" s="23" t="s">
        <v>421</v>
      </c>
      <c r="C36" s="23" t="s">
        <v>422</v>
      </c>
      <c r="D36" s="23" t="s">
        <v>423</v>
      </c>
    </row>
    <row r="37" spans="1:4" x14ac:dyDescent="0.25">
      <c r="A37" t="s">
        <v>7</v>
      </c>
      <c r="B37" s="24" t="s">
        <v>213</v>
      </c>
      <c r="C37" s="24" t="s">
        <v>214</v>
      </c>
      <c r="D37" s="24" t="s">
        <v>215</v>
      </c>
    </row>
    <row r="38" spans="1:4" x14ac:dyDescent="0.25">
      <c r="A38" t="s">
        <v>4</v>
      </c>
      <c r="B38" s="24" t="s">
        <v>204</v>
      </c>
      <c r="C38" s="24" t="s">
        <v>205</v>
      </c>
      <c r="D38" s="24" t="s">
        <v>206</v>
      </c>
    </row>
    <row r="39" spans="1:4" x14ac:dyDescent="0.25">
      <c r="A39" t="s">
        <v>5</v>
      </c>
      <c r="B39" s="24" t="s">
        <v>207</v>
      </c>
      <c r="C39" s="24" t="s">
        <v>208</v>
      </c>
      <c r="D39" s="24" t="s">
        <v>209</v>
      </c>
    </row>
    <row r="40" spans="1:4" x14ac:dyDescent="0.25">
      <c r="A40" t="s">
        <v>8</v>
      </c>
      <c r="B40" s="24" t="s">
        <v>216</v>
      </c>
      <c r="C40" s="24" t="s">
        <v>217</v>
      </c>
      <c r="D40" s="24" t="s">
        <v>218</v>
      </c>
    </row>
    <row r="41" spans="1:4" x14ac:dyDescent="0.25">
      <c r="A41" t="s">
        <v>17</v>
      </c>
      <c r="B41" s="24" t="s">
        <v>243</v>
      </c>
      <c r="C41" s="24" t="s">
        <v>244</v>
      </c>
      <c r="D41" s="24" t="s">
        <v>245</v>
      </c>
    </row>
    <row r="42" spans="1:4" x14ac:dyDescent="0.25">
      <c r="A42" t="s">
        <v>18</v>
      </c>
      <c r="B42" s="24" t="s">
        <v>246</v>
      </c>
      <c r="C42" s="24" t="s">
        <v>427</v>
      </c>
      <c r="D42" s="24" t="s">
        <v>428</v>
      </c>
    </row>
    <row r="43" spans="1:4" x14ac:dyDescent="0.25">
      <c r="A43" t="s">
        <v>0</v>
      </c>
      <c r="B43" s="24" t="s">
        <v>192</v>
      </c>
      <c r="C43" s="24" t="s">
        <v>193</v>
      </c>
      <c r="D43" s="24" t="s">
        <v>194</v>
      </c>
    </row>
    <row r="44" spans="1:4" x14ac:dyDescent="0.25">
      <c r="A44" t="s">
        <v>1</v>
      </c>
      <c r="B44" s="24" t="s">
        <v>195</v>
      </c>
      <c r="C44" s="24" t="s">
        <v>196</v>
      </c>
      <c r="D44" s="24" t="s">
        <v>197</v>
      </c>
    </row>
    <row r="45" spans="1:4" x14ac:dyDescent="0.25">
      <c r="A45" t="s">
        <v>2</v>
      </c>
      <c r="B45" s="24" t="s">
        <v>199</v>
      </c>
      <c r="C45" s="24" t="s">
        <v>198</v>
      </c>
      <c r="D45" s="24" t="s">
        <v>200</v>
      </c>
    </row>
    <row r="46" spans="1:4" x14ac:dyDescent="0.25">
      <c r="A46" t="s">
        <v>3</v>
      </c>
      <c r="B46" s="24" t="s">
        <v>201</v>
      </c>
      <c r="C46" s="24" t="s">
        <v>202</v>
      </c>
      <c r="D46" s="24" t="s">
        <v>203</v>
      </c>
    </row>
    <row r="47" spans="1:4" x14ac:dyDescent="0.25">
      <c r="A47" t="s">
        <v>9</v>
      </c>
      <c r="B47" s="24" t="s">
        <v>219</v>
      </c>
      <c r="C47" s="24" t="s">
        <v>220</v>
      </c>
      <c r="D47" s="24" t="s">
        <v>221</v>
      </c>
    </row>
    <row r="48" spans="1:4" x14ac:dyDescent="0.25">
      <c r="A48" t="s">
        <v>10</v>
      </c>
      <c r="B48" s="24" t="s">
        <v>222</v>
      </c>
      <c r="C48" s="24" t="s">
        <v>223</v>
      </c>
      <c r="D48" s="24" t="s">
        <v>224</v>
      </c>
    </row>
    <row r="49" spans="1:4" x14ac:dyDescent="0.25">
      <c r="A49" t="s">
        <v>11</v>
      </c>
      <c r="B49" s="24" t="s">
        <v>225</v>
      </c>
      <c r="C49" s="24" t="s">
        <v>226</v>
      </c>
      <c r="D49" s="24" t="s">
        <v>227</v>
      </c>
    </row>
    <row r="50" spans="1:4" x14ac:dyDescent="0.25">
      <c r="A50" t="s">
        <v>12</v>
      </c>
      <c r="B50" s="24" t="s">
        <v>228</v>
      </c>
      <c r="C50" s="24" t="s">
        <v>229</v>
      </c>
      <c r="D50" s="24" t="s">
        <v>230</v>
      </c>
    </row>
    <row r="51" spans="1:4" x14ac:dyDescent="0.25">
      <c r="A51" t="s">
        <v>13</v>
      </c>
      <c r="B51" s="24" t="s">
        <v>231</v>
      </c>
      <c r="C51" s="24" t="s">
        <v>232</v>
      </c>
      <c r="D51" s="24" t="s">
        <v>233</v>
      </c>
    </row>
    <row r="52" spans="1:4" x14ac:dyDescent="0.25">
      <c r="A52" t="s">
        <v>14</v>
      </c>
      <c r="B52" s="24" t="s">
        <v>234</v>
      </c>
      <c r="C52" s="24" t="s">
        <v>235</v>
      </c>
      <c r="D52" s="24" t="s">
        <v>236</v>
      </c>
    </row>
    <row r="53" spans="1:4" x14ac:dyDescent="0.25">
      <c r="A53" t="s">
        <v>15</v>
      </c>
      <c r="B53" s="24" t="s">
        <v>237</v>
      </c>
      <c r="C53" s="24" t="s">
        <v>238</v>
      </c>
      <c r="D53" s="24" t="s">
        <v>239</v>
      </c>
    </row>
    <row r="54" spans="1:4" x14ac:dyDescent="0.25">
      <c r="A54" t="s">
        <v>16</v>
      </c>
      <c r="B54" s="24" t="s">
        <v>240</v>
      </c>
      <c r="C54" s="24" t="s">
        <v>241</v>
      </c>
      <c r="D54" s="24" t="s">
        <v>242</v>
      </c>
    </row>
    <row r="55" spans="1:4" x14ac:dyDescent="0.25">
      <c r="A55" t="s">
        <v>6</v>
      </c>
      <c r="B55" s="24" t="s">
        <v>210</v>
      </c>
      <c r="C55" s="24" t="s">
        <v>211</v>
      </c>
      <c r="D55" s="24" t="s">
        <v>212</v>
      </c>
    </row>
    <row r="56" spans="1:4" x14ac:dyDescent="0.25">
      <c r="A56" t="s">
        <v>247</v>
      </c>
      <c r="B56" s="25" t="s">
        <v>257</v>
      </c>
      <c r="C56" s="25" t="s">
        <v>258</v>
      </c>
      <c r="D56" s="25" t="s">
        <v>259</v>
      </c>
    </row>
    <row r="57" spans="1:4" x14ac:dyDescent="0.25">
      <c r="A57" t="s">
        <v>76</v>
      </c>
      <c r="B57" s="25" t="s">
        <v>260</v>
      </c>
      <c r="C57" s="25" t="s">
        <v>261</v>
      </c>
      <c r="D57" s="25" t="s">
        <v>262</v>
      </c>
    </row>
    <row r="58" spans="1:4" x14ac:dyDescent="0.25">
      <c r="A58" t="s">
        <v>71</v>
      </c>
      <c r="B58" s="25" t="s">
        <v>254</v>
      </c>
      <c r="C58" s="25" t="s">
        <v>255</v>
      </c>
      <c r="D58" s="25" t="s">
        <v>256</v>
      </c>
    </row>
    <row r="59" spans="1:4" x14ac:dyDescent="0.25">
      <c r="A59" t="s">
        <v>69</v>
      </c>
      <c r="B59" s="25" t="s">
        <v>249</v>
      </c>
      <c r="C59" s="25" t="s">
        <v>250</v>
      </c>
      <c r="D59" s="25" t="s">
        <v>251</v>
      </c>
    </row>
    <row r="60" spans="1:4" x14ac:dyDescent="0.25">
      <c r="A60" t="s">
        <v>70</v>
      </c>
      <c r="B60" s="25" t="s">
        <v>248</v>
      </c>
      <c r="C60" s="25" t="s">
        <v>252</v>
      </c>
      <c r="D60" s="25" t="s">
        <v>253</v>
      </c>
    </row>
    <row r="61" spans="1:4" x14ac:dyDescent="0.25">
      <c r="A61" t="s">
        <v>30</v>
      </c>
      <c r="B61" s="26" t="s">
        <v>395</v>
      </c>
      <c r="C61" s="26" t="s">
        <v>396</v>
      </c>
      <c r="D61" s="26" t="s">
        <v>397</v>
      </c>
    </row>
    <row r="62" spans="1:4" x14ac:dyDescent="0.25">
      <c r="A62" t="s">
        <v>31</v>
      </c>
      <c r="B62" s="26" t="s">
        <v>275</v>
      </c>
      <c r="C62" s="26" t="s">
        <v>276</v>
      </c>
      <c r="D62" s="26" t="s">
        <v>277</v>
      </c>
    </row>
    <row r="63" spans="1:4" x14ac:dyDescent="0.25">
      <c r="A63" t="s">
        <v>32</v>
      </c>
      <c r="B63" s="26" t="s">
        <v>278</v>
      </c>
      <c r="C63" s="26" t="s">
        <v>279</v>
      </c>
      <c r="D63" s="26" t="s">
        <v>280</v>
      </c>
    </row>
    <row r="64" spans="1:4" x14ac:dyDescent="0.25">
      <c r="A64" t="s">
        <v>26</v>
      </c>
      <c r="B64" s="27" t="s">
        <v>263</v>
      </c>
      <c r="C64" s="27" t="s">
        <v>265</v>
      </c>
      <c r="D64" s="27" t="s">
        <v>266</v>
      </c>
    </row>
    <row r="65" spans="1:4" x14ac:dyDescent="0.25">
      <c r="A65" t="s">
        <v>27</v>
      </c>
      <c r="B65" s="26" t="s">
        <v>264</v>
      </c>
      <c r="C65" s="26" t="s">
        <v>267</v>
      </c>
      <c r="D65" s="26" t="s">
        <v>268</v>
      </c>
    </row>
    <row r="66" spans="1:4" x14ac:dyDescent="0.25">
      <c r="A66" t="s">
        <v>28</v>
      </c>
      <c r="B66" s="26" t="s">
        <v>269</v>
      </c>
      <c r="C66" s="26" t="s">
        <v>270</v>
      </c>
      <c r="D66" s="26" t="s">
        <v>271</v>
      </c>
    </row>
    <row r="67" spans="1:4" x14ac:dyDescent="0.25">
      <c r="A67" t="s">
        <v>29</v>
      </c>
      <c r="B67" s="26" t="s">
        <v>272</v>
      </c>
      <c r="C67" s="26" t="s">
        <v>273</v>
      </c>
      <c r="D67" s="26" t="s">
        <v>274</v>
      </c>
    </row>
    <row r="68" spans="1:4" x14ac:dyDescent="0.25">
      <c r="A68" t="s">
        <v>82</v>
      </c>
      <c r="B68" s="21" t="s">
        <v>296</v>
      </c>
      <c r="C68" s="21" t="s">
        <v>297</v>
      </c>
      <c r="D68" s="21" t="s">
        <v>298</v>
      </c>
    </row>
    <row r="69" spans="1:4" x14ac:dyDescent="0.25">
      <c r="A69" t="s">
        <v>91</v>
      </c>
      <c r="B69" s="21" t="s">
        <v>323</v>
      </c>
      <c r="C69" s="21" t="s">
        <v>324</v>
      </c>
      <c r="D69" s="21" t="s">
        <v>325</v>
      </c>
    </row>
    <row r="70" spans="1:4" x14ac:dyDescent="0.25">
      <c r="A70" t="s">
        <v>81</v>
      </c>
      <c r="B70" s="21" t="s">
        <v>293</v>
      </c>
      <c r="C70" s="21" t="s">
        <v>294</v>
      </c>
      <c r="D70" s="21" t="s">
        <v>295</v>
      </c>
    </row>
    <row r="71" spans="1:4" x14ac:dyDescent="0.25">
      <c r="A71" t="s">
        <v>83</v>
      </c>
      <c r="B71" s="21" t="s">
        <v>299</v>
      </c>
      <c r="C71" s="21" t="s">
        <v>300</v>
      </c>
      <c r="D71" s="21" t="s">
        <v>301</v>
      </c>
    </row>
    <row r="72" spans="1:4" x14ac:dyDescent="0.25">
      <c r="A72" t="s">
        <v>77</v>
      </c>
      <c r="B72" s="21" t="s">
        <v>281</v>
      </c>
      <c r="C72" s="21" t="s">
        <v>283</v>
      </c>
      <c r="D72" s="21" t="s">
        <v>284</v>
      </c>
    </row>
    <row r="73" spans="1:4" x14ac:dyDescent="0.25">
      <c r="A73" t="s">
        <v>78</v>
      </c>
      <c r="B73" s="21" t="s">
        <v>282</v>
      </c>
      <c r="C73" s="21" t="s">
        <v>285</v>
      </c>
      <c r="D73" s="21" t="s">
        <v>286</v>
      </c>
    </row>
    <row r="74" spans="1:4" x14ac:dyDescent="0.25">
      <c r="A74" t="s">
        <v>79</v>
      </c>
      <c r="B74" s="21" t="s">
        <v>287</v>
      </c>
      <c r="C74" s="21" t="s">
        <v>288</v>
      </c>
      <c r="D74" s="21" t="s">
        <v>289</v>
      </c>
    </row>
    <row r="75" spans="1:4" x14ac:dyDescent="0.25">
      <c r="A75" t="s">
        <v>80</v>
      </c>
      <c r="B75" s="21" t="s">
        <v>290</v>
      </c>
      <c r="C75" s="21" t="s">
        <v>291</v>
      </c>
      <c r="D75" s="21" t="s">
        <v>292</v>
      </c>
    </row>
    <row r="76" spans="1:4" x14ac:dyDescent="0.25">
      <c r="A76" t="s">
        <v>84</v>
      </c>
      <c r="B76" s="21" t="s">
        <v>302</v>
      </c>
      <c r="C76" s="21" t="s">
        <v>303</v>
      </c>
      <c r="D76" s="21" t="s">
        <v>304</v>
      </c>
    </row>
    <row r="77" spans="1:4" x14ac:dyDescent="0.25">
      <c r="A77" t="s">
        <v>85</v>
      </c>
      <c r="B77" s="21" t="s">
        <v>305</v>
      </c>
      <c r="C77" s="21" t="s">
        <v>306</v>
      </c>
      <c r="D77" s="21" t="s">
        <v>307</v>
      </c>
    </row>
    <row r="78" spans="1:4" x14ac:dyDescent="0.25">
      <c r="A78" t="s">
        <v>86</v>
      </c>
      <c r="B78" s="21" t="s">
        <v>308</v>
      </c>
      <c r="C78" s="21" t="s">
        <v>309</v>
      </c>
      <c r="D78" s="21" t="s">
        <v>310</v>
      </c>
    </row>
    <row r="79" spans="1:4" x14ac:dyDescent="0.25">
      <c r="A79" t="s">
        <v>87</v>
      </c>
      <c r="B79" s="21" t="s">
        <v>311</v>
      </c>
      <c r="C79" s="21" t="s">
        <v>312</v>
      </c>
      <c r="D79" s="21" t="s">
        <v>313</v>
      </c>
    </row>
    <row r="80" spans="1:4" x14ac:dyDescent="0.25">
      <c r="A80" t="s">
        <v>88</v>
      </c>
      <c r="B80" s="21" t="s">
        <v>314</v>
      </c>
      <c r="C80" s="21" t="s">
        <v>315</v>
      </c>
      <c r="D80" s="21" t="s">
        <v>316</v>
      </c>
    </row>
    <row r="81" spans="1:4" x14ac:dyDescent="0.25">
      <c r="A81" t="s">
        <v>89</v>
      </c>
      <c r="B81" s="21" t="s">
        <v>317</v>
      </c>
      <c r="C81" s="21" t="s">
        <v>318</v>
      </c>
      <c r="D81" s="21" t="s">
        <v>319</v>
      </c>
    </row>
    <row r="82" spans="1:4" x14ac:dyDescent="0.25">
      <c r="A82" t="s">
        <v>90</v>
      </c>
      <c r="B82" s="21" t="s">
        <v>320</v>
      </c>
      <c r="C82" s="21" t="s">
        <v>321</v>
      </c>
      <c r="D82" s="21" t="s">
        <v>322</v>
      </c>
    </row>
    <row r="83" spans="1:4" x14ac:dyDescent="0.25">
      <c r="A83" t="s">
        <v>73</v>
      </c>
      <c r="B83" s="28" t="s">
        <v>327</v>
      </c>
      <c r="C83" s="28" t="s">
        <v>336</v>
      </c>
      <c r="D83" s="28" t="s">
        <v>337</v>
      </c>
    </row>
    <row r="84" spans="1:4" x14ac:dyDescent="0.25">
      <c r="A84" t="s">
        <v>72</v>
      </c>
      <c r="B84" s="28" t="s">
        <v>326</v>
      </c>
      <c r="C84" s="28" t="s">
        <v>330</v>
      </c>
      <c r="D84" s="28" t="s">
        <v>331</v>
      </c>
    </row>
    <row r="85" spans="1:4" x14ac:dyDescent="0.25">
      <c r="A85" t="s">
        <v>74</v>
      </c>
      <c r="B85" s="28" t="s">
        <v>328</v>
      </c>
      <c r="C85" s="28" t="s">
        <v>332</v>
      </c>
      <c r="D85" s="28" t="s">
        <v>333</v>
      </c>
    </row>
    <row r="86" spans="1:4" x14ac:dyDescent="0.25">
      <c r="A86" t="s">
        <v>75</v>
      </c>
      <c r="B86" s="28" t="s">
        <v>329</v>
      </c>
      <c r="C86" s="28" t="s">
        <v>334</v>
      </c>
      <c r="D86" s="28" t="s">
        <v>335</v>
      </c>
    </row>
    <row r="87" spans="1:4" x14ac:dyDescent="0.25">
      <c r="A87" t="s">
        <v>19</v>
      </c>
      <c r="B87" s="29" t="s">
        <v>338</v>
      </c>
      <c r="C87" s="29" t="s">
        <v>339</v>
      </c>
      <c r="D87" s="29" t="s">
        <v>340</v>
      </c>
    </row>
    <row r="88" spans="1:4" x14ac:dyDescent="0.25">
      <c r="A88" t="s">
        <v>353</v>
      </c>
      <c r="B88" s="29" t="s">
        <v>360</v>
      </c>
      <c r="C88" s="29" t="s">
        <v>361</v>
      </c>
      <c r="D88" s="29" t="s">
        <v>362</v>
      </c>
    </row>
    <row r="89" spans="1:4" x14ac:dyDescent="0.25">
      <c r="A89" t="s">
        <v>20</v>
      </c>
      <c r="B89" s="29" t="s">
        <v>341</v>
      </c>
      <c r="C89" s="29" t="s">
        <v>342</v>
      </c>
      <c r="D89" s="29" t="s">
        <v>343</v>
      </c>
    </row>
    <row r="90" spans="1:4" x14ac:dyDescent="0.25">
      <c r="A90" t="s">
        <v>21</v>
      </c>
      <c r="B90" s="29" t="s">
        <v>344</v>
      </c>
      <c r="C90" s="29" t="s">
        <v>345</v>
      </c>
      <c r="D90" s="29" t="s">
        <v>346</v>
      </c>
    </row>
    <row r="91" spans="1:4" x14ac:dyDescent="0.25">
      <c r="A91" t="s">
        <v>22</v>
      </c>
      <c r="B91" s="29" t="s">
        <v>347</v>
      </c>
      <c r="C91" s="29" t="s">
        <v>348</v>
      </c>
      <c r="D91" s="29" t="s">
        <v>349</v>
      </c>
    </row>
    <row r="92" spans="1:4" x14ac:dyDescent="0.25">
      <c r="A92" t="s">
        <v>23</v>
      </c>
      <c r="B92" s="29" t="s">
        <v>350</v>
      </c>
      <c r="C92" s="29" t="s">
        <v>351</v>
      </c>
      <c r="D92" s="29" t="s">
        <v>352</v>
      </c>
    </row>
    <row r="93" spans="1:4" x14ac:dyDescent="0.25">
      <c r="A93" t="s">
        <v>24</v>
      </c>
      <c r="B93" s="29" t="s">
        <v>354</v>
      </c>
      <c r="C93" s="29" t="s">
        <v>355</v>
      </c>
      <c r="D93" s="29" t="s">
        <v>356</v>
      </c>
    </row>
    <row r="94" spans="1:4" x14ac:dyDescent="0.25">
      <c r="A94" t="s">
        <v>25</v>
      </c>
      <c r="B94" s="29" t="s">
        <v>357</v>
      </c>
      <c r="C94" s="29" t="s">
        <v>358</v>
      </c>
      <c r="D94" s="29" t="s">
        <v>359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95"/>
  <sheetViews>
    <sheetView workbookViewId="0">
      <selection activeCell="K34" sqref="K34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247</v>
      </c>
    </row>
    <row r="95" spans="1:1" x14ac:dyDescent="0.25">
      <c r="A95" t="s">
        <v>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Sigles</vt:lpstr>
      <vt:lpstr>Ligne 1 (1&amp;3)</vt:lpstr>
      <vt:lpstr>Ligne 2 (3)</vt:lpstr>
      <vt:lpstr>Ligne 3 (1)</vt:lpstr>
      <vt:lpstr>Ligne 4 (4&amp;5)</vt:lpstr>
      <vt:lpstr>Ligne 5 (2)</vt:lpstr>
      <vt:lpstr>Ligne 6 (5)</vt:lpstr>
      <vt:lpstr>Ligne 7 (4)</vt:lpstr>
      <vt:lpstr>Ligne 8 (2)</vt:lpstr>
      <vt:lpstr>Récap</vt:lpstr>
      <vt:lpstr>Correspondance E-L</vt:lpstr>
      <vt:lpstr>Liste des lavages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2021-05-28T08:07:10Z</dcterms:modified>
</cp:coreProperties>
</file>