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vdonnees\datautilisateurs\FACON\excel+doc\test\"/>
    </mc:Choice>
  </mc:AlternateContent>
  <xr:revisionPtr revIDLastSave="0" documentId="13_ncr:1_{8E1213BC-695F-4692-9359-0C210CCAC05D}" xr6:coauthVersionLast="46" xr6:coauthVersionMax="46" xr10:uidLastSave="{00000000-0000-0000-0000-000000000000}"/>
  <bookViews>
    <workbookView xWindow="-108" yWindow="-108" windowWidth="23256" windowHeight="12576" activeTab="1" xr2:uid="{1F34023B-030B-45A6-8195-4F2746FE0B33}"/>
  </bookViews>
  <sheets>
    <sheet name="Résult" sheetId="1" r:id="rId1"/>
    <sheet name="2020" sheetId="2" r:id="rId2"/>
    <sheet name="2021" sheetId="3" r:id="rId3"/>
    <sheet name="2022" sheetId="4" r:id="rId4"/>
    <sheet name="2023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3" l="1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9" i="3"/>
  <c r="J20" i="3"/>
  <c r="J21" i="3"/>
  <c r="J18" i="3"/>
  <c r="J17" i="3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25" i="4"/>
  <c r="J26" i="4"/>
  <c r="J27" i="4"/>
  <c r="J28" i="4"/>
  <c r="J19" i="4"/>
  <c r="J20" i="4"/>
  <c r="J21" i="4"/>
  <c r="J22" i="4"/>
  <c r="J23" i="4"/>
  <c r="J24" i="4"/>
  <c r="J18" i="4"/>
  <c r="J17" i="4"/>
  <c r="G138" i="4"/>
  <c r="F138" i="4"/>
  <c r="D138" i="4"/>
  <c r="G137" i="4"/>
  <c r="F137" i="4"/>
  <c r="D137" i="4"/>
  <c r="G136" i="4"/>
  <c r="F136" i="4"/>
  <c r="D136" i="4"/>
  <c r="G135" i="4"/>
  <c r="F135" i="4"/>
  <c r="D135" i="4"/>
  <c r="G134" i="4"/>
  <c r="F134" i="4"/>
  <c r="D134" i="4"/>
  <c r="G133" i="4"/>
  <c r="F133" i="4"/>
  <c r="D133" i="4"/>
  <c r="G132" i="4"/>
  <c r="F132" i="4"/>
  <c r="D132" i="4"/>
  <c r="G131" i="4"/>
  <c r="F131" i="4"/>
  <c r="D131" i="4"/>
  <c r="G130" i="4"/>
  <c r="F130" i="4"/>
  <c r="D130" i="4"/>
  <c r="G129" i="4"/>
  <c r="F129" i="4"/>
  <c r="D129" i="4"/>
  <c r="G128" i="4"/>
  <c r="F128" i="4"/>
  <c r="D128" i="4"/>
  <c r="G127" i="4"/>
  <c r="F127" i="4"/>
  <c r="D127" i="4"/>
  <c r="G126" i="4"/>
  <c r="F126" i="4"/>
  <c r="D126" i="4"/>
  <c r="G125" i="4"/>
  <c r="F125" i="4"/>
  <c r="D125" i="4"/>
  <c r="G124" i="4"/>
  <c r="F124" i="4"/>
  <c r="D124" i="4"/>
  <c r="G123" i="4"/>
  <c r="F123" i="4"/>
  <c r="D123" i="4"/>
  <c r="G122" i="4"/>
  <c r="F122" i="4"/>
  <c r="D122" i="4"/>
  <c r="G121" i="4"/>
  <c r="F121" i="4"/>
  <c r="D121" i="4"/>
  <c r="G120" i="4"/>
  <c r="F120" i="4"/>
  <c r="D120" i="4"/>
  <c r="G119" i="4"/>
  <c r="F119" i="4"/>
  <c r="D119" i="4"/>
  <c r="G118" i="4"/>
  <c r="F118" i="4"/>
  <c r="D118" i="4"/>
  <c r="G117" i="4"/>
  <c r="F117" i="4"/>
  <c r="D117" i="4"/>
  <c r="G116" i="4"/>
  <c r="F116" i="4"/>
  <c r="D116" i="4"/>
  <c r="G115" i="4"/>
  <c r="F115" i="4"/>
  <c r="D115" i="4"/>
  <c r="G114" i="4"/>
  <c r="F114" i="4"/>
  <c r="D114" i="4"/>
  <c r="G113" i="4"/>
  <c r="F113" i="4"/>
  <c r="D113" i="4"/>
  <c r="G112" i="4"/>
  <c r="F112" i="4"/>
  <c r="D112" i="4"/>
  <c r="G111" i="4"/>
  <c r="F111" i="4"/>
  <c r="D111" i="4"/>
  <c r="G110" i="4"/>
  <c r="F110" i="4"/>
  <c r="D110" i="4"/>
  <c r="G109" i="4"/>
  <c r="F109" i="4"/>
  <c r="D109" i="4"/>
  <c r="G108" i="4"/>
  <c r="F108" i="4"/>
  <c r="D108" i="4"/>
  <c r="G107" i="4"/>
  <c r="F107" i="4"/>
  <c r="D107" i="4"/>
  <c r="G106" i="4"/>
  <c r="F106" i="4"/>
  <c r="D106" i="4"/>
  <c r="G105" i="4"/>
  <c r="F105" i="4"/>
  <c r="D105" i="4"/>
  <c r="G104" i="4"/>
  <c r="F104" i="4"/>
  <c r="D104" i="4"/>
  <c r="G103" i="4"/>
  <c r="F103" i="4"/>
  <c r="D103" i="4"/>
  <c r="G102" i="4"/>
  <c r="F102" i="4"/>
  <c r="D102" i="4"/>
  <c r="G101" i="4"/>
  <c r="F101" i="4"/>
  <c r="D101" i="4"/>
  <c r="G100" i="4"/>
  <c r="F100" i="4"/>
  <c r="D100" i="4"/>
  <c r="G99" i="4"/>
  <c r="F99" i="4"/>
  <c r="D99" i="4"/>
  <c r="G98" i="4"/>
  <c r="F98" i="4"/>
  <c r="D98" i="4"/>
  <c r="G97" i="4"/>
  <c r="F97" i="4"/>
  <c r="D97" i="4"/>
  <c r="G96" i="4"/>
  <c r="F96" i="4"/>
  <c r="D96" i="4"/>
  <c r="G95" i="4"/>
  <c r="F95" i="4"/>
  <c r="D95" i="4"/>
  <c r="G94" i="4"/>
  <c r="F94" i="4"/>
  <c r="D94" i="4"/>
  <c r="G93" i="4"/>
  <c r="F93" i="4"/>
  <c r="D93" i="4"/>
  <c r="G92" i="4"/>
  <c r="F92" i="4"/>
  <c r="D92" i="4"/>
  <c r="G91" i="4"/>
  <c r="F91" i="4"/>
  <c r="D91" i="4"/>
  <c r="G90" i="4"/>
  <c r="F90" i="4"/>
  <c r="D90" i="4"/>
  <c r="G89" i="4"/>
  <c r="F89" i="4"/>
  <c r="D89" i="4"/>
  <c r="G88" i="4"/>
  <c r="F88" i="4"/>
  <c r="D88" i="4"/>
  <c r="G87" i="4"/>
  <c r="F87" i="4"/>
  <c r="D87" i="4"/>
  <c r="G86" i="4"/>
  <c r="F86" i="4"/>
  <c r="D86" i="4"/>
  <c r="G85" i="4"/>
  <c r="F85" i="4"/>
  <c r="D85" i="4"/>
  <c r="G84" i="4"/>
  <c r="F84" i="4"/>
  <c r="D84" i="4"/>
  <c r="G83" i="4"/>
  <c r="F83" i="4"/>
  <c r="D83" i="4"/>
  <c r="G82" i="4"/>
  <c r="F82" i="4"/>
  <c r="D82" i="4"/>
  <c r="G81" i="4"/>
  <c r="F81" i="4"/>
  <c r="D81" i="4"/>
  <c r="G80" i="4"/>
  <c r="F80" i="4"/>
  <c r="D80" i="4"/>
  <c r="G79" i="4"/>
  <c r="F79" i="4"/>
  <c r="D79" i="4"/>
  <c r="G78" i="4"/>
  <c r="F78" i="4"/>
  <c r="D78" i="4"/>
  <c r="G77" i="4"/>
  <c r="F77" i="4"/>
  <c r="D77" i="4"/>
  <c r="G76" i="4"/>
  <c r="F76" i="4"/>
  <c r="D76" i="4"/>
  <c r="G75" i="4"/>
  <c r="F75" i="4"/>
  <c r="D75" i="4"/>
  <c r="G74" i="4"/>
  <c r="F74" i="4"/>
  <c r="D74" i="4"/>
  <c r="G73" i="4"/>
  <c r="F73" i="4"/>
  <c r="D73" i="4"/>
  <c r="G72" i="4"/>
  <c r="F72" i="4"/>
  <c r="D72" i="4"/>
  <c r="G71" i="4"/>
  <c r="F71" i="4"/>
  <c r="D71" i="4"/>
  <c r="G70" i="4"/>
  <c r="F70" i="4"/>
  <c r="D70" i="4"/>
  <c r="G69" i="4"/>
  <c r="F69" i="4"/>
  <c r="D69" i="4"/>
  <c r="G68" i="4"/>
  <c r="F68" i="4"/>
  <c r="D68" i="4"/>
  <c r="G67" i="4"/>
  <c r="F67" i="4"/>
  <c r="D67" i="4"/>
  <c r="G66" i="4"/>
  <c r="F66" i="4"/>
  <c r="D66" i="4"/>
  <c r="G65" i="4"/>
  <c r="F65" i="4"/>
  <c r="D65" i="4"/>
  <c r="G64" i="4"/>
  <c r="F64" i="4"/>
  <c r="D64" i="4"/>
  <c r="G63" i="4"/>
  <c r="F63" i="4"/>
  <c r="D63" i="4"/>
  <c r="G62" i="4"/>
  <c r="F62" i="4"/>
  <c r="D62" i="4"/>
  <c r="G61" i="4"/>
  <c r="F61" i="4"/>
  <c r="D61" i="4"/>
  <c r="G60" i="4"/>
  <c r="F60" i="4"/>
  <c r="D60" i="4"/>
  <c r="G59" i="4"/>
  <c r="F59" i="4"/>
  <c r="D59" i="4"/>
  <c r="G58" i="4"/>
  <c r="F58" i="4"/>
  <c r="D58" i="4"/>
  <c r="G57" i="4"/>
  <c r="F57" i="4"/>
  <c r="D57" i="4"/>
  <c r="G56" i="4"/>
  <c r="F56" i="4"/>
  <c r="D56" i="4"/>
  <c r="G55" i="4"/>
  <c r="F55" i="4"/>
  <c r="D55" i="4"/>
  <c r="G54" i="4"/>
  <c r="F54" i="4"/>
  <c r="D54" i="4"/>
  <c r="G53" i="4"/>
  <c r="F53" i="4"/>
  <c r="D53" i="4"/>
  <c r="G52" i="4"/>
  <c r="F52" i="4"/>
  <c r="D52" i="4"/>
  <c r="G51" i="4"/>
  <c r="F51" i="4"/>
  <c r="D51" i="4"/>
  <c r="G50" i="4"/>
  <c r="F50" i="4"/>
  <c r="D50" i="4"/>
  <c r="G49" i="4"/>
  <c r="F49" i="4"/>
  <c r="D49" i="4"/>
  <c r="G48" i="4"/>
  <c r="F48" i="4"/>
  <c r="D48" i="4"/>
  <c r="G47" i="4"/>
  <c r="F47" i="4"/>
  <c r="D47" i="4"/>
  <c r="G46" i="4"/>
  <c r="F46" i="4"/>
  <c r="D46" i="4"/>
  <c r="G45" i="4"/>
  <c r="F45" i="4"/>
  <c r="D45" i="4"/>
  <c r="G44" i="4"/>
  <c r="F44" i="4"/>
  <c r="D44" i="4"/>
  <c r="G43" i="4"/>
  <c r="F43" i="4"/>
  <c r="D43" i="4"/>
  <c r="G42" i="4"/>
  <c r="F42" i="4"/>
  <c r="D42" i="4"/>
  <c r="G41" i="4"/>
  <c r="F41" i="4"/>
  <c r="D41" i="4"/>
  <c r="G40" i="4"/>
  <c r="F40" i="4"/>
  <c r="D40" i="4"/>
  <c r="G39" i="4"/>
  <c r="F39" i="4"/>
  <c r="D39" i="4"/>
  <c r="G38" i="4"/>
  <c r="F38" i="4"/>
  <c r="D38" i="4"/>
  <c r="G37" i="4"/>
  <c r="F37" i="4"/>
  <c r="D37" i="4"/>
  <c r="G36" i="4"/>
  <c r="F36" i="4"/>
  <c r="D36" i="4"/>
  <c r="G35" i="4"/>
  <c r="F35" i="4"/>
  <c r="D35" i="4"/>
  <c r="G34" i="4"/>
  <c r="F34" i="4"/>
  <c r="D34" i="4"/>
  <c r="G33" i="4"/>
  <c r="F33" i="4"/>
  <c r="D33" i="4"/>
  <c r="G32" i="4"/>
  <c r="F32" i="4"/>
  <c r="D32" i="4"/>
  <c r="G31" i="4"/>
  <c r="F31" i="4"/>
  <c r="D31" i="4"/>
  <c r="G30" i="4"/>
  <c r="F30" i="4"/>
  <c r="D30" i="4"/>
  <c r="G29" i="4"/>
  <c r="F29" i="4"/>
  <c r="D29" i="4"/>
  <c r="G28" i="4"/>
  <c r="F28" i="4"/>
  <c r="D28" i="4"/>
  <c r="G27" i="4"/>
  <c r="F27" i="4"/>
  <c r="D27" i="4"/>
  <c r="G26" i="4"/>
  <c r="F26" i="4"/>
  <c r="D26" i="4"/>
  <c r="G25" i="4"/>
  <c r="F25" i="4"/>
  <c r="D25" i="4"/>
  <c r="G24" i="4"/>
  <c r="F24" i="4"/>
  <c r="D24" i="4"/>
  <c r="G23" i="4"/>
  <c r="F23" i="4"/>
  <c r="D23" i="4"/>
  <c r="G22" i="4"/>
  <c r="F22" i="4"/>
  <c r="D22" i="4"/>
  <c r="G21" i="4"/>
  <c r="F21" i="4"/>
  <c r="D21" i="4"/>
  <c r="G20" i="4"/>
  <c r="F20" i="4"/>
  <c r="D20" i="4"/>
  <c r="G19" i="4"/>
  <c r="F19" i="4"/>
  <c r="D19" i="4"/>
  <c r="G18" i="4"/>
  <c r="F18" i="4"/>
  <c r="D18" i="4"/>
  <c r="G17" i="4"/>
  <c r="F17" i="4"/>
  <c r="G138" i="3"/>
  <c r="F138" i="3"/>
  <c r="D138" i="3"/>
  <c r="G137" i="3"/>
  <c r="F137" i="3"/>
  <c r="D137" i="3"/>
  <c r="G136" i="3"/>
  <c r="F136" i="3"/>
  <c r="D136" i="3"/>
  <c r="G135" i="3"/>
  <c r="F135" i="3"/>
  <c r="D135" i="3"/>
  <c r="G134" i="3"/>
  <c r="F134" i="3"/>
  <c r="D134" i="3"/>
  <c r="G133" i="3"/>
  <c r="F133" i="3"/>
  <c r="D133" i="3"/>
  <c r="G132" i="3"/>
  <c r="F132" i="3"/>
  <c r="D132" i="3"/>
  <c r="G131" i="3"/>
  <c r="F131" i="3"/>
  <c r="D131" i="3"/>
  <c r="G130" i="3"/>
  <c r="F130" i="3"/>
  <c r="D130" i="3"/>
  <c r="G129" i="3"/>
  <c r="F129" i="3"/>
  <c r="D129" i="3"/>
  <c r="G128" i="3"/>
  <c r="F128" i="3"/>
  <c r="D128" i="3"/>
  <c r="G127" i="3"/>
  <c r="F127" i="3"/>
  <c r="D127" i="3"/>
  <c r="G126" i="3"/>
  <c r="F126" i="3"/>
  <c r="D126" i="3"/>
  <c r="G125" i="3"/>
  <c r="F125" i="3"/>
  <c r="D125" i="3"/>
  <c r="G124" i="3"/>
  <c r="F124" i="3"/>
  <c r="D124" i="3"/>
  <c r="G123" i="3"/>
  <c r="F123" i="3"/>
  <c r="D123" i="3"/>
  <c r="G122" i="3"/>
  <c r="F122" i="3"/>
  <c r="D122" i="3"/>
  <c r="G121" i="3"/>
  <c r="F121" i="3"/>
  <c r="D121" i="3"/>
  <c r="G120" i="3"/>
  <c r="F120" i="3"/>
  <c r="D120" i="3"/>
  <c r="G119" i="3"/>
  <c r="F119" i="3"/>
  <c r="D119" i="3"/>
  <c r="G118" i="3"/>
  <c r="F118" i="3"/>
  <c r="D118" i="3"/>
  <c r="G117" i="3"/>
  <c r="F117" i="3"/>
  <c r="D117" i="3"/>
  <c r="G116" i="3"/>
  <c r="F116" i="3"/>
  <c r="D116" i="3"/>
  <c r="G115" i="3"/>
  <c r="F115" i="3"/>
  <c r="D115" i="3"/>
  <c r="G114" i="3"/>
  <c r="F114" i="3"/>
  <c r="D114" i="3"/>
  <c r="G113" i="3"/>
  <c r="F113" i="3"/>
  <c r="D113" i="3"/>
  <c r="G112" i="3"/>
  <c r="F112" i="3"/>
  <c r="D112" i="3"/>
  <c r="G111" i="3"/>
  <c r="F111" i="3"/>
  <c r="D111" i="3"/>
  <c r="G110" i="3"/>
  <c r="F110" i="3"/>
  <c r="D110" i="3"/>
  <c r="G109" i="3"/>
  <c r="F109" i="3"/>
  <c r="D109" i="3"/>
  <c r="G108" i="3"/>
  <c r="F108" i="3"/>
  <c r="D108" i="3"/>
  <c r="G107" i="3"/>
  <c r="F107" i="3"/>
  <c r="D107" i="3"/>
  <c r="G106" i="3"/>
  <c r="F106" i="3"/>
  <c r="D106" i="3"/>
  <c r="G105" i="3"/>
  <c r="F105" i="3"/>
  <c r="D105" i="3"/>
  <c r="G104" i="3"/>
  <c r="F104" i="3"/>
  <c r="D104" i="3"/>
  <c r="G103" i="3"/>
  <c r="F103" i="3"/>
  <c r="D103" i="3"/>
  <c r="G102" i="3"/>
  <c r="F102" i="3"/>
  <c r="D102" i="3"/>
  <c r="G101" i="3"/>
  <c r="F101" i="3"/>
  <c r="D101" i="3"/>
  <c r="G100" i="3"/>
  <c r="F100" i="3"/>
  <c r="D100" i="3"/>
  <c r="G99" i="3"/>
  <c r="F99" i="3"/>
  <c r="D99" i="3"/>
  <c r="G98" i="3"/>
  <c r="F98" i="3"/>
  <c r="D98" i="3"/>
  <c r="G97" i="3"/>
  <c r="F97" i="3"/>
  <c r="D97" i="3"/>
  <c r="G96" i="3"/>
  <c r="F96" i="3"/>
  <c r="D96" i="3"/>
  <c r="G95" i="3"/>
  <c r="F95" i="3"/>
  <c r="D95" i="3"/>
  <c r="G94" i="3"/>
  <c r="F94" i="3"/>
  <c r="D94" i="3"/>
  <c r="G93" i="3"/>
  <c r="F93" i="3"/>
  <c r="D93" i="3"/>
  <c r="G92" i="3"/>
  <c r="F92" i="3"/>
  <c r="D92" i="3"/>
  <c r="G91" i="3"/>
  <c r="F91" i="3"/>
  <c r="D91" i="3"/>
  <c r="G90" i="3"/>
  <c r="F90" i="3"/>
  <c r="D90" i="3"/>
  <c r="G89" i="3"/>
  <c r="F89" i="3"/>
  <c r="D89" i="3"/>
  <c r="G88" i="3"/>
  <c r="F88" i="3"/>
  <c r="D88" i="3"/>
  <c r="G87" i="3"/>
  <c r="F87" i="3"/>
  <c r="D87" i="3"/>
  <c r="G86" i="3"/>
  <c r="F86" i="3"/>
  <c r="D86" i="3"/>
  <c r="G85" i="3"/>
  <c r="F85" i="3"/>
  <c r="D85" i="3"/>
  <c r="G84" i="3"/>
  <c r="F84" i="3"/>
  <c r="D84" i="3"/>
  <c r="G83" i="3"/>
  <c r="F83" i="3"/>
  <c r="D83" i="3"/>
  <c r="G82" i="3"/>
  <c r="F82" i="3"/>
  <c r="D82" i="3"/>
  <c r="G81" i="3"/>
  <c r="F81" i="3"/>
  <c r="D81" i="3"/>
  <c r="G80" i="3"/>
  <c r="F80" i="3"/>
  <c r="D80" i="3"/>
  <c r="G79" i="3"/>
  <c r="F79" i="3"/>
  <c r="D79" i="3"/>
  <c r="G78" i="3"/>
  <c r="F78" i="3"/>
  <c r="D78" i="3"/>
  <c r="G77" i="3"/>
  <c r="F77" i="3"/>
  <c r="D77" i="3"/>
  <c r="G76" i="3"/>
  <c r="F76" i="3"/>
  <c r="D76" i="3"/>
  <c r="G75" i="3"/>
  <c r="F75" i="3"/>
  <c r="D75" i="3"/>
  <c r="G74" i="3"/>
  <c r="F74" i="3"/>
  <c r="D74" i="3"/>
  <c r="G73" i="3"/>
  <c r="F73" i="3"/>
  <c r="D73" i="3"/>
  <c r="G72" i="3"/>
  <c r="F72" i="3"/>
  <c r="D72" i="3"/>
  <c r="G71" i="3"/>
  <c r="F71" i="3"/>
  <c r="D71" i="3"/>
  <c r="G70" i="3"/>
  <c r="F70" i="3"/>
  <c r="D70" i="3"/>
  <c r="G69" i="3"/>
  <c r="F69" i="3"/>
  <c r="D69" i="3"/>
  <c r="G68" i="3"/>
  <c r="F68" i="3"/>
  <c r="D68" i="3"/>
  <c r="G67" i="3"/>
  <c r="F67" i="3"/>
  <c r="D67" i="3"/>
  <c r="G66" i="3"/>
  <c r="F66" i="3"/>
  <c r="D66" i="3"/>
  <c r="G65" i="3"/>
  <c r="F65" i="3"/>
  <c r="D65" i="3"/>
  <c r="G64" i="3"/>
  <c r="F64" i="3"/>
  <c r="D64" i="3"/>
  <c r="G63" i="3"/>
  <c r="F63" i="3"/>
  <c r="D63" i="3"/>
  <c r="G62" i="3"/>
  <c r="F62" i="3"/>
  <c r="D62" i="3"/>
  <c r="G61" i="3"/>
  <c r="F61" i="3"/>
  <c r="D61" i="3"/>
  <c r="G60" i="3"/>
  <c r="F60" i="3"/>
  <c r="D60" i="3"/>
  <c r="G59" i="3"/>
  <c r="F59" i="3"/>
  <c r="D59" i="3"/>
  <c r="G58" i="3"/>
  <c r="F58" i="3"/>
  <c r="D58" i="3"/>
  <c r="G57" i="3"/>
  <c r="F57" i="3"/>
  <c r="D57" i="3"/>
  <c r="G56" i="3"/>
  <c r="F56" i="3"/>
  <c r="D56" i="3"/>
  <c r="G55" i="3"/>
  <c r="F55" i="3"/>
  <c r="D55" i="3"/>
  <c r="G54" i="3"/>
  <c r="F54" i="3"/>
  <c r="D54" i="3"/>
  <c r="G53" i="3"/>
  <c r="F53" i="3"/>
  <c r="D53" i="3"/>
  <c r="G52" i="3"/>
  <c r="F52" i="3"/>
  <c r="D52" i="3"/>
  <c r="G51" i="3"/>
  <c r="F51" i="3"/>
  <c r="D51" i="3"/>
  <c r="G50" i="3"/>
  <c r="F50" i="3"/>
  <c r="D50" i="3"/>
  <c r="G49" i="3"/>
  <c r="F49" i="3"/>
  <c r="D49" i="3"/>
  <c r="G48" i="3"/>
  <c r="F48" i="3"/>
  <c r="D48" i="3"/>
  <c r="G47" i="3"/>
  <c r="F47" i="3"/>
  <c r="D47" i="3"/>
  <c r="G46" i="3"/>
  <c r="F46" i="3"/>
  <c r="D46" i="3"/>
  <c r="G45" i="3"/>
  <c r="F45" i="3"/>
  <c r="D45" i="3"/>
  <c r="G44" i="3"/>
  <c r="F44" i="3"/>
  <c r="D44" i="3"/>
  <c r="G43" i="3"/>
  <c r="F43" i="3"/>
  <c r="D43" i="3"/>
  <c r="G42" i="3"/>
  <c r="F42" i="3"/>
  <c r="D42" i="3"/>
  <c r="G41" i="3"/>
  <c r="F41" i="3"/>
  <c r="D41" i="3"/>
  <c r="G40" i="3"/>
  <c r="F40" i="3"/>
  <c r="D40" i="3"/>
  <c r="G39" i="3"/>
  <c r="F39" i="3"/>
  <c r="D39" i="3"/>
  <c r="G38" i="3"/>
  <c r="F38" i="3"/>
  <c r="D38" i="3"/>
  <c r="G37" i="3"/>
  <c r="F37" i="3"/>
  <c r="D37" i="3"/>
  <c r="G36" i="3"/>
  <c r="F36" i="3"/>
  <c r="D36" i="3"/>
  <c r="G35" i="3"/>
  <c r="F35" i="3"/>
  <c r="D35" i="3"/>
  <c r="G34" i="3"/>
  <c r="F34" i="3"/>
  <c r="D34" i="3"/>
  <c r="G33" i="3"/>
  <c r="F33" i="3"/>
  <c r="D33" i="3"/>
  <c r="G32" i="3"/>
  <c r="F32" i="3"/>
  <c r="D32" i="3"/>
  <c r="G31" i="3"/>
  <c r="F31" i="3"/>
  <c r="D31" i="3"/>
  <c r="G30" i="3"/>
  <c r="F30" i="3"/>
  <c r="D30" i="3"/>
  <c r="G29" i="3"/>
  <c r="F29" i="3"/>
  <c r="D29" i="3"/>
  <c r="G28" i="3"/>
  <c r="F28" i="3"/>
  <c r="D28" i="3"/>
  <c r="G27" i="3"/>
  <c r="F27" i="3"/>
  <c r="D27" i="3"/>
  <c r="G26" i="3"/>
  <c r="F26" i="3"/>
  <c r="D26" i="3"/>
  <c r="G25" i="3"/>
  <c r="F25" i="3"/>
  <c r="D25" i="3"/>
  <c r="G24" i="3"/>
  <c r="F24" i="3"/>
  <c r="D24" i="3"/>
  <c r="G23" i="3"/>
  <c r="F23" i="3"/>
  <c r="D23" i="3"/>
  <c r="G22" i="3"/>
  <c r="F22" i="3"/>
  <c r="D22" i="3"/>
  <c r="G21" i="3"/>
  <c r="F21" i="3"/>
  <c r="D21" i="3"/>
  <c r="G20" i="3"/>
  <c r="F20" i="3"/>
  <c r="D20" i="3"/>
  <c r="G19" i="3"/>
  <c r="F19" i="3"/>
  <c r="D19" i="3"/>
  <c r="G18" i="3"/>
  <c r="F18" i="3"/>
  <c r="D18" i="3"/>
  <c r="G17" i="3"/>
  <c r="F17" i="3"/>
  <c r="J138" i="2"/>
  <c r="G138" i="2"/>
  <c r="F138" i="2"/>
  <c r="D138" i="2"/>
  <c r="J137" i="2"/>
  <c r="G137" i="2"/>
  <c r="F137" i="2"/>
  <c r="D137" i="2"/>
  <c r="J136" i="2"/>
  <c r="G136" i="2"/>
  <c r="F136" i="2"/>
  <c r="D136" i="2"/>
  <c r="J135" i="2"/>
  <c r="G135" i="2"/>
  <c r="F135" i="2"/>
  <c r="D135" i="2"/>
  <c r="J134" i="2"/>
  <c r="G134" i="2"/>
  <c r="F134" i="2"/>
  <c r="D134" i="2"/>
  <c r="J133" i="2"/>
  <c r="G133" i="2"/>
  <c r="F133" i="2"/>
  <c r="D133" i="2"/>
  <c r="J132" i="2"/>
  <c r="G132" i="2"/>
  <c r="F132" i="2"/>
  <c r="D132" i="2"/>
  <c r="J131" i="2"/>
  <c r="G131" i="2"/>
  <c r="F131" i="2"/>
  <c r="D131" i="2"/>
  <c r="J130" i="2"/>
  <c r="G130" i="2"/>
  <c r="F130" i="2"/>
  <c r="D130" i="2"/>
  <c r="J129" i="2"/>
  <c r="G129" i="2"/>
  <c r="F129" i="2"/>
  <c r="D129" i="2"/>
  <c r="J128" i="2"/>
  <c r="G128" i="2"/>
  <c r="F128" i="2"/>
  <c r="D128" i="2"/>
  <c r="J127" i="2"/>
  <c r="G127" i="2"/>
  <c r="F127" i="2"/>
  <c r="D127" i="2"/>
  <c r="J126" i="2"/>
  <c r="G126" i="2"/>
  <c r="F126" i="2"/>
  <c r="D126" i="2"/>
  <c r="J125" i="2"/>
  <c r="G125" i="2"/>
  <c r="F125" i="2"/>
  <c r="D125" i="2"/>
  <c r="J124" i="2"/>
  <c r="G124" i="2"/>
  <c r="F124" i="2"/>
  <c r="D124" i="2"/>
  <c r="J123" i="2"/>
  <c r="G123" i="2"/>
  <c r="F123" i="2"/>
  <c r="D123" i="2"/>
  <c r="J122" i="2"/>
  <c r="G122" i="2"/>
  <c r="F122" i="2"/>
  <c r="D122" i="2"/>
  <c r="J121" i="2"/>
  <c r="G121" i="2"/>
  <c r="F121" i="2"/>
  <c r="D121" i="2"/>
  <c r="J120" i="2"/>
  <c r="G120" i="2"/>
  <c r="F120" i="2"/>
  <c r="D120" i="2"/>
  <c r="J119" i="2"/>
  <c r="G119" i="2"/>
  <c r="F119" i="2"/>
  <c r="D119" i="2"/>
  <c r="J118" i="2"/>
  <c r="G118" i="2"/>
  <c r="F118" i="2"/>
  <c r="D118" i="2"/>
  <c r="J117" i="2"/>
  <c r="G117" i="2"/>
  <c r="F117" i="2"/>
  <c r="D117" i="2"/>
  <c r="J116" i="2"/>
  <c r="G116" i="2"/>
  <c r="F116" i="2"/>
  <c r="D116" i="2"/>
  <c r="J115" i="2"/>
  <c r="G115" i="2"/>
  <c r="F115" i="2"/>
  <c r="D115" i="2"/>
  <c r="J114" i="2"/>
  <c r="G114" i="2"/>
  <c r="F114" i="2"/>
  <c r="D114" i="2"/>
  <c r="J113" i="2"/>
  <c r="G113" i="2"/>
  <c r="F113" i="2"/>
  <c r="D113" i="2"/>
  <c r="J112" i="2"/>
  <c r="G112" i="2"/>
  <c r="F112" i="2"/>
  <c r="D112" i="2"/>
  <c r="J111" i="2"/>
  <c r="G111" i="2"/>
  <c r="F111" i="2"/>
  <c r="D111" i="2"/>
  <c r="J110" i="2"/>
  <c r="G110" i="2"/>
  <c r="F110" i="2"/>
  <c r="D110" i="2"/>
  <c r="J109" i="2"/>
  <c r="G109" i="2"/>
  <c r="F109" i="2"/>
  <c r="D109" i="2"/>
  <c r="J108" i="2"/>
  <c r="G108" i="2"/>
  <c r="F108" i="2"/>
  <c r="D108" i="2"/>
  <c r="J107" i="2"/>
  <c r="G107" i="2"/>
  <c r="F107" i="2"/>
  <c r="D107" i="2"/>
  <c r="J106" i="2"/>
  <c r="G106" i="2"/>
  <c r="F106" i="2"/>
  <c r="D106" i="2"/>
  <c r="J105" i="2"/>
  <c r="G105" i="2"/>
  <c r="F105" i="2"/>
  <c r="D105" i="2"/>
  <c r="J104" i="2"/>
  <c r="G104" i="2"/>
  <c r="F104" i="2"/>
  <c r="D104" i="2"/>
  <c r="J103" i="2"/>
  <c r="G103" i="2"/>
  <c r="F103" i="2"/>
  <c r="D103" i="2"/>
  <c r="J102" i="2"/>
  <c r="G102" i="2"/>
  <c r="F102" i="2"/>
  <c r="D102" i="2"/>
  <c r="J101" i="2"/>
  <c r="G101" i="2"/>
  <c r="F101" i="2"/>
  <c r="D101" i="2"/>
  <c r="J100" i="2"/>
  <c r="G100" i="2"/>
  <c r="F100" i="2"/>
  <c r="D100" i="2"/>
  <c r="J99" i="2"/>
  <c r="G99" i="2"/>
  <c r="F99" i="2"/>
  <c r="D99" i="2"/>
  <c r="J98" i="2"/>
  <c r="G98" i="2"/>
  <c r="F98" i="2"/>
  <c r="D98" i="2"/>
  <c r="J97" i="2"/>
  <c r="G97" i="2"/>
  <c r="F97" i="2"/>
  <c r="D97" i="2"/>
  <c r="J96" i="2"/>
  <c r="G96" i="2"/>
  <c r="F96" i="2"/>
  <c r="D96" i="2"/>
  <c r="J95" i="2"/>
  <c r="G95" i="2"/>
  <c r="F95" i="2"/>
  <c r="D95" i="2"/>
  <c r="J94" i="2"/>
  <c r="G94" i="2"/>
  <c r="F94" i="2"/>
  <c r="D94" i="2"/>
  <c r="J93" i="2"/>
  <c r="G93" i="2"/>
  <c r="F93" i="2"/>
  <c r="D93" i="2"/>
  <c r="J92" i="2"/>
  <c r="G92" i="2"/>
  <c r="F92" i="2"/>
  <c r="D92" i="2"/>
  <c r="J91" i="2"/>
  <c r="G91" i="2"/>
  <c r="F91" i="2"/>
  <c r="D91" i="2"/>
  <c r="J90" i="2"/>
  <c r="G90" i="2"/>
  <c r="F90" i="2"/>
  <c r="D90" i="2"/>
  <c r="J89" i="2"/>
  <c r="G89" i="2"/>
  <c r="F89" i="2"/>
  <c r="D89" i="2"/>
  <c r="J88" i="2"/>
  <c r="G88" i="2"/>
  <c r="F88" i="2"/>
  <c r="D88" i="2"/>
  <c r="J87" i="2"/>
  <c r="G87" i="2"/>
  <c r="F87" i="2"/>
  <c r="D87" i="2"/>
  <c r="J86" i="2"/>
  <c r="G86" i="2"/>
  <c r="F86" i="2"/>
  <c r="D86" i="2"/>
  <c r="J85" i="2"/>
  <c r="G85" i="2"/>
  <c r="F85" i="2"/>
  <c r="D85" i="2"/>
  <c r="J84" i="2"/>
  <c r="G84" i="2"/>
  <c r="F84" i="2"/>
  <c r="D84" i="2"/>
  <c r="J83" i="2"/>
  <c r="G83" i="2"/>
  <c r="F83" i="2"/>
  <c r="D83" i="2"/>
  <c r="J82" i="2"/>
  <c r="G82" i="2"/>
  <c r="F82" i="2"/>
  <c r="D82" i="2"/>
  <c r="J81" i="2"/>
  <c r="G81" i="2"/>
  <c r="F81" i="2"/>
  <c r="D81" i="2"/>
  <c r="J80" i="2"/>
  <c r="G80" i="2"/>
  <c r="F80" i="2"/>
  <c r="D80" i="2"/>
  <c r="J79" i="2"/>
  <c r="G79" i="2"/>
  <c r="F79" i="2"/>
  <c r="D79" i="2"/>
  <c r="J78" i="2"/>
  <c r="G78" i="2"/>
  <c r="F78" i="2"/>
  <c r="D78" i="2"/>
  <c r="J77" i="2"/>
  <c r="G77" i="2"/>
  <c r="F77" i="2"/>
  <c r="D77" i="2"/>
  <c r="J76" i="2"/>
  <c r="G76" i="2"/>
  <c r="F76" i="2"/>
  <c r="D76" i="2"/>
  <c r="J75" i="2"/>
  <c r="G75" i="2"/>
  <c r="F75" i="2"/>
  <c r="D75" i="2"/>
  <c r="J74" i="2"/>
  <c r="G74" i="2"/>
  <c r="F74" i="2"/>
  <c r="D74" i="2"/>
  <c r="J73" i="2"/>
  <c r="G73" i="2"/>
  <c r="F73" i="2"/>
  <c r="D73" i="2"/>
  <c r="J72" i="2"/>
  <c r="G72" i="2"/>
  <c r="F72" i="2"/>
  <c r="D72" i="2"/>
  <c r="J71" i="2"/>
  <c r="G71" i="2"/>
  <c r="F71" i="2"/>
  <c r="D71" i="2"/>
  <c r="J70" i="2"/>
  <c r="G70" i="2"/>
  <c r="F70" i="2"/>
  <c r="D70" i="2"/>
  <c r="J69" i="2"/>
  <c r="G69" i="2"/>
  <c r="F69" i="2"/>
  <c r="D69" i="2"/>
  <c r="J68" i="2"/>
  <c r="G68" i="2"/>
  <c r="F68" i="2"/>
  <c r="D68" i="2"/>
  <c r="J67" i="2"/>
  <c r="G67" i="2"/>
  <c r="F67" i="2"/>
  <c r="D67" i="2"/>
  <c r="J66" i="2"/>
  <c r="G66" i="2"/>
  <c r="F66" i="2"/>
  <c r="D66" i="2"/>
  <c r="J65" i="2"/>
  <c r="G65" i="2"/>
  <c r="F65" i="2"/>
  <c r="D65" i="2"/>
  <c r="J64" i="2"/>
  <c r="G64" i="2"/>
  <c r="F64" i="2"/>
  <c r="D64" i="2"/>
  <c r="J63" i="2"/>
  <c r="G63" i="2"/>
  <c r="F63" i="2"/>
  <c r="D63" i="2"/>
  <c r="J62" i="2"/>
  <c r="G62" i="2"/>
  <c r="F62" i="2"/>
  <c r="D62" i="2"/>
  <c r="J61" i="2"/>
  <c r="G61" i="2"/>
  <c r="F61" i="2"/>
  <c r="D61" i="2"/>
  <c r="J60" i="2"/>
  <c r="G60" i="2"/>
  <c r="F60" i="2"/>
  <c r="D60" i="2"/>
  <c r="J59" i="2"/>
  <c r="G59" i="2"/>
  <c r="F59" i="2"/>
  <c r="D59" i="2"/>
  <c r="J58" i="2"/>
  <c r="G58" i="2"/>
  <c r="F58" i="2"/>
  <c r="D58" i="2"/>
  <c r="J57" i="2"/>
  <c r="G57" i="2"/>
  <c r="F57" i="2"/>
  <c r="D57" i="2"/>
  <c r="J56" i="2"/>
  <c r="G56" i="2"/>
  <c r="F56" i="2"/>
  <c r="D56" i="2"/>
  <c r="J55" i="2"/>
  <c r="G55" i="2"/>
  <c r="F55" i="2"/>
  <c r="D55" i="2"/>
  <c r="J54" i="2"/>
  <c r="G54" i="2"/>
  <c r="F54" i="2"/>
  <c r="D54" i="2"/>
  <c r="J53" i="2"/>
  <c r="G53" i="2"/>
  <c r="F53" i="2"/>
  <c r="D53" i="2"/>
  <c r="J52" i="2"/>
  <c r="G52" i="2"/>
  <c r="F52" i="2"/>
  <c r="D52" i="2"/>
  <c r="J51" i="2"/>
  <c r="G51" i="2"/>
  <c r="F51" i="2"/>
  <c r="D51" i="2"/>
  <c r="J50" i="2"/>
  <c r="G50" i="2"/>
  <c r="F50" i="2"/>
  <c r="D50" i="2"/>
  <c r="J49" i="2"/>
  <c r="G49" i="2"/>
  <c r="F49" i="2"/>
  <c r="D49" i="2"/>
  <c r="J48" i="2"/>
  <c r="G48" i="2"/>
  <c r="F48" i="2"/>
  <c r="D48" i="2"/>
  <c r="J47" i="2"/>
  <c r="G47" i="2"/>
  <c r="F47" i="2"/>
  <c r="D47" i="2"/>
  <c r="J46" i="2"/>
  <c r="G46" i="2"/>
  <c r="F46" i="2"/>
  <c r="D46" i="2"/>
  <c r="J45" i="2"/>
  <c r="G45" i="2"/>
  <c r="F45" i="2"/>
  <c r="D45" i="2"/>
  <c r="J44" i="2"/>
  <c r="G44" i="2"/>
  <c r="F44" i="2"/>
  <c r="D44" i="2"/>
  <c r="J43" i="2"/>
  <c r="G43" i="2"/>
  <c r="F43" i="2"/>
  <c r="D43" i="2"/>
  <c r="J42" i="2"/>
  <c r="G42" i="2"/>
  <c r="F42" i="2"/>
  <c r="D42" i="2"/>
  <c r="J41" i="2"/>
  <c r="G41" i="2"/>
  <c r="F41" i="2"/>
  <c r="D41" i="2"/>
  <c r="J40" i="2"/>
  <c r="G40" i="2"/>
  <c r="F40" i="2"/>
  <c r="D40" i="2"/>
  <c r="J39" i="2"/>
  <c r="G39" i="2"/>
  <c r="F39" i="2"/>
  <c r="D39" i="2"/>
  <c r="J38" i="2"/>
  <c r="G38" i="2"/>
  <c r="F38" i="2"/>
  <c r="D38" i="2"/>
  <c r="J37" i="2"/>
  <c r="G37" i="2"/>
  <c r="F37" i="2"/>
  <c r="D37" i="2"/>
  <c r="J36" i="2"/>
  <c r="G36" i="2"/>
  <c r="F36" i="2"/>
  <c r="D36" i="2"/>
  <c r="J35" i="2"/>
  <c r="G35" i="2"/>
  <c r="F35" i="2"/>
  <c r="D35" i="2"/>
  <c r="J34" i="2"/>
  <c r="G34" i="2"/>
  <c r="F34" i="2"/>
  <c r="D34" i="2"/>
  <c r="J33" i="2"/>
  <c r="G33" i="2"/>
  <c r="F33" i="2"/>
  <c r="D33" i="2"/>
  <c r="J32" i="2"/>
  <c r="G32" i="2"/>
  <c r="F32" i="2"/>
  <c r="D32" i="2"/>
  <c r="J31" i="2"/>
  <c r="G31" i="2"/>
  <c r="F31" i="2"/>
  <c r="D31" i="2"/>
  <c r="J30" i="2"/>
  <c r="G30" i="2"/>
  <c r="F30" i="2"/>
  <c r="D30" i="2"/>
  <c r="J29" i="2"/>
  <c r="G29" i="2"/>
  <c r="F29" i="2"/>
  <c r="D29" i="2"/>
  <c r="J28" i="2"/>
  <c r="G28" i="2"/>
  <c r="F28" i="2"/>
  <c r="D28" i="2"/>
  <c r="J27" i="2"/>
  <c r="G27" i="2"/>
  <c r="F27" i="2"/>
  <c r="D27" i="2"/>
  <c r="J26" i="2"/>
  <c r="G26" i="2"/>
  <c r="F26" i="2"/>
  <c r="D26" i="2"/>
  <c r="J25" i="2"/>
  <c r="G25" i="2"/>
  <c r="F25" i="2"/>
  <c r="D25" i="2"/>
  <c r="J24" i="2"/>
  <c r="G24" i="2"/>
  <c r="F24" i="2"/>
  <c r="D24" i="2"/>
  <c r="J23" i="2"/>
  <c r="G23" i="2"/>
  <c r="F23" i="2"/>
  <c r="D23" i="2"/>
  <c r="J22" i="2"/>
  <c r="G22" i="2"/>
  <c r="F22" i="2"/>
  <c r="D22" i="2"/>
  <c r="J21" i="2"/>
  <c r="G21" i="2"/>
  <c r="F21" i="2"/>
  <c r="D21" i="2"/>
  <c r="J20" i="2"/>
  <c r="G20" i="2"/>
  <c r="F20" i="2"/>
  <c r="D20" i="2"/>
  <c r="J19" i="2"/>
  <c r="G19" i="2"/>
  <c r="F19" i="2"/>
  <c r="D19" i="2"/>
  <c r="J18" i="2"/>
  <c r="G18" i="2"/>
  <c r="F18" i="2"/>
  <c r="D18" i="2"/>
  <c r="J17" i="2"/>
  <c r="G17" i="2"/>
  <c r="F17" i="2"/>
</calcChain>
</file>

<file path=xl/sharedStrings.xml><?xml version="1.0" encoding="utf-8"?>
<sst xmlns="http://schemas.openxmlformats.org/spreadsheetml/2006/main" count="65" uniqueCount="18">
  <si>
    <t>PK</t>
  </si>
  <si>
    <t>C°</t>
  </si>
  <si>
    <t>Ext -334 / Int 320</t>
  </si>
  <si>
    <t>Ext -281 / Int 376</t>
  </si>
  <si>
    <t>224 / Ext -227</t>
  </si>
  <si>
    <t>297 / Ext -172</t>
  </si>
  <si>
    <t>D</t>
  </si>
  <si>
    <t>EC</t>
  </si>
  <si>
    <t>DX</t>
  </si>
  <si>
    <t>FE1</t>
  </si>
  <si>
    <t>FI1</t>
  </si>
  <si>
    <t>RI</t>
  </si>
  <si>
    <t>RE</t>
  </si>
  <si>
    <t>P</t>
  </si>
  <si>
    <t>R</t>
  </si>
  <si>
    <t>N°C</t>
  </si>
  <si>
    <t>N°P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</si>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</sst>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" fontId="3" fillId="4" borderId="3" xfId="0" applyNumberFormat="1" applyFont="1" applyFill="1" applyBorder="1" applyAlignment="1">
      <alignment horizontal="center" vertical="center" wrapText="1"/>
    </xf>
    <xf numFmtId="1" fontId="0" fillId="4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DX2020/DX2021</a:t>
            </a:r>
          </a:p>
          <a:p>
            <a:pPr>
              <a:defRPr/>
            </a:pPr>
            <a:r>
              <a:rPr lang="fr-FR" baseline="0"/>
              <a:t>Line 17 à 77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'2020'!$F$17:$F$77</c:f>
              <c:numCache>
                <c:formatCode>General</c:formatCode>
                <c:ptCount val="61"/>
                <c:pt idx="0">
                  <c:v>718.5</c:v>
                </c:pt>
                <c:pt idx="1">
                  <c:v>718.5</c:v>
                </c:pt>
                <c:pt idx="2">
                  <c:v>718.5</c:v>
                </c:pt>
                <c:pt idx="3">
                  <c:v>718.5</c:v>
                </c:pt>
                <c:pt idx="4">
                  <c:v>718.5</c:v>
                </c:pt>
                <c:pt idx="5">
                  <c:v>718.5</c:v>
                </c:pt>
                <c:pt idx="6">
                  <c:v>718.5</c:v>
                </c:pt>
                <c:pt idx="7">
                  <c:v>718.5</c:v>
                </c:pt>
                <c:pt idx="8">
                  <c:v>718.5</c:v>
                </c:pt>
                <c:pt idx="9">
                  <c:v>718.5</c:v>
                </c:pt>
                <c:pt idx="10">
                  <c:v>718.5</c:v>
                </c:pt>
                <c:pt idx="11">
                  <c:v>718.5</c:v>
                </c:pt>
                <c:pt idx="12">
                  <c:v>718.5</c:v>
                </c:pt>
                <c:pt idx="13">
                  <c:v>718.5</c:v>
                </c:pt>
                <c:pt idx="14">
                  <c:v>718.5</c:v>
                </c:pt>
                <c:pt idx="15">
                  <c:v>718.5</c:v>
                </c:pt>
                <c:pt idx="16">
                  <c:v>718.5</c:v>
                </c:pt>
                <c:pt idx="17">
                  <c:v>718.5</c:v>
                </c:pt>
                <c:pt idx="18">
                  <c:v>718.5</c:v>
                </c:pt>
                <c:pt idx="19">
                  <c:v>718.5</c:v>
                </c:pt>
                <c:pt idx="20">
                  <c:v>718.5</c:v>
                </c:pt>
                <c:pt idx="21">
                  <c:v>718.5</c:v>
                </c:pt>
                <c:pt idx="22">
                  <c:v>718.5</c:v>
                </c:pt>
                <c:pt idx="23">
                  <c:v>718.5</c:v>
                </c:pt>
                <c:pt idx="24">
                  <c:v>718.5</c:v>
                </c:pt>
                <c:pt idx="25">
                  <c:v>718.5</c:v>
                </c:pt>
                <c:pt idx="26">
                  <c:v>718.5</c:v>
                </c:pt>
                <c:pt idx="27">
                  <c:v>718.5</c:v>
                </c:pt>
                <c:pt idx="28">
                  <c:v>718.5</c:v>
                </c:pt>
                <c:pt idx="29">
                  <c:v>718.5</c:v>
                </c:pt>
                <c:pt idx="30">
                  <c:v>718.5</c:v>
                </c:pt>
                <c:pt idx="31">
                  <c:v>718.5</c:v>
                </c:pt>
                <c:pt idx="32">
                  <c:v>718.5</c:v>
                </c:pt>
                <c:pt idx="33">
                  <c:v>718.5</c:v>
                </c:pt>
                <c:pt idx="34">
                  <c:v>718.5</c:v>
                </c:pt>
                <c:pt idx="35">
                  <c:v>718.5</c:v>
                </c:pt>
                <c:pt idx="36">
                  <c:v>718.5</c:v>
                </c:pt>
                <c:pt idx="37">
                  <c:v>718.5</c:v>
                </c:pt>
                <c:pt idx="38">
                  <c:v>718.5</c:v>
                </c:pt>
                <c:pt idx="39">
                  <c:v>718.5</c:v>
                </c:pt>
                <c:pt idx="40">
                  <c:v>718.5</c:v>
                </c:pt>
                <c:pt idx="41">
                  <c:v>718.5</c:v>
                </c:pt>
                <c:pt idx="42">
                  <c:v>718.5</c:v>
                </c:pt>
                <c:pt idx="43">
                  <c:v>718.5</c:v>
                </c:pt>
                <c:pt idx="44">
                  <c:v>718.5</c:v>
                </c:pt>
                <c:pt idx="45">
                  <c:v>718.5</c:v>
                </c:pt>
                <c:pt idx="46">
                  <c:v>718.5</c:v>
                </c:pt>
                <c:pt idx="47">
                  <c:v>718.5</c:v>
                </c:pt>
                <c:pt idx="48">
                  <c:v>718.5</c:v>
                </c:pt>
                <c:pt idx="49">
                  <c:v>718.5</c:v>
                </c:pt>
                <c:pt idx="50">
                  <c:v>718.5</c:v>
                </c:pt>
                <c:pt idx="51">
                  <c:v>718.5</c:v>
                </c:pt>
                <c:pt idx="52">
                  <c:v>718.5</c:v>
                </c:pt>
                <c:pt idx="53">
                  <c:v>718.5</c:v>
                </c:pt>
                <c:pt idx="54">
                  <c:v>718.5</c:v>
                </c:pt>
                <c:pt idx="55">
                  <c:v>718.5</c:v>
                </c:pt>
                <c:pt idx="56">
                  <c:v>718.5</c:v>
                </c:pt>
                <c:pt idx="57">
                  <c:v>718.5</c:v>
                </c:pt>
                <c:pt idx="58">
                  <c:v>718.5</c:v>
                </c:pt>
                <c:pt idx="59">
                  <c:v>718.5</c:v>
                </c:pt>
                <c:pt idx="60">
                  <c:v>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59-49A0-8A0A-D01A0EBF9BFD}"/>
            </c:ext>
          </c:extLst>
        </c:ser>
        <c:ser>
          <c:idx val="1"/>
          <c:order val="1"/>
          <c:tx>
            <c:v>RI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'2020'!$G$17:$G$77</c:f>
              <c:numCache>
                <c:formatCode>General</c:formatCode>
                <c:ptCount val="61"/>
                <c:pt idx="0">
                  <c:v>-718.5</c:v>
                </c:pt>
                <c:pt idx="1">
                  <c:v>-718.5</c:v>
                </c:pt>
                <c:pt idx="2">
                  <c:v>-718.5</c:v>
                </c:pt>
                <c:pt idx="3">
                  <c:v>-718.5</c:v>
                </c:pt>
                <c:pt idx="4">
                  <c:v>-718.5</c:v>
                </c:pt>
                <c:pt idx="5">
                  <c:v>-718.5</c:v>
                </c:pt>
                <c:pt idx="6">
                  <c:v>-718.5</c:v>
                </c:pt>
                <c:pt idx="7">
                  <c:v>-718.5</c:v>
                </c:pt>
                <c:pt idx="8">
                  <c:v>-718.5</c:v>
                </c:pt>
                <c:pt idx="9">
                  <c:v>-718.5</c:v>
                </c:pt>
                <c:pt idx="10">
                  <c:v>-718.5</c:v>
                </c:pt>
                <c:pt idx="11">
                  <c:v>-718.5</c:v>
                </c:pt>
                <c:pt idx="12">
                  <c:v>-718.5</c:v>
                </c:pt>
                <c:pt idx="13">
                  <c:v>-718.5</c:v>
                </c:pt>
                <c:pt idx="14">
                  <c:v>-718.5</c:v>
                </c:pt>
                <c:pt idx="15">
                  <c:v>-718.5</c:v>
                </c:pt>
                <c:pt idx="16">
                  <c:v>-718.5</c:v>
                </c:pt>
                <c:pt idx="17">
                  <c:v>-718.5</c:v>
                </c:pt>
                <c:pt idx="18">
                  <c:v>-718.5</c:v>
                </c:pt>
                <c:pt idx="19">
                  <c:v>-718.5</c:v>
                </c:pt>
                <c:pt idx="20">
                  <c:v>-718.5</c:v>
                </c:pt>
                <c:pt idx="21">
                  <c:v>-718.5</c:v>
                </c:pt>
                <c:pt idx="22">
                  <c:v>-718.5</c:v>
                </c:pt>
                <c:pt idx="23">
                  <c:v>-718.5</c:v>
                </c:pt>
                <c:pt idx="24">
                  <c:v>-718.5</c:v>
                </c:pt>
                <c:pt idx="25">
                  <c:v>-718.5</c:v>
                </c:pt>
                <c:pt idx="26">
                  <c:v>-718.5</c:v>
                </c:pt>
                <c:pt idx="27">
                  <c:v>-718.5</c:v>
                </c:pt>
                <c:pt idx="28">
                  <c:v>-718.5</c:v>
                </c:pt>
                <c:pt idx="29">
                  <c:v>-718.5</c:v>
                </c:pt>
                <c:pt idx="30">
                  <c:v>-718.5</c:v>
                </c:pt>
                <c:pt idx="31">
                  <c:v>-718.5</c:v>
                </c:pt>
                <c:pt idx="32">
                  <c:v>-718.5</c:v>
                </c:pt>
                <c:pt idx="33">
                  <c:v>-718.5</c:v>
                </c:pt>
                <c:pt idx="34">
                  <c:v>-718.5</c:v>
                </c:pt>
                <c:pt idx="35">
                  <c:v>-718.5</c:v>
                </c:pt>
                <c:pt idx="36">
                  <c:v>-718.5</c:v>
                </c:pt>
                <c:pt idx="37">
                  <c:v>-718.5</c:v>
                </c:pt>
                <c:pt idx="38">
                  <c:v>-718.5</c:v>
                </c:pt>
                <c:pt idx="39">
                  <c:v>-718.5</c:v>
                </c:pt>
                <c:pt idx="40">
                  <c:v>-718.5</c:v>
                </c:pt>
                <c:pt idx="41">
                  <c:v>-718.5</c:v>
                </c:pt>
                <c:pt idx="42">
                  <c:v>-718.5</c:v>
                </c:pt>
                <c:pt idx="43">
                  <c:v>-718.5</c:v>
                </c:pt>
                <c:pt idx="44">
                  <c:v>-718.5</c:v>
                </c:pt>
                <c:pt idx="45">
                  <c:v>-718.5</c:v>
                </c:pt>
                <c:pt idx="46">
                  <c:v>-718.5</c:v>
                </c:pt>
                <c:pt idx="47">
                  <c:v>-718.5</c:v>
                </c:pt>
                <c:pt idx="48">
                  <c:v>-718.5</c:v>
                </c:pt>
                <c:pt idx="49">
                  <c:v>-718.5</c:v>
                </c:pt>
                <c:pt idx="50">
                  <c:v>-718.5</c:v>
                </c:pt>
                <c:pt idx="51">
                  <c:v>-718.5</c:v>
                </c:pt>
                <c:pt idx="52">
                  <c:v>-718.5</c:v>
                </c:pt>
                <c:pt idx="53">
                  <c:v>-718.5</c:v>
                </c:pt>
                <c:pt idx="54">
                  <c:v>-718.5</c:v>
                </c:pt>
                <c:pt idx="55">
                  <c:v>-718.5</c:v>
                </c:pt>
                <c:pt idx="56">
                  <c:v>-718.5</c:v>
                </c:pt>
                <c:pt idx="57">
                  <c:v>-718.5</c:v>
                </c:pt>
                <c:pt idx="58">
                  <c:v>-718.5</c:v>
                </c:pt>
                <c:pt idx="59">
                  <c:v>-718.5</c:v>
                </c:pt>
                <c:pt idx="60">
                  <c:v>-718.5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59-49A0-8A0A-D01A0EBF9BFD}"/>
            </c:ext>
          </c:extLst>
        </c:ser>
        <c:ser>
          <c:idx val="2"/>
          <c:order val="2"/>
          <c:tx>
            <c:v>DX2020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'2020'!$J$17:$J$77</c:f>
              <c:numCache>
                <c:formatCode>General</c:formatCode>
                <c:ptCount val="61"/>
                <c:pt idx="0">
                  <c:v>-52</c:v>
                </c:pt>
                <c:pt idx="1">
                  <c:v>-130.5</c:v>
                </c:pt>
                <c:pt idx="2">
                  <c:v>5</c:v>
                </c:pt>
                <c:pt idx="3">
                  <c:v>209.5</c:v>
                </c:pt>
                <c:pt idx="4">
                  <c:v>34</c:v>
                </c:pt>
                <c:pt idx="5">
                  <c:v>-190.5</c:v>
                </c:pt>
                <c:pt idx="6">
                  <c:v>-41.5</c:v>
                </c:pt>
                <c:pt idx="7">
                  <c:v>196.5</c:v>
                </c:pt>
                <c:pt idx="8">
                  <c:v>5.5</c:v>
                </c:pt>
                <c:pt idx="9">
                  <c:v>-284.5</c:v>
                </c:pt>
                <c:pt idx="10">
                  <c:v>131.5</c:v>
                </c:pt>
                <c:pt idx="11">
                  <c:v>-241</c:v>
                </c:pt>
                <c:pt idx="12">
                  <c:v>77</c:v>
                </c:pt>
                <c:pt idx="13">
                  <c:v>-259</c:v>
                </c:pt>
                <c:pt idx="14">
                  <c:v>73.5</c:v>
                </c:pt>
                <c:pt idx="15">
                  <c:v>-308.5</c:v>
                </c:pt>
                <c:pt idx="16">
                  <c:v>81.5</c:v>
                </c:pt>
                <c:pt idx="17">
                  <c:v>-254.5</c:v>
                </c:pt>
                <c:pt idx="18">
                  <c:v>86.5</c:v>
                </c:pt>
                <c:pt idx="19">
                  <c:v>-269.5</c:v>
                </c:pt>
                <c:pt idx="20">
                  <c:v>103.5</c:v>
                </c:pt>
                <c:pt idx="21">
                  <c:v>-260</c:v>
                </c:pt>
                <c:pt idx="22">
                  <c:v>110.5</c:v>
                </c:pt>
                <c:pt idx="23">
                  <c:v>-272</c:v>
                </c:pt>
                <c:pt idx="24">
                  <c:v>125</c:v>
                </c:pt>
                <c:pt idx="25">
                  <c:v>-202</c:v>
                </c:pt>
                <c:pt idx="26">
                  <c:v>135</c:v>
                </c:pt>
                <c:pt idx="27">
                  <c:v>-217</c:v>
                </c:pt>
                <c:pt idx="28">
                  <c:v>133</c:v>
                </c:pt>
                <c:pt idx="29">
                  <c:v>-236</c:v>
                </c:pt>
                <c:pt idx="30">
                  <c:v>181</c:v>
                </c:pt>
                <c:pt idx="31">
                  <c:v>-197.5</c:v>
                </c:pt>
                <c:pt idx="32">
                  <c:v>142.5</c:v>
                </c:pt>
                <c:pt idx="33">
                  <c:v>-245</c:v>
                </c:pt>
                <c:pt idx="34">
                  <c:v>141</c:v>
                </c:pt>
                <c:pt idx="35">
                  <c:v>-219</c:v>
                </c:pt>
                <c:pt idx="36">
                  <c:v>147</c:v>
                </c:pt>
                <c:pt idx="37">
                  <c:v>-222</c:v>
                </c:pt>
                <c:pt idx="38">
                  <c:v>155</c:v>
                </c:pt>
                <c:pt idx="39">
                  <c:v>-226.5</c:v>
                </c:pt>
                <c:pt idx="40">
                  <c:v>142</c:v>
                </c:pt>
                <c:pt idx="41">
                  <c:v>-240</c:v>
                </c:pt>
                <c:pt idx="42">
                  <c:v>139</c:v>
                </c:pt>
                <c:pt idx="43">
                  <c:v>-225</c:v>
                </c:pt>
                <c:pt idx="44">
                  <c:v>129</c:v>
                </c:pt>
                <c:pt idx="45">
                  <c:v>-207</c:v>
                </c:pt>
                <c:pt idx="46">
                  <c:v>118</c:v>
                </c:pt>
                <c:pt idx="47">
                  <c:v>-213</c:v>
                </c:pt>
                <c:pt idx="48">
                  <c:v>135.5</c:v>
                </c:pt>
                <c:pt idx="49">
                  <c:v>-239</c:v>
                </c:pt>
                <c:pt idx="50">
                  <c:v>141</c:v>
                </c:pt>
                <c:pt idx="51">
                  <c:v>-217</c:v>
                </c:pt>
                <c:pt idx="52">
                  <c:v>154</c:v>
                </c:pt>
                <c:pt idx="53">
                  <c:v>-229</c:v>
                </c:pt>
                <c:pt idx="54">
                  <c:v>146</c:v>
                </c:pt>
                <c:pt idx="55">
                  <c:v>-244</c:v>
                </c:pt>
                <c:pt idx="56">
                  <c:v>145</c:v>
                </c:pt>
                <c:pt idx="57">
                  <c:v>-221</c:v>
                </c:pt>
                <c:pt idx="58">
                  <c:v>125</c:v>
                </c:pt>
                <c:pt idx="59">
                  <c:v>-231</c:v>
                </c:pt>
                <c:pt idx="60">
                  <c:v>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959-49A0-8A0A-D01A0EBF9BFD}"/>
            </c:ext>
          </c:extLst>
        </c:ser>
        <c:ser>
          <c:idx val="3"/>
          <c:order val="3"/>
          <c:tx>
            <c:v>DX2021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'2021'!$J$17:$J$77</c:f>
              <c:numCache>
                <c:formatCode>General</c:formatCode>
                <c:ptCount val="61"/>
                <c:pt idx="0">
                  <c:v>80</c:v>
                </c:pt>
                <c:pt idx="1">
                  <c:v>-80</c:v>
                </c:pt>
                <c:pt idx="2">
                  <c:v>80</c:v>
                </c:pt>
                <c:pt idx="3">
                  <c:v>-80</c:v>
                </c:pt>
                <c:pt idx="4">
                  <c:v>80</c:v>
                </c:pt>
                <c:pt idx="5">
                  <c:v>80</c:v>
                </c:pt>
                <c:pt idx="6">
                  <c:v>-80</c:v>
                </c:pt>
                <c:pt idx="7">
                  <c:v>80</c:v>
                </c:pt>
                <c:pt idx="8">
                  <c:v>-80</c:v>
                </c:pt>
                <c:pt idx="9">
                  <c:v>80</c:v>
                </c:pt>
                <c:pt idx="10">
                  <c:v>80</c:v>
                </c:pt>
                <c:pt idx="11">
                  <c:v>-80</c:v>
                </c:pt>
                <c:pt idx="12">
                  <c:v>80</c:v>
                </c:pt>
                <c:pt idx="13">
                  <c:v>-80</c:v>
                </c:pt>
                <c:pt idx="14">
                  <c:v>80</c:v>
                </c:pt>
                <c:pt idx="15">
                  <c:v>80</c:v>
                </c:pt>
                <c:pt idx="16">
                  <c:v>-80</c:v>
                </c:pt>
                <c:pt idx="17">
                  <c:v>80</c:v>
                </c:pt>
                <c:pt idx="18">
                  <c:v>-80</c:v>
                </c:pt>
                <c:pt idx="19">
                  <c:v>80</c:v>
                </c:pt>
                <c:pt idx="20">
                  <c:v>80</c:v>
                </c:pt>
                <c:pt idx="21">
                  <c:v>-80</c:v>
                </c:pt>
                <c:pt idx="22">
                  <c:v>80</c:v>
                </c:pt>
                <c:pt idx="23">
                  <c:v>-80</c:v>
                </c:pt>
                <c:pt idx="24">
                  <c:v>80</c:v>
                </c:pt>
                <c:pt idx="25">
                  <c:v>80</c:v>
                </c:pt>
                <c:pt idx="26">
                  <c:v>-80</c:v>
                </c:pt>
                <c:pt idx="27">
                  <c:v>80</c:v>
                </c:pt>
                <c:pt idx="28">
                  <c:v>-80</c:v>
                </c:pt>
                <c:pt idx="29">
                  <c:v>80</c:v>
                </c:pt>
                <c:pt idx="30">
                  <c:v>80</c:v>
                </c:pt>
                <c:pt idx="31">
                  <c:v>-80</c:v>
                </c:pt>
                <c:pt idx="32">
                  <c:v>80</c:v>
                </c:pt>
                <c:pt idx="33">
                  <c:v>-80</c:v>
                </c:pt>
                <c:pt idx="34">
                  <c:v>80</c:v>
                </c:pt>
                <c:pt idx="35">
                  <c:v>80</c:v>
                </c:pt>
                <c:pt idx="36">
                  <c:v>-80</c:v>
                </c:pt>
                <c:pt idx="37">
                  <c:v>80</c:v>
                </c:pt>
                <c:pt idx="38">
                  <c:v>-80</c:v>
                </c:pt>
                <c:pt idx="39">
                  <c:v>80</c:v>
                </c:pt>
                <c:pt idx="40">
                  <c:v>80</c:v>
                </c:pt>
                <c:pt idx="41">
                  <c:v>-80</c:v>
                </c:pt>
                <c:pt idx="42">
                  <c:v>80</c:v>
                </c:pt>
                <c:pt idx="43">
                  <c:v>-80</c:v>
                </c:pt>
                <c:pt idx="44">
                  <c:v>80</c:v>
                </c:pt>
                <c:pt idx="45">
                  <c:v>80</c:v>
                </c:pt>
                <c:pt idx="46">
                  <c:v>-80</c:v>
                </c:pt>
                <c:pt idx="47">
                  <c:v>80</c:v>
                </c:pt>
                <c:pt idx="48">
                  <c:v>-80</c:v>
                </c:pt>
                <c:pt idx="49">
                  <c:v>80</c:v>
                </c:pt>
                <c:pt idx="50">
                  <c:v>80</c:v>
                </c:pt>
                <c:pt idx="51">
                  <c:v>-80</c:v>
                </c:pt>
                <c:pt idx="52">
                  <c:v>80</c:v>
                </c:pt>
                <c:pt idx="53">
                  <c:v>-80</c:v>
                </c:pt>
                <c:pt idx="54">
                  <c:v>80</c:v>
                </c:pt>
                <c:pt idx="55">
                  <c:v>80</c:v>
                </c:pt>
                <c:pt idx="56">
                  <c:v>-80</c:v>
                </c:pt>
                <c:pt idx="57">
                  <c:v>80</c:v>
                </c:pt>
                <c:pt idx="58">
                  <c:v>-80</c:v>
                </c:pt>
                <c:pt idx="59">
                  <c:v>80</c:v>
                </c:pt>
                <c:pt idx="60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959-49A0-8A0A-D01A0EBF9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0045392"/>
        <c:axId val="690047688"/>
      </c:lineChart>
      <c:catAx>
        <c:axId val="690045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7688"/>
        <c:crosses val="autoZero"/>
        <c:auto val="1"/>
        <c:lblAlgn val="ctr"/>
        <c:lblOffset val="100"/>
        <c:noMultiLvlLbl val="0"/>
      </c:catAx>
      <c:valAx>
        <c:axId val="690047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DX2020/DX2021</a:t>
            </a:r>
          </a:p>
          <a:p>
            <a:pPr>
              <a:defRPr/>
            </a:pPr>
            <a:r>
              <a:rPr lang="fr-FR" baseline="0"/>
              <a:t>Line 77 à 138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'2020'!$D$77:$D$138</c:f>
              <c:numCache>
                <c:formatCode>0</c:formatCode>
                <c:ptCount val="62"/>
                <c:pt idx="0" formatCode="General">
                  <c:v>1089.5</c:v>
                </c:pt>
                <c:pt idx="1">
                  <c:v>1105</c:v>
                </c:pt>
                <c:pt idx="2" formatCode="General">
                  <c:v>1121</c:v>
                </c:pt>
                <c:pt idx="3">
                  <c:v>1137</c:v>
                </c:pt>
                <c:pt idx="4" formatCode="General">
                  <c:v>1152.5</c:v>
                </c:pt>
                <c:pt idx="5">
                  <c:v>1168</c:v>
                </c:pt>
                <c:pt idx="6" formatCode="General">
                  <c:v>1184</c:v>
                </c:pt>
                <c:pt idx="7">
                  <c:v>1200</c:v>
                </c:pt>
                <c:pt idx="8" formatCode="General">
                  <c:v>1215.5</c:v>
                </c:pt>
                <c:pt idx="9">
                  <c:v>1231</c:v>
                </c:pt>
                <c:pt idx="10" formatCode="General">
                  <c:v>1247</c:v>
                </c:pt>
                <c:pt idx="11">
                  <c:v>1263</c:v>
                </c:pt>
                <c:pt idx="12" formatCode="General">
                  <c:v>1278.5</c:v>
                </c:pt>
                <c:pt idx="13">
                  <c:v>1294</c:v>
                </c:pt>
                <c:pt idx="14" formatCode="General">
                  <c:v>1310</c:v>
                </c:pt>
                <c:pt idx="15">
                  <c:v>1326</c:v>
                </c:pt>
                <c:pt idx="16" formatCode="General">
                  <c:v>1341</c:v>
                </c:pt>
                <c:pt idx="17">
                  <c:v>1356</c:v>
                </c:pt>
                <c:pt idx="18" formatCode="General">
                  <c:v>1374.5</c:v>
                </c:pt>
                <c:pt idx="19">
                  <c:v>1393</c:v>
                </c:pt>
                <c:pt idx="20" formatCode="General">
                  <c:v>1404</c:v>
                </c:pt>
                <c:pt idx="21">
                  <c:v>1415</c:v>
                </c:pt>
                <c:pt idx="22" formatCode="General">
                  <c:v>1426.5</c:v>
                </c:pt>
                <c:pt idx="23">
                  <c:v>1438</c:v>
                </c:pt>
                <c:pt idx="24" formatCode="General">
                  <c:v>1465</c:v>
                </c:pt>
                <c:pt idx="25">
                  <c:v>1492</c:v>
                </c:pt>
                <c:pt idx="26" formatCode="General">
                  <c:v>1523.5</c:v>
                </c:pt>
                <c:pt idx="27">
                  <c:v>1555</c:v>
                </c:pt>
                <c:pt idx="28" formatCode="General">
                  <c:v>1586.5</c:v>
                </c:pt>
                <c:pt idx="29">
                  <c:v>1618</c:v>
                </c:pt>
                <c:pt idx="30" formatCode="General">
                  <c:v>1649.5</c:v>
                </c:pt>
                <c:pt idx="31">
                  <c:v>1681</c:v>
                </c:pt>
                <c:pt idx="32" formatCode="General">
                  <c:v>1712.5</c:v>
                </c:pt>
                <c:pt idx="33">
                  <c:v>1744</c:v>
                </c:pt>
                <c:pt idx="34" formatCode="General">
                  <c:v>1775.5</c:v>
                </c:pt>
                <c:pt idx="35">
                  <c:v>1807</c:v>
                </c:pt>
                <c:pt idx="36" formatCode="General">
                  <c:v>1838.5</c:v>
                </c:pt>
                <c:pt idx="37">
                  <c:v>1870</c:v>
                </c:pt>
                <c:pt idx="38" formatCode="General">
                  <c:v>1901.5</c:v>
                </c:pt>
                <c:pt idx="39">
                  <c:v>1933</c:v>
                </c:pt>
                <c:pt idx="40" formatCode="General">
                  <c:v>1964.5</c:v>
                </c:pt>
                <c:pt idx="41">
                  <c:v>1996</c:v>
                </c:pt>
                <c:pt idx="42" formatCode="General">
                  <c:v>2027.5</c:v>
                </c:pt>
                <c:pt idx="43">
                  <c:v>2059</c:v>
                </c:pt>
                <c:pt idx="44" formatCode="General">
                  <c:v>2108.5</c:v>
                </c:pt>
                <c:pt idx="45">
                  <c:v>2158</c:v>
                </c:pt>
                <c:pt idx="46" formatCode="General">
                  <c:v>2203</c:v>
                </c:pt>
                <c:pt idx="47">
                  <c:v>2248</c:v>
                </c:pt>
                <c:pt idx="48" formatCode="General">
                  <c:v>2279.5</c:v>
                </c:pt>
                <c:pt idx="49">
                  <c:v>2311</c:v>
                </c:pt>
                <c:pt idx="50" formatCode="General">
                  <c:v>2342.5</c:v>
                </c:pt>
                <c:pt idx="51">
                  <c:v>2374</c:v>
                </c:pt>
                <c:pt idx="52" formatCode="General">
                  <c:v>2405.5</c:v>
                </c:pt>
                <c:pt idx="53">
                  <c:v>2437</c:v>
                </c:pt>
                <c:pt idx="54" formatCode="General">
                  <c:v>2468.5</c:v>
                </c:pt>
                <c:pt idx="55">
                  <c:v>2500</c:v>
                </c:pt>
                <c:pt idx="56" formatCode="General">
                  <c:v>2527</c:v>
                </c:pt>
                <c:pt idx="57">
                  <c:v>2554</c:v>
                </c:pt>
                <c:pt idx="58" formatCode="General">
                  <c:v>2585.5</c:v>
                </c:pt>
                <c:pt idx="59">
                  <c:v>2617</c:v>
                </c:pt>
                <c:pt idx="60" formatCode="General">
                  <c:v>2648.5</c:v>
                </c:pt>
                <c:pt idx="61">
                  <c:v>2680</c:v>
                </c:pt>
              </c:numCache>
            </c:numRef>
          </c:cat>
          <c:val>
            <c:numRef>
              <c:f>'2020'!$F$17:$F$77</c:f>
              <c:numCache>
                <c:formatCode>General</c:formatCode>
                <c:ptCount val="61"/>
                <c:pt idx="0">
                  <c:v>718.5</c:v>
                </c:pt>
                <c:pt idx="1">
                  <c:v>718.5</c:v>
                </c:pt>
                <c:pt idx="2">
                  <c:v>718.5</c:v>
                </c:pt>
                <c:pt idx="3">
                  <c:v>718.5</c:v>
                </c:pt>
                <c:pt idx="4">
                  <c:v>718.5</c:v>
                </c:pt>
                <c:pt idx="5">
                  <c:v>718.5</c:v>
                </c:pt>
                <c:pt idx="6">
                  <c:v>718.5</c:v>
                </c:pt>
                <c:pt idx="7">
                  <c:v>718.5</c:v>
                </c:pt>
                <c:pt idx="8">
                  <c:v>718.5</c:v>
                </c:pt>
                <c:pt idx="9">
                  <c:v>718.5</c:v>
                </c:pt>
                <c:pt idx="10">
                  <c:v>718.5</c:v>
                </c:pt>
                <c:pt idx="11">
                  <c:v>718.5</c:v>
                </c:pt>
                <c:pt idx="12">
                  <c:v>718.5</c:v>
                </c:pt>
                <c:pt idx="13">
                  <c:v>718.5</c:v>
                </c:pt>
                <c:pt idx="14">
                  <c:v>718.5</c:v>
                </c:pt>
                <c:pt idx="15">
                  <c:v>718.5</c:v>
                </c:pt>
                <c:pt idx="16">
                  <c:v>718.5</c:v>
                </c:pt>
                <c:pt idx="17">
                  <c:v>718.5</c:v>
                </c:pt>
                <c:pt idx="18">
                  <c:v>718.5</c:v>
                </c:pt>
                <c:pt idx="19">
                  <c:v>718.5</c:v>
                </c:pt>
                <c:pt idx="20">
                  <c:v>718.5</c:v>
                </c:pt>
                <c:pt idx="21">
                  <c:v>718.5</c:v>
                </c:pt>
                <c:pt idx="22">
                  <c:v>718.5</c:v>
                </c:pt>
                <c:pt idx="23">
                  <c:v>718.5</c:v>
                </c:pt>
                <c:pt idx="24">
                  <c:v>718.5</c:v>
                </c:pt>
                <c:pt idx="25">
                  <c:v>718.5</c:v>
                </c:pt>
                <c:pt idx="26">
                  <c:v>718.5</c:v>
                </c:pt>
                <c:pt idx="27">
                  <c:v>718.5</c:v>
                </c:pt>
                <c:pt idx="28">
                  <c:v>718.5</c:v>
                </c:pt>
                <c:pt idx="29">
                  <c:v>718.5</c:v>
                </c:pt>
                <c:pt idx="30">
                  <c:v>718.5</c:v>
                </c:pt>
                <c:pt idx="31">
                  <c:v>718.5</c:v>
                </c:pt>
                <c:pt idx="32">
                  <c:v>718.5</c:v>
                </c:pt>
                <c:pt idx="33">
                  <c:v>718.5</c:v>
                </c:pt>
                <c:pt idx="34">
                  <c:v>718.5</c:v>
                </c:pt>
                <c:pt idx="35">
                  <c:v>718.5</c:v>
                </c:pt>
                <c:pt idx="36">
                  <c:v>718.5</c:v>
                </c:pt>
                <c:pt idx="37">
                  <c:v>718.5</c:v>
                </c:pt>
                <c:pt idx="38">
                  <c:v>718.5</c:v>
                </c:pt>
                <c:pt idx="39">
                  <c:v>718.5</c:v>
                </c:pt>
                <c:pt idx="40">
                  <c:v>718.5</c:v>
                </c:pt>
                <c:pt idx="41">
                  <c:v>718.5</c:v>
                </c:pt>
                <c:pt idx="42">
                  <c:v>718.5</c:v>
                </c:pt>
                <c:pt idx="43">
                  <c:v>718.5</c:v>
                </c:pt>
                <c:pt idx="44">
                  <c:v>718.5</c:v>
                </c:pt>
                <c:pt idx="45">
                  <c:v>718.5</c:v>
                </c:pt>
                <c:pt idx="46">
                  <c:v>718.5</c:v>
                </c:pt>
                <c:pt idx="47">
                  <c:v>718.5</c:v>
                </c:pt>
                <c:pt idx="48">
                  <c:v>718.5</c:v>
                </c:pt>
                <c:pt idx="49">
                  <c:v>718.5</c:v>
                </c:pt>
                <c:pt idx="50">
                  <c:v>718.5</c:v>
                </c:pt>
                <c:pt idx="51">
                  <c:v>718.5</c:v>
                </c:pt>
                <c:pt idx="52">
                  <c:v>718.5</c:v>
                </c:pt>
                <c:pt idx="53">
                  <c:v>718.5</c:v>
                </c:pt>
                <c:pt idx="54">
                  <c:v>718.5</c:v>
                </c:pt>
                <c:pt idx="55">
                  <c:v>718.5</c:v>
                </c:pt>
                <c:pt idx="56">
                  <c:v>718.5</c:v>
                </c:pt>
                <c:pt idx="57">
                  <c:v>718.5</c:v>
                </c:pt>
                <c:pt idx="58">
                  <c:v>718.5</c:v>
                </c:pt>
                <c:pt idx="59">
                  <c:v>718.5</c:v>
                </c:pt>
                <c:pt idx="60">
                  <c:v>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75-42BD-8C3B-8E1B24017B81}"/>
            </c:ext>
          </c:extLst>
        </c:ser>
        <c:ser>
          <c:idx val="1"/>
          <c:order val="1"/>
          <c:tx>
            <c:v>RI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'2020'!$D$77:$D$138</c:f>
              <c:numCache>
                <c:formatCode>0</c:formatCode>
                <c:ptCount val="62"/>
                <c:pt idx="0" formatCode="General">
                  <c:v>1089.5</c:v>
                </c:pt>
                <c:pt idx="1">
                  <c:v>1105</c:v>
                </c:pt>
                <c:pt idx="2" formatCode="General">
                  <c:v>1121</c:v>
                </c:pt>
                <c:pt idx="3">
                  <c:v>1137</c:v>
                </c:pt>
                <c:pt idx="4" formatCode="General">
                  <c:v>1152.5</c:v>
                </c:pt>
                <c:pt idx="5">
                  <c:v>1168</c:v>
                </c:pt>
                <c:pt idx="6" formatCode="General">
                  <c:v>1184</c:v>
                </c:pt>
                <c:pt idx="7">
                  <c:v>1200</c:v>
                </c:pt>
                <c:pt idx="8" formatCode="General">
                  <c:v>1215.5</c:v>
                </c:pt>
                <c:pt idx="9">
                  <c:v>1231</c:v>
                </c:pt>
                <c:pt idx="10" formatCode="General">
                  <c:v>1247</c:v>
                </c:pt>
                <c:pt idx="11">
                  <c:v>1263</c:v>
                </c:pt>
                <c:pt idx="12" formatCode="General">
                  <c:v>1278.5</c:v>
                </c:pt>
                <c:pt idx="13">
                  <c:v>1294</c:v>
                </c:pt>
                <c:pt idx="14" formatCode="General">
                  <c:v>1310</c:v>
                </c:pt>
                <c:pt idx="15">
                  <c:v>1326</c:v>
                </c:pt>
                <c:pt idx="16" formatCode="General">
                  <c:v>1341</c:v>
                </c:pt>
                <c:pt idx="17">
                  <c:v>1356</c:v>
                </c:pt>
                <c:pt idx="18" formatCode="General">
                  <c:v>1374.5</c:v>
                </c:pt>
                <c:pt idx="19">
                  <c:v>1393</c:v>
                </c:pt>
                <c:pt idx="20" formatCode="General">
                  <c:v>1404</c:v>
                </c:pt>
                <c:pt idx="21">
                  <c:v>1415</c:v>
                </c:pt>
                <c:pt idx="22" formatCode="General">
                  <c:v>1426.5</c:v>
                </c:pt>
                <c:pt idx="23">
                  <c:v>1438</c:v>
                </c:pt>
                <c:pt idx="24" formatCode="General">
                  <c:v>1465</c:v>
                </c:pt>
                <c:pt idx="25">
                  <c:v>1492</c:v>
                </c:pt>
                <c:pt idx="26" formatCode="General">
                  <c:v>1523.5</c:v>
                </c:pt>
                <c:pt idx="27">
                  <c:v>1555</c:v>
                </c:pt>
                <c:pt idx="28" formatCode="General">
                  <c:v>1586.5</c:v>
                </c:pt>
                <c:pt idx="29">
                  <c:v>1618</c:v>
                </c:pt>
                <c:pt idx="30" formatCode="General">
                  <c:v>1649.5</c:v>
                </c:pt>
                <c:pt idx="31">
                  <c:v>1681</c:v>
                </c:pt>
                <c:pt idx="32" formatCode="General">
                  <c:v>1712.5</c:v>
                </c:pt>
                <c:pt idx="33">
                  <c:v>1744</c:v>
                </c:pt>
                <c:pt idx="34" formatCode="General">
                  <c:v>1775.5</c:v>
                </c:pt>
                <c:pt idx="35">
                  <c:v>1807</c:v>
                </c:pt>
                <c:pt idx="36" formatCode="General">
                  <c:v>1838.5</c:v>
                </c:pt>
                <c:pt idx="37">
                  <c:v>1870</c:v>
                </c:pt>
                <c:pt idx="38" formatCode="General">
                  <c:v>1901.5</c:v>
                </c:pt>
                <c:pt idx="39">
                  <c:v>1933</c:v>
                </c:pt>
                <c:pt idx="40" formatCode="General">
                  <c:v>1964.5</c:v>
                </c:pt>
                <c:pt idx="41">
                  <c:v>1996</c:v>
                </c:pt>
                <c:pt idx="42" formatCode="General">
                  <c:v>2027.5</c:v>
                </c:pt>
                <c:pt idx="43">
                  <c:v>2059</c:v>
                </c:pt>
                <c:pt idx="44" formatCode="General">
                  <c:v>2108.5</c:v>
                </c:pt>
                <c:pt idx="45">
                  <c:v>2158</c:v>
                </c:pt>
                <c:pt idx="46" formatCode="General">
                  <c:v>2203</c:v>
                </c:pt>
                <c:pt idx="47">
                  <c:v>2248</c:v>
                </c:pt>
                <c:pt idx="48" formatCode="General">
                  <c:v>2279.5</c:v>
                </c:pt>
                <c:pt idx="49">
                  <c:v>2311</c:v>
                </c:pt>
                <c:pt idx="50" formatCode="General">
                  <c:v>2342.5</c:v>
                </c:pt>
                <c:pt idx="51">
                  <c:v>2374</c:v>
                </c:pt>
                <c:pt idx="52" formatCode="General">
                  <c:v>2405.5</c:v>
                </c:pt>
                <c:pt idx="53">
                  <c:v>2437</c:v>
                </c:pt>
                <c:pt idx="54" formatCode="General">
                  <c:v>2468.5</c:v>
                </c:pt>
                <c:pt idx="55">
                  <c:v>2500</c:v>
                </c:pt>
                <c:pt idx="56" formatCode="General">
                  <c:v>2527</c:v>
                </c:pt>
                <c:pt idx="57">
                  <c:v>2554</c:v>
                </c:pt>
                <c:pt idx="58" formatCode="General">
                  <c:v>2585.5</c:v>
                </c:pt>
                <c:pt idx="59">
                  <c:v>2617</c:v>
                </c:pt>
                <c:pt idx="60" formatCode="General">
                  <c:v>2648.5</c:v>
                </c:pt>
                <c:pt idx="61">
                  <c:v>2680</c:v>
                </c:pt>
              </c:numCache>
            </c:numRef>
          </c:cat>
          <c:val>
            <c:numRef>
              <c:f>'2020'!$G$17:$G$77</c:f>
              <c:numCache>
                <c:formatCode>General</c:formatCode>
                <c:ptCount val="61"/>
                <c:pt idx="0">
                  <c:v>-718.5</c:v>
                </c:pt>
                <c:pt idx="1">
                  <c:v>-718.5</c:v>
                </c:pt>
                <c:pt idx="2">
                  <c:v>-718.5</c:v>
                </c:pt>
                <c:pt idx="3">
                  <c:v>-718.5</c:v>
                </c:pt>
                <c:pt idx="4">
                  <c:v>-718.5</c:v>
                </c:pt>
                <c:pt idx="5">
                  <c:v>-718.5</c:v>
                </c:pt>
                <c:pt idx="6">
                  <c:v>-718.5</c:v>
                </c:pt>
                <c:pt idx="7">
                  <c:v>-718.5</c:v>
                </c:pt>
                <c:pt idx="8">
                  <c:v>-718.5</c:v>
                </c:pt>
                <c:pt idx="9">
                  <c:v>-718.5</c:v>
                </c:pt>
                <c:pt idx="10">
                  <c:v>-718.5</c:v>
                </c:pt>
                <c:pt idx="11">
                  <c:v>-718.5</c:v>
                </c:pt>
                <c:pt idx="12">
                  <c:v>-718.5</c:v>
                </c:pt>
                <c:pt idx="13">
                  <c:v>-718.5</c:v>
                </c:pt>
                <c:pt idx="14">
                  <c:v>-718.5</c:v>
                </c:pt>
                <c:pt idx="15">
                  <c:v>-718.5</c:v>
                </c:pt>
                <c:pt idx="16">
                  <c:v>-718.5</c:v>
                </c:pt>
                <c:pt idx="17">
                  <c:v>-718.5</c:v>
                </c:pt>
                <c:pt idx="18">
                  <c:v>-718.5</c:v>
                </c:pt>
                <c:pt idx="19">
                  <c:v>-718.5</c:v>
                </c:pt>
                <c:pt idx="20">
                  <c:v>-718.5</c:v>
                </c:pt>
                <c:pt idx="21">
                  <c:v>-718.5</c:v>
                </c:pt>
                <c:pt idx="22">
                  <c:v>-718.5</c:v>
                </c:pt>
                <c:pt idx="23">
                  <c:v>-718.5</c:v>
                </c:pt>
                <c:pt idx="24">
                  <c:v>-718.5</c:v>
                </c:pt>
                <c:pt idx="25">
                  <c:v>-718.5</c:v>
                </c:pt>
                <c:pt idx="26">
                  <c:v>-718.5</c:v>
                </c:pt>
                <c:pt idx="27">
                  <c:v>-718.5</c:v>
                </c:pt>
                <c:pt idx="28">
                  <c:v>-718.5</c:v>
                </c:pt>
                <c:pt idx="29">
                  <c:v>-718.5</c:v>
                </c:pt>
                <c:pt idx="30">
                  <c:v>-718.5</c:v>
                </c:pt>
                <c:pt idx="31">
                  <c:v>-718.5</c:v>
                </c:pt>
                <c:pt idx="32">
                  <c:v>-718.5</c:v>
                </c:pt>
                <c:pt idx="33">
                  <c:v>-718.5</c:v>
                </c:pt>
                <c:pt idx="34">
                  <c:v>-718.5</c:v>
                </c:pt>
                <c:pt idx="35">
                  <c:v>-718.5</c:v>
                </c:pt>
                <c:pt idx="36">
                  <c:v>-718.5</c:v>
                </c:pt>
                <c:pt idx="37">
                  <c:v>-718.5</c:v>
                </c:pt>
                <c:pt idx="38">
                  <c:v>-718.5</c:v>
                </c:pt>
                <c:pt idx="39">
                  <c:v>-718.5</c:v>
                </c:pt>
                <c:pt idx="40">
                  <c:v>-718.5</c:v>
                </c:pt>
                <c:pt idx="41">
                  <c:v>-718.5</c:v>
                </c:pt>
                <c:pt idx="42">
                  <c:v>-718.5</c:v>
                </c:pt>
                <c:pt idx="43">
                  <c:v>-718.5</c:v>
                </c:pt>
                <c:pt idx="44">
                  <c:v>-718.5</c:v>
                </c:pt>
                <c:pt idx="45">
                  <c:v>-718.5</c:v>
                </c:pt>
                <c:pt idx="46">
                  <c:v>-718.5</c:v>
                </c:pt>
                <c:pt idx="47">
                  <c:v>-718.5</c:v>
                </c:pt>
                <c:pt idx="48">
                  <c:v>-718.5</c:v>
                </c:pt>
                <c:pt idx="49">
                  <c:v>-718.5</c:v>
                </c:pt>
                <c:pt idx="50">
                  <c:v>-718.5</c:v>
                </c:pt>
                <c:pt idx="51">
                  <c:v>-718.5</c:v>
                </c:pt>
                <c:pt idx="52">
                  <c:v>-718.5</c:v>
                </c:pt>
                <c:pt idx="53">
                  <c:v>-718.5</c:v>
                </c:pt>
                <c:pt idx="54">
                  <c:v>-718.5</c:v>
                </c:pt>
                <c:pt idx="55">
                  <c:v>-718.5</c:v>
                </c:pt>
                <c:pt idx="56">
                  <c:v>-718.5</c:v>
                </c:pt>
                <c:pt idx="57">
                  <c:v>-718.5</c:v>
                </c:pt>
                <c:pt idx="58">
                  <c:v>-718.5</c:v>
                </c:pt>
                <c:pt idx="59">
                  <c:v>-718.5</c:v>
                </c:pt>
                <c:pt idx="60">
                  <c:v>-718.5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75-42BD-8C3B-8E1B24017B81}"/>
            </c:ext>
          </c:extLst>
        </c:ser>
        <c:ser>
          <c:idx val="2"/>
          <c:order val="2"/>
          <c:tx>
            <c:v>DX2020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'2020'!$D$77:$D$138</c:f>
              <c:numCache>
                <c:formatCode>0</c:formatCode>
                <c:ptCount val="62"/>
                <c:pt idx="0" formatCode="General">
                  <c:v>1089.5</c:v>
                </c:pt>
                <c:pt idx="1">
                  <c:v>1105</c:v>
                </c:pt>
                <c:pt idx="2" formatCode="General">
                  <c:v>1121</c:v>
                </c:pt>
                <c:pt idx="3">
                  <c:v>1137</c:v>
                </c:pt>
                <c:pt idx="4" formatCode="General">
                  <c:v>1152.5</c:v>
                </c:pt>
                <c:pt idx="5">
                  <c:v>1168</c:v>
                </c:pt>
                <c:pt idx="6" formatCode="General">
                  <c:v>1184</c:v>
                </c:pt>
                <c:pt idx="7">
                  <c:v>1200</c:v>
                </c:pt>
                <c:pt idx="8" formatCode="General">
                  <c:v>1215.5</c:v>
                </c:pt>
                <c:pt idx="9">
                  <c:v>1231</c:v>
                </c:pt>
                <c:pt idx="10" formatCode="General">
                  <c:v>1247</c:v>
                </c:pt>
                <c:pt idx="11">
                  <c:v>1263</c:v>
                </c:pt>
                <c:pt idx="12" formatCode="General">
                  <c:v>1278.5</c:v>
                </c:pt>
                <c:pt idx="13">
                  <c:v>1294</c:v>
                </c:pt>
                <c:pt idx="14" formatCode="General">
                  <c:v>1310</c:v>
                </c:pt>
                <c:pt idx="15">
                  <c:v>1326</c:v>
                </c:pt>
                <c:pt idx="16" formatCode="General">
                  <c:v>1341</c:v>
                </c:pt>
                <c:pt idx="17">
                  <c:v>1356</c:v>
                </c:pt>
                <c:pt idx="18" formatCode="General">
                  <c:v>1374.5</c:v>
                </c:pt>
                <c:pt idx="19">
                  <c:v>1393</c:v>
                </c:pt>
                <c:pt idx="20" formatCode="General">
                  <c:v>1404</c:v>
                </c:pt>
                <c:pt idx="21">
                  <c:v>1415</c:v>
                </c:pt>
                <c:pt idx="22" formatCode="General">
                  <c:v>1426.5</c:v>
                </c:pt>
                <c:pt idx="23">
                  <c:v>1438</c:v>
                </c:pt>
                <c:pt idx="24" formatCode="General">
                  <c:v>1465</c:v>
                </c:pt>
                <c:pt idx="25">
                  <c:v>1492</c:v>
                </c:pt>
                <c:pt idx="26" formatCode="General">
                  <c:v>1523.5</c:v>
                </c:pt>
                <c:pt idx="27">
                  <c:v>1555</c:v>
                </c:pt>
                <c:pt idx="28" formatCode="General">
                  <c:v>1586.5</c:v>
                </c:pt>
                <c:pt idx="29">
                  <c:v>1618</c:v>
                </c:pt>
                <c:pt idx="30" formatCode="General">
                  <c:v>1649.5</c:v>
                </c:pt>
                <c:pt idx="31">
                  <c:v>1681</c:v>
                </c:pt>
                <c:pt idx="32" formatCode="General">
                  <c:v>1712.5</c:v>
                </c:pt>
                <c:pt idx="33">
                  <c:v>1744</c:v>
                </c:pt>
                <c:pt idx="34" formatCode="General">
                  <c:v>1775.5</c:v>
                </c:pt>
                <c:pt idx="35">
                  <c:v>1807</c:v>
                </c:pt>
                <c:pt idx="36" formatCode="General">
                  <c:v>1838.5</c:v>
                </c:pt>
                <c:pt idx="37">
                  <c:v>1870</c:v>
                </c:pt>
                <c:pt idx="38" formatCode="General">
                  <c:v>1901.5</c:v>
                </c:pt>
                <c:pt idx="39">
                  <c:v>1933</c:v>
                </c:pt>
                <c:pt idx="40" formatCode="General">
                  <c:v>1964.5</c:v>
                </c:pt>
                <c:pt idx="41">
                  <c:v>1996</c:v>
                </c:pt>
                <c:pt idx="42" formatCode="General">
                  <c:v>2027.5</c:v>
                </c:pt>
                <c:pt idx="43">
                  <c:v>2059</c:v>
                </c:pt>
                <c:pt idx="44" formatCode="General">
                  <c:v>2108.5</c:v>
                </c:pt>
                <c:pt idx="45">
                  <c:v>2158</c:v>
                </c:pt>
                <c:pt idx="46" formatCode="General">
                  <c:v>2203</c:v>
                </c:pt>
                <c:pt idx="47">
                  <c:v>2248</c:v>
                </c:pt>
                <c:pt idx="48" formatCode="General">
                  <c:v>2279.5</c:v>
                </c:pt>
                <c:pt idx="49">
                  <c:v>2311</c:v>
                </c:pt>
                <c:pt idx="50" formatCode="General">
                  <c:v>2342.5</c:v>
                </c:pt>
                <c:pt idx="51">
                  <c:v>2374</c:v>
                </c:pt>
                <c:pt idx="52" formatCode="General">
                  <c:v>2405.5</c:v>
                </c:pt>
                <c:pt idx="53">
                  <c:v>2437</c:v>
                </c:pt>
                <c:pt idx="54" formatCode="General">
                  <c:v>2468.5</c:v>
                </c:pt>
                <c:pt idx="55">
                  <c:v>2500</c:v>
                </c:pt>
                <c:pt idx="56" formatCode="General">
                  <c:v>2527</c:v>
                </c:pt>
                <c:pt idx="57">
                  <c:v>2554</c:v>
                </c:pt>
                <c:pt idx="58" formatCode="General">
                  <c:v>2585.5</c:v>
                </c:pt>
                <c:pt idx="59">
                  <c:v>2617</c:v>
                </c:pt>
                <c:pt idx="60" formatCode="General">
                  <c:v>2648.5</c:v>
                </c:pt>
                <c:pt idx="61">
                  <c:v>2680</c:v>
                </c:pt>
              </c:numCache>
            </c:numRef>
          </c:cat>
          <c:val>
            <c:numRef>
              <c:f>'2020'!$J$77:$J$138</c:f>
              <c:numCache>
                <c:formatCode>General</c:formatCode>
                <c:ptCount val="62"/>
                <c:pt idx="0">
                  <c:v>134</c:v>
                </c:pt>
                <c:pt idx="1">
                  <c:v>-186</c:v>
                </c:pt>
                <c:pt idx="2">
                  <c:v>133.5</c:v>
                </c:pt>
                <c:pt idx="3">
                  <c:v>-223</c:v>
                </c:pt>
                <c:pt idx="4">
                  <c:v>143.5</c:v>
                </c:pt>
                <c:pt idx="5">
                  <c:v>-221.5</c:v>
                </c:pt>
                <c:pt idx="6">
                  <c:v>140.5</c:v>
                </c:pt>
                <c:pt idx="7">
                  <c:v>-242.5</c:v>
                </c:pt>
                <c:pt idx="8">
                  <c:v>122.5</c:v>
                </c:pt>
                <c:pt idx="9">
                  <c:v>-230.5</c:v>
                </c:pt>
                <c:pt idx="10">
                  <c:v>176</c:v>
                </c:pt>
                <c:pt idx="11">
                  <c:v>-224</c:v>
                </c:pt>
                <c:pt idx="12">
                  <c:v>140</c:v>
                </c:pt>
                <c:pt idx="13">
                  <c:v>-245</c:v>
                </c:pt>
                <c:pt idx="14">
                  <c:v>118.5</c:v>
                </c:pt>
                <c:pt idx="15">
                  <c:v>-235.5</c:v>
                </c:pt>
                <c:pt idx="16">
                  <c:v>16.5</c:v>
                </c:pt>
                <c:pt idx="17">
                  <c:v>-240</c:v>
                </c:pt>
                <c:pt idx="18">
                  <c:v>-15.5</c:v>
                </c:pt>
                <c:pt idx="19">
                  <c:v>-112.5</c:v>
                </c:pt>
                <c:pt idx="20">
                  <c:v>60</c:v>
                </c:pt>
                <c:pt idx="21">
                  <c:v>213</c:v>
                </c:pt>
                <c:pt idx="22">
                  <c:v>12.5</c:v>
                </c:pt>
                <c:pt idx="23">
                  <c:v>-199</c:v>
                </c:pt>
                <c:pt idx="24">
                  <c:v>-11</c:v>
                </c:pt>
                <c:pt idx="25">
                  <c:v>141.5</c:v>
                </c:pt>
                <c:pt idx="26">
                  <c:v>-73</c:v>
                </c:pt>
                <c:pt idx="27">
                  <c:v>-307.5</c:v>
                </c:pt>
                <c:pt idx="28">
                  <c:v>86.5</c:v>
                </c:pt>
                <c:pt idx="29">
                  <c:v>-147.5</c:v>
                </c:pt>
                <c:pt idx="30">
                  <c:v>42.5</c:v>
                </c:pt>
                <c:pt idx="31">
                  <c:v>173.5</c:v>
                </c:pt>
                <c:pt idx="32">
                  <c:v>40.5</c:v>
                </c:pt>
                <c:pt idx="33">
                  <c:v>-165</c:v>
                </c:pt>
                <c:pt idx="34">
                  <c:v>37</c:v>
                </c:pt>
                <c:pt idx="35">
                  <c:v>163.5</c:v>
                </c:pt>
                <c:pt idx="36">
                  <c:v>-18.5</c:v>
                </c:pt>
                <c:pt idx="37">
                  <c:v>-169</c:v>
                </c:pt>
                <c:pt idx="38">
                  <c:v>8</c:v>
                </c:pt>
                <c:pt idx="39">
                  <c:v>260</c:v>
                </c:pt>
                <c:pt idx="40">
                  <c:v>15.5</c:v>
                </c:pt>
                <c:pt idx="41">
                  <c:v>-199.5</c:v>
                </c:pt>
                <c:pt idx="42">
                  <c:v>95.5</c:v>
                </c:pt>
                <c:pt idx="43">
                  <c:v>-58</c:v>
                </c:pt>
                <c:pt idx="44">
                  <c:v>128.5</c:v>
                </c:pt>
                <c:pt idx="45">
                  <c:v>254.5</c:v>
                </c:pt>
                <c:pt idx="46">
                  <c:v>2.5</c:v>
                </c:pt>
                <c:pt idx="47">
                  <c:v>-227</c:v>
                </c:pt>
                <c:pt idx="48">
                  <c:v>-19.5</c:v>
                </c:pt>
                <c:pt idx="49">
                  <c:v>172.5</c:v>
                </c:pt>
                <c:pt idx="50">
                  <c:v>-20</c:v>
                </c:pt>
                <c:pt idx="51">
                  <c:v>136.5</c:v>
                </c:pt>
                <c:pt idx="52">
                  <c:v>-64</c:v>
                </c:pt>
                <c:pt idx="53">
                  <c:v>125</c:v>
                </c:pt>
                <c:pt idx="54">
                  <c:v>58.5</c:v>
                </c:pt>
                <c:pt idx="55">
                  <c:v>-239</c:v>
                </c:pt>
                <c:pt idx="56">
                  <c:v>-22</c:v>
                </c:pt>
                <c:pt idx="57">
                  <c:v>-260.5</c:v>
                </c:pt>
                <c:pt idx="58">
                  <c:v>-12</c:v>
                </c:pt>
                <c:pt idx="59">
                  <c:v>-140</c:v>
                </c:pt>
                <c:pt idx="60">
                  <c:v>23.5</c:v>
                </c:pt>
                <c:pt idx="61">
                  <c:v>121.5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75-42BD-8C3B-8E1B24017B81}"/>
            </c:ext>
          </c:extLst>
        </c:ser>
        <c:ser>
          <c:idx val="3"/>
          <c:order val="3"/>
          <c:tx>
            <c:v>DX2021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'2020'!$D$77:$D$138</c:f>
              <c:numCache>
                <c:formatCode>0</c:formatCode>
                <c:ptCount val="62"/>
                <c:pt idx="0" formatCode="General">
                  <c:v>1089.5</c:v>
                </c:pt>
                <c:pt idx="1">
                  <c:v>1105</c:v>
                </c:pt>
                <c:pt idx="2" formatCode="General">
                  <c:v>1121</c:v>
                </c:pt>
                <c:pt idx="3">
                  <c:v>1137</c:v>
                </c:pt>
                <c:pt idx="4" formatCode="General">
                  <c:v>1152.5</c:v>
                </c:pt>
                <c:pt idx="5">
                  <c:v>1168</c:v>
                </c:pt>
                <c:pt idx="6" formatCode="General">
                  <c:v>1184</c:v>
                </c:pt>
                <c:pt idx="7">
                  <c:v>1200</c:v>
                </c:pt>
                <c:pt idx="8" formatCode="General">
                  <c:v>1215.5</c:v>
                </c:pt>
                <c:pt idx="9">
                  <c:v>1231</c:v>
                </c:pt>
                <c:pt idx="10" formatCode="General">
                  <c:v>1247</c:v>
                </c:pt>
                <c:pt idx="11">
                  <c:v>1263</c:v>
                </c:pt>
                <c:pt idx="12" formatCode="General">
                  <c:v>1278.5</c:v>
                </c:pt>
                <c:pt idx="13">
                  <c:v>1294</c:v>
                </c:pt>
                <c:pt idx="14" formatCode="General">
                  <c:v>1310</c:v>
                </c:pt>
                <c:pt idx="15">
                  <c:v>1326</c:v>
                </c:pt>
                <c:pt idx="16" formatCode="General">
                  <c:v>1341</c:v>
                </c:pt>
                <c:pt idx="17">
                  <c:v>1356</c:v>
                </c:pt>
                <c:pt idx="18" formatCode="General">
                  <c:v>1374.5</c:v>
                </c:pt>
                <c:pt idx="19">
                  <c:v>1393</c:v>
                </c:pt>
                <c:pt idx="20" formatCode="General">
                  <c:v>1404</c:v>
                </c:pt>
                <c:pt idx="21">
                  <c:v>1415</c:v>
                </c:pt>
                <c:pt idx="22" formatCode="General">
                  <c:v>1426.5</c:v>
                </c:pt>
                <c:pt idx="23">
                  <c:v>1438</c:v>
                </c:pt>
                <c:pt idx="24" formatCode="General">
                  <c:v>1465</c:v>
                </c:pt>
                <c:pt idx="25">
                  <c:v>1492</c:v>
                </c:pt>
                <c:pt idx="26" formatCode="General">
                  <c:v>1523.5</c:v>
                </c:pt>
                <c:pt idx="27">
                  <c:v>1555</c:v>
                </c:pt>
                <c:pt idx="28" formatCode="General">
                  <c:v>1586.5</c:v>
                </c:pt>
                <c:pt idx="29">
                  <c:v>1618</c:v>
                </c:pt>
                <c:pt idx="30" formatCode="General">
                  <c:v>1649.5</c:v>
                </c:pt>
                <c:pt idx="31">
                  <c:v>1681</c:v>
                </c:pt>
                <c:pt idx="32" formatCode="General">
                  <c:v>1712.5</c:v>
                </c:pt>
                <c:pt idx="33">
                  <c:v>1744</c:v>
                </c:pt>
                <c:pt idx="34" formatCode="General">
                  <c:v>1775.5</c:v>
                </c:pt>
                <c:pt idx="35">
                  <c:v>1807</c:v>
                </c:pt>
                <c:pt idx="36" formatCode="General">
                  <c:v>1838.5</c:v>
                </c:pt>
                <c:pt idx="37">
                  <c:v>1870</c:v>
                </c:pt>
                <c:pt idx="38" formatCode="General">
                  <c:v>1901.5</c:v>
                </c:pt>
                <c:pt idx="39">
                  <c:v>1933</c:v>
                </c:pt>
                <c:pt idx="40" formatCode="General">
                  <c:v>1964.5</c:v>
                </c:pt>
                <c:pt idx="41">
                  <c:v>1996</c:v>
                </c:pt>
                <c:pt idx="42" formatCode="General">
                  <c:v>2027.5</c:v>
                </c:pt>
                <c:pt idx="43">
                  <c:v>2059</c:v>
                </c:pt>
                <c:pt idx="44" formatCode="General">
                  <c:v>2108.5</c:v>
                </c:pt>
                <c:pt idx="45">
                  <c:v>2158</c:v>
                </c:pt>
                <c:pt idx="46" formatCode="General">
                  <c:v>2203</c:v>
                </c:pt>
                <c:pt idx="47">
                  <c:v>2248</c:v>
                </c:pt>
                <c:pt idx="48" formatCode="General">
                  <c:v>2279.5</c:v>
                </c:pt>
                <c:pt idx="49">
                  <c:v>2311</c:v>
                </c:pt>
                <c:pt idx="50" formatCode="General">
                  <c:v>2342.5</c:v>
                </c:pt>
                <c:pt idx="51">
                  <c:v>2374</c:v>
                </c:pt>
                <c:pt idx="52" formatCode="General">
                  <c:v>2405.5</c:v>
                </c:pt>
                <c:pt idx="53">
                  <c:v>2437</c:v>
                </c:pt>
                <c:pt idx="54" formatCode="General">
                  <c:v>2468.5</c:v>
                </c:pt>
                <c:pt idx="55">
                  <c:v>2500</c:v>
                </c:pt>
                <c:pt idx="56" formatCode="General">
                  <c:v>2527</c:v>
                </c:pt>
                <c:pt idx="57">
                  <c:v>2554</c:v>
                </c:pt>
                <c:pt idx="58" formatCode="General">
                  <c:v>2585.5</c:v>
                </c:pt>
                <c:pt idx="59">
                  <c:v>2617</c:v>
                </c:pt>
                <c:pt idx="60" formatCode="General">
                  <c:v>2648.5</c:v>
                </c:pt>
                <c:pt idx="61">
                  <c:v>2680</c:v>
                </c:pt>
              </c:numCache>
            </c:numRef>
          </c:cat>
          <c:val>
            <c:numRef>
              <c:f>'2021'!$J$77:$J$138</c:f>
              <c:numCache>
                <c:formatCode>General</c:formatCode>
                <c:ptCount val="62"/>
                <c:pt idx="0">
                  <c:v>80</c:v>
                </c:pt>
                <c:pt idx="1">
                  <c:v>-80</c:v>
                </c:pt>
                <c:pt idx="2">
                  <c:v>80</c:v>
                </c:pt>
                <c:pt idx="3">
                  <c:v>-80</c:v>
                </c:pt>
                <c:pt idx="4">
                  <c:v>80</c:v>
                </c:pt>
                <c:pt idx="5">
                  <c:v>80</c:v>
                </c:pt>
                <c:pt idx="6">
                  <c:v>-80</c:v>
                </c:pt>
                <c:pt idx="7">
                  <c:v>80</c:v>
                </c:pt>
                <c:pt idx="8">
                  <c:v>-80</c:v>
                </c:pt>
                <c:pt idx="9">
                  <c:v>80</c:v>
                </c:pt>
                <c:pt idx="10">
                  <c:v>80</c:v>
                </c:pt>
                <c:pt idx="11">
                  <c:v>-80</c:v>
                </c:pt>
                <c:pt idx="12">
                  <c:v>80</c:v>
                </c:pt>
                <c:pt idx="13">
                  <c:v>-80</c:v>
                </c:pt>
                <c:pt idx="14">
                  <c:v>80</c:v>
                </c:pt>
                <c:pt idx="15">
                  <c:v>80</c:v>
                </c:pt>
                <c:pt idx="16">
                  <c:v>-80</c:v>
                </c:pt>
                <c:pt idx="17">
                  <c:v>80</c:v>
                </c:pt>
                <c:pt idx="18">
                  <c:v>-80</c:v>
                </c:pt>
                <c:pt idx="19">
                  <c:v>80</c:v>
                </c:pt>
                <c:pt idx="20">
                  <c:v>80</c:v>
                </c:pt>
                <c:pt idx="21">
                  <c:v>-80</c:v>
                </c:pt>
                <c:pt idx="22">
                  <c:v>80</c:v>
                </c:pt>
                <c:pt idx="23">
                  <c:v>-80</c:v>
                </c:pt>
                <c:pt idx="24">
                  <c:v>80</c:v>
                </c:pt>
                <c:pt idx="25">
                  <c:v>80</c:v>
                </c:pt>
                <c:pt idx="26">
                  <c:v>-80</c:v>
                </c:pt>
                <c:pt idx="27">
                  <c:v>80</c:v>
                </c:pt>
                <c:pt idx="28">
                  <c:v>-80</c:v>
                </c:pt>
                <c:pt idx="29">
                  <c:v>80</c:v>
                </c:pt>
                <c:pt idx="30">
                  <c:v>80</c:v>
                </c:pt>
                <c:pt idx="31">
                  <c:v>-80</c:v>
                </c:pt>
                <c:pt idx="32">
                  <c:v>80</c:v>
                </c:pt>
                <c:pt idx="33">
                  <c:v>-80</c:v>
                </c:pt>
                <c:pt idx="34">
                  <c:v>80</c:v>
                </c:pt>
                <c:pt idx="35">
                  <c:v>80</c:v>
                </c:pt>
                <c:pt idx="36">
                  <c:v>-80</c:v>
                </c:pt>
                <c:pt idx="37">
                  <c:v>80</c:v>
                </c:pt>
                <c:pt idx="38">
                  <c:v>-80</c:v>
                </c:pt>
                <c:pt idx="39">
                  <c:v>80</c:v>
                </c:pt>
                <c:pt idx="40">
                  <c:v>80</c:v>
                </c:pt>
                <c:pt idx="41">
                  <c:v>-80</c:v>
                </c:pt>
                <c:pt idx="42">
                  <c:v>80</c:v>
                </c:pt>
                <c:pt idx="43">
                  <c:v>-80</c:v>
                </c:pt>
                <c:pt idx="44">
                  <c:v>80</c:v>
                </c:pt>
                <c:pt idx="45">
                  <c:v>80</c:v>
                </c:pt>
                <c:pt idx="46">
                  <c:v>-80</c:v>
                </c:pt>
                <c:pt idx="47">
                  <c:v>80</c:v>
                </c:pt>
                <c:pt idx="48">
                  <c:v>-80</c:v>
                </c:pt>
                <c:pt idx="49">
                  <c:v>80</c:v>
                </c:pt>
                <c:pt idx="50">
                  <c:v>80</c:v>
                </c:pt>
                <c:pt idx="51">
                  <c:v>-80</c:v>
                </c:pt>
                <c:pt idx="52">
                  <c:v>80</c:v>
                </c:pt>
                <c:pt idx="53">
                  <c:v>-80</c:v>
                </c:pt>
                <c:pt idx="54">
                  <c:v>80</c:v>
                </c:pt>
                <c:pt idx="55">
                  <c:v>80</c:v>
                </c:pt>
                <c:pt idx="56">
                  <c:v>-80</c:v>
                </c:pt>
                <c:pt idx="57">
                  <c:v>80</c:v>
                </c:pt>
                <c:pt idx="58">
                  <c:v>-80</c:v>
                </c:pt>
                <c:pt idx="59">
                  <c:v>80</c:v>
                </c:pt>
                <c:pt idx="60">
                  <c:v>80</c:v>
                </c:pt>
                <c:pt idx="61">
                  <c:v>-80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375-42BD-8C3B-8E1B24017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0045392"/>
        <c:axId val="690047688"/>
      </c:lineChart>
      <c:catAx>
        <c:axId val="690045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7688"/>
        <c:crosses val="autoZero"/>
        <c:auto val="1"/>
        <c:lblAlgn val="ctr"/>
        <c:lblOffset val="100"/>
        <c:noMultiLvlLbl val="0"/>
      </c:catAx>
      <c:valAx>
        <c:axId val="690047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DX2020/DX2021</a:t>
            </a:r>
          </a:p>
          <a:p>
            <a:pPr>
              <a:defRPr/>
            </a:pPr>
            <a:r>
              <a:rPr lang="fr-FR"/>
              <a:t>Line</a:t>
            </a:r>
            <a:r>
              <a:rPr lang="fr-FR" baseline="0"/>
              <a:t> 17 à 138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'2020'!$D$17:$D$138</c:f>
              <c:numCache>
                <c:formatCode>0</c:formatCode>
                <c:ptCount val="122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  <c:pt idx="61">
                  <c:v>1105</c:v>
                </c:pt>
                <c:pt idx="62" formatCode="General">
                  <c:v>1121</c:v>
                </c:pt>
                <c:pt idx="63">
                  <c:v>1137</c:v>
                </c:pt>
                <c:pt idx="64" formatCode="General">
                  <c:v>1152.5</c:v>
                </c:pt>
                <c:pt idx="65">
                  <c:v>1168</c:v>
                </c:pt>
                <c:pt idx="66" formatCode="General">
                  <c:v>1184</c:v>
                </c:pt>
                <c:pt idx="67">
                  <c:v>1200</c:v>
                </c:pt>
                <c:pt idx="68" formatCode="General">
                  <c:v>1215.5</c:v>
                </c:pt>
                <c:pt idx="69">
                  <c:v>1231</c:v>
                </c:pt>
                <c:pt idx="70" formatCode="General">
                  <c:v>1247</c:v>
                </c:pt>
                <c:pt idx="71">
                  <c:v>1263</c:v>
                </c:pt>
                <c:pt idx="72" formatCode="General">
                  <c:v>1278.5</c:v>
                </c:pt>
                <c:pt idx="73">
                  <c:v>1294</c:v>
                </c:pt>
                <c:pt idx="74" formatCode="General">
                  <c:v>1310</c:v>
                </c:pt>
                <c:pt idx="75">
                  <c:v>1326</c:v>
                </c:pt>
                <c:pt idx="76" formatCode="General">
                  <c:v>1341</c:v>
                </c:pt>
                <c:pt idx="77">
                  <c:v>1356</c:v>
                </c:pt>
                <c:pt idx="78" formatCode="General">
                  <c:v>1374.5</c:v>
                </c:pt>
                <c:pt idx="79">
                  <c:v>1393</c:v>
                </c:pt>
                <c:pt idx="80" formatCode="General">
                  <c:v>1404</c:v>
                </c:pt>
                <c:pt idx="81">
                  <c:v>1415</c:v>
                </c:pt>
                <c:pt idx="82" formatCode="General">
                  <c:v>1426.5</c:v>
                </c:pt>
                <c:pt idx="83">
                  <c:v>1438</c:v>
                </c:pt>
                <c:pt idx="84" formatCode="General">
                  <c:v>1465</c:v>
                </c:pt>
                <c:pt idx="85">
                  <c:v>1492</c:v>
                </c:pt>
                <c:pt idx="86" formatCode="General">
                  <c:v>1523.5</c:v>
                </c:pt>
                <c:pt idx="87">
                  <c:v>1555</c:v>
                </c:pt>
                <c:pt idx="88" formatCode="General">
                  <c:v>1586.5</c:v>
                </c:pt>
                <c:pt idx="89">
                  <c:v>1618</c:v>
                </c:pt>
                <c:pt idx="90" formatCode="General">
                  <c:v>1649.5</c:v>
                </c:pt>
                <c:pt idx="91">
                  <c:v>1681</c:v>
                </c:pt>
                <c:pt idx="92" formatCode="General">
                  <c:v>1712.5</c:v>
                </c:pt>
                <c:pt idx="93">
                  <c:v>1744</c:v>
                </c:pt>
                <c:pt idx="94" formatCode="General">
                  <c:v>1775.5</c:v>
                </c:pt>
                <c:pt idx="95">
                  <c:v>1807</c:v>
                </c:pt>
                <c:pt idx="96" formatCode="General">
                  <c:v>1838.5</c:v>
                </c:pt>
                <c:pt idx="97">
                  <c:v>1870</c:v>
                </c:pt>
                <c:pt idx="98" formatCode="General">
                  <c:v>1901.5</c:v>
                </c:pt>
                <c:pt idx="99">
                  <c:v>1933</c:v>
                </c:pt>
                <c:pt idx="100" formatCode="General">
                  <c:v>1964.5</c:v>
                </c:pt>
                <c:pt idx="101">
                  <c:v>1996</c:v>
                </c:pt>
                <c:pt idx="102" formatCode="General">
                  <c:v>2027.5</c:v>
                </c:pt>
                <c:pt idx="103">
                  <c:v>2059</c:v>
                </c:pt>
                <c:pt idx="104" formatCode="General">
                  <c:v>2108.5</c:v>
                </c:pt>
                <c:pt idx="105">
                  <c:v>2158</c:v>
                </c:pt>
                <c:pt idx="106" formatCode="General">
                  <c:v>2203</c:v>
                </c:pt>
                <c:pt idx="107">
                  <c:v>2248</c:v>
                </c:pt>
                <c:pt idx="108" formatCode="General">
                  <c:v>2279.5</c:v>
                </c:pt>
                <c:pt idx="109">
                  <c:v>2311</c:v>
                </c:pt>
                <c:pt idx="110" formatCode="General">
                  <c:v>2342.5</c:v>
                </c:pt>
                <c:pt idx="111">
                  <c:v>2374</c:v>
                </c:pt>
                <c:pt idx="112" formatCode="General">
                  <c:v>2405.5</c:v>
                </c:pt>
                <c:pt idx="113">
                  <c:v>2437</c:v>
                </c:pt>
                <c:pt idx="114" formatCode="General">
                  <c:v>2468.5</c:v>
                </c:pt>
                <c:pt idx="115">
                  <c:v>2500</c:v>
                </c:pt>
                <c:pt idx="116" formatCode="General">
                  <c:v>2527</c:v>
                </c:pt>
                <c:pt idx="117">
                  <c:v>2554</c:v>
                </c:pt>
                <c:pt idx="118" formatCode="General">
                  <c:v>2585.5</c:v>
                </c:pt>
                <c:pt idx="119">
                  <c:v>2617</c:v>
                </c:pt>
                <c:pt idx="120" formatCode="General">
                  <c:v>2648.5</c:v>
                </c:pt>
                <c:pt idx="121">
                  <c:v>2680</c:v>
                </c:pt>
              </c:numCache>
            </c:numRef>
          </c:cat>
          <c:val>
            <c:numRef>
              <c:f>'2020'!$F$17:$F$137</c:f>
              <c:numCache>
                <c:formatCode>General</c:formatCode>
                <c:ptCount val="121"/>
                <c:pt idx="0">
                  <c:v>718.5</c:v>
                </c:pt>
                <c:pt idx="1">
                  <c:v>718.5</c:v>
                </c:pt>
                <c:pt idx="2">
                  <c:v>718.5</c:v>
                </c:pt>
                <c:pt idx="3">
                  <c:v>718.5</c:v>
                </c:pt>
                <c:pt idx="4">
                  <c:v>718.5</c:v>
                </c:pt>
                <c:pt idx="5">
                  <c:v>718.5</c:v>
                </c:pt>
                <c:pt idx="6">
                  <c:v>718.5</c:v>
                </c:pt>
                <c:pt idx="7">
                  <c:v>718.5</c:v>
                </c:pt>
                <c:pt idx="8">
                  <c:v>718.5</c:v>
                </c:pt>
                <c:pt idx="9">
                  <c:v>718.5</c:v>
                </c:pt>
                <c:pt idx="10">
                  <c:v>718.5</c:v>
                </c:pt>
                <c:pt idx="11">
                  <c:v>718.5</c:v>
                </c:pt>
                <c:pt idx="12">
                  <c:v>718.5</c:v>
                </c:pt>
                <c:pt idx="13">
                  <c:v>718.5</c:v>
                </c:pt>
                <c:pt idx="14">
                  <c:v>718.5</c:v>
                </c:pt>
                <c:pt idx="15">
                  <c:v>718.5</c:v>
                </c:pt>
                <c:pt idx="16">
                  <c:v>718.5</c:v>
                </c:pt>
                <c:pt idx="17">
                  <c:v>718.5</c:v>
                </c:pt>
                <c:pt idx="18">
                  <c:v>718.5</c:v>
                </c:pt>
                <c:pt idx="19">
                  <c:v>718.5</c:v>
                </c:pt>
                <c:pt idx="20">
                  <c:v>718.5</c:v>
                </c:pt>
                <c:pt idx="21">
                  <c:v>718.5</c:v>
                </c:pt>
                <c:pt idx="22">
                  <c:v>718.5</c:v>
                </c:pt>
                <c:pt idx="23">
                  <c:v>718.5</c:v>
                </c:pt>
                <c:pt idx="24">
                  <c:v>718.5</c:v>
                </c:pt>
                <c:pt idx="25">
                  <c:v>718.5</c:v>
                </c:pt>
                <c:pt idx="26">
                  <c:v>718.5</c:v>
                </c:pt>
                <c:pt idx="27">
                  <c:v>718.5</c:v>
                </c:pt>
                <c:pt idx="28">
                  <c:v>718.5</c:v>
                </c:pt>
                <c:pt idx="29">
                  <c:v>718.5</c:v>
                </c:pt>
                <c:pt idx="30">
                  <c:v>718.5</c:v>
                </c:pt>
                <c:pt idx="31">
                  <c:v>718.5</c:v>
                </c:pt>
                <c:pt idx="32">
                  <c:v>718.5</c:v>
                </c:pt>
                <c:pt idx="33">
                  <c:v>718.5</c:v>
                </c:pt>
                <c:pt idx="34">
                  <c:v>718.5</c:v>
                </c:pt>
                <c:pt idx="35">
                  <c:v>718.5</c:v>
                </c:pt>
                <c:pt idx="36">
                  <c:v>718.5</c:v>
                </c:pt>
                <c:pt idx="37">
                  <c:v>718.5</c:v>
                </c:pt>
                <c:pt idx="38">
                  <c:v>718.5</c:v>
                </c:pt>
                <c:pt idx="39">
                  <c:v>718.5</c:v>
                </c:pt>
                <c:pt idx="40">
                  <c:v>718.5</c:v>
                </c:pt>
                <c:pt idx="41">
                  <c:v>718.5</c:v>
                </c:pt>
                <c:pt idx="42">
                  <c:v>718.5</c:v>
                </c:pt>
                <c:pt idx="43">
                  <c:v>718.5</c:v>
                </c:pt>
                <c:pt idx="44">
                  <c:v>718.5</c:v>
                </c:pt>
                <c:pt idx="45">
                  <c:v>718.5</c:v>
                </c:pt>
                <c:pt idx="46">
                  <c:v>718.5</c:v>
                </c:pt>
                <c:pt idx="47">
                  <c:v>718.5</c:v>
                </c:pt>
                <c:pt idx="48">
                  <c:v>718.5</c:v>
                </c:pt>
                <c:pt idx="49">
                  <c:v>718.5</c:v>
                </c:pt>
                <c:pt idx="50">
                  <c:v>718.5</c:v>
                </c:pt>
                <c:pt idx="51">
                  <c:v>718.5</c:v>
                </c:pt>
                <c:pt idx="52">
                  <c:v>718.5</c:v>
                </c:pt>
                <c:pt idx="53">
                  <c:v>718.5</c:v>
                </c:pt>
                <c:pt idx="54">
                  <c:v>718.5</c:v>
                </c:pt>
                <c:pt idx="55">
                  <c:v>718.5</c:v>
                </c:pt>
                <c:pt idx="56">
                  <c:v>718.5</c:v>
                </c:pt>
                <c:pt idx="57">
                  <c:v>718.5</c:v>
                </c:pt>
                <c:pt idx="58">
                  <c:v>718.5</c:v>
                </c:pt>
                <c:pt idx="59">
                  <c:v>718.5</c:v>
                </c:pt>
                <c:pt idx="60">
                  <c:v>718.5</c:v>
                </c:pt>
                <c:pt idx="61">
                  <c:v>718.5</c:v>
                </c:pt>
                <c:pt idx="62">
                  <c:v>718.5</c:v>
                </c:pt>
                <c:pt idx="63">
                  <c:v>718.5</c:v>
                </c:pt>
                <c:pt idx="64">
                  <c:v>718.5</c:v>
                </c:pt>
                <c:pt idx="65">
                  <c:v>718.5</c:v>
                </c:pt>
                <c:pt idx="66">
                  <c:v>718.5</c:v>
                </c:pt>
                <c:pt idx="67">
                  <c:v>718.5</c:v>
                </c:pt>
                <c:pt idx="68">
                  <c:v>718.5</c:v>
                </c:pt>
                <c:pt idx="69">
                  <c:v>718.5</c:v>
                </c:pt>
                <c:pt idx="70">
                  <c:v>718.5</c:v>
                </c:pt>
                <c:pt idx="71">
                  <c:v>718.5</c:v>
                </c:pt>
                <c:pt idx="72">
                  <c:v>718.5</c:v>
                </c:pt>
                <c:pt idx="73">
                  <c:v>718.5</c:v>
                </c:pt>
                <c:pt idx="74">
                  <c:v>718.5</c:v>
                </c:pt>
                <c:pt idx="75">
                  <c:v>718.5</c:v>
                </c:pt>
                <c:pt idx="76">
                  <c:v>718.5</c:v>
                </c:pt>
                <c:pt idx="77">
                  <c:v>718.5</c:v>
                </c:pt>
                <c:pt idx="78">
                  <c:v>718.5</c:v>
                </c:pt>
                <c:pt idx="79">
                  <c:v>718.5</c:v>
                </c:pt>
                <c:pt idx="80">
                  <c:v>718.5</c:v>
                </c:pt>
                <c:pt idx="81">
                  <c:v>718.5</c:v>
                </c:pt>
                <c:pt idx="82">
                  <c:v>718.5</c:v>
                </c:pt>
                <c:pt idx="83">
                  <c:v>718.5</c:v>
                </c:pt>
                <c:pt idx="84">
                  <c:v>718.5</c:v>
                </c:pt>
                <c:pt idx="85">
                  <c:v>718.5</c:v>
                </c:pt>
                <c:pt idx="86">
                  <c:v>718.5</c:v>
                </c:pt>
                <c:pt idx="87">
                  <c:v>718.5</c:v>
                </c:pt>
                <c:pt idx="88">
                  <c:v>718.5</c:v>
                </c:pt>
                <c:pt idx="89">
                  <c:v>718.5</c:v>
                </c:pt>
                <c:pt idx="90">
                  <c:v>718.5</c:v>
                </c:pt>
                <c:pt idx="91">
                  <c:v>718.5</c:v>
                </c:pt>
                <c:pt idx="92">
                  <c:v>718.5</c:v>
                </c:pt>
                <c:pt idx="93">
                  <c:v>718.5</c:v>
                </c:pt>
                <c:pt idx="94">
                  <c:v>718.5</c:v>
                </c:pt>
                <c:pt idx="95">
                  <c:v>718.5</c:v>
                </c:pt>
                <c:pt idx="96">
                  <c:v>718.5</c:v>
                </c:pt>
                <c:pt idx="97">
                  <c:v>718.5</c:v>
                </c:pt>
                <c:pt idx="98">
                  <c:v>718.5</c:v>
                </c:pt>
                <c:pt idx="99">
                  <c:v>718.5</c:v>
                </c:pt>
                <c:pt idx="100">
                  <c:v>718.5</c:v>
                </c:pt>
                <c:pt idx="101">
                  <c:v>718.5</c:v>
                </c:pt>
                <c:pt idx="102">
                  <c:v>718.5</c:v>
                </c:pt>
                <c:pt idx="103">
                  <c:v>718.5</c:v>
                </c:pt>
                <c:pt idx="104">
                  <c:v>718.5</c:v>
                </c:pt>
                <c:pt idx="105">
                  <c:v>718.5</c:v>
                </c:pt>
                <c:pt idx="106">
                  <c:v>718.5</c:v>
                </c:pt>
                <c:pt idx="107">
                  <c:v>718.5</c:v>
                </c:pt>
                <c:pt idx="108">
                  <c:v>718.5</c:v>
                </c:pt>
                <c:pt idx="109">
                  <c:v>718.5</c:v>
                </c:pt>
                <c:pt idx="110">
                  <c:v>718.5</c:v>
                </c:pt>
                <c:pt idx="111">
                  <c:v>718.5</c:v>
                </c:pt>
                <c:pt idx="112">
                  <c:v>718.5</c:v>
                </c:pt>
                <c:pt idx="113">
                  <c:v>718.5</c:v>
                </c:pt>
                <c:pt idx="114">
                  <c:v>718.5</c:v>
                </c:pt>
                <c:pt idx="115">
                  <c:v>718.5</c:v>
                </c:pt>
                <c:pt idx="116">
                  <c:v>718.5</c:v>
                </c:pt>
                <c:pt idx="117">
                  <c:v>718.5</c:v>
                </c:pt>
                <c:pt idx="118">
                  <c:v>718.5</c:v>
                </c:pt>
                <c:pt idx="119">
                  <c:v>718.5</c:v>
                </c:pt>
                <c:pt idx="120">
                  <c:v>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3E-4BE3-894D-1CCB5B1DD42E}"/>
            </c:ext>
          </c:extLst>
        </c:ser>
        <c:ser>
          <c:idx val="1"/>
          <c:order val="1"/>
          <c:tx>
            <c:v>RI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'2020'!$D$17:$D$138</c:f>
              <c:numCache>
                <c:formatCode>0</c:formatCode>
                <c:ptCount val="122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  <c:pt idx="61">
                  <c:v>1105</c:v>
                </c:pt>
                <c:pt idx="62" formatCode="General">
                  <c:v>1121</c:v>
                </c:pt>
                <c:pt idx="63">
                  <c:v>1137</c:v>
                </c:pt>
                <c:pt idx="64" formatCode="General">
                  <c:v>1152.5</c:v>
                </c:pt>
                <c:pt idx="65">
                  <c:v>1168</c:v>
                </c:pt>
                <c:pt idx="66" formatCode="General">
                  <c:v>1184</c:v>
                </c:pt>
                <c:pt idx="67">
                  <c:v>1200</c:v>
                </c:pt>
                <c:pt idx="68" formatCode="General">
                  <c:v>1215.5</c:v>
                </c:pt>
                <c:pt idx="69">
                  <c:v>1231</c:v>
                </c:pt>
                <c:pt idx="70" formatCode="General">
                  <c:v>1247</c:v>
                </c:pt>
                <c:pt idx="71">
                  <c:v>1263</c:v>
                </c:pt>
                <c:pt idx="72" formatCode="General">
                  <c:v>1278.5</c:v>
                </c:pt>
                <c:pt idx="73">
                  <c:v>1294</c:v>
                </c:pt>
                <c:pt idx="74" formatCode="General">
                  <c:v>1310</c:v>
                </c:pt>
                <c:pt idx="75">
                  <c:v>1326</c:v>
                </c:pt>
                <c:pt idx="76" formatCode="General">
                  <c:v>1341</c:v>
                </c:pt>
                <c:pt idx="77">
                  <c:v>1356</c:v>
                </c:pt>
                <c:pt idx="78" formatCode="General">
                  <c:v>1374.5</c:v>
                </c:pt>
                <c:pt idx="79">
                  <c:v>1393</c:v>
                </c:pt>
                <c:pt idx="80" formatCode="General">
                  <c:v>1404</c:v>
                </c:pt>
                <c:pt idx="81">
                  <c:v>1415</c:v>
                </c:pt>
                <c:pt idx="82" formatCode="General">
                  <c:v>1426.5</c:v>
                </c:pt>
                <c:pt idx="83">
                  <c:v>1438</c:v>
                </c:pt>
                <c:pt idx="84" formatCode="General">
                  <c:v>1465</c:v>
                </c:pt>
                <c:pt idx="85">
                  <c:v>1492</c:v>
                </c:pt>
                <c:pt idx="86" formatCode="General">
                  <c:v>1523.5</c:v>
                </c:pt>
                <c:pt idx="87">
                  <c:v>1555</c:v>
                </c:pt>
                <c:pt idx="88" formatCode="General">
                  <c:v>1586.5</c:v>
                </c:pt>
                <c:pt idx="89">
                  <c:v>1618</c:v>
                </c:pt>
                <c:pt idx="90" formatCode="General">
                  <c:v>1649.5</c:v>
                </c:pt>
                <c:pt idx="91">
                  <c:v>1681</c:v>
                </c:pt>
                <c:pt idx="92" formatCode="General">
                  <c:v>1712.5</c:v>
                </c:pt>
                <c:pt idx="93">
                  <c:v>1744</c:v>
                </c:pt>
                <c:pt idx="94" formatCode="General">
                  <c:v>1775.5</c:v>
                </c:pt>
                <c:pt idx="95">
                  <c:v>1807</c:v>
                </c:pt>
                <c:pt idx="96" formatCode="General">
                  <c:v>1838.5</c:v>
                </c:pt>
                <c:pt idx="97">
                  <c:v>1870</c:v>
                </c:pt>
                <c:pt idx="98" formatCode="General">
                  <c:v>1901.5</c:v>
                </c:pt>
                <c:pt idx="99">
                  <c:v>1933</c:v>
                </c:pt>
                <c:pt idx="100" formatCode="General">
                  <c:v>1964.5</c:v>
                </c:pt>
                <c:pt idx="101">
                  <c:v>1996</c:v>
                </c:pt>
                <c:pt idx="102" formatCode="General">
                  <c:v>2027.5</c:v>
                </c:pt>
                <c:pt idx="103">
                  <c:v>2059</c:v>
                </c:pt>
                <c:pt idx="104" formatCode="General">
                  <c:v>2108.5</c:v>
                </c:pt>
                <c:pt idx="105">
                  <c:v>2158</c:v>
                </c:pt>
                <c:pt idx="106" formatCode="General">
                  <c:v>2203</c:v>
                </c:pt>
                <c:pt idx="107">
                  <c:v>2248</c:v>
                </c:pt>
                <c:pt idx="108" formatCode="General">
                  <c:v>2279.5</c:v>
                </c:pt>
                <c:pt idx="109">
                  <c:v>2311</c:v>
                </c:pt>
                <c:pt idx="110" formatCode="General">
                  <c:v>2342.5</c:v>
                </c:pt>
                <c:pt idx="111">
                  <c:v>2374</c:v>
                </c:pt>
                <c:pt idx="112" formatCode="General">
                  <c:v>2405.5</c:v>
                </c:pt>
                <c:pt idx="113">
                  <c:v>2437</c:v>
                </c:pt>
                <c:pt idx="114" formatCode="General">
                  <c:v>2468.5</c:v>
                </c:pt>
                <c:pt idx="115">
                  <c:v>2500</c:v>
                </c:pt>
                <c:pt idx="116" formatCode="General">
                  <c:v>2527</c:v>
                </c:pt>
                <c:pt idx="117">
                  <c:v>2554</c:v>
                </c:pt>
                <c:pt idx="118" formatCode="General">
                  <c:v>2585.5</c:v>
                </c:pt>
                <c:pt idx="119">
                  <c:v>2617</c:v>
                </c:pt>
                <c:pt idx="120" formatCode="General">
                  <c:v>2648.5</c:v>
                </c:pt>
                <c:pt idx="121">
                  <c:v>2680</c:v>
                </c:pt>
              </c:numCache>
            </c:numRef>
          </c:cat>
          <c:val>
            <c:numRef>
              <c:f>'2020'!$G$17:$G$137</c:f>
              <c:numCache>
                <c:formatCode>General</c:formatCode>
                <c:ptCount val="121"/>
                <c:pt idx="0">
                  <c:v>-718.5</c:v>
                </c:pt>
                <c:pt idx="1">
                  <c:v>-718.5</c:v>
                </c:pt>
                <c:pt idx="2">
                  <c:v>-718.5</c:v>
                </c:pt>
                <c:pt idx="3">
                  <c:v>-718.5</c:v>
                </c:pt>
                <c:pt idx="4">
                  <c:v>-718.5</c:v>
                </c:pt>
                <c:pt idx="5">
                  <c:v>-718.5</c:v>
                </c:pt>
                <c:pt idx="6">
                  <c:v>-718.5</c:v>
                </c:pt>
                <c:pt idx="7">
                  <c:v>-718.5</c:v>
                </c:pt>
                <c:pt idx="8">
                  <c:v>-718.5</c:v>
                </c:pt>
                <c:pt idx="9">
                  <c:v>-718.5</c:v>
                </c:pt>
                <c:pt idx="10">
                  <c:v>-718.5</c:v>
                </c:pt>
                <c:pt idx="11">
                  <c:v>-718.5</c:v>
                </c:pt>
                <c:pt idx="12">
                  <c:v>-718.5</c:v>
                </c:pt>
                <c:pt idx="13">
                  <c:v>-718.5</c:v>
                </c:pt>
                <c:pt idx="14">
                  <c:v>-718.5</c:v>
                </c:pt>
                <c:pt idx="15">
                  <c:v>-718.5</c:v>
                </c:pt>
                <c:pt idx="16">
                  <c:v>-718.5</c:v>
                </c:pt>
                <c:pt idx="17">
                  <c:v>-718.5</c:v>
                </c:pt>
                <c:pt idx="18">
                  <c:v>-718.5</c:v>
                </c:pt>
                <c:pt idx="19">
                  <c:v>-718.5</c:v>
                </c:pt>
                <c:pt idx="20">
                  <c:v>-718.5</c:v>
                </c:pt>
                <c:pt idx="21">
                  <c:v>-718.5</c:v>
                </c:pt>
                <c:pt idx="22">
                  <c:v>-718.5</c:v>
                </c:pt>
                <c:pt idx="23">
                  <c:v>-718.5</c:v>
                </c:pt>
                <c:pt idx="24">
                  <c:v>-718.5</c:v>
                </c:pt>
                <c:pt idx="25">
                  <c:v>-718.5</c:v>
                </c:pt>
                <c:pt idx="26">
                  <c:v>-718.5</c:v>
                </c:pt>
                <c:pt idx="27">
                  <c:v>-718.5</c:v>
                </c:pt>
                <c:pt idx="28">
                  <c:v>-718.5</c:v>
                </c:pt>
                <c:pt idx="29">
                  <c:v>-718.5</c:v>
                </c:pt>
                <c:pt idx="30">
                  <c:v>-718.5</c:v>
                </c:pt>
                <c:pt idx="31">
                  <c:v>-718.5</c:v>
                </c:pt>
                <c:pt idx="32">
                  <c:v>-718.5</c:v>
                </c:pt>
                <c:pt idx="33">
                  <c:v>-718.5</c:v>
                </c:pt>
                <c:pt idx="34">
                  <c:v>-718.5</c:v>
                </c:pt>
                <c:pt idx="35">
                  <c:v>-718.5</c:v>
                </c:pt>
                <c:pt idx="36">
                  <c:v>-718.5</c:v>
                </c:pt>
                <c:pt idx="37">
                  <c:v>-718.5</c:v>
                </c:pt>
                <c:pt idx="38">
                  <c:v>-718.5</c:v>
                </c:pt>
                <c:pt idx="39">
                  <c:v>-718.5</c:v>
                </c:pt>
                <c:pt idx="40">
                  <c:v>-718.5</c:v>
                </c:pt>
                <c:pt idx="41">
                  <c:v>-718.5</c:v>
                </c:pt>
                <c:pt idx="42">
                  <c:v>-718.5</c:v>
                </c:pt>
                <c:pt idx="43">
                  <c:v>-718.5</c:v>
                </c:pt>
                <c:pt idx="44">
                  <c:v>-718.5</c:v>
                </c:pt>
                <c:pt idx="45">
                  <c:v>-718.5</c:v>
                </c:pt>
                <c:pt idx="46">
                  <c:v>-718.5</c:v>
                </c:pt>
                <c:pt idx="47">
                  <c:v>-718.5</c:v>
                </c:pt>
                <c:pt idx="48">
                  <c:v>-718.5</c:v>
                </c:pt>
                <c:pt idx="49">
                  <c:v>-718.5</c:v>
                </c:pt>
                <c:pt idx="50">
                  <c:v>-718.5</c:v>
                </c:pt>
                <c:pt idx="51">
                  <c:v>-718.5</c:v>
                </c:pt>
                <c:pt idx="52">
                  <c:v>-718.5</c:v>
                </c:pt>
                <c:pt idx="53">
                  <c:v>-718.5</c:v>
                </c:pt>
                <c:pt idx="54">
                  <c:v>-718.5</c:v>
                </c:pt>
                <c:pt idx="55">
                  <c:v>-718.5</c:v>
                </c:pt>
                <c:pt idx="56">
                  <c:v>-718.5</c:v>
                </c:pt>
                <c:pt idx="57">
                  <c:v>-718.5</c:v>
                </c:pt>
                <c:pt idx="58">
                  <c:v>-718.5</c:v>
                </c:pt>
                <c:pt idx="59">
                  <c:v>-718.5</c:v>
                </c:pt>
                <c:pt idx="60">
                  <c:v>-718.5</c:v>
                </c:pt>
                <c:pt idx="61">
                  <c:v>-718.5</c:v>
                </c:pt>
                <c:pt idx="62">
                  <c:v>-718.5</c:v>
                </c:pt>
                <c:pt idx="63">
                  <c:v>-718.5</c:v>
                </c:pt>
                <c:pt idx="64">
                  <c:v>-718.5</c:v>
                </c:pt>
                <c:pt idx="65">
                  <c:v>-718.5</c:v>
                </c:pt>
                <c:pt idx="66">
                  <c:v>-718.5</c:v>
                </c:pt>
                <c:pt idx="67">
                  <c:v>-718.5</c:v>
                </c:pt>
                <c:pt idx="68">
                  <c:v>-718.5</c:v>
                </c:pt>
                <c:pt idx="69">
                  <c:v>-718.5</c:v>
                </c:pt>
                <c:pt idx="70">
                  <c:v>-718.5</c:v>
                </c:pt>
                <c:pt idx="71">
                  <c:v>-718.5</c:v>
                </c:pt>
                <c:pt idx="72">
                  <c:v>-718.5</c:v>
                </c:pt>
                <c:pt idx="73">
                  <c:v>-718.5</c:v>
                </c:pt>
                <c:pt idx="74">
                  <c:v>-718.5</c:v>
                </c:pt>
                <c:pt idx="75">
                  <c:v>-718.5</c:v>
                </c:pt>
                <c:pt idx="76">
                  <c:v>-718.5</c:v>
                </c:pt>
                <c:pt idx="77">
                  <c:v>-718.5</c:v>
                </c:pt>
                <c:pt idx="78">
                  <c:v>-718.5</c:v>
                </c:pt>
                <c:pt idx="79">
                  <c:v>-718.5</c:v>
                </c:pt>
                <c:pt idx="80">
                  <c:v>-718.5</c:v>
                </c:pt>
                <c:pt idx="81">
                  <c:v>-718.5</c:v>
                </c:pt>
                <c:pt idx="82">
                  <c:v>-718.5</c:v>
                </c:pt>
                <c:pt idx="83">
                  <c:v>-718.5</c:v>
                </c:pt>
                <c:pt idx="84">
                  <c:v>-718.5</c:v>
                </c:pt>
                <c:pt idx="85">
                  <c:v>-718.5</c:v>
                </c:pt>
                <c:pt idx="86">
                  <c:v>-718.5</c:v>
                </c:pt>
                <c:pt idx="87">
                  <c:v>-718.5</c:v>
                </c:pt>
                <c:pt idx="88">
                  <c:v>-718.5</c:v>
                </c:pt>
                <c:pt idx="89">
                  <c:v>-718.5</c:v>
                </c:pt>
                <c:pt idx="90">
                  <c:v>-718.5</c:v>
                </c:pt>
                <c:pt idx="91">
                  <c:v>-718.5</c:v>
                </c:pt>
                <c:pt idx="92">
                  <c:v>-718.5</c:v>
                </c:pt>
                <c:pt idx="93">
                  <c:v>-718.5</c:v>
                </c:pt>
                <c:pt idx="94">
                  <c:v>-718.5</c:v>
                </c:pt>
                <c:pt idx="95">
                  <c:v>-718.5</c:v>
                </c:pt>
                <c:pt idx="96">
                  <c:v>-718.5</c:v>
                </c:pt>
                <c:pt idx="97">
                  <c:v>-718.5</c:v>
                </c:pt>
                <c:pt idx="98">
                  <c:v>-718.5</c:v>
                </c:pt>
                <c:pt idx="99">
                  <c:v>-718.5</c:v>
                </c:pt>
                <c:pt idx="100">
                  <c:v>-718.5</c:v>
                </c:pt>
                <c:pt idx="101">
                  <c:v>-718.5</c:v>
                </c:pt>
                <c:pt idx="102">
                  <c:v>-718.5</c:v>
                </c:pt>
                <c:pt idx="103">
                  <c:v>-718.5</c:v>
                </c:pt>
                <c:pt idx="104">
                  <c:v>-718.5</c:v>
                </c:pt>
                <c:pt idx="105">
                  <c:v>-718.5</c:v>
                </c:pt>
                <c:pt idx="106">
                  <c:v>-718.5</c:v>
                </c:pt>
                <c:pt idx="107">
                  <c:v>-718.5</c:v>
                </c:pt>
                <c:pt idx="108">
                  <c:v>-718.5</c:v>
                </c:pt>
                <c:pt idx="109">
                  <c:v>-718.5</c:v>
                </c:pt>
                <c:pt idx="110">
                  <c:v>-718.5</c:v>
                </c:pt>
                <c:pt idx="111">
                  <c:v>-718.5</c:v>
                </c:pt>
                <c:pt idx="112">
                  <c:v>-718.5</c:v>
                </c:pt>
                <c:pt idx="113">
                  <c:v>-718.5</c:v>
                </c:pt>
                <c:pt idx="114">
                  <c:v>-718.5</c:v>
                </c:pt>
                <c:pt idx="115">
                  <c:v>-718.5</c:v>
                </c:pt>
                <c:pt idx="116">
                  <c:v>-718.5</c:v>
                </c:pt>
                <c:pt idx="117">
                  <c:v>-718.5</c:v>
                </c:pt>
                <c:pt idx="118">
                  <c:v>-718.5</c:v>
                </c:pt>
                <c:pt idx="119">
                  <c:v>-718.5</c:v>
                </c:pt>
                <c:pt idx="120">
                  <c:v>-718.5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3E-4BE3-894D-1CCB5B1DD42E}"/>
            </c:ext>
          </c:extLst>
        </c:ser>
        <c:ser>
          <c:idx val="2"/>
          <c:order val="2"/>
          <c:tx>
            <c:v>DX1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'2020'!$D$17:$D$138</c:f>
              <c:numCache>
                <c:formatCode>0</c:formatCode>
                <c:ptCount val="122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  <c:pt idx="61">
                  <c:v>1105</c:v>
                </c:pt>
                <c:pt idx="62" formatCode="General">
                  <c:v>1121</c:v>
                </c:pt>
                <c:pt idx="63">
                  <c:v>1137</c:v>
                </c:pt>
                <c:pt idx="64" formatCode="General">
                  <c:v>1152.5</c:v>
                </c:pt>
                <c:pt idx="65">
                  <c:v>1168</c:v>
                </c:pt>
                <c:pt idx="66" formatCode="General">
                  <c:v>1184</c:v>
                </c:pt>
                <c:pt idx="67">
                  <c:v>1200</c:v>
                </c:pt>
                <c:pt idx="68" formatCode="General">
                  <c:v>1215.5</c:v>
                </c:pt>
                <c:pt idx="69">
                  <c:v>1231</c:v>
                </c:pt>
                <c:pt idx="70" formatCode="General">
                  <c:v>1247</c:v>
                </c:pt>
                <c:pt idx="71">
                  <c:v>1263</c:v>
                </c:pt>
                <c:pt idx="72" formatCode="General">
                  <c:v>1278.5</c:v>
                </c:pt>
                <c:pt idx="73">
                  <c:v>1294</c:v>
                </c:pt>
                <c:pt idx="74" formatCode="General">
                  <c:v>1310</c:v>
                </c:pt>
                <c:pt idx="75">
                  <c:v>1326</c:v>
                </c:pt>
                <c:pt idx="76" formatCode="General">
                  <c:v>1341</c:v>
                </c:pt>
                <c:pt idx="77">
                  <c:v>1356</c:v>
                </c:pt>
                <c:pt idx="78" formatCode="General">
                  <c:v>1374.5</c:v>
                </c:pt>
                <c:pt idx="79">
                  <c:v>1393</c:v>
                </c:pt>
                <c:pt idx="80" formatCode="General">
                  <c:v>1404</c:v>
                </c:pt>
                <c:pt idx="81">
                  <c:v>1415</c:v>
                </c:pt>
                <c:pt idx="82" formatCode="General">
                  <c:v>1426.5</c:v>
                </c:pt>
                <c:pt idx="83">
                  <c:v>1438</c:v>
                </c:pt>
                <c:pt idx="84" formatCode="General">
                  <c:v>1465</c:v>
                </c:pt>
                <c:pt idx="85">
                  <c:v>1492</c:v>
                </c:pt>
                <c:pt idx="86" formatCode="General">
                  <c:v>1523.5</c:v>
                </c:pt>
                <c:pt idx="87">
                  <c:v>1555</c:v>
                </c:pt>
                <c:pt idx="88" formatCode="General">
                  <c:v>1586.5</c:v>
                </c:pt>
                <c:pt idx="89">
                  <c:v>1618</c:v>
                </c:pt>
                <c:pt idx="90" formatCode="General">
                  <c:v>1649.5</c:v>
                </c:pt>
                <c:pt idx="91">
                  <c:v>1681</c:v>
                </c:pt>
                <c:pt idx="92" formatCode="General">
                  <c:v>1712.5</c:v>
                </c:pt>
                <c:pt idx="93">
                  <c:v>1744</c:v>
                </c:pt>
                <c:pt idx="94" formatCode="General">
                  <c:v>1775.5</c:v>
                </c:pt>
                <c:pt idx="95">
                  <c:v>1807</c:v>
                </c:pt>
                <c:pt idx="96" formatCode="General">
                  <c:v>1838.5</c:v>
                </c:pt>
                <c:pt idx="97">
                  <c:v>1870</c:v>
                </c:pt>
                <c:pt idx="98" formatCode="General">
                  <c:v>1901.5</c:v>
                </c:pt>
                <c:pt idx="99">
                  <c:v>1933</c:v>
                </c:pt>
                <c:pt idx="100" formatCode="General">
                  <c:v>1964.5</c:v>
                </c:pt>
                <c:pt idx="101">
                  <c:v>1996</c:v>
                </c:pt>
                <c:pt idx="102" formatCode="General">
                  <c:v>2027.5</c:v>
                </c:pt>
                <c:pt idx="103">
                  <c:v>2059</c:v>
                </c:pt>
                <c:pt idx="104" formatCode="General">
                  <c:v>2108.5</c:v>
                </c:pt>
                <c:pt idx="105">
                  <c:v>2158</c:v>
                </c:pt>
                <c:pt idx="106" formatCode="General">
                  <c:v>2203</c:v>
                </c:pt>
                <c:pt idx="107">
                  <c:v>2248</c:v>
                </c:pt>
                <c:pt idx="108" formatCode="General">
                  <c:v>2279.5</c:v>
                </c:pt>
                <c:pt idx="109">
                  <c:v>2311</c:v>
                </c:pt>
                <c:pt idx="110" formatCode="General">
                  <c:v>2342.5</c:v>
                </c:pt>
                <c:pt idx="111">
                  <c:v>2374</c:v>
                </c:pt>
                <c:pt idx="112" formatCode="General">
                  <c:v>2405.5</c:v>
                </c:pt>
                <c:pt idx="113">
                  <c:v>2437</c:v>
                </c:pt>
                <c:pt idx="114" formatCode="General">
                  <c:v>2468.5</c:v>
                </c:pt>
                <c:pt idx="115">
                  <c:v>2500</c:v>
                </c:pt>
                <c:pt idx="116" formatCode="General">
                  <c:v>2527</c:v>
                </c:pt>
                <c:pt idx="117">
                  <c:v>2554</c:v>
                </c:pt>
                <c:pt idx="118" formatCode="General">
                  <c:v>2585.5</c:v>
                </c:pt>
                <c:pt idx="119">
                  <c:v>2617</c:v>
                </c:pt>
                <c:pt idx="120" formatCode="General">
                  <c:v>2648.5</c:v>
                </c:pt>
                <c:pt idx="121">
                  <c:v>2680</c:v>
                </c:pt>
              </c:numCache>
            </c:numRef>
          </c:cat>
          <c:val>
            <c:numRef>
              <c:f>'2020'!$J$17:$J$137</c:f>
              <c:numCache>
                <c:formatCode>General</c:formatCode>
                <c:ptCount val="121"/>
                <c:pt idx="0">
                  <c:v>-52</c:v>
                </c:pt>
                <c:pt idx="1">
                  <c:v>-130.5</c:v>
                </c:pt>
                <c:pt idx="2">
                  <c:v>5</c:v>
                </c:pt>
                <c:pt idx="3">
                  <c:v>209.5</c:v>
                </c:pt>
                <c:pt idx="4">
                  <c:v>34</c:v>
                </c:pt>
                <c:pt idx="5">
                  <c:v>-190.5</c:v>
                </c:pt>
                <c:pt idx="6">
                  <c:v>-41.5</c:v>
                </c:pt>
                <c:pt idx="7">
                  <c:v>196.5</c:v>
                </c:pt>
                <c:pt idx="8">
                  <c:v>5.5</c:v>
                </c:pt>
                <c:pt idx="9">
                  <c:v>-284.5</c:v>
                </c:pt>
                <c:pt idx="10">
                  <c:v>131.5</c:v>
                </c:pt>
                <c:pt idx="11">
                  <c:v>-241</c:v>
                </c:pt>
                <c:pt idx="12">
                  <c:v>77</c:v>
                </c:pt>
                <c:pt idx="13">
                  <c:v>-259</c:v>
                </c:pt>
                <c:pt idx="14">
                  <c:v>73.5</c:v>
                </c:pt>
                <c:pt idx="15">
                  <c:v>-308.5</c:v>
                </c:pt>
                <c:pt idx="16">
                  <c:v>81.5</c:v>
                </c:pt>
                <c:pt idx="17">
                  <c:v>-254.5</c:v>
                </c:pt>
                <c:pt idx="18">
                  <c:v>86.5</c:v>
                </c:pt>
                <c:pt idx="19">
                  <c:v>-269.5</c:v>
                </c:pt>
                <c:pt idx="20">
                  <c:v>103.5</c:v>
                </c:pt>
                <c:pt idx="21">
                  <c:v>-260</c:v>
                </c:pt>
                <c:pt idx="22">
                  <c:v>110.5</c:v>
                </c:pt>
                <c:pt idx="23">
                  <c:v>-272</c:v>
                </c:pt>
                <c:pt idx="24">
                  <c:v>125</c:v>
                </c:pt>
                <c:pt idx="25">
                  <c:v>-202</c:v>
                </c:pt>
                <c:pt idx="26">
                  <c:v>135</c:v>
                </c:pt>
                <c:pt idx="27">
                  <c:v>-217</c:v>
                </c:pt>
                <c:pt idx="28">
                  <c:v>133</c:v>
                </c:pt>
                <c:pt idx="29">
                  <c:v>-236</c:v>
                </c:pt>
                <c:pt idx="30">
                  <c:v>181</c:v>
                </c:pt>
                <c:pt idx="31">
                  <c:v>-197.5</c:v>
                </c:pt>
                <c:pt idx="32">
                  <c:v>142.5</c:v>
                </c:pt>
                <c:pt idx="33">
                  <c:v>-245</c:v>
                </c:pt>
                <c:pt idx="34">
                  <c:v>141</c:v>
                </c:pt>
                <c:pt idx="35">
                  <c:v>-219</c:v>
                </c:pt>
                <c:pt idx="36">
                  <c:v>147</c:v>
                </c:pt>
                <c:pt idx="37">
                  <c:v>-222</c:v>
                </c:pt>
                <c:pt idx="38">
                  <c:v>155</c:v>
                </c:pt>
                <c:pt idx="39">
                  <c:v>-226.5</c:v>
                </c:pt>
                <c:pt idx="40">
                  <c:v>142</c:v>
                </c:pt>
                <c:pt idx="41">
                  <c:v>-240</c:v>
                </c:pt>
                <c:pt idx="42">
                  <c:v>139</c:v>
                </c:pt>
                <c:pt idx="43">
                  <c:v>-225</c:v>
                </c:pt>
                <c:pt idx="44">
                  <c:v>129</c:v>
                </c:pt>
                <c:pt idx="45">
                  <c:v>-207</c:v>
                </c:pt>
                <c:pt idx="46">
                  <c:v>118</c:v>
                </c:pt>
                <c:pt idx="47">
                  <c:v>-213</c:v>
                </c:pt>
                <c:pt idx="48">
                  <c:v>135.5</c:v>
                </c:pt>
                <c:pt idx="49">
                  <c:v>-239</c:v>
                </c:pt>
                <c:pt idx="50">
                  <c:v>141</c:v>
                </c:pt>
                <c:pt idx="51">
                  <c:v>-217</c:v>
                </c:pt>
                <c:pt idx="52">
                  <c:v>154</c:v>
                </c:pt>
                <c:pt idx="53">
                  <c:v>-229</c:v>
                </c:pt>
                <c:pt idx="54">
                  <c:v>146</c:v>
                </c:pt>
                <c:pt idx="55">
                  <c:v>-244</c:v>
                </c:pt>
                <c:pt idx="56">
                  <c:v>145</c:v>
                </c:pt>
                <c:pt idx="57">
                  <c:v>-221</c:v>
                </c:pt>
                <c:pt idx="58">
                  <c:v>125</c:v>
                </c:pt>
                <c:pt idx="59">
                  <c:v>-231</c:v>
                </c:pt>
                <c:pt idx="60">
                  <c:v>134</c:v>
                </c:pt>
                <c:pt idx="61">
                  <c:v>-186</c:v>
                </c:pt>
                <c:pt idx="62">
                  <c:v>133.5</c:v>
                </c:pt>
                <c:pt idx="63">
                  <c:v>-223</c:v>
                </c:pt>
                <c:pt idx="64">
                  <c:v>143.5</c:v>
                </c:pt>
                <c:pt idx="65">
                  <c:v>-221.5</c:v>
                </c:pt>
                <c:pt idx="66">
                  <c:v>140.5</c:v>
                </c:pt>
                <c:pt idx="67">
                  <c:v>-242.5</c:v>
                </c:pt>
                <c:pt idx="68">
                  <c:v>122.5</c:v>
                </c:pt>
                <c:pt idx="69">
                  <c:v>-230.5</c:v>
                </c:pt>
                <c:pt idx="70">
                  <c:v>176</c:v>
                </c:pt>
                <c:pt idx="71">
                  <c:v>-224</c:v>
                </c:pt>
                <c:pt idx="72">
                  <c:v>140</c:v>
                </c:pt>
                <c:pt idx="73">
                  <c:v>-245</c:v>
                </c:pt>
                <c:pt idx="74">
                  <c:v>118.5</c:v>
                </c:pt>
                <c:pt idx="75">
                  <c:v>-235.5</c:v>
                </c:pt>
                <c:pt idx="76">
                  <c:v>16.5</c:v>
                </c:pt>
                <c:pt idx="77">
                  <c:v>-240</c:v>
                </c:pt>
                <c:pt idx="78">
                  <c:v>-15.5</c:v>
                </c:pt>
                <c:pt idx="79">
                  <c:v>-112.5</c:v>
                </c:pt>
                <c:pt idx="80">
                  <c:v>60</c:v>
                </c:pt>
                <c:pt idx="81">
                  <c:v>213</c:v>
                </c:pt>
                <c:pt idx="82">
                  <c:v>12.5</c:v>
                </c:pt>
                <c:pt idx="83">
                  <c:v>-199</c:v>
                </c:pt>
                <c:pt idx="84">
                  <c:v>-11</c:v>
                </c:pt>
                <c:pt idx="85">
                  <c:v>141.5</c:v>
                </c:pt>
                <c:pt idx="86">
                  <c:v>-73</c:v>
                </c:pt>
                <c:pt idx="87">
                  <c:v>-307.5</c:v>
                </c:pt>
                <c:pt idx="88">
                  <c:v>86.5</c:v>
                </c:pt>
                <c:pt idx="89">
                  <c:v>-147.5</c:v>
                </c:pt>
                <c:pt idx="90">
                  <c:v>42.5</c:v>
                </c:pt>
                <c:pt idx="91">
                  <c:v>173.5</c:v>
                </c:pt>
                <c:pt idx="92">
                  <c:v>40.5</c:v>
                </c:pt>
                <c:pt idx="93">
                  <c:v>-165</c:v>
                </c:pt>
                <c:pt idx="94">
                  <c:v>37</c:v>
                </c:pt>
                <c:pt idx="95">
                  <c:v>163.5</c:v>
                </c:pt>
                <c:pt idx="96">
                  <c:v>-18.5</c:v>
                </c:pt>
                <c:pt idx="97">
                  <c:v>-169</c:v>
                </c:pt>
                <c:pt idx="98">
                  <c:v>8</c:v>
                </c:pt>
                <c:pt idx="99">
                  <c:v>260</c:v>
                </c:pt>
                <c:pt idx="100">
                  <c:v>15.5</c:v>
                </c:pt>
                <c:pt idx="101">
                  <c:v>-199.5</c:v>
                </c:pt>
                <c:pt idx="102">
                  <c:v>95.5</c:v>
                </c:pt>
                <c:pt idx="103">
                  <c:v>-58</c:v>
                </c:pt>
                <c:pt idx="104">
                  <c:v>128.5</c:v>
                </c:pt>
                <c:pt idx="105">
                  <c:v>254.5</c:v>
                </c:pt>
                <c:pt idx="106">
                  <c:v>2.5</c:v>
                </c:pt>
                <c:pt idx="107">
                  <c:v>-227</c:v>
                </c:pt>
                <c:pt idx="108">
                  <c:v>-19.5</c:v>
                </c:pt>
                <c:pt idx="109">
                  <c:v>172.5</c:v>
                </c:pt>
                <c:pt idx="110">
                  <c:v>-20</c:v>
                </c:pt>
                <c:pt idx="111">
                  <c:v>136.5</c:v>
                </c:pt>
                <c:pt idx="112">
                  <c:v>-64</c:v>
                </c:pt>
                <c:pt idx="113">
                  <c:v>125</c:v>
                </c:pt>
                <c:pt idx="114">
                  <c:v>58.5</c:v>
                </c:pt>
                <c:pt idx="115">
                  <c:v>-239</c:v>
                </c:pt>
                <c:pt idx="116">
                  <c:v>-22</c:v>
                </c:pt>
                <c:pt idx="117">
                  <c:v>-260.5</c:v>
                </c:pt>
                <c:pt idx="118">
                  <c:v>-12</c:v>
                </c:pt>
                <c:pt idx="119">
                  <c:v>-140</c:v>
                </c:pt>
                <c:pt idx="120">
                  <c:v>23.5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3E-4BE3-894D-1CCB5B1DD42E}"/>
            </c:ext>
          </c:extLst>
        </c:ser>
        <c:ser>
          <c:idx val="3"/>
          <c:order val="3"/>
          <c:tx>
            <c:v>DX2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'2020'!$D$17:$D$138</c:f>
              <c:numCache>
                <c:formatCode>0</c:formatCode>
                <c:ptCount val="122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  <c:pt idx="61">
                  <c:v>1105</c:v>
                </c:pt>
                <c:pt idx="62" formatCode="General">
                  <c:v>1121</c:v>
                </c:pt>
                <c:pt idx="63">
                  <c:v>1137</c:v>
                </c:pt>
                <c:pt idx="64" formatCode="General">
                  <c:v>1152.5</c:v>
                </c:pt>
                <c:pt idx="65">
                  <c:v>1168</c:v>
                </c:pt>
                <c:pt idx="66" formatCode="General">
                  <c:v>1184</c:v>
                </c:pt>
                <c:pt idx="67">
                  <c:v>1200</c:v>
                </c:pt>
                <c:pt idx="68" formatCode="General">
                  <c:v>1215.5</c:v>
                </c:pt>
                <c:pt idx="69">
                  <c:v>1231</c:v>
                </c:pt>
                <c:pt idx="70" formatCode="General">
                  <c:v>1247</c:v>
                </c:pt>
                <c:pt idx="71">
                  <c:v>1263</c:v>
                </c:pt>
                <c:pt idx="72" formatCode="General">
                  <c:v>1278.5</c:v>
                </c:pt>
                <c:pt idx="73">
                  <c:v>1294</c:v>
                </c:pt>
                <c:pt idx="74" formatCode="General">
                  <c:v>1310</c:v>
                </c:pt>
                <c:pt idx="75">
                  <c:v>1326</c:v>
                </c:pt>
                <c:pt idx="76" formatCode="General">
                  <c:v>1341</c:v>
                </c:pt>
                <c:pt idx="77">
                  <c:v>1356</c:v>
                </c:pt>
                <c:pt idx="78" formatCode="General">
                  <c:v>1374.5</c:v>
                </c:pt>
                <c:pt idx="79">
                  <c:v>1393</c:v>
                </c:pt>
                <c:pt idx="80" formatCode="General">
                  <c:v>1404</c:v>
                </c:pt>
                <c:pt idx="81">
                  <c:v>1415</c:v>
                </c:pt>
                <c:pt idx="82" formatCode="General">
                  <c:v>1426.5</c:v>
                </c:pt>
                <c:pt idx="83">
                  <c:v>1438</c:v>
                </c:pt>
                <c:pt idx="84" formatCode="General">
                  <c:v>1465</c:v>
                </c:pt>
                <c:pt idx="85">
                  <c:v>1492</c:v>
                </c:pt>
                <c:pt idx="86" formatCode="General">
                  <c:v>1523.5</c:v>
                </c:pt>
                <c:pt idx="87">
                  <c:v>1555</c:v>
                </c:pt>
                <c:pt idx="88" formatCode="General">
                  <c:v>1586.5</c:v>
                </c:pt>
                <c:pt idx="89">
                  <c:v>1618</c:v>
                </c:pt>
                <c:pt idx="90" formatCode="General">
                  <c:v>1649.5</c:v>
                </c:pt>
                <c:pt idx="91">
                  <c:v>1681</c:v>
                </c:pt>
                <c:pt idx="92" formatCode="General">
                  <c:v>1712.5</c:v>
                </c:pt>
                <c:pt idx="93">
                  <c:v>1744</c:v>
                </c:pt>
                <c:pt idx="94" formatCode="General">
                  <c:v>1775.5</c:v>
                </c:pt>
                <c:pt idx="95">
                  <c:v>1807</c:v>
                </c:pt>
                <c:pt idx="96" formatCode="General">
                  <c:v>1838.5</c:v>
                </c:pt>
                <c:pt idx="97">
                  <c:v>1870</c:v>
                </c:pt>
                <c:pt idx="98" formatCode="General">
                  <c:v>1901.5</c:v>
                </c:pt>
                <c:pt idx="99">
                  <c:v>1933</c:v>
                </c:pt>
                <c:pt idx="100" formatCode="General">
                  <c:v>1964.5</c:v>
                </c:pt>
                <c:pt idx="101">
                  <c:v>1996</c:v>
                </c:pt>
                <c:pt idx="102" formatCode="General">
                  <c:v>2027.5</c:v>
                </c:pt>
                <c:pt idx="103">
                  <c:v>2059</c:v>
                </c:pt>
                <c:pt idx="104" formatCode="General">
                  <c:v>2108.5</c:v>
                </c:pt>
                <c:pt idx="105">
                  <c:v>2158</c:v>
                </c:pt>
                <c:pt idx="106" formatCode="General">
                  <c:v>2203</c:v>
                </c:pt>
                <c:pt idx="107">
                  <c:v>2248</c:v>
                </c:pt>
                <c:pt idx="108" formatCode="General">
                  <c:v>2279.5</c:v>
                </c:pt>
                <c:pt idx="109">
                  <c:v>2311</c:v>
                </c:pt>
                <c:pt idx="110" formatCode="General">
                  <c:v>2342.5</c:v>
                </c:pt>
                <c:pt idx="111">
                  <c:v>2374</c:v>
                </c:pt>
                <c:pt idx="112" formatCode="General">
                  <c:v>2405.5</c:v>
                </c:pt>
                <c:pt idx="113">
                  <c:v>2437</c:v>
                </c:pt>
                <c:pt idx="114" formatCode="General">
                  <c:v>2468.5</c:v>
                </c:pt>
                <c:pt idx="115">
                  <c:v>2500</c:v>
                </c:pt>
                <c:pt idx="116" formatCode="General">
                  <c:v>2527</c:v>
                </c:pt>
                <c:pt idx="117">
                  <c:v>2554</c:v>
                </c:pt>
                <c:pt idx="118" formatCode="General">
                  <c:v>2585.5</c:v>
                </c:pt>
                <c:pt idx="119">
                  <c:v>2617</c:v>
                </c:pt>
                <c:pt idx="120" formatCode="General">
                  <c:v>2648.5</c:v>
                </c:pt>
                <c:pt idx="121">
                  <c:v>2680</c:v>
                </c:pt>
              </c:numCache>
            </c:numRef>
          </c:cat>
          <c:val>
            <c:numRef>
              <c:f>'2021'!$J$17:$J$137</c:f>
              <c:numCache>
                <c:formatCode>General</c:formatCode>
                <c:ptCount val="121"/>
                <c:pt idx="0">
                  <c:v>80</c:v>
                </c:pt>
                <c:pt idx="1">
                  <c:v>-80</c:v>
                </c:pt>
                <c:pt idx="2">
                  <c:v>80</c:v>
                </c:pt>
                <c:pt idx="3">
                  <c:v>-80</c:v>
                </c:pt>
                <c:pt idx="4">
                  <c:v>80</c:v>
                </c:pt>
                <c:pt idx="5">
                  <c:v>80</c:v>
                </c:pt>
                <c:pt idx="6">
                  <c:v>-80</c:v>
                </c:pt>
                <c:pt idx="7">
                  <c:v>80</c:v>
                </c:pt>
                <c:pt idx="8">
                  <c:v>-80</c:v>
                </c:pt>
                <c:pt idx="9">
                  <c:v>80</c:v>
                </c:pt>
                <c:pt idx="10">
                  <c:v>80</c:v>
                </c:pt>
                <c:pt idx="11">
                  <c:v>-80</c:v>
                </c:pt>
                <c:pt idx="12">
                  <c:v>80</c:v>
                </c:pt>
                <c:pt idx="13">
                  <c:v>-80</c:v>
                </c:pt>
                <c:pt idx="14">
                  <c:v>80</c:v>
                </c:pt>
                <c:pt idx="15">
                  <c:v>80</c:v>
                </c:pt>
                <c:pt idx="16">
                  <c:v>-80</c:v>
                </c:pt>
                <c:pt idx="17">
                  <c:v>80</c:v>
                </c:pt>
                <c:pt idx="18">
                  <c:v>-80</c:v>
                </c:pt>
                <c:pt idx="19">
                  <c:v>80</c:v>
                </c:pt>
                <c:pt idx="20">
                  <c:v>80</c:v>
                </c:pt>
                <c:pt idx="21">
                  <c:v>-80</c:v>
                </c:pt>
                <c:pt idx="22">
                  <c:v>80</c:v>
                </c:pt>
                <c:pt idx="23">
                  <c:v>-80</c:v>
                </c:pt>
                <c:pt idx="24">
                  <c:v>80</c:v>
                </c:pt>
                <c:pt idx="25">
                  <c:v>80</c:v>
                </c:pt>
                <c:pt idx="26">
                  <c:v>-80</c:v>
                </c:pt>
                <c:pt idx="27">
                  <c:v>80</c:v>
                </c:pt>
                <c:pt idx="28">
                  <c:v>-80</c:v>
                </c:pt>
                <c:pt idx="29">
                  <c:v>80</c:v>
                </c:pt>
                <c:pt idx="30">
                  <c:v>80</c:v>
                </c:pt>
                <c:pt idx="31">
                  <c:v>-80</c:v>
                </c:pt>
                <c:pt idx="32">
                  <c:v>80</c:v>
                </c:pt>
                <c:pt idx="33">
                  <c:v>-80</c:v>
                </c:pt>
                <c:pt idx="34">
                  <c:v>80</c:v>
                </c:pt>
                <c:pt idx="35">
                  <c:v>80</c:v>
                </c:pt>
                <c:pt idx="36">
                  <c:v>-80</c:v>
                </c:pt>
                <c:pt idx="37">
                  <c:v>80</c:v>
                </c:pt>
                <c:pt idx="38">
                  <c:v>-80</c:v>
                </c:pt>
                <c:pt idx="39">
                  <c:v>80</c:v>
                </c:pt>
                <c:pt idx="40">
                  <c:v>80</c:v>
                </c:pt>
                <c:pt idx="41">
                  <c:v>-80</c:v>
                </c:pt>
                <c:pt idx="42">
                  <c:v>80</c:v>
                </c:pt>
                <c:pt idx="43">
                  <c:v>-80</c:v>
                </c:pt>
                <c:pt idx="44">
                  <c:v>80</c:v>
                </c:pt>
                <c:pt idx="45">
                  <c:v>80</c:v>
                </c:pt>
                <c:pt idx="46">
                  <c:v>-80</c:v>
                </c:pt>
                <c:pt idx="47">
                  <c:v>80</c:v>
                </c:pt>
                <c:pt idx="48">
                  <c:v>-80</c:v>
                </c:pt>
                <c:pt idx="49">
                  <c:v>80</c:v>
                </c:pt>
                <c:pt idx="50">
                  <c:v>80</c:v>
                </c:pt>
                <c:pt idx="51">
                  <c:v>-80</c:v>
                </c:pt>
                <c:pt idx="52">
                  <c:v>80</c:v>
                </c:pt>
                <c:pt idx="53">
                  <c:v>-80</c:v>
                </c:pt>
                <c:pt idx="54">
                  <c:v>80</c:v>
                </c:pt>
                <c:pt idx="55">
                  <c:v>80</c:v>
                </c:pt>
                <c:pt idx="56">
                  <c:v>-80</c:v>
                </c:pt>
                <c:pt idx="57">
                  <c:v>80</c:v>
                </c:pt>
                <c:pt idx="58">
                  <c:v>-80</c:v>
                </c:pt>
                <c:pt idx="59">
                  <c:v>80</c:v>
                </c:pt>
                <c:pt idx="60">
                  <c:v>80</c:v>
                </c:pt>
                <c:pt idx="61">
                  <c:v>-80</c:v>
                </c:pt>
                <c:pt idx="62">
                  <c:v>80</c:v>
                </c:pt>
                <c:pt idx="63">
                  <c:v>-80</c:v>
                </c:pt>
                <c:pt idx="64">
                  <c:v>80</c:v>
                </c:pt>
                <c:pt idx="65">
                  <c:v>80</c:v>
                </c:pt>
                <c:pt idx="66">
                  <c:v>-80</c:v>
                </c:pt>
                <c:pt idx="67">
                  <c:v>80</c:v>
                </c:pt>
                <c:pt idx="68">
                  <c:v>-80</c:v>
                </c:pt>
                <c:pt idx="69">
                  <c:v>80</c:v>
                </c:pt>
                <c:pt idx="70">
                  <c:v>80</c:v>
                </c:pt>
                <c:pt idx="71">
                  <c:v>-80</c:v>
                </c:pt>
                <c:pt idx="72">
                  <c:v>80</c:v>
                </c:pt>
                <c:pt idx="73">
                  <c:v>-80</c:v>
                </c:pt>
                <c:pt idx="74">
                  <c:v>80</c:v>
                </c:pt>
                <c:pt idx="75">
                  <c:v>80</c:v>
                </c:pt>
                <c:pt idx="76">
                  <c:v>-80</c:v>
                </c:pt>
                <c:pt idx="77">
                  <c:v>80</c:v>
                </c:pt>
                <c:pt idx="78">
                  <c:v>-80</c:v>
                </c:pt>
                <c:pt idx="79">
                  <c:v>80</c:v>
                </c:pt>
                <c:pt idx="80">
                  <c:v>80</c:v>
                </c:pt>
                <c:pt idx="81">
                  <c:v>-80</c:v>
                </c:pt>
                <c:pt idx="82">
                  <c:v>80</c:v>
                </c:pt>
                <c:pt idx="83">
                  <c:v>-80</c:v>
                </c:pt>
                <c:pt idx="84">
                  <c:v>80</c:v>
                </c:pt>
                <c:pt idx="85">
                  <c:v>80</c:v>
                </c:pt>
                <c:pt idx="86">
                  <c:v>-80</c:v>
                </c:pt>
                <c:pt idx="87">
                  <c:v>80</c:v>
                </c:pt>
                <c:pt idx="88">
                  <c:v>-80</c:v>
                </c:pt>
                <c:pt idx="89">
                  <c:v>80</c:v>
                </c:pt>
                <c:pt idx="90">
                  <c:v>80</c:v>
                </c:pt>
                <c:pt idx="91">
                  <c:v>-80</c:v>
                </c:pt>
                <c:pt idx="92">
                  <c:v>80</c:v>
                </c:pt>
                <c:pt idx="93">
                  <c:v>-80</c:v>
                </c:pt>
                <c:pt idx="94">
                  <c:v>80</c:v>
                </c:pt>
                <c:pt idx="95">
                  <c:v>80</c:v>
                </c:pt>
                <c:pt idx="96">
                  <c:v>-80</c:v>
                </c:pt>
                <c:pt idx="97">
                  <c:v>80</c:v>
                </c:pt>
                <c:pt idx="98">
                  <c:v>-80</c:v>
                </c:pt>
                <c:pt idx="99">
                  <c:v>80</c:v>
                </c:pt>
                <c:pt idx="100">
                  <c:v>80</c:v>
                </c:pt>
                <c:pt idx="101">
                  <c:v>-80</c:v>
                </c:pt>
                <c:pt idx="102">
                  <c:v>80</c:v>
                </c:pt>
                <c:pt idx="103">
                  <c:v>-80</c:v>
                </c:pt>
                <c:pt idx="104">
                  <c:v>80</c:v>
                </c:pt>
                <c:pt idx="105">
                  <c:v>80</c:v>
                </c:pt>
                <c:pt idx="106">
                  <c:v>-80</c:v>
                </c:pt>
                <c:pt idx="107">
                  <c:v>80</c:v>
                </c:pt>
                <c:pt idx="108">
                  <c:v>-80</c:v>
                </c:pt>
                <c:pt idx="109">
                  <c:v>80</c:v>
                </c:pt>
                <c:pt idx="110">
                  <c:v>80</c:v>
                </c:pt>
                <c:pt idx="111">
                  <c:v>-80</c:v>
                </c:pt>
                <c:pt idx="112">
                  <c:v>80</c:v>
                </c:pt>
                <c:pt idx="113">
                  <c:v>-80</c:v>
                </c:pt>
                <c:pt idx="114">
                  <c:v>80</c:v>
                </c:pt>
                <c:pt idx="115">
                  <c:v>80</c:v>
                </c:pt>
                <c:pt idx="116">
                  <c:v>-80</c:v>
                </c:pt>
                <c:pt idx="117">
                  <c:v>80</c:v>
                </c:pt>
                <c:pt idx="118">
                  <c:v>-80</c:v>
                </c:pt>
                <c:pt idx="119">
                  <c:v>80</c:v>
                </c:pt>
                <c:pt idx="120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3E-4BE3-894D-1CCB5B1DD4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0045392"/>
        <c:axId val="690047688"/>
      </c:lineChart>
      <c:catAx>
        <c:axId val="690045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7688"/>
        <c:crosses val="autoZero"/>
        <c:auto val="1"/>
        <c:lblAlgn val="ctr"/>
        <c:lblOffset val="100"/>
        <c:noMultiLvlLbl val="0"/>
      </c:catAx>
      <c:valAx>
        <c:axId val="690047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DX2021/DX2022</a:t>
            </a:r>
          </a:p>
          <a:p>
            <a:pPr>
              <a:defRPr/>
            </a:pPr>
            <a:r>
              <a:rPr lang="fr-FR" baseline="0"/>
              <a:t>Line 17 à 77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'2021'!$F$17:$F$77</c:f>
              <c:numCache>
                <c:formatCode>General</c:formatCode>
                <c:ptCount val="61"/>
                <c:pt idx="0">
                  <c:v>718.5</c:v>
                </c:pt>
                <c:pt idx="1">
                  <c:v>718.5</c:v>
                </c:pt>
                <c:pt idx="2">
                  <c:v>718.5</c:v>
                </c:pt>
                <c:pt idx="3">
                  <c:v>718.5</c:v>
                </c:pt>
                <c:pt idx="4">
                  <c:v>718.5</c:v>
                </c:pt>
                <c:pt idx="5">
                  <c:v>718.5</c:v>
                </c:pt>
                <c:pt idx="6">
                  <c:v>718.5</c:v>
                </c:pt>
                <c:pt idx="7">
                  <c:v>718.5</c:v>
                </c:pt>
                <c:pt idx="8">
                  <c:v>718.5</c:v>
                </c:pt>
                <c:pt idx="9">
                  <c:v>718.5</c:v>
                </c:pt>
                <c:pt idx="10">
                  <c:v>718.5</c:v>
                </c:pt>
                <c:pt idx="11">
                  <c:v>718.5</c:v>
                </c:pt>
                <c:pt idx="12">
                  <c:v>718.5</c:v>
                </c:pt>
                <c:pt idx="13">
                  <c:v>718.5</c:v>
                </c:pt>
                <c:pt idx="14">
                  <c:v>718.5</c:v>
                </c:pt>
                <c:pt idx="15">
                  <c:v>718.5</c:v>
                </c:pt>
                <c:pt idx="16">
                  <c:v>718.5</c:v>
                </c:pt>
                <c:pt idx="17">
                  <c:v>718.5</c:v>
                </c:pt>
                <c:pt idx="18">
                  <c:v>718.5</c:v>
                </c:pt>
                <c:pt idx="19">
                  <c:v>718.5</c:v>
                </c:pt>
                <c:pt idx="20">
                  <c:v>718.5</c:v>
                </c:pt>
                <c:pt idx="21">
                  <c:v>718.5</c:v>
                </c:pt>
                <c:pt idx="22">
                  <c:v>718.5</c:v>
                </c:pt>
                <c:pt idx="23">
                  <c:v>718.5</c:v>
                </c:pt>
                <c:pt idx="24">
                  <c:v>718.5</c:v>
                </c:pt>
                <c:pt idx="25">
                  <c:v>718.5</c:v>
                </c:pt>
                <c:pt idx="26">
                  <c:v>718.5</c:v>
                </c:pt>
                <c:pt idx="27">
                  <c:v>718.5</c:v>
                </c:pt>
                <c:pt idx="28">
                  <c:v>718.5</c:v>
                </c:pt>
                <c:pt idx="29">
                  <c:v>718.5</c:v>
                </c:pt>
                <c:pt idx="30">
                  <c:v>718.5</c:v>
                </c:pt>
                <c:pt idx="31">
                  <c:v>718.5</c:v>
                </c:pt>
                <c:pt idx="32">
                  <c:v>718.5</c:v>
                </c:pt>
                <c:pt idx="33">
                  <c:v>718.5</c:v>
                </c:pt>
                <c:pt idx="34">
                  <c:v>718.5</c:v>
                </c:pt>
                <c:pt idx="35">
                  <c:v>718.5</c:v>
                </c:pt>
                <c:pt idx="36">
                  <c:v>718.5</c:v>
                </c:pt>
                <c:pt idx="37">
                  <c:v>718.5</c:v>
                </c:pt>
                <c:pt idx="38">
                  <c:v>718.5</c:v>
                </c:pt>
                <c:pt idx="39">
                  <c:v>718.5</c:v>
                </c:pt>
                <c:pt idx="40">
                  <c:v>718.5</c:v>
                </c:pt>
                <c:pt idx="41">
                  <c:v>718.5</c:v>
                </c:pt>
                <c:pt idx="42">
                  <c:v>718.5</c:v>
                </c:pt>
                <c:pt idx="43">
                  <c:v>718.5</c:v>
                </c:pt>
                <c:pt idx="44">
                  <c:v>718.5</c:v>
                </c:pt>
                <c:pt idx="45">
                  <c:v>718.5</c:v>
                </c:pt>
                <c:pt idx="46">
                  <c:v>718.5</c:v>
                </c:pt>
                <c:pt idx="47">
                  <c:v>718.5</c:v>
                </c:pt>
                <c:pt idx="48">
                  <c:v>718.5</c:v>
                </c:pt>
                <c:pt idx="49">
                  <c:v>718.5</c:v>
                </c:pt>
                <c:pt idx="50">
                  <c:v>718.5</c:v>
                </c:pt>
                <c:pt idx="51">
                  <c:v>718.5</c:v>
                </c:pt>
                <c:pt idx="52">
                  <c:v>718.5</c:v>
                </c:pt>
                <c:pt idx="53">
                  <c:v>718.5</c:v>
                </c:pt>
                <c:pt idx="54">
                  <c:v>718.5</c:v>
                </c:pt>
                <c:pt idx="55">
                  <c:v>718.5</c:v>
                </c:pt>
                <c:pt idx="56">
                  <c:v>718.5</c:v>
                </c:pt>
                <c:pt idx="57">
                  <c:v>718.5</c:v>
                </c:pt>
                <c:pt idx="58">
                  <c:v>718.5</c:v>
                </c:pt>
                <c:pt idx="59">
                  <c:v>718.5</c:v>
                </c:pt>
                <c:pt idx="60">
                  <c:v>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F4-4308-91AB-907BF27CED8D}"/>
            </c:ext>
          </c:extLst>
        </c:ser>
        <c:ser>
          <c:idx val="1"/>
          <c:order val="1"/>
          <c:tx>
            <c:v>RI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'2021'!$G$17:$G$77</c:f>
              <c:numCache>
                <c:formatCode>General</c:formatCode>
                <c:ptCount val="61"/>
                <c:pt idx="0">
                  <c:v>-718.5</c:v>
                </c:pt>
                <c:pt idx="1">
                  <c:v>-718.5</c:v>
                </c:pt>
                <c:pt idx="2">
                  <c:v>-718.5</c:v>
                </c:pt>
                <c:pt idx="3">
                  <c:v>-718.5</c:v>
                </c:pt>
                <c:pt idx="4">
                  <c:v>-718.5</c:v>
                </c:pt>
                <c:pt idx="5">
                  <c:v>-718.5</c:v>
                </c:pt>
                <c:pt idx="6">
                  <c:v>-718.5</c:v>
                </c:pt>
                <c:pt idx="7">
                  <c:v>-718.5</c:v>
                </c:pt>
                <c:pt idx="8">
                  <c:v>-718.5</c:v>
                </c:pt>
                <c:pt idx="9">
                  <c:v>-718.5</c:v>
                </c:pt>
                <c:pt idx="10">
                  <c:v>-718.5</c:v>
                </c:pt>
                <c:pt idx="11">
                  <c:v>-718.5</c:v>
                </c:pt>
                <c:pt idx="12">
                  <c:v>-718.5</c:v>
                </c:pt>
                <c:pt idx="13">
                  <c:v>-718.5</c:v>
                </c:pt>
                <c:pt idx="14">
                  <c:v>-718.5</c:v>
                </c:pt>
                <c:pt idx="15">
                  <c:v>-718.5</c:v>
                </c:pt>
                <c:pt idx="16">
                  <c:v>-718.5</c:v>
                </c:pt>
                <c:pt idx="17">
                  <c:v>-718.5</c:v>
                </c:pt>
                <c:pt idx="18">
                  <c:v>-718.5</c:v>
                </c:pt>
                <c:pt idx="19">
                  <c:v>-718.5</c:v>
                </c:pt>
                <c:pt idx="20">
                  <c:v>-718.5</c:v>
                </c:pt>
                <c:pt idx="21">
                  <c:v>-718.5</c:v>
                </c:pt>
                <c:pt idx="22">
                  <c:v>-718.5</c:v>
                </c:pt>
                <c:pt idx="23">
                  <c:v>-718.5</c:v>
                </c:pt>
                <c:pt idx="24">
                  <c:v>-718.5</c:v>
                </c:pt>
                <c:pt idx="25">
                  <c:v>-718.5</c:v>
                </c:pt>
                <c:pt idx="26">
                  <c:v>-718.5</c:v>
                </c:pt>
                <c:pt idx="27">
                  <c:v>-718.5</c:v>
                </c:pt>
                <c:pt idx="28">
                  <c:v>-718.5</c:v>
                </c:pt>
                <c:pt idx="29">
                  <c:v>-718.5</c:v>
                </c:pt>
                <c:pt idx="30">
                  <c:v>-718.5</c:v>
                </c:pt>
                <c:pt idx="31">
                  <c:v>-718.5</c:v>
                </c:pt>
                <c:pt idx="32">
                  <c:v>-718.5</c:v>
                </c:pt>
                <c:pt idx="33">
                  <c:v>-718.5</c:v>
                </c:pt>
                <c:pt idx="34">
                  <c:v>-718.5</c:v>
                </c:pt>
                <c:pt idx="35">
                  <c:v>-718.5</c:v>
                </c:pt>
                <c:pt idx="36">
                  <c:v>-718.5</c:v>
                </c:pt>
                <c:pt idx="37">
                  <c:v>-718.5</c:v>
                </c:pt>
                <c:pt idx="38">
                  <c:v>-718.5</c:v>
                </c:pt>
                <c:pt idx="39">
                  <c:v>-718.5</c:v>
                </c:pt>
                <c:pt idx="40">
                  <c:v>-718.5</c:v>
                </c:pt>
                <c:pt idx="41">
                  <c:v>-718.5</c:v>
                </c:pt>
                <c:pt idx="42">
                  <c:v>-718.5</c:v>
                </c:pt>
                <c:pt idx="43">
                  <c:v>-718.5</c:v>
                </c:pt>
                <c:pt idx="44">
                  <c:v>-718.5</c:v>
                </c:pt>
                <c:pt idx="45">
                  <c:v>-718.5</c:v>
                </c:pt>
                <c:pt idx="46">
                  <c:v>-718.5</c:v>
                </c:pt>
                <c:pt idx="47">
                  <c:v>-718.5</c:v>
                </c:pt>
                <c:pt idx="48">
                  <c:v>-718.5</c:v>
                </c:pt>
                <c:pt idx="49">
                  <c:v>-718.5</c:v>
                </c:pt>
                <c:pt idx="50">
                  <c:v>-718.5</c:v>
                </c:pt>
                <c:pt idx="51">
                  <c:v>-718.5</c:v>
                </c:pt>
                <c:pt idx="52">
                  <c:v>-718.5</c:v>
                </c:pt>
                <c:pt idx="53">
                  <c:v>-718.5</c:v>
                </c:pt>
                <c:pt idx="54">
                  <c:v>-718.5</c:v>
                </c:pt>
                <c:pt idx="55">
                  <c:v>-718.5</c:v>
                </c:pt>
                <c:pt idx="56">
                  <c:v>-718.5</c:v>
                </c:pt>
                <c:pt idx="57">
                  <c:v>-718.5</c:v>
                </c:pt>
                <c:pt idx="58">
                  <c:v>-718.5</c:v>
                </c:pt>
                <c:pt idx="59">
                  <c:v>-718.5</c:v>
                </c:pt>
                <c:pt idx="60">
                  <c:v>-718.5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F4-4308-91AB-907BF27CED8D}"/>
            </c:ext>
          </c:extLst>
        </c:ser>
        <c:ser>
          <c:idx val="2"/>
          <c:order val="2"/>
          <c:tx>
            <c:v>DX2021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'2021'!$J$17:$J$77</c:f>
              <c:numCache>
                <c:formatCode>General</c:formatCode>
                <c:ptCount val="61"/>
                <c:pt idx="0">
                  <c:v>80</c:v>
                </c:pt>
                <c:pt idx="1">
                  <c:v>-80</c:v>
                </c:pt>
                <c:pt idx="2">
                  <c:v>80</c:v>
                </c:pt>
                <c:pt idx="3">
                  <c:v>-80</c:v>
                </c:pt>
                <c:pt idx="4">
                  <c:v>80</c:v>
                </c:pt>
                <c:pt idx="5">
                  <c:v>80</c:v>
                </c:pt>
                <c:pt idx="6">
                  <c:v>-80</c:v>
                </c:pt>
                <c:pt idx="7">
                  <c:v>80</c:v>
                </c:pt>
                <c:pt idx="8">
                  <c:v>-80</c:v>
                </c:pt>
                <c:pt idx="9">
                  <c:v>80</c:v>
                </c:pt>
                <c:pt idx="10">
                  <c:v>80</c:v>
                </c:pt>
                <c:pt idx="11">
                  <c:v>-80</c:v>
                </c:pt>
                <c:pt idx="12">
                  <c:v>80</c:v>
                </c:pt>
                <c:pt idx="13">
                  <c:v>-80</c:v>
                </c:pt>
                <c:pt idx="14">
                  <c:v>80</c:v>
                </c:pt>
                <c:pt idx="15">
                  <c:v>80</c:v>
                </c:pt>
                <c:pt idx="16">
                  <c:v>-80</c:v>
                </c:pt>
                <c:pt idx="17">
                  <c:v>80</c:v>
                </c:pt>
                <c:pt idx="18">
                  <c:v>-80</c:v>
                </c:pt>
                <c:pt idx="19">
                  <c:v>80</c:v>
                </c:pt>
                <c:pt idx="20">
                  <c:v>80</c:v>
                </c:pt>
                <c:pt idx="21">
                  <c:v>-80</c:v>
                </c:pt>
                <c:pt idx="22">
                  <c:v>80</c:v>
                </c:pt>
                <c:pt idx="23">
                  <c:v>-80</c:v>
                </c:pt>
                <c:pt idx="24">
                  <c:v>80</c:v>
                </c:pt>
                <c:pt idx="25">
                  <c:v>80</c:v>
                </c:pt>
                <c:pt idx="26">
                  <c:v>-80</c:v>
                </c:pt>
                <c:pt idx="27">
                  <c:v>80</c:v>
                </c:pt>
                <c:pt idx="28">
                  <c:v>-80</c:v>
                </c:pt>
                <c:pt idx="29">
                  <c:v>80</c:v>
                </c:pt>
                <c:pt idx="30">
                  <c:v>80</c:v>
                </c:pt>
                <c:pt idx="31">
                  <c:v>-80</c:v>
                </c:pt>
                <c:pt idx="32">
                  <c:v>80</c:v>
                </c:pt>
                <c:pt idx="33">
                  <c:v>-80</c:v>
                </c:pt>
                <c:pt idx="34">
                  <c:v>80</c:v>
                </c:pt>
                <c:pt idx="35">
                  <c:v>80</c:v>
                </c:pt>
                <c:pt idx="36">
                  <c:v>-80</c:v>
                </c:pt>
                <c:pt idx="37">
                  <c:v>80</c:v>
                </c:pt>
                <c:pt idx="38">
                  <c:v>-80</c:v>
                </c:pt>
                <c:pt idx="39">
                  <c:v>80</c:v>
                </c:pt>
                <c:pt idx="40">
                  <c:v>80</c:v>
                </c:pt>
                <c:pt idx="41">
                  <c:v>-80</c:v>
                </c:pt>
                <c:pt idx="42">
                  <c:v>80</c:v>
                </c:pt>
                <c:pt idx="43">
                  <c:v>-80</c:v>
                </c:pt>
                <c:pt idx="44">
                  <c:v>80</c:v>
                </c:pt>
                <c:pt idx="45">
                  <c:v>80</c:v>
                </c:pt>
                <c:pt idx="46">
                  <c:v>-80</c:v>
                </c:pt>
                <c:pt idx="47">
                  <c:v>80</c:v>
                </c:pt>
                <c:pt idx="48">
                  <c:v>-80</c:v>
                </c:pt>
                <c:pt idx="49">
                  <c:v>80</c:v>
                </c:pt>
                <c:pt idx="50">
                  <c:v>80</c:v>
                </c:pt>
                <c:pt idx="51">
                  <c:v>-80</c:v>
                </c:pt>
                <c:pt idx="52">
                  <c:v>80</c:v>
                </c:pt>
                <c:pt idx="53">
                  <c:v>-80</c:v>
                </c:pt>
                <c:pt idx="54">
                  <c:v>80</c:v>
                </c:pt>
                <c:pt idx="55">
                  <c:v>80</c:v>
                </c:pt>
                <c:pt idx="56">
                  <c:v>-80</c:v>
                </c:pt>
                <c:pt idx="57">
                  <c:v>80</c:v>
                </c:pt>
                <c:pt idx="58">
                  <c:v>-80</c:v>
                </c:pt>
                <c:pt idx="59">
                  <c:v>80</c:v>
                </c:pt>
                <c:pt idx="60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F4-4308-91AB-907BF27CED8D}"/>
            </c:ext>
          </c:extLst>
        </c:ser>
        <c:ser>
          <c:idx val="3"/>
          <c:order val="3"/>
          <c:tx>
            <c:v>DX2022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'2022'!$J$17:$J$77</c:f>
              <c:numCache>
                <c:formatCode>General</c:formatCode>
                <c:ptCount val="61"/>
                <c:pt idx="0">
                  <c:v>50</c:v>
                </c:pt>
                <c:pt idx="1">
                  <c:v>-50</c:v>
                </c:pt>
                <c:pt idx="2">
                  <c:v>50</c:v>
                </c:pt>
                <c:pt idx="3">
                  <c:v>-50</c:v>
                </c:pt>
                <c:pt idx="4">
                  <c:v>50</c:v>
                </c:pt>
                <c:pt idx="5">
                  <c:v>-50</c:v>
                </c:pt>
                <c:pt idx="6">
                  <c:v>50</c:v>
                </c:pt>
                <c:pt idx="7">
                  <c:v>-50</c:v>
                </c:pt>
                <c:pt idx="8">
                  <c:v>50</c:v>
                </c:pt>
                <c:pt idx="9">
                  <c:v>-50</c:v>
                </c:pt>
                <c:pt idx="10">
                  <c:v>50</c:v>
                </c:pt>
                <c:pt idx="11">
                  <c:v>-50</c:v>
                </c:pt>
                <c:pt idx="12">
                  <c:v>50</c:v>
                </c:pt>
                <c:pt idx="13">
                  <c:v>-50</c:v>
                </c:pt>
                <c:pt idx="14">
                  <c:v>50</c:v>
                </c:pt>
                <c:pt idx="15">
                  <c:v>-50</c:v>
                </c:pt>
                <c:pt idx="16">
                  <c:v>50</c:v>
                </c:pt>
                <c:pt idx="17">
                  <c:v>-50</c:v>
                </c:pt>
                <c:pt idx="18">
                  <c:v>50</c:v>
                </c:pt>
                <c:pt idx="19">
                  <c:v>-50</c:v>
                </c:pt>
                <c:pt idx="20">
                  <c:v>50</c:v>
                </c:pt>
                <c:pt idx="21">
                  <c:v>-50</c:v>
                </c:pt>
                <c:pt idx="22">
                  <c:v>50</c:v>
                </c:pt>
                <c:pt idx="23">
                  <c:v>-50</c:v>
                </c:pt>
                <c:pt idx="24">
                  <c:v>50</c:v>
                </c:pt>
                <c:pt idx="25">
                  <c:v>-50</c:v>
                </c:pt>
                <c:pt idx="26">
                  <c:v>50</c:v>
                </c:pt>
                <c:pt idx="27">
                  <c:v>-50</c:v>
                </c:pt>
                <c:pt idx="28">
                  <c:v>50</c:v>
                </c:pt>
                <c:pt idx="29">
                  <c:v>-50</c:v>
                </c:pt>
                <c:pt idx="30">
                  <c:v>50</c:v>
                </c:pt>
                <c:pt idx="31">
                  <c:v>-50</c:v>
                </c:pt>
                <c:pt idx="32">
                  <c:v>50</c:v>
                </c:pt>
                <c:pt idx="33">
                  <c:v>-50</c:v>
                </c:pt>
                <c:pt idx="34">
                  <c:v>50</c:v>
                </c:pt>
                <c:pt idx="35">
                  <c:v>-50</c:v>
                </c:pt>
                <c:pt idx="36">
                  <c:v>50</c:v>
                </c:pt>
                <c:pt idx="37">
                  <c:v>-50</c:v>
                </c:pt>
                <c:pt idx="38">
                  <c:v>50</c:v>
                </c:pt>
                <c:pt idx="39">
                  <c:v>-50</c:v>
                </c:pt>
                <c:pt idx="40">
                  <c:v>50</c:v>
                </c:pt>
                <c:pt idx="41">
                  <c:v>-50</c:v>
                </c:pt>
                <c:pt idx="42">
                  <c:v>50</c:v>
                </c:pt>
                <c:pt idx="43">
                  <c:v>-50</c:v>
                </c:pt>
                <c:pt idx="44">
                  <c:v>50</c:v>
                </c:pt>
                <c:pt idx="45">
                  <c:v>-50</c:v>
                </c:pt>
                <c:pt idx="46">
                  <c:v>50</c:v>
                </c:pt>
                <c:pt idx="47">
                  <c:v>-50</c:v>
                </c:pt>
                <c:pt idx="48">
                  <c:v>50</c:v>
                </c:pt>
                <c:pt idx="49">
                  <c:v>-50</c:v>
                </c:pt>
                <c:pt idx="50">
                  <c:v>50</c:v>
                </c:pt>
                <c:pt idx="51">
                  <c:v>-50</c:v>
                </c:pt>
                <c:pt idx="52">
                  <c:v>50</c:v>
                </c:pt>
                <c:pt idx="53">
                  <c:v>-50</c:v>
                </c:pt>
                <c:pt idx="54">
                  <c:v>50</c:v>
                </c:pt>
                <c:pt idx="55">
                  <c:v>-50</c:v>
                </c:pt>
                <c:pt idx="56">
                  <c:v>50</c:v>
                </c:pt>
                <c:pt idx="57">
                  <c:v>-50</c:v>
                </c:pt>
                <c:pt idx="58">
                  <c:v>50</c:v>
                </c:pt>
                <c:pt idx="59">
                  <c:v>-50</c:v>
                </c:pt>
                <c:pt idx="6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CF4-4308-91AB-907BF27CED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0045392"/>
        <c:axId val="690047688"/>
      </c:lineChart>
      <c:catAx>
        <c:axId val="690045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7688"/>
        <c:crosses val="autoZero"/>
        <c:auto val="1"/>
        <c:lblAlgn val="ctr"/>
        <c:lblOffset val="100"/>
        <c:noMultiLvlLbl val="0"/>
      </c:catAx>
      <c:valAx>
        <c:axId val="690047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DX2021/DX2022</a:t>
            </a:r>
          </a:p>
          <a:p>
            <a:pPr>
              <a:defRPr/>
            </a:pPr>
            <a:r>
              <a:rPr lang="fr-FR" baseline="0"/>
              <a:t>Line 77 à 138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'2021'!$D$77:$D$138</c:f>
              <c:numCache>
                <c:formatCode>0</c:formatCode>
                <c:ptCount val="62"/>
                <c:pt idx="0" formatCode="General">
                  <c:v>1089.5</c:v>
                </c:pt>
                <c:pt idx="1">
                  <c:v>1105</c:v>
                </c:pt>
                <c:pt idx="2" formatCode="General">
                  <c:v>1121</c:v>
                </c:pt>
                <c:pt idx="3">
                  <c:v>1137</c:v>
                </c:pt>
                <c:pt idx="4" formatCode="General">
                  <c:v>1152.5</c:v>
                </c:pt>
                <c:pt idx="5">
                  <c:v>1168</c:v>
                </c:pt>
                <c:pt idx="6" formatCode="General">
                  <c:v>1184</c:v>
                </c:pt>
                <c:pt idx="7">
                  <c:v>1200</c:v>
                </c:pt>
                <c:pt idx="8" formatCode="General">
                  <c:v>1215.5</c:v>
                </c:pt>
                <c:pt idx="9">
                  <c:v>1231</c:v>
                </c:pt>
                <c:pt idx="10" formatCode="General">
                  <c:v>1247</c:v>
                </c:pt>
                <c:pt idx="11">
                  <c:v>1263</c:v>
                </c:pt>
                <c:pt idx="12" formatCode="General">
                  <c:v>1278.5</c:v>
                </c:pt>
                <c:pt idx="13">
                  <c:v>1294</c:v>
                </c:pt>
                <c:pt idx="14" formatCode="General">
                  <c:v>1310</c:v>
                </c:pt>
                <c:pt idx="15">
                  <c:v>1326</c:v>
                </c:pt>
                <c:pt idx="16" formatCode="General">
                  <c:v>1341</c:v>
                </c:pt>
                <c:pt idx="17">
                  <c:v>1356</c:v>
                </c:pt>
                <c:pt idx="18" formatCode="General">
                  <c:v>1374.5</c:v>
                </c:pt>
                <c:pt idx="19">
                  <c:v>1393</c:v>
                </c:pt>
                <c:pt idx="20" formatCode="General">
                  <c:v>1404</c:v>
                </c:pt>
                <c:pt idx="21">
                  <c:v>1415</c:v>
                </c:pt>
                <c:pt idx="22" formatCode="General">
                  <c:v>1426.5</c:v>
                </c:pt>
                <c:pt idx="23">
                  <c:v>1438</c:v>
                </c:pt>
                <c:pt idx="24" formatCode="General">
                  <c:v>1465</c:v>
                </c:pt>
                <c:pt idx="25">
                  <c:v>1492</c:v>
                </c:pt>
                <c:pt idx="26" formatCode="General">
                  <c:v>1523.5</c:v>
                </c:pt>
                <c:pt idx="27">
                  <c:v>1555</c:v>
                </c:pt>
                <c:pt idx="28" formatCode="General">
                  <c:v>1586.5</c:v>
                </c:pt>
                <c:pt idx="29">
                  <c:v>1618</c:v>
                </c:pt>
                <c:pt idx="30" formatCode="General">
                  <c:v>1649.5</c:v>
                </c:pt>
                <c:pt idx="31">
                  <c:v>1681</c:v>
                </c:pt>
                <c:pt idx="32" formatCode="General">
                  <c:v>1712.5</c:v>
                </c:pt>
                <c:pt idx="33">
                  <c:v>1744</c:v>
                </c:pt>
                <c:pt idx="34" formatCode="General">
                  <c:v>1775.5</c:v>
                </c:pt>
                <c:pt idx="35">
                  <c:v>1807</c:v>
                </c:pt>
                <c:pt idx="36" formatCode="General">
                  <c:v>1838.5</c:v>
                </c:pt>
                <c:pt idx="37">
                  <c:v>1870</c:v>
                </c:pt>
                <c:pt idx="38" formatCode="General">
                  <c:v>1901.5</c:v>
                </c:pt>
                <c:pt idx="39">
                  <c:v>1933</c:v>
                </c:pt>
                <c:pt idx="40" formatCode="General">
                  <c:v>1964.5</c:v>
                </c:pt>
                <c:pt idx="41">
                  <c:v>1996</c:v>
                </c:pt>
                <c:pt idx="42" formatCode="General">
                  <c:v>2027.5</c:v>
                </c:pt>
                <c:pt idx="43">
                  <c:v>2059</c:v>
                </c:pt>
                <c:pt idx="44" formatCode="General">
                  <c:v>2108.5</c:v>
                </c:pt>
                <c:pt idx="45">
                  <c:v>2158</c:v>
                </c:pt>
                <c:pt idx="46" formatCode="General">
                  <c:v>2203</c:v>
                </c:pt>
                <c:pt idx="47">
                  <c:v>2248</c:v>
                </c:pt>
                <c:pt idx="48" formatCode="General">
                  <c:v>2279.5</c:v>
                </c:pt>
                <c:pt idx="49">
                  <c:v>2311</c:v>
                </c:pt>
                <c:pt idx="50" formatCode="General">
                  <c:v>2342.5</c:v>
                </c:pt>
                <c:pt idx="51">
                  <c:v>2374</c:v>
                </c:pt>
                <c:pt idx="52" formatCode="General">
                  <c:v>2405.5</c:v>
                </c:pt>
                <c:pt idx="53">
                  <c:v>2437</c:v>
                </c:pt>
                <c:pt idx="54" formatCode="General">
                  <c:v>2468.5</c:v>
                </c:pt>
                <c:pt idx="55">
                  <c:v>2500</c:v>
                </c:pt>
                <c:pt idx="56" formatCode="General">
                  <c:v>2527</c:v>
                </c:pt>
                <c:pt idx="57">
                  <c:v>2554</c:v>
                </c:pt>
                <c:pt idx="58" formatCode="General">
                  <c:v>2585.5</c:v>
                </c:pt>
                <c:pt idx="59">
                  <c:v>2617</c:v>
                </c:pt>
                <c:pt idx="60" formatCode="General">
                  <c:v>2648.5</c:v>
                </c:pt>
                <c:pt idx="61">
                  <c:v>2680</c:v>
                </c:pt>
              </c:numCache>
            </c:numRef>
          </c:cat>
          <c:val>
            <c:numRef>
              <c:f>'2021'!$F$17:$F$77</c:f>
              <c:numCache>
                <c:formatCode>General</c:formatCode>
                <c:ptCount val="61"/>
                <c:pt idx="0">
                  <c:v>718.5</c:v>
                </c:pt>
                <c:pt idx="1">
                  <c:v>718.5</c:v>
                </c:pt>
                <c:pt idx="2">
                  <c:v>718.5</c:v>
                </c:pt>
                <c:pt idx="3">
                  <c:v>718.5</c:v>
                </c:pt>
                <c:pt idx="4">
                  <c:v>718.5</c:v>
                </c:pt>
                <c:pt idx="5">
                  <c:v>718.5</c:v>
                </c:pt>
                <c:pt idx="6">
                  <c:v>718.5</c:v>
                </c:pt>
                <c:pt idx="7">
                  <c:v>718.5</c:v>
                </c:pt>
                <c:pt idx="8">
                  <c:v>718.5</c:v>
                </c:pt>
                <c:pt idx="9">
                  <c:v>718.5</c:v>
                </c:pt>
                <c:pt idx="10">
                  <c:v>718.5</c:v>
                </c:pt>
                <c:pt idx="11">
                  <c:v>718.5</c:v>
                </c:pt>
                <c:pt idx="12">
                  <c:v>718.5</c:v>
                </c:pt>
                <c:pt idx="13">
                  <c:v>718.5</c:v>
                </c:pt>
                <c:pt idx="14">
                  <c:v>718.5</c:v>
                </c:pt>
                <c:pt idx="15">
                  <c:v>718.5</c:v>
                </c:pt>
                <c:pt idx="16">
                  <c:v>718.5</c:v>
                </c:pt>
                <c:pt idx="17">
                  <c:v>718.5</c:v>
                </c:pt>
                <c:pt idx="18">
                  <c:v>718.5</c:v>
                </c:pt>
                <c:pt idx="19">
                  <c:v>718.5</c:v>
                </c:pt>
                <c:pt idx="20">
                  <c:v>718.5</c:v>
                </c:pt>
                <c:pt idx="21">
                  <c:v>718.5</c:v>
                </c:pt>
                <c:pt idx="22">
                  <c:v>718.5</c:v>
                </c:pt>
                <c:pt idx="23">
                  <c:v>718.5</c:v>
                </c:pt>
                <c:pt idx="24">
                  <c:v>718.5</c:v>
                </c:pt>
                <c:pt idx="25">
                  <c:v>718.5</c:v>
                </c:pt>
                <c:pt idx="26">
                  <c:v>718.5</c:v>
                </c:pt>
                <c:pt idx="27">
                  <c:v>718.5</c:v>
                </c:pt>
                <c:pt idx="28">
                  <c:v>718.5</c:v>
                </c:pt>
                <c:pt idx="29">
                  <c:v>718.5</c:v>
                </c:pt>
                <c:pt idx="30">
                  <c:v>718.5</c:v>
                </c:pt>
                <c:pt idx="31">
                  <c:v>718.5</c:v>
                </c:pt>
                <c:pt idx="32">
                  <c:v>718.5</c:v>
                </c:pt>
                <c:pt idx="33">
                  <c:v>718.5</c:v>
                </c:pt>
                <c:pt idx="34">
                  <c:v>718.5</c:v>
                </c:pt>
                <c:pt idx="35">
                  <c:v>718.5</c:v>
                </c:pt>
                <c:pt idx="36">
                  <c:v>718.5</c:v>
                </c:pt>
                <c:pt idx="37">
                  <c:v>718.5</c:v>
                </c:pt>
                <c:pt idx="38">
                  <c:v>718.5</c:v>
                </c:pt>
                <c:pt idx="39">
                  <c:v>718.5</c:v>
                </c:pt>
                <c:pt idx="40">
                  <c:v>718.5</c:v>
                </c:pt>
                <c:pt idx="41">
                  <c:v>718.5</c:v>
                </c:pt>
                <c:pt idx="42">
                  <c:v>718.5</c:v>
                </c:pt>
                <c:pt idx="43">
                  <c:v>718.5</c:v>
                </c:pt>
                <c:pt idx="44">
                  <c:v>718.5</c:v>
                </c:pt>
                <c:pt idx="45">
                  <c:v>718.5</c:v>
                </c:pt>
                <c:pt idx="46">
                  <c:v>718.5</c:v>
                </c:pt>
                <c:pt idx="47">
                  <c:v>718.5</c:v>
                </c:pt>
                <c:pt idx="48">
                  <c:v>718.5</c:v>
                </c:pt>
                <c:pt idx="49">
                  <c:v>718.5</c:v>
                </c:pt>
                <c:pt idx="50">
                  <c:v>718.5</c:v>
                </c:pt>
                <c:pt idx="51">
                  <c:v>718.5</c:v>
                </c:pt>
                <c:pt idx="52">
                  <c:v>718.5</c:v>
                </c:pt>
                <c:pt idx="53">
                  <c:v>718.5</c:v>
                </c:pt>
                <c:pt idx="54">
                  <c:v>718.5</c:v>
                </c:pt>
                <c:pt idx="55">
                  <c:v>718.5</c:v>
                </c:pt>
                <c:pt idx="56">
                  <c:v>718.5</c:v>
                </c:pt>
                <c:pt idx="57">
                  <c:v>718.5</c:v>
                </c:pt>
                <c:pt idx="58">
                  <c:v>718.5</c:v>
                </c:pt>
                <c:pt idx="59">
                  <c:v>718.5</c:v>
                </c:pt>
                <c:pt idx="60">
                  <c:v>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DE-405A-B3E0-0F3C88F47659}"/>
            </c:ext>
          </c:extLst>
        </c:ser>
        <c:ser>
          <c:idx val="1"/>
          <c:order val="1"/>
          <c:tx>
            <c:v>RI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'2021'!$D$77:$D$138</c:f>
              <c:numCache>
                <c:formatCode>0</c:formatCode>
                <c:ptCount val="62"/>
                <c:pt idx="0" formatCode="General">
                  <c:v>1089.5</c:v>
                </c:pt>
                <c:pt idx="1">
                  <c:v>1105</c:v>
                </c:pt>
                <c:pt idx="2" formatCode="General">
                  <c:v>1121</c:v>
                </c:pt>
                <c:pt idx="3">
                  <c:v>1137</c:v>
                </c:pt>
                <c:pt idx="4" formatCode="General">
                  <c:v>1152.5</c:v>
                </c:pt>
                <c:pt idx="5">
                  <c:v>1168</c:v>
                </c:pt>
                <c:pt idx="6" formatCode="General">
                  <c:v>1184</c:v>
                </c:pt>
                <c:pt idx="7">
                  <c:v>1200</c:v>
                </c:pt>
                <c:pt idx="8" formatCode="General">
                  <c:v>1215.5</c:v>
                </c:pt>
                <c:pt idx="9">
                  <c:v>1231</c:v>
                </c:pt>
                <c:pt idx="10" formatCode="General">
                  <c:v>1247</c:v>
                </c:pt>
                <c:pt idx="11">
                  <c:v>1263</c:v>
                </c:pt>
                <c:pt idx="12" formatCode="General">
                  <c:v>1278.5</c:v>
                </c:pt>
                <c:pt idx="13">
                  <c:v>1294</c:v>
                </c:pt>
                <c:pt idx="14" formatCode="General">
                  <c:v>1310</c:v>
                </c:pt>
                <c:pt idx="15">
                  <c:v>1326</c:v>
                </c:pt>
                <c:pt idx="16" formatCode="General">
                  <c:v>1341</c:v>
                </c:pt>
                <c:pt idx="17">
                  <c:v>1356</c:v>
                </c:pt>
                <c:pt idx="18" formatCode="General">
                  <c:v>1374.5</c:v>
                </c:pt>
                <c:pt idx="19">
                  <c:v>1393</c:v>
                </c:pt>
                <c:pt idx="20" formatCode="General">
                  <c:v>1404</c:v>
                </c:pt>
                <c:pt idx="21">
                  <c:v>1415</c:v>
                </c:pt>
                <c:pt idx="22" formatCode="General">
                  <c:v>1426.5</c:v>
                </c:pt>
                <c:pt idx="23">
                  <c:v>1438</c:v>
                </c:pt>
                <c:pt idx="24" formatCode="General">
                  <c:v>1465</c:v>
                </c:pt>
                <c:pt idx="25">
                  <c:v>1492</c:v>
                </c:pt>
                <c:pt idx="26" formatCode="General">
                  <c:v>1523.5</c:v>
                </c:pt>
                <c:pt idx="27">
                  <c:v>1555</c:v>
                </c:pt>
                <c:pt idx="28" formatCode="General">
                  <c:v>1586.5</c:v>
                </c:pt>
                <c:pt idx="29">
                  <c:v>1618</c:v>
                </c:pt>
                <c:pt idx="30" formatCode="General">
                  <c:v>1649.5</c:v>
                </c:pt>
                <c:pt idx="31">
                  <c:v>1681</c:v>
                </c:pt>
                <c:pt idx="32" formatCode="General">
                  <c:v>1712.5</c:v>
                </c:pt>
                <c:pt idx="33">
                  <c:v>1744</c:v>
                </c:pt>
                <c:pt idx="34" formatCode="General">
                  <c:v>1775.5</c:v>
                </c:pt>
                <c:pt idx="35">
                  <c:v>1807</c:v>
                </c:pt>
                <c:pt idx="36" formatCode="General">
                  <c:v>1838.5</c:v>
                </c:pt>
                <c:pt idx="37">
                  <c:v>1870</c:v>
                </c:pt>
                <c:pt idx="38" formatCode="General">
                  <c:v>1901.5</c:v>
                </c:pt>
                <c:pt idx="39">
                  <c:v>1933</c:v>
                </c:pt>
                <c:pt idx="40" formatCode="General">
                  <c:v>1964.5</c:v>
                </c:pt>
                <c:pt idx="41">
                  <c:v>1996</c:v>
                </c:pt>
                <c:pt idx="42" formatCode="General">
                  <c:v>2027.5</c:v>
                </c:pt>
                <c:pt idx="43">
                  <c:v>2059</c:v>
                </c:pt>
                <c:pt idx="44" formatCode="General">
                  <c:v>2108.5</c:v>
                </c:pt>
                <c:pt idx="45">
                  <c:v>2158</c:v>
                </c:pt>
                <c:pt idx="46" formatCode="General">
                  <c:v>2203</c:v>
                </c:pt>
                <c:pt idx="47">
                  <c:v>2248</c:v>
                </c:pt>
                <c:pt idx="48" formatCode="General">
                  <c:v>2279.5</c:v>
                </c:pt>
                <c:pt idx="49">
                  <c:v>2311</c:v>
                </c:pt>
                <c:pt idx="50" formatCode="General">
                  <c:v>2342.5</c:v>
                </c:pt>
                <c:pt idx="51">
                  <c:v>2374</c:v>
                </c:pt>
                <c:pt idx="52" formatCode="General">
                  <c:v>2405.5</c:v>
                </c:pt>
                <c:pt idx="53">
                  <c:v>2437</c:v>
                </c:pt>
                <c:pt idx="54" formatCode="General">
                  <c:v>2468.5</c:v>
                </c:pt>
                <c:pt idx="55">
                  <c:v>2500</c:v>
                </c:pt>
                <c:pt idx="56" formatCode="General">
                  <c:v>2527</c:v>
                </c:pt>
                <c:pt idx="57">
                  <c:v>2554</c:v>
                </c:pt>
                <c:pt idx="58" formatCode="General">
                  <c:v>2585.5</c:v>
                </c:pt>
                <c:pt idx="59">
                  <c:v>2617</c:v>
                </c:pt>
                <c:pt idx="60" formatCode="General">
                  <c:v>2648.5</c:v>
                </c:pt>
                <c:pt idx="61">
                  <c:v>2680</c:v>
                </c:pt>
              </c:numCache>
            </c:numRef>
          </c:cat>
          <c:val>
            <c:numRef>
              <c:f>'2021'!$G$17:$G$77</c:f>
              <c:numCache>
                <c:formatCode>General</c:formatCode>
                <c:ptCount val="61"/>
                <c:pt idx="0">
                  <c:v>-718.5</c:v>
                </c:pt>
                <c:pt idx="1">
                  <c:v>-718.5</c:v>
                </c:pt>
                <c:pt idx="2">
                  <c:v>-718.5</c:v>
                </c:pt>
                <c:pt idx="3">
                  <c:v>-718.5</c:v>
                </c:pt>
                <c:pt idx="4">
                  <c:v>-718.5</c:v>
                </c:pt>
                <c:pt idx="5">
                  <c:v>-718.5</c:v>
                </c:pt>
                <c:pt idx="6">
                  <c:v>-718.5</c:v>
                </c:pt>
                <c:pt idx="7">
                  <c:v>-718.5</c:v>
                </c:pt>
                <c:pt idx="8">
                  <c:v>-718.5</c:v>
                </c:pt>
                <c:pt idx="9">
                  <c:v>-718.5</c:v>
                </c:pt>
                <c:pt idx="10">
                  <c:v>-718.5</c:v>
                </c:pt>
                <c:pt idx="11">
                  <c:v>-718.5</c:v>
                </c:pt>
                <c:pt idx="12">
                  <c:v>-718.5</c:v>
                </c:pt>
                <c:pt idx="13">
                  <c:v>-718.5</c:v>
                </c:pt>
                <c:pt idx="14">
                  <c:v>-718.5</c:v>
                </c:pt>
                <c:pt idx="15">
                  <c:v>-718.5</c:v>
                </c:pt>
                <c:pt idx="16">
                  <c:v>-718.5</c:v>
                </c:pt>
                <c:pt idx="17">
                  <c:v>-718.5</c:v>
                </c:pt>
                <c:pt idx="18">
                  <c:v>-718.5</c:v>
                </c:pt>
                <c:pt idx="19">
                  <c:v>-718.5</c:v>
                </c:pt>
                <c:pt idx="20">
                  <c:v>-718.5</c:v>
                </c:pt>
                <c:pt idx="21">
                  <c:v>-718.5</c:v>
                </c:pt>
                <c:pt idx="22">
                  <c:v>-718.5</c:v>
                </c:pt>
                <c:pt idx="23">
                  <c:v>-718.5</c:v>
                </c:pt>
                <c:pt idx="24">
                  <c:v>-718.5</c:v>
                </c:pt>
                <c:pt idx="25">
                  <c:v>-718.5</c:v>
                </c:pt>
                <c:pt idx="26">
                  <c:v>-718.5</c:v>
                </c:pt>
                <c:pt idx="27">
                  <c:v>-718.5</c:v>
                </c:pt>
                <c:pt idx="28">
                  <c:v>-718.5</c:v>
                </c:pt>
                <c:pt idx="29">
                  <c:v>-718.5</c:v>
                </c:pt>
                <c:pt idx="30">
                  <c:v>-718.5</c:v>
                </c:pt>
                <c:pt idx="31">
                  <c:v>-718.5</c:v>
                </c:pt>
                <c:pt idx="32">
                  <c:v>-718.5</c:v>
                </c:pt>
                <c:pt idx="33">
                  <c:v>-718.5</c:v>
                </c:pt>
                <c:pt idx="34">
                  <c:v>-718.5</c:v>
                </c:pt>
                <c:pt idx="35">
                  <c:v>-718.5</c:v>
                </c:pt>
                <c:pt idx="36">
                  <c:v>-718.5</c:v>
                </c:pt>
                <c:pt idx="37">
                  <c:v>-718.5</c:v>
                </c:pt>
                <c:pt idx="38">
                  <c:v>-718.5</c:v>
                </c:pt>
                <c:pt idx="39">
                  <c:v>-718.5</c:v>
                </c:pt>
                <c:pt idx="40">
                  <c:v>-718.5</c:v>
                </c:pt>
                <c:pt idx="41">
                  <c:v>-718.5</c:v>
                </c:pt>
                <c:pt idx="42">
                  <c:v>-718.5</c:v>
                </c:pt>
                <c:pt idx="43">
                  <c:v>-718.5</c:v>
                </c:pt>
                <c:pt idx="44">
                  <c:v>-718.5</c:v>
                </c:pt>
                <c:pt idx="45">
                  <c:v>-718.5</c:v>
                </c:pt>
                <c:pt idx="46">
                  <c:v>-718.5</c:v>
                </c:pt>
                <c:pt idx="47">
                  <c:v>-718.5</c:v>
                </c:pt>
                <c:pt idx="48">
                  <c:v>-718.5</c:v>
                </c:pt>
                <c:pt idx="49">
                  <c:v>-718.5</c:v>
                </c:pt>
                <c:pt idx="50">
                  <c:v>-718.5</c:v>
                </c:pt>
                <c:pt idx="51">
                  <c:v>-718.5</c:v>
                </c:pt>
                <c:pt idx="52">
                  <c:v>-718.5</c:v>
                </c:pt>
                <c:pt idx="53">
                  <c:v>-718.5</c:v>
                </c:pt>
                <c:pt idx="54">
                  <c:v>-718.5</c:v>
                </c:pt>
                <c:pt idx="55">
                  <c:v>-718.5</c:v>
                </c:pt>
                <c:pt idx="56">
                  <c:v>-718.5</c:v>
                </c:pt>
                <c:pt idx="57">
                  <c:v>-718.5</c:v>
                </c:pt>
                <c:pt idx="58">
                  <c:v>-718.5</c:v>
                </c:pt>
                <c:pt idx="59">
                  <c:v>-718.5</c:v>
                </c:pt>
                <c:pt idx="60">
                  <c:v>-718.5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DE-405A-B3E0-0F3C88F47659}"/>
            </c:ext>
          </c:extLst>
        </c:ser>
        <c:ser>
          <c:idx val="2"/>
          <c:order val="2"/>
          <c:tx>
            <c:v>DX2021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'2021'!$D$77:$D$138</c:f>
              <c:numCache>
                <c:formatCode>0</c:formatCode>
                <c:ptCount val="62"/>
                <c:pt idx="0" formatCode="General">
                  <c:v>1089.5</c:v>
                </c:pt>
                <c:pt idx="1">
                  <c:v>1105</c:v>
                </c:pt>
                <c:pt idx="2" formatCode="General">
                  <c:v>1121</c:v>
                </c:pt>
                <c:pt idx="3">
                  <c:v>1137</c:v>
                </c:pt>
                <c:pt idx="4" formatCode="General">
                  <c:v>1152.5</c:v>
                </c:pt>
                <c:pt idx="5">
                  <c:v>1168</c:v>
                </c:pt>
                <c:pt idx="6" formatCode="General">
                  <c:v>1184</c:v>
                </c:pt>
                <c:pt idx="7">
                  <c:v>1200</c:v>
                </c:pt>
                <c:pt idx="8" formatCode="General">
                  <c:v>1215.5</c:v>
                </c:pt>
                <c:pt idx="9">
                  <c:v>1231</c:v>
                </c:pt>
                <c:pt idx="10" formatCode="General">
                  <c:v>1247</c:v>
                </c:pt>
                <c:pt idx="11">
                  <c:v>1263</c:v>
                </c:pt>
                <c:pt idx="12" formatCode="General">
                  <c:v>1278.5</c:v>
                </c:pt>
                <c:pt idx="13">
                  <c:v>1294</c:v>
                </c:pt>
                <c:pt idx="14" formatCode="General">
                  <c:v>1310</c:v>
                </c:pt>
                <c:pt idx="15">
                  <c:v>1326</c:v>
                </c:pt>
                <c:pt idx="16" formatCode="General">
                  <c:v>1341</c:v>
                </c:pt>
                <c:pt idx="17">
                  <c:v>1356</c:v>
                </c:pt>
                <c:pt idx="18" formatCode="General">
                  <c:v>1374.5</c:v>
                </c:pt>
                <c:pt idx="19">
                  <c:v>1393</c:v>
                </c:pt>
                <c:pt idx="20" formatCode="General">
                  <c:v>1404</c:v>
                </c:pt>
                <c:pt idx="21">
                  <c:v>1415</c:v>
                </c:pt>
                <c:pt idx="22" formatCode="General">
                  <c:v>1426.5</c:v>
                </c:pt>
                <c:pt idx="23">
                  <c:v>1438</c:v>
                </c:pt>
                <c:pt idx="24" formatCode="General">
                  <c:v>1465</c:v>
                </c:pt>
                <c:pt idx="25">
                  <c:v>1492</c:v>
                </c:pt>
                <c:pt idx="26" formatCode="General">
                  <c:v>1523.5</c:v>
                </c:pt>
                <c:pt idx="27">
                  <c:v>1555</c:v>
                </c:pt>
                <c:pt idx="28" formatCode="General">
                  <c:v>1586.5</c:v>
                </c:pt>
                <c:pt idx="29">
                  <c:v>1618</c:v>
                </c:pt>
                <c:pt idx="30" formatCode="General">
                  <c:v>1649.5</c:v>
                </c:pt>
                <c:pt idx="31">
                  <c:v>1681</c:v>
                </c:pt>
                <c:pt idx="32" formatCode="General">
                  <c:v>1712.5</c:v>
                </c:pt>
                <c:pt idx="33">
                  <c:v>1744</c:v>
                </c:pt>
                <c:pt idx="34" formatCode="General">
                  <c:v>1775.5</c:v>
                </c:pt>
                <c:pt idx="35">
                  <c:v>1807</c:v>
                </c:pt>
                <c:pt idx="36" formatCode="General">
                  <c:v>1838.5</c:v>
                </c:pt>
                <c:pt idx="37">
                  <c:v>1870</c:v>
                </c:pt>
                <c:pt idx="38" formatCode="General">
                  <c:v>1901.5</c:v>
                </c:pt>
                <c:pt idx="39">
                  <c:v>1933</c:v>
                </c:pt>
                <c:pt idx="40" formatCode="General">
                  <c:v>1964.5</c:v>
                </c:pt>
                <c:pt idx="41">
                  <c:v>1996</c:v>
                </c:pt>
                <c:pt idx="42" formatCode="General">
                  <c:v>2027.5</c:v>
                </c:pt>
                <c:pt idx="43">
                  <c:v>2059</c:v>
                </c:pt>
                <c:pt idx="44" formatCode="General">
                  <c:v>2108.5</c:v>
                </c:pt>
                <c:pt idx="45">
                  <c:v>2158</c:v>
                </c:pt>
                <c:pt idx="46" formatCode="General">
                  <c:v>2203</c:v>
                </c:pt>
                <c:pt idx="47">
                  <c:v>2248</c:v>
                </c:pt>
                <c:pt idx="48" formatCode="General">
                  <c:v>2279.5</c:v>
                </c:pt>
                <c:pt idx="49">
                  <c:v>2311</c:v>
                </c:pt>
                <c:pt idx="50" formatCode="General">
                  <c:v>2342.5</c:v>
                </c:pt>
                <c:pt idx="51">
                  <c:v>2374</c:v>
                </c:pt>
                <c:pt idx="52" formatCode="General">
                  <c:v>2405.5</c:v>
                </c:pt>
                <c:pt idx="53">
                  <c:v>2437</c:v>
                </c:pt>
                <c:pt idx="54" formatCode="General">
                  <c:v>2468.5</c:v>
                </c:pt>
                <c:pt idx="55">
                  <c:v>2500</c:v>
                </c:pt>
                <c:pt idx="56" formatCode="General">
                  <c:v>2527</c:v>
                </c:pt>
                <c:pt idx="57">
                  <c:v>2554</c:v>
                </c:pt>
                <c:pt idx="58" formatCode="General">
                  <c:v>2585.5</c:v>
                </c:pt>
                <c:pt idx="59">
                  <c:v>2617</c:v>
                </c:pt>
                <c:pt idx="60" formatCode="General">
                  <c:v>2648.5</c:v>
                </c:pt>
                <c:pt idx="61">
                  <c:v>2680</c:v>
                </c:pt>
              </c:numCache>
            </c:numRef>
          </c:cat>
          <c:val>
            <c:numRef>
              <c:f>'2021'!$J$77:$J$137</c:f>
              <c:numCache>
                <c:formatCode>General</c:formatCode>
                <c:ptCount val="61"/>
                <c:pt idx="0">
                  <c:v>80</c:v>
                </c:pt>
                <c:pt idx="1">
                  <c:v>-80</c:v>
                </c:pt>
                <c:pt idx="2">
                  <c:v>80</c:v>
                </c:pt>
                <c:pt idx="3">
                  <c:v>-80</c:v>
                </c:pt>
                <c:pt idx="4">
                  <c:v>80</c:v>
                </c:pt>
                <c:pt idx="5">
                  <c:v>80</c:v>
                </c:pt>
                <c:pt idx="6">
                  <c:v>-80</c:v>
                </c:pt>
                <c:pt idx="7">
                  <c:v>80</c:v>
                </c:pt>
                <c:pt idx="8">
                  <c:v>-80</c:v>
                </c:pt>
                <c:pt idx="9">
                  <c:v>80</c:v>
                </c:pt>
                <c:pt idx="10">
                  <c:v>80</c:v>
                </c:pt>
                <c:pt idx="11">
                  <c:v>-80</c:v>
                </c:pt>
                <c:pt idx="12">
                  <c:v>80</c:v>
                </c:pt>
                <c:pt idx="13">
                  <c:v>-80</c:v>
                </c:pt>
                <c:pt idx="14">
                  <c:v>80</c:v>
                </c:pt>
                <c:pt idx="15">
                  <c:v>80</c:v>
                </c:pt>
                <c:pt idx="16">
                  <c:v>-80</c:v>
                </c:pt>
                <c:pt idx="17">
                  <c:v>80</c:v>
                </c:pt>
                <c:pt idx="18">
                  <c:v>-80</c:v>
                </c:pt>
                <c:pt idx="19">
                  <c:v>80</c:v>
                </c:pt>
                <c:pt idx="20">
                  <c:v>80</c:v>
                </c:pt>
                <c:pt idx="21">
                  <c:v>-80</c:v>
                </c:pt>
                <c:pt idx="22">
                  <c:v>80</c:v>
                </c:pt>
                <c:pt idx="23">
                  <c:v>-80</c:v>
                </c:pt>
                <c:pt idx="24">
                  <c:v>80</c:v>
                </c:pt>
                <c:pt idx="25">
                  <c:v>80</c:v>
                </c:pt>
                <c:pt idx="26">
                  <c:v>-80</c:v>
                </c:pt>
                <c:pt idx="27">
                  <c:v>80</c:v>
                </c:pt>
                <c:pt idx="28">
                  <c:v>-80</c:v>
                </c:pt>
                <c:pt idx="29">
                  <c:v>80</c:v>
                </c:pt>
                <c:pt idx="30">
                  <c:v>80</c:v>
                </c:pt>
                <c:pt idx="31">
                  <c:v>-80</c:v>
                </c:pt>
                <c:pt idx="32">
                  <c:v>80</c:v>
                </c:pt>
                <c:pt idx="33">
                  <c:v>-80</c:v>
                </c:pt>
                <c:pt idx="34">
                  <c:v>80</c:v>
                </c:pt>
                <c:pt idx="35">
                  <c:v>80</c:v>
                </c:pt>
                <c:pt idx="36">
                  <c:v>-80</c:v>
                </c:pt>
                <c:pt idx="37">
                  <c:v>80</c:v>
                </c:pt>
                <c:pt idx="38">
                  <c:v>-80</c:v>
                </c:pt>
                <c:pt idx="39">
                  <c:v>80</c:v>
                </c:pt>
                <c:pt idx="40">
                  <c:v>80</c:v>
                </c:pt>
                <c:pt idx="41">
                  <c:v>-80</c:v>
                </c:pt>
                <c:pt idx="42">
                  <c:v>80</c:v>
                </c:pt>
                <c:pt idx="43">
                  <c:v>-80</c:v>
                </c:pt>
                <c:pt idx="44">
                  <c:v>80</c:v>
                </c:pt>
                <c:pt idx="45">
                  <c:v>80</c:v>
                </c:pt>
                <c:pt idx="46">
                  <c:v>-80</c:v>
                </c:pt>
                <c:pt idx="47">
                  <c:v>80</c:v>
                </c:pt>
                <c:pt idx="48">
                  <c:v>-80</c:v>
                </c:pt>
                <c:pt idx="49">
                  <c:v>80</c:v>
                </c:pt>
                <c:pt idx="50">
                  <c:v>80</c:v>
                </c:pt>
                <c:pt idx="51">
                  <c:v>-80</c:v>
                </c:pt>
                <c:pt idx="52">
                  <c:v>80</c:v>
                </c:pt>
                <c:pt idx="53">
                  <c:v>-80</c:v>
                </c:pt>
                <c:pt idx="54">
                  <c:v>80</c:v>
                </c:pt>
                <c:pt idx="55">
                  <c:v>80</c:v>
                </c:pt>
                <c:pt idx="56">
                  <c:v>-80</c:v>
                </c:pt>
                <c:pt idx="57">
                  <c:v>80</c:v>
                </c:pt>
                <c:pt idx="58">
                  <c:v>-80</c:v>
                </c:pt>
                <c:pt idx="59">
                  <c:v>80</c:v>
                </c:pt>
                <c:pt idx="60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DE-405A-B3E0-0F3C88F47659}"/>
            </c:ext>
          </c:extLst>
        </c:ser>
        <c:ser>
          <c:idx val="3"/>
          <c:order val="3"/>
          <c:tx>
            <c:v>DX2022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'2021'!$D$77:$D$138</c:f>
              <c:numCache>
                <c:formatCode>0</c:formatCode>
                <c:ptCount val="62"/>
                <c:pt idx="0" formatCode="General">
                  <c:v>1089.5</c:v>
                </c:pt>
                <c:pt idx="1">
                  <c:v>1105</c:v>
                </c:pt>
                <c:pt idx="2" formatCode="General">
                  <c:v>1121</c:v>
                </c:pt>
                <c:pt idx="3">
                  <c:v>1137</c:v>
                </c:pt>
                <c:pt idx="4" formatCode="General">
                  <c:v>1152.5</c:v>
                </c:pt>
                <c:pt idx="5">
                  <c:v>1168</c:v>
                </c:pt>
                <c:pt idx="6" formatCode="General">
                  <c:v>1184</c:v>
                </c:pt>
                <c:pt idx="7">
                  <c:v>1200</c:v>
                </c:pt>
                <c:pt idx="8" formatCode="General">
                  <c:v>1215.5</c:v>
                </c:pt>
                <c:pt idx="9">
                  <c:v>1231</c:v>
                </c:pt>
                <c:pt idx="10" formatCode="General">
                  <c:v>1247</c:v>
                </c:pt>
                <c:pt idx="11">
                  <c:v>1263</c:v>
                </c:pt>
                <c:pt idx="12" formatCode="General">
                  <c:v>1278.5</c:v>
                </c:pt>
                <c:pt idx="13">
                  <c:v>1294</c:v>
                </c:pt>
                <c:pt idx="14" formatCode="General">
                  <c:v>1310</c:v>
                </c:pt>
                <c:pt idx="15">
                  <c:v>1326</c:v>
                </c:pt>
                <c:pt idx="16" formatCode="General">
                  <c:v>1341</c:v>
                </c:pt>
                <c:pt idx="17">
                  <c:v>1356</c:v>
                </c:pt>
                <c:pt idx="18" formatCode="General">
                  <c:v>1374.5</c:v>
                </c:pt>
                <c:pt idx="19">
                  <c:v>1393</c:v>
                </c:pt>
                <c:pt idx="20" formatCode="General">
                  <c:v>1404</c:v>
                </c:pt>
                <c:pt idx="21">
                  <c:v>1415</c:v>
                </c:pt>
                <c:pt idx="22" formatCode="General">
                  <c:v>1426.5</c:v>
                </c:pt>
                <c:pt idx="23">
                  <c:v>1438</c:v>
                </c:pt>
                <c:pt idx="24" formatCode="General">
                  <c:v>1465</c:v>
                </c:pt>
                <c:pt idx="25">
                  <c:v>1492</c:v>
                </c:pt>
                <c:pt idx="26" formatCode="General">
                  <c:v>1523.5</c:v>
                </c:pt>
                <c:pt idx="27">
                  <c:v>1555</c:v>
                </c:pt>
                <c:pt idx="28" formatCode="General">
                  <c:v>1586.5</c:v>
                </c:pt>
                <c:pt idx="29">
                  <c:v>1618</c:v>
                </c:pt>
                <c:pt idx="30" formatCode="General">
                  <c:v>1649.5</c:v>
                </c:pt>
                <c:pt idx="31">
                  <c:v>1681</c:v>
                </c:pt>
                <c:pt idx="32" formatCode="General">
                  <c:v>1712.5</c:v>
                </c:pt>
                <c:pt idx="33">
                  <c:v>1744</c:v>
                </c:pt>
                <c:pt idx="34" formatCode="General">
                  <c:v>1775.5</c:v>
                </c:pt>
                <c:pt idx="35">
                  <c:v>1807</c:v>
                </c:pt>
                <c:pt idx="36" formatCode="General">
                  <c:v>1838.5</c:v>
                </c:pt>
                <c:pt idx="37">
                  <c:v>1870</c:v>
                </c:pt>
                <c:pt idx="38" formatCode="General">
                  <c:v>1901.5</c:v>
                </c:pt>
                <c:pt idx="39">
                  <c:v>1933</c:v>
                </c:pt>
                <c:pt idx="40" formatCode="General">
                  <c:v>1964.5</c:v>
                </c:pt>
                <c:pt idx="41">
                  <c:v>1996</c:v>
                </c:pt>
                <c:pt idx="42" formatCode="General">
                  <c:v>2027.5</c:v>
                </c:pt>
                <c:pt idx="43">
                  <c:v>2059</c:v>
                </c:pt>
                <c:pt idx="44" formatCode="General">
                  <c:v>2108.5</c:v>
                </c:pt>
                <c:pt idx="45">
                  <c:v>2158</c:v>
                </c:pt>
                <c:pt idx="46" formatCode="General">
                  <c:v>2203</c:v>
                </c:pt>
                <c:pt idx="47">
                  <c:v>2248</c:v>
                </c:pt>
                <c:pt idx="48" formatCode="General">
                  <c:v>2279.5</c:v>
                </c:pt>
                <c:pt idx="49">
                  <c:v>2311</c:v>
                </c:pt>
                <c:pt idx="50" formatCode="General">
                  <c:v>2342.5</c:v>
                </c:pt>
                <c:pt idx="51">
                  <c:v>2374</c:v>
                </c:pt>
                <c:pt idx="52" formatCode="General">
                  <c:v>2405.5</c:v>
                </c:pt>
                <c:pt idx="53">
                  <c:v>2437</c:v>
                </c:pt>
                <c:pt idx="54" formatCode="General">
                  <c:v>2468.5</c:v>
                </c:pt>
                <c:pt idx="55">
                  <c:v>2500</c:v>
                </c:pt>
                <c:pt idx="56" formatCode="General">
                  <c:v>2527</c:v>
                </c:pt>
                <c:pt idx="57">
                  <c:v>2554</c:v>
                </c:pt>
                <c:pt idx="58" formatCode="General">
                  <c:v>2585.5</c:v>
                </c:pt>
                <c:pt idx="59">
                  <c:v>2617</c:v>
                </c:pt>
                <c:pt idx="60" formatCode="General">
                  <c:v>2648.5</c:v>
                </c:pt>
                <c:pt idx="61">
                  <c:v>2680</c:v>
                </c:pt>
              </c:numCache>
            </c:numRef>
          </c:cat>
          <c:val>
            <c:numRef>
              <c:f>'2022'!$J$77:$J$137</c:f>
              <c:numCache>
                <c:formatCode>General</c:formatCode>
                <c:ptCount val="61"/>
                <c:pt idx="0">
                  <c:v>50</c:v>
                </c:pt>
                <c:pt idx="1">
                  <c:v>-50</c:v>
                </c:pt>
                <c:pt idx="2">
                  <c:v>50</c:v>
                </c:pt>
                <c:pt idx="3">
                  <c:v>-50</c:v>
                </c:pt>
                <c:pt idx="4">
                  <c:v>50</c:v>
                </c:pt>
                <c:pt idx="5">
                  <c:v>-50</c:v>
                </c:pt>
                <c:pt idx="6">
                  <c:v>50</c:v>
                </c:pt>
                <c:pt idx="7">
                  <c:v>-50</c:v>
                </c:pt>
                <c:pt idx="8">
                  <c:v>50</c:v>
                </c:pt>
                <c:pt idx="9">
                  <c:v>-50</c:v>
                </c:pt>
                <c:pt idx="10">
                  <c:v>50</c:v>
                </c:pt>
                <c:pt idx="11">
                  <c:v>-50</c:v>
                </c:pt>
                <c:pt idx="12">
                  <c:v>50</c:v>
                </c:pt>
                <c:pt idx="13">
                  <c:v>-50</c:v>
                </c:pt>
                <c:pt idx="14">
                  <c:v>50</c:v>
                </c:pt>
                <c:pt idx="15">
                  <c:v>-50</c:v>
                </c:pt>
                <c:pt idx="16">
                  <c:v>50</c:v>
                </c:pt>
                <c:pt idx="17">
                  <c:v>-50</c:v>
                </c:pt>
                <c:pt idx="18">
                  <c:v>50</c:v>
                </c:pt>
                <c:pt idx="19">
                  <c:v>-50</c:v>
                </c:pt>
                <c:pt idx="20">
                  <c:v>50</c:v>
                </c:pt>
                <c:pt idx="21">
                  <c:v>-50</c:v>
                </c:pt>
                <c:pt idx="22">
                  <c:v>50</c:v>
                </c:pt>
                <c:pt idx="23">
                  <c:v>-50</c:v>
                </c:pt>
                <c:pt idx="24">
                  <c:v>50</c:v>
                </c:pt>
                <c:pt idx="25">
                  <c:v>-50</c:v>
                </c:pt>
                <c:pt idx="26">
                  <c:v>50</c:v>
                </c:pt>
                <c:pt idx="27">
                  <c:v>-50</c:v>
                </c:pt>
                <c:pt idx="28">
                  <c:v>50</c:v>
                </c:pt>
                <c:pt idx="29">
                  <c:v>-50</c:v>
                </c:pt>
                <c:pt idx="30">
                  <c:v>50</c:v>
                </c:pt>
                <c:pt idx="31">
                  <c:v>-50</c:v>
                </c:pt>
                <c:pt idx="32">
                  <c:v>50</c:v>
                </c:pt>
                <c:pt idx="33">
                  <c:v>-50</c:v>
                </c:pt>
                <c:pt idx="34">
                  <c:v>50</c:v>
                </c:pt>
                <c:pt idx="35">
                  <c:v>-50</c:v>
                </c:pt>
                <c:pt idx="36">
                  <c:v>50</c:v>
                </c:pt>
                <c:pt idx="37">
                  <c:v>-50</c:v>
                </c:pt>
                <c:pt idx="38">
                  <c:v>50</c:v>
                </c:pt>
                <c:pt idx="39">
                  <c:v>-50</c:v>
                </c:pt>
                <c:pt idx="40">
                  <c:v>50</c:v>
                </c:pt>
                <c:pt idx="41">
                  <c:v>-50</c:v>
                </c:pt>
                <c:pt idx="42">
                  <c:v>50</c:v>
                </c:pt>
                <c:pt idx="43">
                  <c:v>-50</c:v>
                </c:pt>
                <c:pt idx="44">
                  <c:v>50</c:v>
                </c:pt>
                <c:pt idx="45">
                  <c:v>-50</c:v>
                </c:pt>
                <c:pt idx="46">
                  <c:v>50</c:v>
                </c:pt>
                <c:pt idx="47">
                  <c:v>-50</c:v>
                </c:pt>
                <c:pt idx="48">
                  <c:v>50</c:v>
                </c:pt>
                <c:pt idx="49">
                  <c:v>-50</c:v>
                </c:pt>
                <c:pt idx="50">
                  <c:v>50</c:v>
                </c:pt>
                <c:pt idx="51">
                  <c:v>-50</c:v>
                </c:pt>
                <c:pt idx="52">
                  <c:v>50</c:v>
                </c:pt>
                <c:pt idx="53">
                  <c:v>-50</c:v>
                </c:pt>
                <c:pt idx="54">
                  <c:v>50</c:v>
                </c:pt>
                <c:pt idx="55">
                  <c:v>-50</c:v>
                </c:pt>
                <c:pt idx="56">
                  <c:v>50</c:v>
                </c:pt>
                <c:pt idx="57">
                  <c:v>-50</c:v>
                </c:pt>
                <c:pt idx="58">
                  <c:v>50</c:v>
                </c:pt>
                <c:pt idx="59">
                  <c:v>-50</c:v>
                </c:pt>
                <c:pt idx="6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DE-405A-B3E0-0F3C88F476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0045392"/>
        <c:axId val="690047688"/>
      </c:lineChart>
      <c:catAx>
        <c:axId val="690045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7688"/>
        <c:crosses val="autoZero"/>
        <c:auto val="1"/>
        <c:lblAlgn val="ctr"/>
        <c:lblOffset val="100"/>
        <c:noMultiLvlLbl val="0"/>
      </c:catAx>
      <c:valAx>
        <c:axId val="690047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DX2022/DX2023</a:t>
            </a:r>
          </a:p>
          <a:p>
            <a:pPr>
              <a:defRPr/>
            </a:pPr>
            <a:r>
              <a:rPr lang="fr-FR" baseline="0"/>
              <a:t>Line 17 à 77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'2021'!$F$17:$F$77</c:f>
              <c:numCache>
                <c:formatCode>General</c:formatCode>
                <c:ptCount val="61"/>
                <c:pt idx="0">
                  <c:v>718.5</c:v>
                </c:pt>
                <c:pt idx="1">
                  <c:v>718.5</c:v>
                </c:pt>
                <c:pt idx="2">
                  <c:v>718.5</c:v>
                </c:pt>
                <c:pt idx="3">
                  <c:v>718.5</c:v>
                </c:pt>
                <c:pt idx="4">
                  <c:v>718.5</c:v>
                </c:pt>
                <c:pt idx="5">
                  <c:v>718.5</c:v>
                </c:pt>
                <c:pt idx="6">
                  <c:v>718.5</c:v>
                </c:pt>
                <c:pt idx="7">
                  <c:v>718.5</c:v>
                </c:pt>
                <c:pt idx="8">
                  <c:v>718.5</c:v>
                </c:pt>
                <c:pt idx="9">
                  <c:v>718.5</c:v>
                </c:pt>
                <c:pt idx="10">
                  <c:v>718.5</c:v>
                </c:pt>
                <c:pt idx="11">
                  <c:v>718.5</c:v>
                </c:pt>
                <c:pt idx="12">
                  <c:v>718.5</c:v>
                </c:pt>
                <c:pt idx="13">
                  <c:v>718.5</c:v>
                </c:pt>
                <c:pt idx="14">
                  <c:v>718.5</c:v>
                </c:pt>
                <c:pt idx="15">
                  <c:v>718.5</c:v>
                </c:pt>
                <c:pt idx="16">
                  <c:v>718.5</c:v>
                </c:pt>
                <c:pt idx="17">
                  <c:v>718.5</c:v>
                </c:pt>
                <c:pt idx="18">
                  <c:v>718.5</c:v>
                </c:pt>
                <c:pt idx="19">
                  <c:v>718.5</c:v>
                </c:pt>
                <c:pt idx="20">
                  <c:v>718.5</c:v>
                </c:pt>
                <c:pt idx="21">
                  <c:v>718.5</c:v>
                </c:pt>
                <c:pt idx="22">
                  <c:v>718.5</c:v>
                </c:pt>
                <c:pt idx="23">
                  <c:v>718.5</c:v>
                </c:pt>
                <c:pt idx="24">
                  <c:v>718.5</c:v>
                </c:pt>
                <c:pt idx="25">
                  <c:v>718.5</c:v>
                </c:pt>
                <c:pt idx="26">
                  <c:v>718.5</c:v>
                </c:pt>
                <c:pt idx="27">
                  <c:v>718.5</c:v>
                </c:pt>
                <c:pt idx="28">
                  <c:v>718.5</c:v>
                </c:pt>
                <c:pt idx="29">
                  <c:v>718.5</c:v>
                </c:pt>
                <c:pt idx="30">
                  <c:v>718.5</c:v>
                </c:pt>
                <c:pt idx="31">
                  <c:v>718.5</c:v>
                </c:pt>
                <c:pt idx="32">
                  <c:v>718.5</c:v>
                </c:pt>
                <c:pt idx="33">
                  <c:v>718.5</c:v>
                </c:pt>
                <c:pt idx="34">
                  <c:v>718.5</c:v>
                </c:pt>
                <c:pt idx="35">
                  <c:v>718.5</c:v>
                </c:pt>
                <c:pt idx="36">
                  <c:v>718.5</c:v>
                </c:pt>
                <c:pt idx="37">
                  <c:v>718.5</c:v>
                </c:pt>
                <c:pt idx="38">
                  <c:v>718.5</c:v>
                </c:pt>
                <c:pt idx="39">
                  <c:v>718.5</c:v>
                </c:pt>
                <c:pt idx="40">
                  <c:v>718.5</c:v>
                </c:pt>
                <c:pt idx="41">
                  <c:v>718.5</c:v>
                </c:pt>
                <c:pt idx="42">
                  <c:v>718.5</c:v>
                </c:pt>
                <c:pt idx="43">
                  <c:v>718.5</c:v>
                </c:pt>
                <c:pt idx="44">
                  <c:v>718.5</c:v>
                </c:pt>
                <c:pt idx="45">
                  <c:v>718.5</c:v>
                </c:pt>
                <c:pt idx="46">
                  <c:v>718.5</c:v>
                </c:pt>
                <c:pt idx="47">
                  <c:v>718.5</c:v>
                </c:pt>
                <c:pt idx="48">
                  <c:v>718.5</c:v>
                </c:pt>
                <c:pt idx="49">
                  <c:v>718.5</c:v>
                </c:pt>
                <c:pt idx="50">
                  <c:v>718.5</c:v>
                </c:pt>
                <c:pt idx="51">
                  <c:v>718.5</c:v>
                </c:pt>
                <c:pt idx="52">
                  <c:v>718.5</c:v>
                </c:pt>
                <c:pt idx="53">
                  <c:v>718.5</c:v>
                </c:pt>
                <c:pt idx="54">
                  <c:v>718.5</c:v>
                </c:pt>
                <c:pt idx="55">
                  <c:v>718.5</c:v>
                </c:pt>
                <c:pt idx="56">
                  <c:v>718.5</c:v>
                </c:pt>
                <c:pt idx="57">
                  <c:v>718.5</c:v>
                </c:pt>
                <c:pt idx="58">
                  <c:v>718.5</c:v>
                </c:pt>
                <c:pt idx="59">
                  <c:v>718.5</c:v>
                </c:pt>
                <c:pt idx="60">
                  <c:v>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93-4428-8F5C-A6511DA0D12D}"/>
            </c:ext>
          </c:extLst>
        </c:ser>
        <c:ser>
          <c:idx val="1"/>
          <c:order val="1"/>
          <c:tx>
            <c:v>RI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'2021'!$G$17:$G$77</c:f>
              <c:numCache>
                <c:formatCode>General</c:formatCode>
                <c:ptCount val="61"/>
                <c:pt idx="0">
                  <c:v>-718.5</c:v>
                </c:pt>
                <c:pt idx="1">
                  <c:v>-718.5</c:v>
                </c:pt>
                <c:pt idx="2">
                  <c:v>-718.5</c:v>
                </c:pt>
                <c:pt idx="3">
                  <c:v>-718.5</c:v>
                </c:pt>
                <c:pt idx="4">
                  <c:v>-718.5</c:v>
                </c:pt>
                <c:pt idx="5">
                  <c:v>-718.5</c:v>
                </c:pt>
                <c:pt idx="6">
                  <c:v>-718.5</c:v>
                </c:pt>
                <c:pt idx="7">
                  <c:v>-718.5</c:v>
                </c:pt>
                <c:pt idx="8">
                  <c:v>-718.5</c:v>
                </c:pt>
                <c:pt idx="9">
                  <c:v>-718.5</c:v>
                </c:pt>
                <c:pt idx="10">
                  <c:v>-718.5</c:v>
                </c:pt>
                <c:pt idx="11">
                  <c:v>-718.5</c:v>
                </c:pt>
                <c:pt idx="12">
                  <c:v>-718.5</c:v>
                </c:pt>
                <c:pt idx="13">
                  <c:v>-718.5</c:v>
                </c:pt>
                <c:pt idx="14">
                  <c:v>-718.5</c:v>
                </c:pt>
                <c:pt idx="15">
                  <c:v>-718.5</c:v>
                </c:pt>
                <c:pt idx="16">
                  <c:v>-718.5</c:v>
                </c:pt>
                <c:pt idx="17">
                  <c:v>-718.5</c:v>
                </c:pt>
                <c:pt idx="18">
                  <c:v>-718.5</c:v>
                </c:pt>
                <c:pt idx="19">
                  <c:v>-718.5</c:v>
                </c:pt>
                <c:pt idx="20">
                  <c:v>-718.5</c:v>
                </c:pt>
                <c:pt idx="21">
                  <c:v>-718.5</c:v>
                </c:pt>
                <c:pt idx="22">
                  <c:v>-718.5</c:v>
                </c:pt>
                <c:pt idx="23">
                  <c:v>-718.5</c:v>
                </c:pt>
                <c:pt idx="24">
                  <c:v>-718.5</c:v>
                </c:pt>
                <c:pt idx="25">
                  <c:v>-718.5</c:v>
                </c:pt>
                <c:pt idx="26">
                  <c:v>-718.5</c:v>
                </c:pt>
                <c:pt idx="27">
                  <c:v>-718.5</c:v>
                </c:pt>
                <c:pt idx="28">
                  <c:v>-718.5</c:v>
                </c:pt>
                <c:pt idx="29">
                  <c:v>-718.5</c:v>
                </c:pt>
                <c:pt idx="30">
                  <c:v>-718.5</c:v>
                </c:pt>
                <c:pt idx="31">
                  <c:v>-718.5</c:v>
                </c:pt>
                <c:pt idx="32">
                  <c:v>-718.5</c:v>
                </c:pt>
                <c:pt idx="33">
                  <c:v>-718.5</c:v>
                </c:pt>
                <c:pt idx="34">
                  <c:v>-718.5</c:v>
                </c:pt>
                <c:pt idx="35">
                  <c:v>-718.5</c:v>
                </c:pt>
                <c:pt idx="36">
                  <c:v>-718.5</c:v>
                </c:pt>
                <c:pt idx="37">
                  <c:v>-718.5</c:v>
                </c:pt>
                <c:pt idx="38">
                  <c:v>-718.5</c:v>
                </c:pt>
                <c:pt idx="39">
                  <c:v>-718.5</c:v>
                </c:pt>
                <c:pt idx="40">
                  <c:v>-718.5</c:v>
                </c:pt>
                <c:pt idx="41">
                  <c:v>-718.5</c:v>
                </c:pt>
                <c:pt idx="42">
                  <c:v>-718.5</c:v>
                </c:pt>
                <c:pt idx="43">
                  <c:v>-718.5</c:v>
                </c:pt>
                <c:pt idx="44">
                  <c:v>-718.5</c:v>
                </c:pt>
                <c:pt idx="45">
                  <c:v>-718.5</c:v>
                </c:pt>
                <c:pt idx="46">
                  <c:v>-718.5</c:v>
                </c:pt>
                <c:pt idx="47">
                  <c:v>-718.5</c:v>
                </c:pt>
                <c:pt idx="48">
                  <c:v>-718.5</c:v>
                </c:pt>
                <c:pt idx="49">
                  <c:v>-718.5</c:v>
                </c:pt>
                <c:pt idx="50">
                  <c:v>-718.5</c:v>
                </c:pt>
                <c:pt idx="51">
                  <c:v>-718.5</c:v>
                </c:pt>
                <c:pt idx="52">
                  <c:v>-718.5</c:v>
                </c:pt>
                <c:pt idx="53">
                  <c:v>-718.5</c:v>
                </c:pt>
                <c:pt idx="54">
                  <c:v>-718.5</c:v>
                </c:pt>
                <c:pt idx="55">
                  <c:v>-718.5</c:v>
                </c:pt>
                <c:pt idx="56">
                  <c:v>-718.5</c:v>
                </c:pt>
                <c:pt idx="57">
                  <c:v>-718.5</c:v>
                </c:pt>
                <c:pt idx="58">
                  <c:v>-718.5</c:v>
                </c:pt>
                <c:pt idx="59">
                  <c:v>-718.5</c:v>
                </c:pt>
                <c:pt idx="60">
                  <c:v>-718.5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93-4428-8F5C-A6511DA0D12D}"/>
            </c:ext>
          </c:extLst>
        </c:ser>
        <c:ser>
          <c:idx val="2"/>
          <c:order val="2"/>
          <c:tx>
            <c:v>DX2022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'2022'!$J$17:$J$77</c:f>
              <c:numCache>
                <c:formatCode>General</c:formatCode>
                <c:ptCount val="61"/>
                <c:pt idx="0">
                  <c:v>50</c:v>
                </c:pt>
                <c:pt idx="1">
                  <c:v>-50</c:v>
                </c:pt>
                <c:pt idx="2">
                  <c:v>50</c:v>
                </c:pt>
                <c:pt idx="3">
                  <c:v>-50</c:v>
                </c:pt>
                <c:pt idx="4">
                  <c:v>50</c:v>
                </c:pt>
                <c:pt idx="5">
                  <c:v>-50</c:v>
                </c:pt>
                <c:pt idx="6">
                  <c:v>50</c:v>
                </c:pt>
                <c:pt idx="7">
                  <c:v>-50</c:v>
                </c:pt>
                <c:pt idx="8">
                  <c:v>50</c:v>
                </c:pt>
                <c:pt idx="9">
                  <c:v>-50</c:v>
                </c:pt>
                <c:pt idx="10">
                  <c:v>50</c:v>
                </c:pt>
                <c:pt idx="11">
                  <c:v>-50</c:v>
                </c:pt>
                <c:pt idx="12">
                  <c:v>50</c:v>
                </c:pt>
                <c:pt idx="13">
                  <c:v>-50</c:v>
                </c:pt>
                <c:pt idx="14">
                  <c:v>50</c:v>
                </c:pt>
                <c:pt idx="15">
                  <c:v>-50</c:v>
                </c:pt>
                <c:pt idx="16">
                  <c:v>50</c:v>
                </c:pt>
                <c:pt idx="17">
                  <c:v>-50</c:v>
                </c:pt>
                <c:pt idx="18">
                  <c:v>50</c:v>
                </c:pt>
                <c:pt idx="19">
                  <c:v>-50</c:v>
                </c:pt>
                <c:pt idx="20">
                  <c:v>50</c:v>
                </c:pt>
                <c:pt idx="21">
                  <c:v>-50</c:v>
                </c:pt>
                <c:pt idx="22">
                  <c:v>50</c:v>
                </c:pt>
                <c:pt idx="23">
                  <c:v>-50</c:v>
                </c:pt>
                <c:pt idx="24">
                  <c:v>50</c:v>
                </c:pt>
                <c:pt idx="25">
                  <c:v>-50</c:v>
                </c:pt>
                <c:pt idx="26">
                  <c:v>50</c:v>
                </c:pt>
                <c:pt idx="27">
                  <c:v>-50</c:v>
                </c:pt>
                <c:pt idx="28">
                  <c:v>50</c:v>
                </c:pt>
                <c:pt idx="29">
                  <c:v>-50</c:v>
                </c:pt>
                <c:pt idx="30">
                  <c:v>50</c:v>
                </c:pt>
                <c:pt idx="31">
                  <c:v>-50</c:v>
                </c:pt>
                <c:pt idx="32">
                  <c:v>50</c:v>
                </c:pt>
                <c:pt idx="33">
                  <c:v>-50</c:v>
                </c:pt>
                <c:pt idx="34">
                  <c:v>50</c:v>
                </c:pt>
                <c:pt idx="35">
                  <c:v>-50</c:v>
                </c:pt>
                <c:pt idx="36">
                  <c:v>50</c:v>
                </c:pt>
                <c:pt idx="37">
                  <c:v>-50</c:v>
                </c:pt>
                <c:pt idx="38">
                  <c:v>50</c:v>
                </c:pt>
                <c:pt idx="39">
                  <c:v>-50</c:v>
                </c:pt>
                <c:pt idx="40">
                  <c:v>50</c:v>
                </c:pt>
                <c:pt idx="41">
                  <c:v>-50</c:v>
                </c:pt>
                <c:pt idx="42">
                  <c:v>50</c:v>
                </c:pt>
                <c:pt idx="43">
                  <c:v>-50</c:v>
                </c:pt>
                <c:pt idx="44">
                  <c:v>50</c:v>
                </c:pt>
                <c:pt idx="45">
                  <c:v>-50</c:v>
                </c:pt>
                <c:pt idx="46">
                  <c:v>50</c:v>
                </c:pt>
                <c:pt idx="47">
                  <c:v>-50</c:v>
                </c:pt>
                <c:pt idx="48">
                  <c:v>50</c:v>
                </c:pt>
                <c:pt idx="49">
                  <c:v>-50</c:v>
                </c:pt>
                <c:pt idx="50">
                  <c:v>50</c:v>
                </c:pt>
                <c:pt idx="51">
                  <c:v>-50</c:v>
                </c:pt>
                <c:pt idx="52">
                  <c:v>50</c:v>
                </c:pt>
                <c:pt idx="53">
                  <c:v>-50</c:v>
                </c:pt>
                <c:pt idx="54">
                  <c:v>50</c:v>
                </c:pt>
                <c:pt idx="55">
                  <c:v>-50</c:v>
                </c:pt>
                <c:pt idx="56">
                  <c:v>50</c:v>
                </c:pt>
                <c:pt idx="57">
                  <c:v>-50</c:v>
                </c:pt>
                <c:pt idx="58">
                  <c:v>50</c:v>
                </c:pt>
                <c:pt idx="59">
                  <c:v>-50</c:v>
                </c:pt>
                <c:pt idx="6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93-4428-8F5C-A6511DA0D12D}"/>
            </c:ext>
          </c:extLst>
        </c:ser>
        <c:ser>
          <c:idx val="3"/>
          <c:order val="3"/>
          <c:tx>
            <c:v>DX2023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'2020'!$D$17:$D$77</c:f>
              <c:numCache>
                <c:formatCode>0</c:formatCode>
                <c:ptCount val="61"/>
                <c:pt idx="1">
                  <c:v>34</c:v>
                </c:pt>
                <c:pt idx="2" formatCode="General">
                  <c:v>61</c:v>
                </c:pt>
                <c:pt idx="3">
                  <c:v>88</c:v>
                </c:pt>
                <c:pt idx="4" formatCode="General">
                  <c:v>119.5</c:v>
                </c:pt>
                <c:pt idx="5">
                  <c:v>151</c:v>
                </c:pt>
                <c:pt idx="6" formatCode="General">
                  <c:v>182.5</c:v>
                </c:pt>
                <c:pt idx="7">
                  <c:v>214</c:v>
                </c:pt>
                <c:pt idx="8" formatCode="General">
                  <c:v>241</c:v>
                </c:pt>
                <c:pt idx="9">
                  <c:v>268</c:v>
                </c:pt>
                <c:pt idx="10" formatCode="General">
                  <c:v>290.5</c:v>
                </c:pt>
                <c:pt idx="11">
                  <c:v>313</c:v>
                </c:pt>
                <c:pt idx="12" formatCode="General">
                  <c:v>331</c:v>
                </c:pt>
                <c:pt idx="13">
                  <c:v>349</c:v>
                </c:pt>
                <c:pt idx="14" formatCode="General">
                  <c:v>364.5</c:v>
                </c:pt>
                <c:pt idx="15">
                  <c:v>380</c:v>
                </c:pt>
                <c:pt idx="16" formatCode="General">
                  <c:v>396</c:v>
                </c:pt>
                <c:pt idx="17">
                  <c:v>412</c:v>
                </c:pt>
                <c:pt idx="18" formatCode="General">
                  <c:v>427.5</c:v>
                </c:pt>
                <c:pt idx="19">
                  <c:v>443</c:v>
                </c:pt>
                <c:pt idx="20" formatCode="General">
                  <c:v>459</c:v>
                </c:pt>
                <c:pt idx="21">
                  <c:v>475</c:v>
                </c:pt>
                <c:pt idx="22" formatCode="General">
                  <c:v>490.5</c:v>
                </c:pt>
                <c:pt idx="23">
                  <c:v>506</c:v>
                </c:pt>
                <c:pt idx="24" formatCode="General">
                  <c:v>522</c:v>
                </c:pt>
                <c:pt idx="25">
                  <c:v>538</c:v>
                </c:pt>
                <c:pt idx="26" formatCode="General">
                  <c:v>553.5</c:v>
                </c:pt>
                <c:pt idx="27">
                  <c:v>569</c:v>
                </c:pt>
                <c:pt idx="28" formatCode="General">
                  <c:v>585</c:v>
                </c:pt>
                <c:pt idx="29">
                  <c:v>601</c:v>
                </c:pt>
                <c:pt idx="30" formatCode="General">
                  <c:v>616.5</c:v>
                </c:pt>
                <c:pt idx="31">
                  <c:v>632</c:v>
                </c:pt>
                <c:pt idx="32" formatCode="General">
                  <c:v>648</c:v>
                </c:pt>
                <c:pt idx="33">
                  <c:v>664</c:v>
                </c:pt>
                <c:pt idx="34" formatCode="General">
                  <c:v>679.5</c:v>
                </c:pt>
                <c:pt idx="35">
                  <c:v>695</c:v>
                </c:pt>
                <c:pt idx="36" formatCode="General">
                  <c:v>711</c:v>
                </c:pt>
                <c:pt idx="37">
                  <c:v>727</c:v>
                </c:pt>
                <c:pt idx="38" formatCode="General">
                  <c:v>742.5</c:v>
                </c:pt>
                <c:pt idx="39">
                  <c:v>758</c:v>
                </c:pt>
                <c:pt idx="40" formatCode="General">
                  <c:v>774</c:v>
                </c:pt>
                <c:pt idx="41">
                  <c:v>790</c:v>
                </c:pt>
                <c:pt idx="42" formatCode="General">
                  <c:v>806</c:v>
                </c:pt>
                <c:pt idx="43">
                  <c:v>822</c:v>
                </c:pt>
                <c:pt idx="44" formatCode="General">
                  <c:v>837.5</c:v>
                </c:pt>
                <c:pt idx="45">
                  <c:v>853</c:v>
                </c:pt>
                <c:pt idx="46" formatCode="General">
                  <c:v>868.5</c:v>
                </c:pt>
                <c:pt idx="47">
                  <c:v>884</c:v>
                </c:pt>
                <c:pt idx="48" formatCode="General">
                  <c:v>900</c:v>
                </c:pt>
                <c:pt idx="49">
                  <c:v>916</c:v>
                </c:pt>
                <c:pt idx="50" formatCode="General">
                  <c:v>932</c:v>
                </c:pt>
                <c:pt idx="51">
                  <c:v>948</c:v>
                </c:pt>
                <c:pt idx="52" formatCode="General">
                  <c:v>963.5</c:v>
                </c:pt>
                <c:pt idx="53">
                  <c:v>979</c:v>
                </c:pt>
                <c:pt idx="54" formatCode="General">
                  <c:v>995</c:v>
                </c:pt>
                <c:pt idx="55">
                  <c:v>1011</c:v>
                </c:pt>
                <c:pt idx="56" formatCode="General">
                  <c:v>1026.5</c:v>
                </c:pt>
                <c:pt idx="57">
                  <c:v>1042</c:v>
                </c:pt>
                <c:pt idx="58" formatCode="General">
                  <c:v>1058</c:v>
                </c:pt>
                <c:pt idx="59">
                  <c:v>1074</c:v>
                </c:pt>
                <c:pt idx="60" formatCode="General">
                  <c:v>1089.5</c:v>
                </c:pt>
              </c:numCache>
            </c:numRef>
          </c:cat>
          <c:val>
            <c:numRef>
              <c:f>'2023'!$J$17:$J$77</c:f>
              <c:numCache>
                <c:formatCode>General</c:formatCode>
                <c:ptCount val="6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E93-4428-8F5C-A6511DA0D1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0045392"/>
        <c:axId val="690047688"/>
      </c:lineChart>
      <c:catAx>
        <c:axId val="690045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7688"/>
        <c:crosses val="autoZero"/>
        <c:auto val="1"/>
        <c:lblAlgn val="ctr"/>
        <c:lblOffset val="100"/>
        <c:noMultiLvlLbl val="0"/>
      </c:catAx>
      <c:valAx>
        <c:axId val="690047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04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Résult!$O$23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3C-4EA6-8CA7-6DD3721B7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50031008"/>
        <c:axId val="650032648"/>
      </c:lineChart>
      <c:catAx>
        <c:axId val="650031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032648"/>
        <c:crosses val="autoZero"/>
        <c:auto val="1"/>
        <c:lblAlgn val="ctr"/>
        <c:lblOffset val="100"/>
        <c:noMultiLvlLbl val="0"/>
      </c:catAx>
      <c:valAx>
        <c:axId val="65003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031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Résult!$O$23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7A-4AD5-A570-C6B5957BCA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50031008"/>
        <c:axId val="650032648"/>
      </c:lineChart>
      <c:catAx>
        <c:axId val="650031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032648"/>
        <c:crosses val="autoZero"/>
        <c:auto val="1"/>
        <c:lblAlgn val="ctr"/>
        <c:lblOffset val="100"/>
        <c:noMultiLvlLbl val="0"/>
      </c:catAx>
      <c:valAx>
        <c:axId val="65003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031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Résult!$O$23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C7-441D-9BF8-1D20860A7E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50031008"/>
        <c:axId val="650032648"/>
      </c:lineChart>
      <c:catAx>
        <c:axId val="650031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032648"/>
        <c:crosses val="autoZero"/>
        <c:auto val="1"/>
        <c:lblAlgn val="ctr"/>
        <c:lblOffset val="100"/>
        <c:noMultiLvlLbl val="0"/>
      </c:catAx>
      <c:valAx>
        <c:axId val="65003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031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3810</xdr:rowOff>
    </xdr:from>
    <xdr:to>
      <xdr:col>6</xdr:col>
      <xdr:colOff>13970</xdr:colOff>
      <xdr:row>16</xdr:row>
      <xdr:rowOff>121920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6856C94-E677-459D-91E5-D956E70A1E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9408</xdr:colOff>
      <xdr:row>18</xdr:row>
      <xdr:rowOff>0</xdr:rowOff>
    </xdr:from>
    <xdr:to>
      <xdr:col>6</xdr:col>
      <xdr:colOff>23378</xdr:colOff>
      <xdr:row>33</xdr:row>
      <xdr:rowOff>118110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C1E27F8-F975-4BC8-814C-290B295B9F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169333</xdr:rowOff>
    </xdr:from>
    <xdr:to>
      <xdr:col>6</xdr:col>
      <xdr:colOff>13970</xdr:colOff>
      <xdr:row>50</xdr:row>
      <xdr:rowOff>108702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E2246245-09DF-4562-97CE-258A7D391F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9407</xdr:colOff>
      <xdr:row>0</xdr:row>
      <xdr:rowOff>178740</xdr:rowOff>
    </xdr:from>
    <xdr:to>
      <xdr:col>13</xdr:col>
      <xdr:colOff>23377</xdr:colOff>
      <xdr:row>16</xdr:row>
      <xdr:rowOff>118109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1AFC726-0C47-4EDC-AA0A-7820DA2C75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780815</xdr:colOff>
      <xdr:row>18</xdr:row>
      <xdr:rowOff>0</xdr:rowOff>
    </xdr:from>
    <xdr:to>
      <xdr:col>13</xdr:col>
      <xdr:colOff>4562</xdr:colOff>
      <xdr:row>33</xdr:row>
      <xdr:rowOff>118110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EB77D009-194F-45B5-8F3F-7BB8DDC48E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1</xdr:row>
      <xdr:rowOff>9407</xdr:rowOff>
    </xdr:from>
    <xdr:to>
      <xdr:col>20</xdr:col>
      <xdr:colOff>13970</xdr:colOff>
      <xdr:row>16</xdr:row>
      <xdr:rowOff>127517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5AD97E68-2559-4B1B-9EE8-B1187ECD14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782320</xdr:colOff>
      <xdr:row>34</xdr:row>
      <xdr:rowOff>172720</xdr:rowOff>
    </xdr:from>
    <xdr:to>
      <xdr:col>13</xdr:col>
      <xdr:colOff>10160</xdr:colOff>
      <xdr:row>50</xdr:row>
      <xdr:rowOff>111760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D763C91-AFA8-4D4F-BE55-2FF478D6B4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10160</xdr:colOff>
      <xdr:row>18</xdr:row>
      <xdr:rowOff>0</xdr:rowOff>
    </xdr:from>
    <xdr:to>
      <xdr:col>20</xdr:col>
      <xdr:colOff>30480</xdr:colOff>
      <xdr:row>33</xdr:row>
      <xdr:rowOff>121920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4FD73CE0-4DA6-41FF-B969-E19F86DA1B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782320</xdr:colOff>
      <xdr:row>35</xdr:row>
      <xdr:rowOff>10160</xdr:rowOff>
    </xdr:from>
    <xdr:to>
      <xdr:col>20</xdr:col>
      <xdr:colOff>10160</xdr:colOff>
      <xdr:row>50</xdr:row>
      <xdr:rowOff>132080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F67A0C3F-B7C1-4210-A776-A0D3E83849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AC020-4541-4249-BFF5-1A2F751A42FF}">
  <sheetPr codeName="Feuil1"/>
  <dimension ref="O23"/>
  <sheetViews>
    <sheetView zoomScale="80" workbookViewId="0">
      <selection activeCell="W35" sqref="W35"/>
    </sheetView>
  </sheetViews>
  <sheetFormatPr baseColWidth="10" defaultRowHeight="14.4" x14ac:dyDescent="0.3"/>
  <sheetData>
    <row r="23" spans="15:15" x14ac:dyDescent="0.3">
      <c r="O23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5EFAE-8E9D-4019-95C2-7FB61EB3613C}">
  <sheetPr codeName="Feuil2"/>
  <dimension ref="A12:M139"/>
  <sheetViews>
    <sheetView tabSelected="1" zoomScale="79" workbookViewId="0">
      <selection activeCell="D7" sqref="D7"/>
    </sheetView>
  </sheetViews>
  <sheetFormatPr baseColWidth="10" defaultRowHeight="14.4" x14ac:dyDescent="0.3"/>
  <sheetData>
    <row r="12" spans="1:13" ht="15.6" x14ac:dyDescent="0.3">
      <c r="A12" s="8" t="s">
        <v>16</v>
      </c>
      <c r="B12" s="8" t="s">
        <v>15</v>
      </c>
      <c r="C12" s="8" t="s">
        <v>0</v>
      </c>
      <c r="D12" s="8"/>
      <c r="E12" s="8" t="s">
        <v>1</v>
      </c>
      <c r="F12" s="8" t="s">
        <v>7</v>
      </c>
      <c r="G12" s="8"/>
      <c r="H12" s="8" t="s">
        <v>6</v>
      </c>
      <c r="I12" s="8"/>
      <c r="J12" s="8"/>
      <c r="K12" s="8"/>
      <c r="L12" s="8"/>
      <c r="M12" s="8"/>
    </row>
    <row r="13" spans="1:13" ht="15.6" x14ac:dyDescent="0.3">
      <c r="A13" s="9"/>
      <c r="B13" s="9"/>
      <c r="C13" s="1" t="s">
        <v>13</v>
      </c>
      <c r="D13" s="1" t="s">
        <v>14</v>
      </c>
      <c r="E13" s="9"/>
      <c r="F13" s="1" t="s">
        <v>12</v>
      </c>
      <c r="G13" s="1" t="s">
        <v>11</v>
      </c>
      <c r="H13" s="1" t="s">
        <v>9</v>
      </c>
      <c r="I13" s="1" t="s">
        <v>10</v>
      </c>
      <c r="J13" s="1" t="s">
        <v>8</v>
      </c>
      <c r="K13" s="1"/>
      <c r="L13" s="1"/>
      <c r="M13" s="1"/>
    </row>
    <row r="14" spans="1:13" x14ac:dyDescent="0.3">
      <c r="A14" s="2">
        <v>1</v>
      </c>
      <c r="B14" s="2">
        <v>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3">
      <c r="A15" s="2">
        <v>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3">
      <c r="A16" s="2">
        <v>3</v>
      </c>
      <c r="B16" s="2">
        <v>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3">
      <c r="A17" s="2">
        <v>4</v>
      </c>
      <c r="B17" s="2"/>
      <c r="C17" s="2"/>
      <c r="D17" s="2"/>
      <c r="E17" s="2"/>
      <c r="F17" s="2">
        <f t="shared" ref="F17:F48" si="0">1437/2</f>
        <v>718.5</v>
      </c>
      <c r="G17" s="2">
        <f t="shared" ref="G17:G48" si="1">-1437/2</f>
        <v>-718.5</v>
      </c>
      <c r="H17" s="2">
        <v>-88</v>
      </c>
      <c r="I17" s="2">
        <v>-16</v>
      </c>
      <c r="J17" s="2">
        <f t="shared" ref="J17:J48" si="2">(H17+I17)/2</f>
        <v>-52</v>
      </c>
      <c r="K17" s="2"/>
      <c r="L17" s="2"/>
      <c r="M17" s="2"/>
    </row>
    <row r="18" spans="1:13" x14ac:dyDescent="0.3">
      <c r="A18" s="2">
        <v>5</v>
      </c>
      <c r="B18" s="2">
        <v>3</v>
      </c>
      <c r="C18" s="3">
        <v>34</v>
      </c>
      <c r="D18" s="4">
        <f>C18</f>
        <v>34</v>
      </c>
      <c r="E18" s="2"/>
      <c r="F18" s="2">
        <f t="shared" si="0"/>
        <v>718.5</v>
      </c>
      <c r="G18" s="2">
        <f t="shared" si="1"/>
        <v>-718.5</v>
      </c>
      <c r="H18" s="2">
        <v>-156</v>
      </c>
      <c r="I18" s="2">
        <v>-105</v>
      </c>
      <c r="J18" s="2">
        <f t="shared" si="2"/>
        <v>-130.5</v>
      </c>
      <c r="K18" s="2"/>
      <c r="L18" s="2"/>
      <c r="M18" s="2"/>
    </row>
    <row r="19" spans="1:13" x14ac:dyDescent="0.3">
      <c r="A19" s="2">
        <v>6</v>
      </c>
      <c r="B19" s="2"/>
      <c r="C19" s="3"/>
      <c r="D19" s="2">
        <f>SUM(C18+C20)/2</f>
        <v>61</v>
      </c>
      <c r="E19" s="2"/>
      <c r="F19" s="2">
        <f t="shared" si="0"/>
        <v>718.5</v>
      </c>
      <c r="G19" s="2">
        <f t="shared" si="1"/>
        <v>-718.5</v>
      </c>
      <c r="H19" s="2">
        <v>-5</v>
      </c>
      <c r="I19" s="2">
        <v>15</v>
      </c>
      <c r="J19" s="2">
        <f t="shared" si="2"/>
        <v>5</v>
      </c>
      <c r="K19" s="2"/>
      <c r="L19" s="2"/>
      <c r="M19" s="2"/>
    </row>
    <row r="20" spans="1:13" x14ac:dyDescent="0.3">
      <c r="A20" s="2">
        <v>7</v>
      </c>
      <c r="B20" s="2">
        <v>4</v>
      </c>
      <c r="C20" s="3">
        <v>88</v>
      </c>
      <c r="D20" s="4">
        <f>C20</f>
        <v>88</v>
      </c>
      <c r="E20" s="2"/>
      <c r="F20" s="2">
        <f t="shared" si="0"/>
        <v>718.5</v>
      </c>
      <c r="G20" s="2">
        <f t="shared" si="1"/>
        <v>-718.5</v>
      </c>
      <c r="H20" s="2">
        <v>190</v>
      </c>
      <c r="I20" s="2">
        <v>229</v>
      </c>
      <c r="J20" s="2">
        <f t="shared" si="2"/>
        <v>209.5</v>
      </c>
      <c r="K20" s="2"/>
      <c r="L20" s="2"/>
      <c r="M20" s="2"/>
    </row>
    <row r="21" spans="1:13" x14ac:dyDescent="0.3">
      <c r="A21" s="2">
        <v>8</v>
      </c>
      <c r="B21" s="2"/>
      <c r="C21" s="3"/>
      <c r="D21" s="2">
        <f>SUM(C20+C22)/2</f>
        <v>119.5</v>
      </c>
      <c r="E21" s="2"/>
      <c r="F21" s="2">
        <f t="shared" si="0"/>
        <v>718.5</v>
      </c>
      <c r="G21" s="2">
        <f t="shared" si="1"/>
        <v>-718.5</v>
      </c>
      <c r="H21" s="2">
        <v>26</v>
      </c>
      <c r="I21" s="2">
        <v>42</v>
      </c>
      <c r="J21" s="2">
        <f t="shared" si="2"/>
        <v>34</v>
      </c>
      <c r="K21" s="2"/>
      <c r="L21" s="2"/>
      <c r="M21" s="2"/>
    </row>
    <row r="22" spans="1:13" x14ac:dyDescent="0.3">
      <c r="A22" s="2">
        <v>9</v>
      </c>
      <c r="B22" s="2">
        <v>5</v>
      </c>
      <c r="C22" s="3">
        <v>151</v>
      </c>
      <c r="D22" s="4">
        <f>C22</f>
        <v>151</v>
      </c>
      <c r="E22" s="2"/>
      <c r="F22" s="2">
        <f t="shared" si="0"/>
        <v>718.5</v>
      </c>
      <c r="G22" s="2">
        <f t="shared" si="1"/>
        <v>-718.5</v>
      </c>
      <c r="H22" s="2">
        <v>-208</v>
      </c>
      <c r="I22" s="2">
        <v>-173</v>
      </c>
      <c r="J22" s="2">
        <f t="shared" si="2"/>
        <v>-190.5</v>
      </c>
      <c r="K22" s="2"/>
      <c r="L22" s="2"/>
      <c r="M22" s="2"/>
    </row>
    <row r="23" spans="1:13" x14ac:dyDescent="0.3">
      <c r="A23" s="2">
        <v>10</v>
      </c>
      <c r="B23" s="2"/>
      <c r="C23" s="3"/>
      <c r="D23" s="2">
        <f>SUM(C22+C24)/2</f>
        <v>182.5</v>
      </c>
      <c r="E23" s="2"/>
      <c r="F23" s="2">
        <f t="shared" si="0"/>
        <v>718.5</v>
      </c>
      <c r="G23" s="2">
        <f t="shared" si="1"/>
        <v>-718.5</v>
      </c>
      <c r="H23" s="2">
        <v>-49</v>
      </c>
      <c r="I23" s="2">
        <v>-34</v>
      </c>
      <c r="J23" s="2">
        <f t="shared" si="2"/>
        <v>-41.5</v>
      </c>
      <c r="K23" s="2"/>
      <c r="L23" s="2"/>
      <c r="M23" s="2"/>
    </row>
    <row r="24" spans="1:13" x14ac:dyDescent="0.3">
      <c r="A24" s="2">
        <v>11</v>
      </c>
      <c r="B24" s="2">
        <v>6</v>
      </c>
      <c r="C24" s="3">
        <v>214</v>
      </c>
      <c r="D24" s="4">
        <f>C24</f>
        <v>214</v>
      </c>
      <c r="E24" s="2"/>
      <c r="F24" s="2">
        <f t="shared" si="0"/>
        <v>718.5</v>
      </c>
      <c r="G24" s="2">
        <f t="shared" si="1"/>
        <v>-718.5</v>
      </c>
      <c r="H24" s="2">
        <v>165</v>
      </c>
      <c r="I24" s="2">
        <v>228</v>
      </c>
      <c r="J24" s="2">
        <f t="shared" si="2"/>
        <v>196.5</v>
      </c>
      <c r="K24" s="2"/>
      <c r="L24" s="2"/>
      <c r="M24" s="2"/>
    </row>
    <row r="25" spans="1:13" x14ac:dyDescent="0.3">
      <c r="A25" s="2">
        <v>12</v>
      </c>
      <c r="B25" s="2"/>
      <c r="C25" s="3"/>
      <c r="D25" s="2">
        <f>SUM(C24+C26)/2</f>
        <v>241</v>
      </c>
      <c r="E25" s="2"/>
      <c r="F25" s="2">
        <f t="shared" si="0"/>
        <v>718.5</v>
      </c>
      <c r="G25" s="2">
        <f t="shared" si="1"/>
        <v>-718.5</v>
      </c>
      <c r="H25" s="2">
        <v>-12</v>
      </c>
      <c r="I25" s="2">
        <v>23</v>
      </c>
      <c r="J25" s="2">
        <f t="shared" si="2"/>
        <v>5.5</v>
      </c>
      <c r="K25" s="2"/>
      <c r="L25" s="2"/>
      <c r="M25" s="2"/>
    </row>
    <row r="26" spans="1:13" x14ac:dyDescent="0.3">
      <c r="A26" s="2">
        <v>13</v>
      </c>
      <c r="B26" s="2">
        <v>7</v>
      </c>
      <c r="C26" s="3">
        <v>268</v>
      </c>
      <c r="D26" s="4">
        <f>C26</f>
        <v>268</v>
      </c>
      <c r="E26" s="2"/>
      <c r="F26" s="2">
        <f t="shared" si="0"/>
        <v>718.5</v>
      </c>
      <c r="G26" s="2">
        <f t="shared" si="1"/>
        <v>-718.5</v>
      </c>
      <c r="H26" s="2">
        <v>-309</v>
      </c>
      <c r="I26" s="2">
        <v>-260</v>
      </c>
      <c r="J26" s="2">
        <f t="shared" si="2"/>
        <v>-284.5</v>
      </c>
      <c r="K26" s="2"/>
      <c r="L26" s="2"/>
      <c r="M26" s="2"/>
    </row>
    <row r="27" spans="1:13" x14ac:dyDescent="0.3">
      <c r="A27" s="2">
        <v>14</v>
      </c>
      <c r="B27" s="2"/>
      <c r="C27" s="3"/>
      <c r="D27" s="2">
        <f>SUM(C26+C28)/2</f>
        <v>290.5</v>
      </c>
      <c r="E27" s="2"/>
      <c r="F27" s="2">
        <f t="shared" si="0"/>
        <v>718.5</v>
      </c>
      <c r="G27" s="2">
        <f t="shared" si="1"/>
        <v>-718.5</v>
      </c>
      <c r="H27" s="2">
        <v>113</v>
      </c>
      <c r="I27" s="2">
        <v>150</v>
      </c>
      <c r="J27" s="2">
        <f t="shared" si="2"/>
        <v>131.5</v>
      </c>
      <c r="K27" s="2"/>
      <c r="L27" s="2"/>
      <c r="M27" s="2"/>
    </row>
    <row r="28" spans="1:13" x14ac:dyDescent="0.3">
      <c r="A28" s="2">
        <v>15</v>
      </c>
      <c r="B28" s="2">
        <v>8</v>
      </c>
      <c r="C28" s="3">
        <v>313</v>
      </c>
      <c r="D28" s="4">
        <f>C28</f>
        <v>313</v>
      </c>
      <c r="E28" s="2"/>
      <c r="F28" s="2">
        <f t="shared" si="0"/>
        <v>718.5</v>
      </c>
      <c r="G28" s="2">
        <f t="shared" si="1"/>
        <v>-718.5</v>
      </c>
      <c r="H28" s="2">
        <v>-270</v>
      </c>
      <c r="I28" s="2">
        <v>-212</v>
      </c>
      <c r="J28" s="2">
        <f t="shared" si="2"/>
        <v>-241</v>
      </c>
      <c r="K28" s="2"/>
      <c r="L28" s="2"/>
      <c r="M28" s="2"/>
    </row>
    <row r="29" spans="1:13" x14ac:dyDescent="0.3">
      <c r="A29" s="2">
        <v>16</v>
      </c>
      <c r="B29" s="2"/>
      <c r="C29" s="3"/>
      <c r="D29" s="2">
        <f>SUM(C28+C30)/2</f>
        <v>331</v>
      </c>
      <c r="E29" s="2"/>
      <c r="F29" s="2">
        <f t="shared" si="0"/>
        <v>718.5</v>
      </c>
      <c r="G29" s="2">
        <f t="shared" si="1"/>
        <v>-718.5</v>
      </c>
      <c r="H29" s="2">
        <v>56</v>
      </c>
      <c r="I29" s="2">
        <v>98</v>
      </c>
      <c r="J29" s="2">
        <f t="shared" si="2"/>
        <v>77</v>
      </c>
      <c r="K29" s="2"/>
      <c r="L29" s="2"/>
      <c r="M29" s="2"/>
    </row>
    <row r="30" spans="1:13" x14ac:dyDescent="0.3">
      <c r="A30" s="2">
        <v>17</v>
      </c>
      <c r="B30" s="2">
        <v>9</v>
      </c>
      <c r="C30" s="3">
        <v>349</v>
      </c>
      <c r="D30" s="4">
        <f>C30</f>
        <v>349</v>
      </c>
      <c r="E30" s="2"/>
      <c r="F30" s="2">
        <f t="shared" si="0"/>
        <v>718.5</v>
      </c>
      <c r="G30" s="2">
        <f t="shared" si="1"/>
        <v>-718.5</v>
      </c>
      <c r="H30" s="2">
        <v>-295</v>
      </c>
      <c r="I30" s="2">
        <v>-223</v>
      </c>
      <c r="J30" s="2">
        <f t="shared" si="2"/>
        <v>-259</v>
      </c>
      <c r="K30" s="2"/>
      <c r="L30" s="2"/>
      <c r="M30" s="2"/>
    </row>
    <row r="31" spans="1:13" x14ac:dyDescent="0.3">
      <c r="A31" s="2">
        <v>18</v>
      </c>
      <c r="B31" s="2"/>
      <c r="C31" s="3"/>
      <c r="D31" s="2">
        <f>SUM(C30+C32)/2</f>
        <v>364.5</v>
      </c>
      <c r="E31" s="2"/>
      <c r="F31" s="2">
        <f t="shared" si="0"/>
        <v>718.5</v>
      </c>
      <c r="G31" s="2">
        <f t="shared" si="1"/>
        <v>-718.5</v>
      </c>
      <c r="H31" s="2">
        <v>52</v>
      </c>
      <c r="I31" s="2">
        <v>95</v>
      </c>
      <c r="J31" s="2">
        <f t="shared" si="2"/>
        <v>73.5</v>
      </c>
      <c r="K31" s="2"/>
      <c r="L31" s="2"/>
      <c r="M31" s="2"/>
    </row>
    <row r="32" spans="1:13" x14ac:dyDescent="0.3">
      <c r="A32" s="2">
        <v>19</v>
      </c>
      <c r="B32" s="2">
        <v>10</v>
      </c>
      <c r="C32" s="3">
        <v>380</v>
      </c>
      <c r="D32" s="4">
        <f>C32</f>
        <v>380</v>
      </c>
      <c r="E32" s="2"/>
      <c r="F32" s="2">
        <f t="shared" si="0"/>
        <v>718.5</v>
      </c>
      <c r="G32" s="2">
        <f t="shared" si="1"/>
        <v>-718.5</v>
      </c>
      <c r="H32" s="2">
        <v>-336</v>
      </c>
      <c r="I32" s="2">
        <v>-281</v>
      </c>
      <c r="J32" s="2">
        <f t="shared" si="2"/>
        <v>-308.5</v>
      </c>
      <c r="K32" s="2"/>
      <c r="L32" s="2"/>
      <c r="M32" s="2"/>
    </row>
    <row r="33" spans="1:13" x14ac:dyDescent="0.3">
      <c r="A33" s="2">
        <v>20</v>
      </c>
      <c r="B33" s="2"/>
      <c r="C33" s="3"/>
      <c r="D33" s="2">
        <f>SUM(C32+C34)/2</f>
        <v>396</v>
      </c>
      <c r="E33" s="2"/>
      <c r="F33" s="2">
        <f t="shared" si="0"/>
        <v>718.5</v>
      </c>
      <c r="G33" s="2">
        <f t="shared" si="1"/>
        <v>-718.5</v>
      </c>
      <c r="H33" s="2">
        <v>57</v>
      </c>
      <c r="I33" s="2">
        <v>106</v>
      </c>
      <c r="J33" s="2">
        <f t="shared" si="2"/>
        <v>81.5</v>
      </c>
      <c r="K33" s="2"/>
      <c r="L33" s="2"/>
      <c r="M33" s="2"/>
    </row>
    <row r="34" spans="1:13" x14ac:dyDescent="0.3">
      <c r="A34" s="2">
        <v>21</v>
      </c>
      <c r="B34" s="2">
        <v>11</v>
      </c>
      <c r="C34" s="3">
        <v>412</v>
      </c>
      <c r="D34" s="4">
        <f>C34</f>
        <v>412</v>
      </c>
      <c r="E34" s="2"/>
      <c r="F34" s="2">
        <f t="shared" si="0"/>
        <v>718.5</v>
      </c>
      <c r="G34" s="2">
        <f t="shared" si="1"/>
        <v>-718.5</v>
      </c>
      <c r="H34" s="2">
        <v>-347</v>
      </c>
      <c r="I34" s="2">
        <v>-162</v>
      </c>
      <c r="J34" s="2">
        <f t="shared" si="2"/>
        <v>-254.5</v>
      </c>
      <c r="K34" s="2"/>
      <c r="L34" s="2"/>
      <c r="M34" s="2"/>
    </row>
    <row r="35" spans="1:13" x14ac:dyDescent="0.3">
      <c r="A35" s="2">
        <v>22</v>
      </c>
      <c r="B35" s="2"/>
      <c r="C35" s="3"/>
      <c r="D35" s="2">
        <f>SUM(C34+C36)/2</f>
        <v>427.5</v>
      </c>
      <c r="E35" s="2"/>
      <c r="F35" s="2">
        <f t="shared" si="0"/>
        <v>718.5</v>
      </c>
      <c r="G35" s="2">
        <f t="shared" si="1"/>
        <v>-718.5</v>
      </c>
      <c r="H35" s="2">
        <v>55</v>
      </c>
      <c r="I35" s="2">
        <v>118</v>
      </c>
      <c r="J35" s="2">
        <f t="shared" si="2"/>
        <v>86.5</v>
      </c>
      <c r="K35" s="2"/>
      <c r="L35" s="2"/>
      <c r="M35" s="2"/>
    </row>
    <row r="36" spans="1:13" x14ac:dyDescent="0.3">
      <c r="A36" s="2">
        <v>23</v>
      </c>
      <c r="B36" s="2">
        <v>12</v>
      </c>
      <c r="C36" s="3">
        <v>443</v>
      </c>
      <c r="D36" s="4">
        <f>C36</f>
        <v>443</v>
      </c>
      <c r="E36" s="2"/>
      <c r="F36" s="2">
        <f t="shared" si="0"/>
        <v>718.5</v>
      </c>
      <c r="G36" s="2">
        <f t="shared" si="1"/>
        <v>-718.5</v>
      </c>
      <c r="H36" s="2">
        <v>-308</v>
      </c>
      <c r="I36" s="2">
        <v>-231</v>
      </c>
      <c r="J36" s="2">
        <f t="shared" si="2"/>
        <v>-269.5</v>
      </c>
      <c r="K36" s="2"/>
      <c r="L36" s="2"/>
      <c r="M36" s="2"/>
    </row>
    <row r="37" spans="1:13" x14ac:dyDescent="0.3">
      <c r="A37" s="2">
        <v>24</v>
      </c>
      <c r="B37" s="2"/>
      <c r="C37" s="3"/>
      <c r="D37" s="2">
        <f>SUM(C36+C38)/2</f>
        <v>459</v>
      </c>
      <c r="E37" s="2"/>
      <c r="F37" s="2">
        <f t="shared" si="0"/>
        <v>718.5</v>
      </c>
      <c r="G37" s="2">
        <f t="shared" si="1"/>
        <v>-718.5</v>
      </c>
      <c r="H37" s="2">
        <v>78</v>
      </c>
      <c r="I37" s="2">
        <v>129</v>
      </c>
      <c r="J37" s="2">
        <f t="shared" si="2"/>
        <v>103.5</v>
      </c>
      <c r="K37" s="2"/>
      <c r="L37" s="2"/>
      <c r="M37" s="2"/>
    </row>
    <row r="38" spans="1:13" x14ac:dyDescent="0.3">
      <c r="A38" s="2">
        <v>25</v>
      </c>
      <c r="B38" s="2">
        <v>13</v>
      </c>
      <c r="C38" s="3">
        <v>475</v>
      </c>
      <c r="D38" s="4">
        <f>C38</f>
        <v>475</v>
      </c>
      <c r="E38" s="2"/>
      <c r="F38" s="2">
        <f t="shared" si="0"/>
        <v>718.5</v>
      </c>
      <c r="G38" s="2">
        <f t="shared" si="1"/>
        <v>-718.5</v>
      </c>
      <c r="H38" s="2">
        <v>-289</v>
      </c>
      <c r="I38" s="2">
        <v>-231</v>
      </c>
      <c r="J38" s="2">
        <f t="shared" si="2"/>
        <v>-260</v>
      </c>
      <c r="K38" s="2"/>
      <c r="L38" s="2"/>
      <c r="M38" s="2"/>
    </row>
    <row r="39" spans="1:13" x14ac:dyDescent="0.3">
      <c r="A39" s="2">
        <v>26</v>
      </c>
      <c r="B39" s="2"/>
      <c r="C39" s="3"/>
      <c r="D39" s="2">
        <f>SUM(C38+C40)/2</f>
        <v>490.5</v>
      </c>
      <c r="E39" s="2"/>
      <c r="F39" s="2">
        <f t="shared" si="0"/>
        <v>718.5</v>
      </c>
      <c r="G39" s="2">
        <f t="shared" si="1"/>
        <v>-718.5</v>
      </c>
      <c r="H39" s="2">
        <v>89</v>
      </c>
      <c r="I39" s="2">
        <v>132</v>
      </c>
      <c r="J39" s="2">
        <f t="shared" si="2"/>
        <v>110.5</v>
      </c>
      <c r="K39" s="2"/>
      <c r="L39" s="2"/>
      <c r="M39" s="2"/>
    </row>
    <row r="40" spans="1:13" x14ac:dyDescent="0.3">
      <c r="A40" s="2">
        <v>27</v>
      </c>
      <c r="B40" s="2">
        <v>14</v>
      </c>
      <c r="C40" s="3">
        <v>506</v>
      </c>
      <c r="D40" s="4">
        <f>C40</f>
        <v>506</v>
      </c>
      <c r="E40" s="2"/>
      <c r="F40" s="2">
        <f t="shared" si="0"/>
        <v>718.5</v>
      </c>
      <c r="G40" s="2">
        <f t="shared" si="1"/>
        <v>-718.5</v>
      </c>
      <c r="H40" s="2">
        <v>-305</v>
      </c>
      <c r="I40" s="2">
        <v>-239</v>
      </c>
      <c r="J40" s="2">
        <f t="shared" si="2"/>
        <v>-272</v>
      </c>
      <c r="K40" s="2"/>
      <c r="L40" s="2"/>
      <c r="M40" s="2"/>
    </row>
    <row r="41" spans="1:13" x14ac:dyDescent="0.3">
      <c r="A41" s="2">
        <v>28</v>
      </c>
      <c r="B41" s="2"/>
      <c r="C41" s="3"/>
      <c r="D41" s="2">
        <f>SUM(C40+C42)/2</f>
        <v>522</v>
      </c>
      <c r="E41" s="2"/>
      <c r="F41" s="2">
        <f t="shared" si="0"/>
        <v>718.5</v>
      </c>
      <c r="G41" s="2">
        <f t="shared" si="1"/>
        <v>-718.5</v>
      </c>
      <c r="H41" s="2">
        <v>98</v>
      </c>
      <c r="I41" s="2">
        <v>152</v>
      </c>
      <c r="J41" s="2">
        <f t="shared" si="2"/>
        <v>125</v>
      </c>
      <c r="K41" s="2"/>
      <c r="L41" s="2"/>
      <c r="M41" s="2"/>
    </row>
    <row r="42" spans="1:13" x14ac:dyDescent="0.3">
      <c r="A42" s="2">
        <v>29</v>
      </c>
      <c r="B42" s="2">
        <v>15</v>
      </c>
      <c r="C42" s="3">
        <v>538</v>
      </c>
      <c r="D42" s="4">
        <f>C42</f>
        <v>538</v>
      </c>
      <c r="E42" s="2"/>
      <c r="F42" s="2">
        <f t="shared" si="0"/>
        <v>718.5</v>
      </c>
      <c r="G42" s="2">
        <f t="shared" si="1"/>
        <v>-718.5</v>
      </c>
      <c r="H42" s="2">
        <v>-238</v>
      </c>
      <c r="I42" s="2">
        <v>-166</v>
      </c>
      <c r="J42" s="2">
        <f t="shared" si="2"/>
        <v>-202</v>
      </c>
      <c r="K42" s="2"/>
      <c r="L42" s="2"/>
      <c r="M42" s="2"/>
    </row>
    <row r="43" spans="1:13" x14ac:dyDescent="0.3">
      <c r="A43" s="2">
        <v>30</v>
      </c>
      <c r="B43" s="2"/>
      <c r="C43" s="3"/>
      <c r="D43" s="2">
        <f>SUM(C42+C44)/2</f>
        <v>553.5</v>
      </c>
      <c r="E43" s="2"/>
      <c r="F43" s="2">
        <f t="shared" si="0"/>
        <v>718.5</v>
      </c>
      <c r="G43" s="2">
        <f t="shared" si="1"/>
        <v>-718.5</v>
      </c>
      <c r="H43" s="2">
        <v>110</v>
      </c>
      <c r="I43" s="2">
        <v>160</v>
      </c>
      <c r="J43" s="2">
        <f t="shared" si="2"/>
        <v>135</v>
      </c>
      <c r="K43" s="2"/>
      <c r="L43" s="2"/>
      <c r="M43" s="2"/>
    </row>
    <row r="44" spans="1:13" x14ac:dyDescent="0.3">
      <c r="A44" s="2">
        <v>31</v>
      </c>
      <c r="B44" s="2">
        <v>16</v>
      </c>
      <c r="C44" s="3">
        <v>569</v>
      </c>
      <c r="D44" s="4">
        <f>C44</f>
        <v>569</v>
      </c>
      <c r="E44" s="2"/>
      <c r="F44" s="2">
        <f t="shared" si="0"/>
        <v>718.5</v>
      </c>
      <c r="G44" s="2">
        <f t="shared" si="1"/>
        <v>-718.5</v>
      </c>
      <c r="H44" s="2">
        <v>-246</v>
      </c>
      <c r="I44" s="2">
        <v>-188</v>
      </c>
      <c r="J44" s="2">
        <f t="shared" si="2"/>
        <v>-217</v>
      </c>
      <c r="K44" s="2"/>
      <c r="L44" s="2"/>
      <c r="M44" s="2"/>
    </row>
    <row r="45" spans="1:13" x14ac:dyDescent="0.3">
      <c r="A45" s="2">
        <v>32</v>
      </c>
      <c r="B45" s="2"/>
      <c r="C45" s="3"/>
      <c r="D45" s="2">
        <f>SUM(C44+C46)/2</f>
        <v>585</v>
      </c>
      <c r="E45" s="2"/>
      <c r="F45" s="2">
        <f t="shared" si="0"/>
        <v>718.5</v>
      </c>
      <c r="G45" s="2">
        <f t="shared" si="1"/>
        <v>-718.5</v>
      </c>
      <c r="H45" s="2">
        <v>112</v>
      </c>
      <c r="I45" s="2">
        <v>154</v>
      </c>
      <c r="J45" s="2">
        <f t="shared" si="2"/>
        <v>133</v>
      </c>
      <c r="K45" s="2"/>
      <c r="L45" s="2"/>
      <c r="M45" s="2"/>
    </row>
    <row r="46" spans="1:13" x14ac:dyDescent="0.3">
      <c r="A46" s="2">
        <v>33</v>
      </c>
      <c r="B46" s="2">
        <v>17</v>
      </c>
      <c r="C46" s="3">
        <v>601</v>
      </c>
      <c r="D46" s="4">
        <f>C46</f>
        <v>601</v>
      </c>
      <c r="E46" s="2"/>
      <c r="F46" s="2">
        <f t="shared" si="0"/>
        <v>718.5</v>
      </c>
      <c r="G46" s="2">
        <f t="shared" si="1"/>
        <v>-718.5</v>
      </c>
      <c r="H46" s="2">
        <v>-261</v>
      </c>
      <c r="I46" s="2">
        <v>-211</v>
      </c>
      <c r="J46" s="2">
        <f t="shared" si="2"/>
        <v>-236</v>
      </c>
      <c r="K46" s="2"/>
      <c r="L46" s="2"/>
      <c r="M46" s="2"/>
    </row>
    <row r="47" spans="1:13" x14ac:dyDescent="0.3">
      <c r="A47" s="2">
        <v>34</v>
      </c>
      <c r="B47" s="2"/>
      <c r="C47" s="3"/>
      <c r="D47" s="2">
        <f>SUM(C46+C48)/2</f>
        <v>616.5</v>
      </c>
      <c r="E47" s="2"/>
      <c r="F47" s="2">
        <f t="shared" si="0"/>
        <v>718.5</v>
      </c>
      <c r="G47" s="2">
        <f t="shared" si="1"/>
        <v>-718.5</v>
      </c>
      <c r="H47" s="2">
        <v>161</v>
      </c>
      <c r="I47" s="2">
        <v>201</v>
      </c>
      <c r="J47" s="2">
        <f t="shared" si="2"/>
        <v>181</v>
      </c>
      <c r="K47" s="2"/>
      <c r="L47" s="2"/>
      <c r="M47" s="2"/>
    </row>
    <row r="48" spans="1:13" x14ac:dyDescent="0.3">
      <c r="A48" s="2">
        <v>35</v>
      </c>
      <c r="B48" s="2">
        <v>18</v>
      </c>
      <c r="C48" s="3">
        <v>632</v>
      </c>
      <c r="D48" s="4">
        <f>C48</f>
        <v>632</v>
      </c>
      <c r="E48" s="2"/>
      <c r="F48" s="2">
        <f t="shared" si="0"/>
        <v>718.5</v>
      </c>
      <c r="G48" s="2">
        <f t="shared" si="1"/>
        <v>-718.5</v>
      </c>
      <c r="H48" s="2">
        <v>-220</v>
      </c>
      <c r="I48" s="2">
        <v>-175</v>
      </c>
      <c r="J48" s="2">
        <f t="shared" si="2"/>
        <v>-197.5</v>
      </c>
      <c r="K48" s="2"/>
      <c r="L48" s="2"/>
      <c r="M48" s="2"/>
    </row>
    <row r="49" spans="1:13" x14ac:dyDescent="0.3">
      <c r="A49" s="2">
        <v>36</v>
      </c>
      <c r="B49" s="2"/>
      <c r="C49" s="3"/>
      <c r="D49" s="2">
        <f>SUM(C48+C50)/2</f>
        <v>648</v>
      </c>
      <c r="E49" s="2"/>
      <c r="F49" s="2">
        <f t="shared" ref="F49:F80" si="3">1437/2</f>
        <v>718.5</v>
      </c>
      <c r="G49" s="2">
        <f t="shared" ref="G49:G80" si="4">-1437/2</f>
        <v>-718.5</v>
      </c>
      <c r="H49" s="2">
        <v>121</v>
      </c>
      <c r="I49" s="2">
        <v>164</v>
      </c>
      <c r="J49" s="2">
        <f t="shared" ref="J49:J80" si="5">(H49+I49)/2</f>
        <v>142.5</v>
      </c>
      <c r="K49" s="2"/>
      <c r="L49" s="2"/>
      <c r="M49" s="2"/>
    </row>
    <row r="50" spans="1:13" x14ac:dyDescent="0.3">
      <c r="A50" s="2">
        <v>37</v>
      </c>
      <c r="B50" s="2">
        <v>19</v>
      </c>
      <c r="C50" s="3">
        <v>664</v>
      </c>
      <c r="D50" s="4">
        <f>C50</f>
        <v>664</v>
      </c>
      <c r="E50" s="2"/>
      <c r="F50" s="2">
        <f t="shared" si="3"/>
        <v>718.5</v>
      </c>
      <c r="G50" s="2">
        <f t="shared" si="4"/>
        <v>-718.5</v>
      </c>
      <c r="H50" s="2">
        <v>-282</v>
      </c>
      <c r="I50" s="2">
        <v>-208</v>
      </c>
      <c r="J50" s="2">
        <f t="shared" si="5"/>
        <v>-245</v>
      </c>
      <c r="K50" s="2"/>
      <c r="L50" s="2"/>
      <c r="M50" s="2"/>
    </row>
    <row r="51" spans="1:13" x14ac:dyDescent="0.3">
      <c r="A51" s="2">
        <v>38</v>
      </c>
      <c r="B51" s="2"/>
      <c r="C51" s="3"/>
      <c r="D51" s="2">
        <f>SUM(C50+C52)/2</f>
        <v>679.5</v>
      </c>
      <c r="E51" s="2"/>
      <c r="F51" s="2">
        <f t="shared" si="3"/>
        <v>718.5</v>
      </c>
      <c r="G51" s="2">
        <f t="shared" si="4"/>
        <v>-718.5</v>
      </c>
      <c r="H51" s="2">
        <v>119</v>
      </c>
      <c r="I51" s="2">
        <v>163</v>
      </c>
      <c r="J51" s="2">
        <f t="shared" si="5"/>
        <v>141</v>
      </c>
      <c r="K51" s="2"/>
      <c r="L51" s="2"/>
      <c r="M51" s="2"/>
    </row>
    <row r="52" spans="1:13" x14ac:dyDescent="0.3">
      <c r="A52" s="2">
        <v>39</v>
      </c>
      <c r="B52" s="2">
        <v>20</v>
      </c>
      <c r="C52" s="3">
        <v>695</v>
      </c>
      <c r="D52" s="4">
        <f>C52</f>
        <v>695</v>
      </c>
      <c r="E52" s="2"/>
      <c r="F52" s="2">
        <f t="shared" si="3"/>
        <v>718.5</v>
      </c>
      <c r="G52" s="2">
        <f t="shared" si="4"/>
        <v>-718.5</v>
      </c>
      <c r="H52" s="2">
        <v>-241</v>
      </c>
      <c r="I52" s="2">
        <v>-197</v>
      </c>
      <c r="J52" s="2">
        <f t="shared" si="5"/>
        <v>-219</v>
      </c>
      <c r="K52" s="2"/>
      <c r="L52" s="2"/>
      <c r="M52" s="2"/>
    </row>
    <row r="53" spans="1:13" x14ac:dyDescent="0.3">
      <c r="A53" s="2">
        <v>40</v>
      </c>
      <c r="B53" s="2"/>
      <c r="C53" s="3"/>
      <c r="D53" s="2">
        <f>SUM(C52+C54)/2</f>
        <v>711</v>
      </c>
      <c r="E53" s="2"/>
      <c r="F53" s="2">
        <f t="shared" si="3"/>
        <v>718.5</v>
      </c>
      <c r="G53" s="2">
        <f t="shared" si="4"/>
        <v>-718.5</v>
      </c>
      <c r="H53" s="2">
        <v>130</v>
      </c>
      <c r="I53" s="2">
        <v>164</v>
      </c>
      <c r="J53" s="2">
        <f t="shared" si="5"/>
        <v>147</v>
      </c>
      <c r="K53" s="2"/>
      <c r="L53" s="2"/>
      <c r="M53" s="2"/>
    </row>
    <row r="54" spans="1:13" x14ac:dyDescent="0.3">
      <c r="A54" s="2">
        <v>41</v>
      </c>
      <c r="B54" s="2">
        <v>21</v>
      </c>
      <c r="C54" s="3">
        <v>727</v>
      </c>
      <c r="D54" s="4">
        <f>C54</f>
        <v>727</v>
      </c>
      <c r="E54" s="2"/>
      <c r="F54" s="2">
        <f t="shared" si="3"/>
        <v>718.5</v>
      </c>
      <c r="G54" s="2">
        <f t="shared" si="4"/>
        <v>-718.5</v>
      </c>
      <c r="H54" s="2">
        <v>-245</v>
      </c>
      <c r="I54" s="2">
        <v>-199</v>
      </c>
      <c r="J54" s="2">
        <f t="shared" si="5"/>
        <v>-222</v>
      </c>
      <c r="K54" s="2"/>
      <c r="L54" s="2"/>
      <c r="M54" s="2"/>
    </row>
    <row r="55" spans="1:13" x14ac:dyDescent="0.3">
      <c r="A55" s="2">
        <v>42</v>
      </c>
      <c r="B55" s="2"/>
      <c r="C55" s="3"/>
      <c r="D55" s="2">
        <f>SUM(C54+C56)/2</f>
        <v>742.5</v>
      </c>
      <c r="E55" s="2"/>
      <c r="F55" s="2">
        <f t="shared" si="3"/>
        <v>718.5</v>
      </c>
      <c r="G55" s="2">
        <f t="shared" si="4"/>
        <v>-718.5</v>
      </c>
      <c r="H55" s="2">
        <v>140</v>
      </c>
      <c r="I55" s="2">
        <v>170</v>
      </c>
      <c r="J55" s="2">
        <f t="shared" si="5"/>
        <v>155</v>
      </c>
      <c r="K55" s="2"/>
      <c r="L55" s="2"/>
      <c r="M55" s="2"/>
    </row>
    <row r="56" spans="1:13" x14ac:dyDescent="0.3">
      <c r="A56" s="2">
        <v>43</v>
      </c>
      <c r="B56" s="2">
        <v>22</v>
      </c>
      <c r="C56" s="3">
        <v>758</v>
      </c>
      <c r="D56" s="4">
        <f>C56</f>
        <v>758</v>
      </c>
      <c r="E56" s="2"/>
      <c r="F56" s="2">
        <f t="shared" si="3"/>
        <v>718.5</v>
      </c>
      <c r="G56" s="2">
        <f t="shared" si="4"/>
        <v>-718.5</v>
      </c>
      <c r="H56" s="2">
        <v>-244</v>
      </c>
      <c r="I56" s="2">
        <v>-209</v>
      </c>
      <c r="J56" s="2">
        <f t="shared" si="5"/>
        <v>-226.5</v>
      </c>
      <c r="K56" s="2"/>
      <c r="L56" s="2"/>
      <c r="M56" s="2"/>
    </row>
    <row r="57" spans="1:13" x14ac:dyDescent="0.3">
      <c r="A57" s="2">
        <v>44</v>
      </c>
      <c r="B57" s="2"/>
      <c r="C57" s="3"/>
      <c r="D57" s="2">
        <f>SUM(C56+C58)/2</f>
        <v>774</v>
      </c>
      <c r="E57" s="2"/>
      <c r="F57" s="2">
        <f t="shared" si="3"/>
        <v>718.5</v>
      </c>
      <c r="G57" s="2">
        <f t="shared" si="4"/>
        <v>-718.5</v>
      </c>
      <c r="H57" s="2">
        <v>125</v>
      </c>
      <c r="I57" s="2">
        <v>159</v>
      </c>
      <c r="J57" s="2">
        <f t="shared" si="5"/>
        <v>142</v>
      </c>
      <c r="K57" s="2"/>
      <c r="L57" s="2"/>
      <c r="M57" s="2"/>
    </row>
    <row r="58" spans="1:13" x14ac:dyDescent="0.3">
      <c r="A58" s="2">
        <v>45</v>
      </c>
      <c r="B58" s="2">
        <v>23</v>
      </c>
      <c r="C58" s="3">
        <v>790</v>
      </c>
      <c r="D58" s="4">
        <f>C58</f>
        <v>790</v>
      </c>
      <c r="E58" s="2"/>
      <c r="F58" s="2">
        <f t="shared" si="3"/>
        <v>718.5</v>
      </c>
      <c r="G58" s="2">
        <f t="shared" si="4"/>
        <v>-718.5</v>
      </c>
      <c r="H58" s="2">
        <v>-260</v>
      </c>
      <c r="I58" s="2">
        <v>-220</v>
      </c>
      <c r="J58" s="2">
        <f t="shared" si="5"/>
        <v>-240</v>
      </c>
      <c r="K58" s="2"/>
      <c r="L58" s="2"/>
      <c r="M58" s="2"/>
    </row>
    <row r="59" spans="1:13" x14ac:dyDescent="0.3">
      <c r="A59" s="2">
        <v>46</v>
      </c>
      <c r="B59" s="2"/>
      <c r="C59" s="3"/>
      <c r="D59" s="2">
        <f>SUM(C58+C60)/2</f>
        <v>806</v>
      </c>
      <c r="E59" s="2"/>
      <c r="F59" s="2">
        <f t="shared" si="3"/>
        <v>718.5</v>
      </c>
      <c r="G59" s="2">
        <f t="shared" si="4"/>
        <v>-718.5</v>
      </c>
      <c r="H59" s="2">
        <v>120</v>
      </c>
      <c r="I59" s="2">
        <v>158</v>
      </c>
      <c r="J59" s="2">
        <f t="shared" si="5"/>
        <v>139</v>
      </c>
      <c r="K59" s="2"/>
      <c r="L59" s="2"/>
      <c r="M59" s="2"/>
    </row>
    <row r="60" spans="1:13" x14ac:dyDescent="0.3">
      <c r="A60" s="2">
        <v>47</v>
      </c>
      <c r="B60" s="2">
        <v>24</v>
      </c>
      <c r="C60" s="3">
        <v>822</v>
      </c>
      <c r="D60" s="4">
        <f>C60</f>
        <v>822</v>
      </c>
      <c r="E60" s="2"/>
      <c r="F60" s="2">
        <f t="shared" si="3"/>
        <v>718.5</v>
      </c>
      <c r="G60" s="2">
        <f t="shared" si="4"/>
        <v>-718.5</v>
      </c>
      <c r="H60" s="2">
        <v>-245</v>
      </c>
      <c r="I60" s="2">
        <v>-205</v>
      </c>
      <c r="J60" s="2">
        <f t="shared" si="5"/>
        <v>-225</v>
      </c>
      <c r="K60" s="2"/>
      <c r="L60" s="2"/>
      <c r="M60" s="2"/>
    </row>
    <row r="61" spans="1:13" x14ac:dyDescent="0.3">
      <c r="A61" s="2">
        <v>48</v>
      </c>
      <c r="B61" s="2"/>
      <c r="C61" s="3"/>
      <c r="D61" s="2">
        <f>SUM(C60+C62)/2</f>
        <v>837.5</v>
      </c>
      <c r="E61" s="2"/>
      <c r="F61" s="2">
        <f t="shared" si="3"/>
        <v>718.5</v>
      </c>
      <c r="G61" s="2">
        <f t="shared" si="4"/>
        <v>-718.5</v>
      </c>
      <c r="H61" s="2">
        <v>110</v>
      </c>
      <c r="I61" s="2">
        <v>148</v>
      </c>
      <c r="J61" s="2">
        <f t="shared" si="5"/>
        <v>129</v>
      </c>
      <c r="K61" s="2"/>
      <c r="L61" s="2"/>
      <c r="M61" s="2"/>
    </row>
    <row r="62" spans="1:13" x14ac:dyDescent="0.3">
      <c r="A62" s="2">
        <v>49</v>
      </c>
      <c r="B62" s="2">
        <v>25</v>
      </c>
      <c r="C62" s="3">
        <v>853</v>
      </c>
      <c r="D62" s="4">
        <f>C62</f>
        <v>853</v>
      </c>
      <c r="E62" s="2"/>
      <c r="F62" s="2">
        <f t="shared" si="3"/>
        <v>718.5</v>
      </c>
      <c r="G62" s="2">
        <f t="shared" si="4"/>
        <v>-718.5</v>
      </c>
      <c r="H62" s="2">
        <v>-225</v>
      </c>
      <c r="I62" s="2">
        <v>-189</v>
      </c>
      <c r="J62" s="2">
        <f t="shared" si="5"/>
        <v>-207</v>
      </c>
      <c r="K62" s="2"/>
      <c r="L62" s="2"/>
      <c r="M62" s="2"/>
    </row>
    <row r="63" spans="1:13" x14ac:dyDescent="0.3">
      <c r="A63" s="2">
        <v>50</v>
      </c>
      <c r="B63" s="2"/>
      <c r="C63" s="3"/>
      <c r="D63" s="2">
        <f>SUM(C62+C64)/2</f>
        <v>868.5</v>
      </c>
      <c r="E63" s="2"/>
      <c r="F63" s="2">
        <f t="shared" si="3"/>
        <v>718.5</v>
      </c>
      <c r="G63" s="2">
        <f t="shared" si="4"/>
        <v>-718.5</v>
      </c>
      <c r="H63" s="2">
        <v>101</v>
      </c>
      <c r="I63" s="2">
        <v>135</v>
      </c>
      <c r="J63" s="2">
        <f t="shared" si="5"/>
        <v>118</v>
      </c>
      <c r="K63" s="2"/>
      <c r="L63" s="2"/>
      <c r="M63" s="2"/>
    </row>
    <row r="64" spans="1:13" x14ac:dyDescent="0.3">
      <c r="A64" s="2">
        <v>51</v>
      </c>
      <c r="B64" s="2">
        <v>26</v>
      </c>
      <c r="C64" s="3">
        <v>884</v>
      </c>
      <c r="D64" s="4">
        <f>C64</f>
        <v>884</v>
      </c>
      <c r="E64" s="2"/>
      <c r="F64" s="2">
        <f t="shared" si="3"/>
        <v>718.5</v>
      </c>
      <c r="G64" s="2">
        <f t="shared" si="4"/>
        <v>-718.5</v>
      </c>
      <c r="H64" s="2">
        <v>-230</v>
      </c>
      <c r="I64" s="2">
        <v>-196</v>
      </c>
      <c r="J64" s="2">
        <f t="shared" si="5"/>
        <v>-213</v>
      </c>
      <c r="K64" s="2"/>
      <c r="L64" s="2"/>
      <c r="M64" s="2"/>
    </row>
    <row r="65" spans="1:13" x14ac:dyDescent="0.3">
      <c r="A65" s="2">
        <v>52</v>
      </c>
      <c r="B65" s="2"/>
      <c r="C65" s="3"/>
      <c r="D65" s="2">
        <f>SUM(C64+C66)/2</f>
        <v>900</v>
      </c>
      <c r="E65" s="2"/>
      <c r="F65" s="2">
        <f t="shared" si="3"/>
        <v>718.5</v>
      </c>
      <c r="G65" s="2">
        <f t="shared" si="4"/>
        <v>-718.5</v>
      </c>
      <c r="H65" s="2">
        <v>118</v>
      </c>
      <c r="I65" s="2">
        <v>153</v>
      </c>
      <c r="J65" s="2">
        <f t="shared" si="5"/>
        <v>135.5</v>
      </c>
      <c r="K65" s="2"/>
      <c r="L65" s="2"/>
      <c r="M65" s="2"/>
    </row>
    <row r="66" spans="1:13" x14ac:dyDescent="0.3">
      <c r="A66" s="2">
        <v>53</v>
      </c>
      <c r="B66" s="2">
        <v>27</v>
      </c>
      <c r="C66" s="3">
        <v>916</v>
      </c>
      <c r="D66" s="4">
        <f>C66</f>
        <v>916</v>
      </c>
      <c r="E66" s="2"/>
      <c r="F66" s="2">
        <f t="shared" si="3"/>
        <v>718.5</v>
      </c>
      <c r="G66" s="2">
        <f t="shared" si="4"/>
        <v>-718.5</v>
      </c>
      <c r="H66" s="2">
        <v>-265</v>
      </c>
      <c r="I66" s="2">
        <v>-213</v>
      </c>
      <c r="J66" s="2">
        <f t="shared" si="5"/>
        <v>-239</v>
      </c>
      <c r="K66" s="2"/>
      <c r="L66" s="2"/>
      <c r="M66" s="2"/>
    </row>
    <row r="67" spans="1:13" x14ac:dyDescent="0.3">
      <c r="A67" s="2">
        <v>54</v>
      </c>
      <c r="B67" s="2"/>
      <c r="C67" s="3"/>
      <c r="D67" s="2">
        <f>SUM(C66+C68)/2</f>
        <v>932</v>
      </c>
      <c r="E67" s="2"/>
      <c r="F67" s="2">
        <f t="shared" si="3"/>
        <v>718.5</v>
      </c>
      <c r="G67" s="2">
        <f t="shared" si="4"/>
        <v>-718.5</v>
      </c>
      <c r="H67" s="2">
        <v>124</v>
      </c>
      <c r="I67" s="2">
        <v>158</v>
      </c>
      <c r="J67" s="2">
        <f t="shared" si="5"/>
        <v>141</v>
      </c>
      <c r="K67" s="2"/>
      <c r="L67" s="2"/>
      <c r="M67" s="2"/>
    </row>
    <row r="68" spans="1:13" x14ac:dyDescent="0.3">
      <c r="A68" s="2">
        <v>55</v>
      </c>
      <c r="B68" s="2">
        <v>28</v>
      </c>
      <c r="C68" s="3">
        <v>948</v>
      </c>
      <c r="D68" s="4">
        <f>C68</f>
        <v>948</v>
      </c>
      <c r="E68" s="2"/>
      <c r="F68" s="2">
        <f t="shared" si="3"/>
        <v>718.5</v>
      </c>
      <c r="G68" s="2">
        <f t="shared" si="4"/>
        <v>-718.5</v>
      </c>
      <c r="H68" s="2">
        <v>-239</v>
      </c>
      <c r="I68" s="2">
        <v>-195</v>
      </c>
      <c r="J68" s="2">
        <f t="shared" si="5"/>
        <v>-217</v>
      </c>
      <c r="K68" s="2"/>
      <c r="L68" s="2"/>
      <c r="M68" s="2"/>
    </row>
    <row r="69" spans="1:13" x14ac:dyDescent="0.3">
      <c r="A69" s="2">
        <v>56</v>
      </c>
      <c r="B69" s="2"/>
      <c r="C69" s="3"/>
      <c r="D69" s="2">
        <f>SUM(C68+C70)/2</f>
        <v>963.5</v>
      </c>
      <c r="E69" s="2"/>
      <c r="F69" s="2">
        <f t="shared" si="3"/>
        <v>718.5</v>
      </c>
      <c r="G69" s="2">
        <f t="shared" si="4"/>
        <v>-718.5</v>
      </c>
      <c r="H69" s="2">
        <v>135</v>
      </c>
      <c r="I69" s="2">
        <v>173</v>
      </c>
      <c r="J69" s="2">
        <f t="shared" si="5"/>
        <v>154</v>
      </c>
      <c r="K69" s="2"/>
      <c r="L69" s="2"/>
      <c r="M69" s="2"/>
    </row>
    <row r="70" spans="1:13" x14ac:dyDescent="0.3">
      <c r="A70" s="2">
        <v>57</v>
      </c>
      <c r="B70" s="2">
        <v>29</v>
      </c>
      <c r="C70" s="3">
        <v>979</v>
      </c>
      <c r="D70" s="4">
        <f>C70</f>
        <v>979</v>
      </c>
      <c r="E70" s="2"/>
      <c r="F70" s="2">
        <f t="shared" si="3"/>
        <v>718.5</v>
      </c>
      <c r="G70" s="2">
        <f t="shared" si="4"/>
        <v>-718.5</v>
      </c>
      <c r="H70" s="2">
        <v>-255</v>
      </c>
      <c r="I70" s="2">
        <v>-203</v>
      </c>
      <c r="J70" s="2">
        <f t="shared" si="5"/>
        <v>-229</v>
      </c>
      <c r="K70" s="2"/>
      <c r="L70" s="2"/>
      <c r="M70" s="2"/>
    </row>
    <row r="71" spans="1:13" x14ac:dyDescent="0.3">
      <c r="A71" s="2">
        <v>58</v>
      </c>
      <c r="B71" s="2"/>
      <c r="C71" s="3"/>
      <c r="D71" s="2">
        <f>SUM(C70+C72)/2</f>
        <v>995</v>
      </c>
      <c r="E71" s="2"/>
      <c r="F71" s="2">
        <f t="shared" si="3"/>
        <v>718.5</v>
      </c>
      <c r="G71" s="2">
        <f t="shared" si="4"/>
        <v>-718.5</v>
      </c>
      <c r="H71" s="2">
        <v>125</v>
      </c>
      <c r="I71" s="2">
        <v>167</v>
      </c>
      <c r="J71" s="2">
        <f t="shared" si="5"/>
        <v>146</v>
      </c>
      <c r="K71" s="2"/>
      <c r="L71" s="2"/>
      <c r="M71" s="2"/>
    </row>
    <row r="72" spans="1:13" x14ac:dyDescent="0.3">
      <c r="A72" s="2">
        <v>59</v>
      </c>
      <c r="B72" s="2">
        <v>30</v>
      </c>
      <c r="C72" s="3">
        <v>1011</v>
      </c>
      <c r="D72" s="4">
        <f>C72</f>
        <v>1011</v>
      </c>
      <c r="E72" s="2"/>
      <c r="F72" s="2">
        <f t="shared" si="3"/>
        <v>718.5</v>
      </c>
      <c r="G72" s="2">
        <f t="shared" si="4"/>
        <v>-718.5</v>
      </c>
      <c r="H72" s="2">
        <v>-278</v>
      </c>
      <c r="I72" s="2">
        <v>-210</v>
      </c>
      <c r="J72" s="2">
        <f t="shared" si="5"/>
        <v>-244</v>
      </c>
      <c r="K72" s="2"/>
      <c r="L72" s="2"/>
      <c r="M72" s="2"/>
    </row>
    <row r="73" spans="1:13" x14ac:dyDescent="0.3">
      <c r="A73" s="2">
        <v>60</v>
      </c>
      <c r="B73" s="2"/>
      <c r="C73" s="3"/>
      <c r="D73" s="2">
        <f>SUM(C72+C74)/2</f>
        <v>1026.5</v>
      </c>
      <c r="E73" s="2"/>
      <c r="F73" s="2">
        <f t="shared" si="3"/>
        <v>718.5</v>
      </c>
      <c r="G73" s="2">
        <f t="shared" si="4"/>
        <v>-718.5</v>
      </c>
      <c r="H73" s="2">
        <v>125</v>
      </c>
      <c r="I73" s="2">
        <v>165</v>
      </c>
      <c r="J73" s="2">
        <f t="shared" si="5"/>
        <v>145</v>
      </c>
      <c r="K73" s="2"/>
      <c r="L73" s="2"/>
      <c r="M73" s="2"/>
    </row>
    <row r="74" spans="1:13" x14ac:dyDescent="0.3">
      <c r="A74" s="2">
        <v>61</v>
      </c>
      <c r="B74" s="2">
        <v>31</v>
      </c>
      <c r="C74" s="3">
        <v>1042</v>
      </c>
      <c r="D74" s="4">
        <f>C74</f>
        <v>1042</v>
      </c>
      <c r="E74" s="2"/>
      <c r="F74" s="2">
        <f t="shared" si="3"/>
        <v>718.5</v>
      </c>
      <c r="G74" s="2">
        <f t="shared" si="4"/>
        <v>-718.5</v>
      </c>
      <c r="H74" s="2">
        <v>-242</v>
      </c>
      <c r="I74" s="2">
        <v>-200</v>
      </c>
      <c r="J74" s="2">
        <f t="shared" si="5"/>
        <v>-221</v>
      </c>
      <c r="K74" s="2"/>
      <c r="L74" s="2"/>
      <c r="M74" s="2"/>
    </row>
    <row r="75" spans="1:13" x14ac:dyDescent="0.3">
      <c r="A75" s="2">
        <v>62</v>
      </c>
      <c r="B75" s="2"/>
      <c r="C75" s="3"/>
      <c r="D75" s="2">
        <f>SUM(C74+C76)/2</f>
        <v>1058</v>
      </c>
      <c r="E75" s="2"/>
      <c r="F75" s="2">
        <f t="shared" si="3"/>
        <v>718.5</v>
      </c>
      <c r="G75" s="2">
        <f t="shared" si="4"/>
        <v>-718.5</v>
      </c>
      <c r="H75" s="2">
        <v>106</v>
      </c>
      <c r="I75" s="2">
        <v>144</v>
      </c>
      <c r="J75" s="2">
        <f t="shared" si="5"/>
        <v>125</v>
      </c>
      <c r="K75" s="2"/>
      <c r="L75" s="2"/>
      <c r="M75" s="2"/>
    </row>
    <row r="76" spans="1:13" x14ac:dyDescent="0.3">
      <c r="A76" s="2">
        <v>63</v>
      </c>
      <c r="B76" s="2">
        <v>32</v>
      </c>
      <c r="C76" s="3">
        <v>1074</v>
      </c>
      <c r="D76" s="4">
        <f>C76</f>
        <v>1074</v>
      </c>
      <c r="E76" s="2"/>
      <c r="F76" s="2">
        <f t="shared" si="3"/>
        <v>718.5</v>
      </c>
      <c r="G76" s="2">
        <f t="shared" si="4"/>
        <v>-718.5</v>
      </c>
      <c r="H76" s="2">
        <v>-257</v>
      </c>
      <c r="I76" s="2">
        <v>-205</v>
      </c>
      <c r="J76" s="2">
        <f t="shared" si="5"/>
        <v>-231</v>
      </c>
      <c r="K76" s="2"/>
      <c r="L76" s="2"/>
      <c r="M76" s="2"/>
    </row>
    <row r="77" spans="1:13" x14ac:dyDescent="0.3">
      <c r="A77" s="2">
        <v>64</v>
      </c>
      <c r="B77" s="2"/>
      <c r="C77" s="3"/>
      <c r="D77" s="2">
        <f>SUM(C76+C78)/2</f>
        <v>1089.5</v>
      </c>
      <c r="E77" s="2"/>
      <c r="F77" s="6">
        <f t="shared" si="3"/>
        <v>718.5</v>
      </c>
      <c r="G77" s="6">
        <f t="shared" si="4"/>
        <v>-718.5</v>
      </c>
      <c r="H77" s="6">
        <v>115</v>
      </c>
      <c r="I77" s="6">
        <v>153</v>
      </c>
      <c r="J77" s="6">
        <f t="shared" si="5"/>
        <v>134</v>
      </c>
      <c r="K77" s="2"/>
      <c r="L77" s="2"/>
      <c r="M77" s="2"/>
    </row>
    <row r="78" spans="1:13" x14ac:dyDescent="0.3">
      <c r="A78" s="2">
        <v>65</v>
      </c>
      <c r="B78" s="2">
        <v>33</v>
      </c>
      <c r="C78" s="3">
        <v>1105</v>
      </c>
      <c r="D78" s="4">
        <f>C78</f>
        <v>1105</v>
      </c>
      <c r="E78" s="2"/>
      <c r="F78" s="2">
        <f t="shared" si="3"/>
        <v>718.5</v>
      </c>
      <c r="G78" s="2">
        <f t="shared" si="4"/>
        <v>-718.5</v>
      </c>
      <c r="H78" s="2">
        <v>-209</v>
      </c>
      <c r="I78" s="2">
        <v>-163</v>
      </c>
      <c r="J78" s="2">
        <f t="shared" si="5"/>
        <v>-186</v>
      </c>
      <c r="K78" s="2"/>
      <c r="L78" s="2"/>
      <c r="M78" s="2"/>
    </row>
    <row r="79" spans="1:13" x14ac:dyDescent="0.3">
      <c r="A79" s="2">
        <v>66</v>
      </c>
      <c r="B79" s="2"/>
      <c r="C79" s="3"/>
      <c r="D79" s="2">
        <f>SUM(C78+C80)/2</f>
        <v>1121</v>
      </c>
      <c r="E79" s="2"/>
      <c r="F79" s="2">
        <f t="shared" si="3"/>
        <v>718.5</v>
      </c>
      <c r="G79" s="2">
        <f t="shared" si="4"/>
        <v>-718.5</v>
      </c>
      <c r="H79" s="2">
        <v>117</v>
      </c>
      <c r="I79" s="2">
        <v>150</v>
      </c>
      <c r="J79" s="2">
        <f t="shared" si="5"/>
        <v>133.5</v>
      </c>
      <c r="K79" s="2"/>
      <c r="L79" s="2"/>
      <c r="M79" s="2"/>
    </row>
    <row r="80" spans="1:13" x14ac:dyDescent="0.3">
      <c r="A80" s="2">
        <v>67</v>
      </c>
      <c r="B80" s="2">
        <v>34</v>
      </c>
      <c r="C80" s="3">
        <v>1137</v>
      </c>
      <c r="D80" s="4">
        <f>C80</f>
        <v>1137</v>
      </c>
      <c r="E80" s="2"/>
      <c r="F80" s="2">
        <f t="shared" si="3"/>
        <v>718.5</v>
      </c>
      <c r="G80" s="2">
        <f t="shared" si="4"/>
        <v>-718.5</v>
      </c>
      <c r="H80" s="2">
        <v>-246</v>
      </c>
      <c r="I80" s="2">
        <v>-200</v>
      </c>
      <c r="J80" s="2">
        <f t="shared" si="5"/>
        <v>-223</v>
      </c>
      <c r="K80" s="2"/>
      <c r="L80" s="2"/>
      <c r="M80" s="2"/>
    </row>
    <row r="81" spans="1:13" x14ac:dyDescent="0.3">
      <c r="A81" s="2">
        <v>68</v>
      </c>
      <c r="B81" s="2"/>
      <c r="C81" s="3"/>
      <c r="D81" s="2">
        <f>SUM(C80+C82)/2</f>
        <v>1152.5</v>
      </c>
      <c r="E81" s="2"/>
      <c r="F81" s="2">
        <f t="shared" ref="F81:F112" si="6">1437/2</f>
        <v>718.5</v>
      </c>
      <c r="G81" s="2">
        <f t="shared" ref="G81:G112" si="7">-1437/2</f>
        <v>-718.5</v>
      </c>
      <c r="H81" s="2">
        <v>125</v>
      </c>
      <c r="I81" s="2">
        <v>162</v>
      </c>
      <c r="J81" s="2">
        <f t="shared" ref="J81:J112" si="8">(H81+I81)/2</f>
        <v>143.5</v>
      </c>
      <c r="K81" s="2"/>
      <c r="L81" s="2"/>
      <c r="M81" s="2"/>
    </row>
    <row r="82" spans="1:13" x14ac:dyDescent="0.3">
      <c r="A82" s="2">
        <v>69</v>
      </c>
      <c r="B82" s="2">
        <v>35</v>
      </c>
      <c r="C82" s="3">
        <v>1168</v>
      </c>
      <c r="D82" s="4">
        <f>C82</f>
        <v>1168</v>
      </c>
      <c r="E82" s="2"/>
      <c r="F82" s="2">
        <f t="shared" si="6"/>
        <v>718.5</v>
      </c>
      <c r="G82" s="2">
        <f t="shared" si="7"/>
        <v>-718.5</v>
      </c>
      <c r="H82" s="2">
        <v>-246</v>
      </c>
      <c r="I82" s="2">
        <v>-197</v>
      </c>
      <c r="J82" s="2">
        <f t="shared" si="8"/>
        <v>-221.5</v>
      </c>
      <c r="K82" s="2"/>
      <c r="L82" s="2"/>
      <c r="M82" s="2"/>
    </row>
    <row r="83" spans="1:13" x14ac:dyDescent="0.3">
      <c r="A83" s="2">
        <v>70</v>
      </c>
      <c r="B83" s="2"/>
      <c r="C83" s="3"/>
      <c r="D83" s="2">
        <f>SUM(C82+C84)/2</f>
        <v>1184</v>
      </c>
      <c r="E83" s="2"/>
      <c r="F83" s="2">
        <f t="shared" si="6"/>
        <v>718.5</v>
      </c>
      <c r="G83" s="2">
        <f t="shared" si="7"/>
        <v>-718.5</v>
      </c>
      <c r="H83" s="2">
        <v>118</v>
      </c>
      <c r="I83" s="2">
        <v>163</v>
      </c>
      <c r="J83" s="2">
        <f t="shared" si="8"/>
        <v>140.5</v>
      </c>
      <c r="K83" s="2"/>
      <c r="L83" s="2"/>
      <c r="M83" s="2"/>
    </row>
    <row r="84" spans="1:13" x14ac:dyDescent="0.3">
      <c r="A84" s="2">
        <v>71</v>
      </c>
      <c r="B84" s="2">
        <v>36</v>
      </c>
      <c r="C84" s="3">
        <v>1200</v>
      </c>
      <c r="D84" s="4">
        <f>C84</f>
        <v>1200</v>
      </c>
      <c r="E84" s="2"/>
      <c r="F84" s="2">
        <f t="shared" si="6"/>
        <v>718.5</v>
      </c>
      <c r="G84" s="2">
        <f t="shared" si="7"/>
        <v>-718.5</v>
      </c>
      <c r="H84" s="2">
        <v>-270</v>
      </c>
      <c r="I84" s="2">
        <v>-215</v>
      </c>
      <c r="J84" s="2">
        <f t="shared" si="8"/>
        <v>-242.5</v>
      </c>
      <c r="K84" s="2"/>
      <c r="L84" s="2"/>
      <c r="M84" s="2"/>
    </row>
    <row r="85" spans="1:13" x14ac:dyDescent="0.3">
      <c r="A85" s="2">
        <v>72</v>
      </c>
      <c r="B85" s="2"/>
      <c r="C85" s="3"/>
      <c r="D85" s="2">
        <f>SUM(C84+C86)/2</f>
        <v>1215.5</v>
      </c>
      <c r="E85" s="2"/>
      <c r="F85" s="2">
        <f t="shared" si="6"/>
        <v>718.5</v>
      </c>
      <c r="G85" s="2">
        <f t="shared" si="7"/>
        <v>-718.5</v>
      </c>
      <c r="H85" s="2">
        <v>103</v>
      </c>
      <c r="I85" s="2">
        <v>142</v>
      </c>
      <c r="J85" s="2">
        <f t="shared" si="8"/>
        <v>122.5</v>
      </c>
      <c r="K85" s="2"/>
      <c r="L85" s="2"/>
      <c r="M85" s="2"/>
    </row>
    <row r="86" spans="1:13" x14ac:dyDescent="0.3">
      <c r="A86" s="2">
        <v>73</v>
      </c>
      <c r="B86" s="2">
        <v>37</v>
      </c>
      <c r="C86" s="3">
        <v>1231</v>
      </c>
      <c r="D86" s="4">
        <f>C86</f>
        <v>1231</v>
      </c>
      <c r="E86" s="2"/>
      <c r="F86" s="2">
        <f t="shared" si="6"/>
        <v>718.5</v>
      </c>
      <c r="G86" s="2">
        <f t="shared" si="7"/>
        <v>-718.5</v>
      </c>
      <c r="H86" s="2">
        <v>-256</v>
      </c>
      <c r="I86" s="2">
        <v>-205</v>
      </c>
      <c r="J86" s="2">
        <f t="shared" si="8"/>
        <v>-230.5</v>
      </c>
      <c r="K86" s="2"/>
      <c r="L86" s="2"/>
      <c r="M86" s="2"/>
    </row>
    <row r="87" spans="1:13" x14ac:dyDescent="0.3">
      <c r="A87" s="2">
        <v>74</v>
      </c>
      <c r="B87" s="2"/>
      <c r="C87" s="3"/>
      <c r="D87" s="2">
        <f>SUM(C86+C88)/2</f>
        <v>1247</v>
      </c>
      <c r="E87" s="2"/>
      <c r="F87" s="2">
        <f t="shared" si="6"/>
        <v>718.5</v>
      </c>
      <c r="G87" s="2">
        <f t="shared" si="7"/>
        <v>-718.5</v>
      </c>
      <c r="H87" s="2">
        <v>155</v>
      </c>
      <c r="I87" s="2">
        <v>197</v>
      </c>
      <c r="J87" s="2">
        <f t="shared" si="8"/>
        <v>176</v>
      </c>
      <c r="K87" s="2"/>
      <c r="L87" s="2"/>
      <c r="M87" s="2"/>
    </row>
    <row r="88" spans="1:13" x14ac:dyDescent="0.3">
      <c r="A88" s="2">
        <v>75</v>
      </c>
      <c r="B88" s="2">
        <v>38</v>
      </c>
      <c r="C88" s="3">
        <v>1263</v>
      </c>
      <c r="D88" s="4">
        <f>C88</f>
        <v>1263</v>
      </c>
      <c r="E88" s="2"/>
      <c r="F88" s="2">
        <f t="shared" si="6"/>
        <v>718.5</v>
      </c>
      <c r="G88" s="2">
        <f t="shared" si="7"/>
        <v>-718.5</v>
      </c>
      <c r="H88" s="2">
        <v>-255</v>
      </c>
      <c r="I88" s="2">
        <v>-193</v>
      </c>
      <c r="J88" s="2">
        <f t="shared" si="8"/>
        <v>-224</v>
      </c>
      <c r="K88" s="2"/>
      <c r="L88" s="2"/>
      <c r="M88" s="2"/>
    </row>
    <row r="89" spans="1:13" x14ac:dyDescent="0.3">
      <c r="A89" s="2">
        <v>76</v>
      </c>
      <c r="B89" s="2"/>
      <c r="C89" s="3"/>
      <c r="D89" s="2">
        <f>SUM(C88+C90)/2</f>
        <v>1278.5</v>
      </c>
      <c r="E89" s="2"/>
      <c r="F89" s="2">
        <f t="shared" si="6"/>
        <v>718.5</v>
      </c>
      <c r="G89" s="2">
        <f t="shared" si="7"/>
        <v>-718.5</v>
      </c>
      <c r="H89" s="2">
        <v>115</v>
      </c>
      <c r="I89" s="2">
        <v>165</v>
      </c>
      <c r="J89" s="2">
        <f t="shared" si="8"/>
        <v>140</v>
      </c>
      <c r="K89" s="2"/>
      <c r="L89" s="2"/>
      <c r="M89" s="2"/>
    </row>
    <row r="90" spans="1:13" x14ac:dyDescent="0.3">
      <c r="A90" s="2">
        <v>77</v>
      </c>
      <c r="B90" s="2">
        <v>39</v>
      </c>
      <c r="C90" s="3">
        <v>1294</v>
      </c>
      <c r="D90" s="4">
        <f>C90</f>
        <v>1294</v>
      </c>
      <c r="E90" s="2"/>
      <c r="F90" s="2">
        <f t="shared" si="6"/>
        <v>718.5</v>
      </c>
      <c r="G90" s="2">
        <f t="shared" si="7"/>
        <v>-718.5</v>
      </c>
      <c r="H90" s="2">
        <v>-273</v>
      </c>
      <c r="I90" s="2">
        <v>-217</v>
      </c>
      <c r="J90" s="2">
        <f t="shared" si="8"/>
        <v>-245</v>
      </c>
      <c r="K90" s="2"/>
      <c r="L90" s="2"/>
      <c r="M90" s="2"/>
    </row>
    <row r="91" spans="1:13" x14ac:dyDescent="0.3">
      <c r="A91" s="2">
        <v>78</v>
      </c>
      <c r="B91" s="2"/>
      <c r="C91" s="3"/>
      <c r="D91" s="2">
        <f>SUM(C90+C92)/2</f>
        <v>1310</v>
      </c>
      <c r="E91" s="2"/>
      <c r="F91" s="2">
        <f t="shared" si="6"/>
        <v>718.5</v>
      </c>
      <c r="G91" s="2">
        <f t="shared" si="7"/>
        <v>-718.5</v>
      </c>
      <c r="H91" s="2">
        <v>98</v>
      </c>
      <c r="I91" s="2">
        <v>139</v>
      </c>
      <c r="J91" s="2">
        <f t="shared" si="8"/>
        <v>118.5</v>
      </c>
      <c r="K91" s="2"/>
      <c r="L91" s="2"/>
      <c r="M91" s="2"/>
    </row>
    <row r="92" spans="1:13" x14ac:dyDescent="0.3">
      <c r="A92" s="2">
        <v>79</v>
      </c>
      <c r="B92" s="2">
        <v>40</v>
      </c>
      <c r="C92" s="3">
        <v>1326</v>
      </c>
      <c r="D92" s="4">
        <f>C92</f>
        <v>1326</v>
      </c>
      <c r="E92" s="2"/>
      <c r="F92" s="2">
        <f t="shared" si="6"/>
        <v>718.5</v>
      </c>
      <c r="G92" s="2">
        <f t="shared" si="7"/>
        <v>-718.5</v>
      </c>
      <c r="H92" s="2">
        <v>-266</v>
      </c>
      <c r="I92" s="2">
        <v>-205</v>
      </c>
      <c r="J92" s="2">
        <f t="shared" si="8"/>
        <v>-235.5</v>
      </c>
      <c r="K92" s="2"/>
      <c r="L92" s="2"/>
      <c r="M92" s="2"/>
    </row>
    <row r="93" spans="1:13" x14ac:dyDescent="0.3">
      <c r="A93" s="2">
        <v>80</v>
      </c>
      <c r="B93" s="2"/>
      <c r="C93" s="3"/>
      <c r="D93" s="2">
        <f>SUM(C92+C94)/2</f>
        <v>1341</v>
      </c>
      <c r="E93" s="2"/>
      <c r="F93" s="2">
        <f t="shared" si="6"/>
        <v>718.5</v>
      </c>
      <c r="G93" s="2">
        <f t="shared" si="7"/>
        <v>-718.5</v>
      </c>
      <c r="H93" s="2">
        <v>-7</v>
      </c>
      <c r="I93" s="2">
        <v>40</v>
      </c>
      <c r="J93" s="2">
        <f t="shared" si="8"/>
        <v>16.5</v>
      </c>
      <c r="K93" s="2"/>
      <c r="L93" s="2"/>
      <c r="M93" s="2"/>
    </row>
    <row r="94" spans="1:13" x14ac:dyDescent="0.3">
      <c r="A94" s="2">
        <v>81</v>
      </c>
      <c r="B94" s="2">
        <v>41</v>
      </c>
      <c r="C94" s="3">
        <v>1356</v>
      </c>
      <c r="D94" s="4">
        <f>C94</f>
        <v>1356</v>
      </c>
      <c r="E94" s="2"/>
      <c r="F94" s="2">
        <f t="shared" si="6"/>
        <v>718.5</v>
      </c>
      <c r="G94" s="2">
        <f t="shared" si="7"/>
        <v>-718.5</v>
      </c>
      <c r="H94" s="2">
        <v>-275</v>
      </c>
      <c r="I94" s="2">
        <v>-205</v>
      </c>
      <c r="J94" s="2">
        <f t="shared" si="8"/>
        <v>-240</v>
      </c>
      <c r="K94" s="2"/>
      <c r="L94" s="2"/>
      <c r="M94" s="2"/>
    </row>
    <row r="95" spans="1:13" x14ac:dyDescent="0.3">
      <c r="A95" s="2">
        <v>82</v>
      </c>
      <c r="B95" s="2"/>
      <c r="C95" s="3"/>
      <c r="D95" s="2">
        <f>SUM(C94+C96)/2</f>
        <v>1374.5</v>
      </c>
      <c r="E95" s="2"/>
      <c r="F95" s="2">
        <f t="shared" si="6"/>
        <v>718.5</v>
      </c>
      <c r="G95" s="2">
        <f t="shared" si="7"/>
        <v>-718.5</v>
      </c>
      <c r="H95" s="2">
        <v>-41</v>
      </c>
      <c r="I95" s="2">
        <v>10</v>
      </c>
      <c r="J95" s="2">
        <f t="shared" si="8"/>
        <v>-15.5</v>
      </c>
      <c r="K95" s="2"/>
      <c r="L95" s="2"/>
      <c r="M95" s="2"/>
    </row>
    <row r="96" spans="1:13" x14ac:dyDescent="0.3">
      <c r="A96" s="2">
        <v>83</v>
      </c>
      <c r="B96" s="2">
        <v>42</v>
      </c>
      <c r="C96" s="3">
        <v>1393</v>
      </c>
      <c r="D96" s="4">
        <f>C96</f>
        <v>1393</v>
      </c>
      <c r="E96" s="2"/>
      <c r="F96" s="2">
        <f t="shared" si="6"/>
        <v>718.5</v>
      </c>
      <c r="G96" s="2">
        <f t="shared" si="7"/>
        <v>-718.5</v>
      </c>
      <c r="H96" s="2">
        <v>-156</v>
      </c>
      <c r="I96" s="2">
        <v>-69</v>
      </c>
      <c r="J96" s="2">
        <f t="shared" si="8"/>
        <v>-112.5</v>
      </c>
      <c r="K96" s="2"/>
      <c r="L96" s="2"/>
      <c r="M96" s="2"/>
    </row>
    <row r="97" spans="1:13" x14ac:dyDescent="0.3">
      <c r="A97" s="2">
        <v>84</v>
      </c>
      <c r="B97" s="2"/>
      <c r="C97" s="3"/>
      <c r="D97" s="2">
        <f>SUM(C96+C98)/2</f>
        <v>1404</v>
      </c>
      <c r="E97" s="2"/>
      <c r="F97" s="2">
        <f t="shared" si="6"/>
        <v>718.5</v>
      </c>
      <c r="G97" s="2">
        <f t="shared" si="7"/>
        <v>-718.5</v>
      </c>
      <c r="H97" s="2">
        <v>42</v>
      </c>
      <c r="I97" s="2">
        <v>78</v>
      </c>
      <c r="J97" s="2">
        <f t="shared" si="8"/>
        <v>60</v>
      </c>
      <c r="K97" s="2"/>
      <c r="L97" s="2"/>
      <c r="M97" s="2"/>
    </row>
    <row r="98" spans="1:13" x14ac:dyDescent="0.3">
      <c r="A98" s="2">
        <v>85</v>
      </c>
      <c r="B98" s="2">
        <v>43</v>
      </c>
      <c r="C98" s="3">
        <v>1415</v>
      </c>
      <c r="D98" s="4">
        <f>C98</f>
        <v>1415</v>
      </c>
      <c r="E98" s="2"/>
      <c r="F98" s="2">
        <f t="shared" si="6"/>
        <v>718.5</v>
      </c>
      <c r="G98" s="2">
        <f t="shared" si="7"/>
        <v>-718.5</v>
      </c>
      <c r="H98" s="2">
        <v>184</v>
      </c>
      <c r="I98" s="2">
        <v>242</v>
      </c>
      <c r="J98" s="2">
        <f t="shared" si="8"/>
        <v>213</v>
      </c>
      <c r="K98" s="2"/>
      <c r="L98" s="2"/>
      <c r="M98" s="2"/>
    </row>
    <row r="99" spans="1:13" x14ac:dyDescent="0.3">
      <c r="A99" s="2">
        <v>86</v>
      </c>
      <c r="B99" s="2"/>
      <c r="C99" s="3"/>
      <c r="D99" s="2">
        <f>SUM(C98+C100)/2</f>
        <v>1426.5</v>
      </c>
      <c r="E99" s="2"/>
      <c r="F99" s="2">
        <f t="shared" si="6"/>
        <v>718.5</v>
      </c>
      <c r="G99" s="2">
        <f t="shared" si="7"/>
        <v>-718.5</v>
      </c>
      <c r="H99" s="2">
        <v>0</v>
      </c>
      <c r="I99" s="2">
        <v>25</v>
      </c>
      <c r="J99" s="2">
        <f t="shared" si="8"/>
        <v>12.5</v>
      </c>
      <c r="K99" s="2"/>
      <c r="L99" s="2"/>
      <c r="M99" s="2"/>
    </row>
    <row r="100" spans="1:13" x14ac:dyDescent="0.3">
      <c r="A100" s="2">
        <v>87</v>
      </c>
      <c r="B100" s="2">
        <v>44</v>
      </c>
      <c r="C100" s="3">
        <v>1438</v>
      </c>
      <c r="D100" s="4">
        <f>C100</f>
        <v>1438</v>
      </c>
      <c r="E100" s="2"/>
      <c r="F100" s="2">
        <f t="shared" si="6"/>
        <v>718.5</v>
      </c>
      <c r="G100" s="2">
        <f t="shared" si="7"/>
        <v>-718.5</v>
      </c>
      <c r="H100" s="2">
        <v>-237</v>
      </c>
      <c r="I100" s="2">
        <v>-161</v>
      </c>
      <c r="J100" s="2">
        <f t="shared" si="8"/>
        <v>-199</v>
      </c>
      <c r="K100" s="2"/>
      <c r="L100" s="2"/>
      <c r="M100" s="2"/>
    </row>
    <row r="101" spans="1:13" x14ac:dyDescent="0.3">
      <c r="A101" s="2">
        <v>88</v>
      </c>
      <c r="B101" s="2"/>
      <c r="C101" s="3"/>
      <c r="D101" s="2">
        <f>SUM(C100+C102)/2</f>
        <v>1465</v>
      </c>
      <c r="E101" s="2"/>
      <c r="F101" s="2">
        <f t="shared" si="6"/>
        <v>718.5</v>
      </c>
      <c r="G101" s="2">
        <f t="shared" si="7"/>
        <v>-718.5</v>
      </c>
      <c r="H101" s="2">
        <v>-21</v>
      </c>
      <c r="I101" s="2">
        <v>-1</v>
      </c>
      <c r="J101" s="2">
        <f t="shared" si="8"/>
        <v>-11</v>
      </c>
      <c r="K101" s="2"/>
      <c r="L101" s="2"/>
      <c r="M101" s="2"/>
    </row>
    <row r="102" spans="1:13" x14ac:dyDescent="0.3">
      <c r="A102" s="2">
        <v>89</v>
      </c>
      <c r="B102" s="2">
        <v>45</v>
      </c>
      <c r="C102" s="3">
        <v>1492</v>
      </c>
      <c r="D102" s="4">
        <f>C102</f>
        <v>1492</v>
      </c>
      <c r="E102" s="2"/>
      <c r="F102" s="2">
        <f t="shared" si="6"/>
        <v>718.5</v>
      </c>
      <c r="G102" s="2">
        <f t="shared" si="7"/>
        <v>-718.5</v>
      </c>
      <c r="H102" s="2">
        <v>103</v>
      </c>
      <c r="I102" s="2">
        <v>180</v>
      </c>
      <c r="J102" s="2">
        <f t="shared" si="8"/>
        <v>141.5</v>
      </c>
      <c r="K102" s="2"/>
      <c r="L102" s="2"/>
      <c r="M102" s="2"/>
    </row>
    <row r="103" spans="1:13" x14ac:dyDescent="0.3">
      <c r="A103" s="2">
        <v>90</v>
      </c>
      <c r="B103" s="2"/>
      <c r="C103" s="3"/>
      <c r="D103" s="2">
        <f>SUM(C102+C104)/2</f>
        <v>1523.5</v>
      </c>
      <c r="E103" s="2"/>
      <c r="F103" s="2">
        <f t="shared" si="6"/>
        <v>718.5</v>
      </c>
      <c r="G103" s="2">
        <f t="shared" si="7"/>
        <v>-718.5</v>
      </c>
      <c r="H103" s="2">
        <v>-87</v>
      </c>
      <c r="I103" s="2">
        <v>-59</v>
      </c>
      <c r="J103" s="2">
        <f t="shared" si="8"/>
        <v>-73</v>
      </c>
      <c r="K103" s="2"/>
      <c r="L103" s="2"/>
      <c r="M103" s="2"/>
    </row>
    <row r="104" spans="1:13" x14ac:dyDescent="0.3">
      <c r="A104" s="2">
        <v>91</v>
      </c>
      <c r="B104" s="2">
        <v>46</v>
      </c>
      <c r="C104" s="3">
        <v>1555</v>
      </c>
      <c r="D104" s="4">
        <f>C104</f>
        <v>1555</v>
      </c>
      <c r="E104" s="2"/>
      <c r="F104" s="2">
        <f t="shared" si="6"/>
        <v>718.5</v>
      </c>
      <c r="G104" s="2">
        <f t="shared" si="7"/>
        <v>-718.5</v>
      </c>
      <c r="H104" s="2" t="s">
        <v>2</v>
      </c>
      <c r="I104" s="2" t="s">
        <v>3</v>
      </c>
      <c r="J104" s="2">
        <f>(-334-281)/2</f>
        <v>-307.5</v>
      </c>
      <c r="K104" s="2"/>
      <c r="L104" s="2"/>
      <c r="M104" s="2"/>
    </row>
    <row r="105" spans="1:13" x14ac:dyDescent="0.3">
      <c r="A105" s="2">
        <v>92</v>
      </c>
      <c r="B105" s="2"/>
      <c r="C105" s="3"/>
      <c r="D105" s="2">
        <f>SUM(C104+C106)/2</f>
        <v>1586.5</v>
      </c>
      <c r="E105" s="2"/>
      <c r="F105" s="2">
        <f t="shared" si="6"/>
        <v>718.5</v>
      </c>
      <c r="G105" s="2">
        <f t="shared" si="7"/>
        <v>-718.5</v>
      </c>
      <c r="H105" s="2">
        <v>73</v>
      </c>
      <c r="I105" s="2">
        <v>100</v>
      </c>
      <c r="J105" s="2">
        <f t="shared" ref="J105:J117" si="9">(H105+I105)/2</f>
        <v>86.5</v>
      </c>
      <c r="K105" s="2"/>
      <c r="L105" s="2"/>
      <c r="M105" s="2"/>
    </row>
    <row r="106" spans="1:13" x14ac:dyDescent="0.3">
      <c r="A106" s="2">
        <v>93</v>
      </c>
      <c r="B106" s="2">
        <v>47</v>
      </c>
      <c r="C106" s="3">
        <v>1618</v>
      </c>
      <c r="D106" s="4">
        <f>C106</f>
        <v>1618</v>
      </c>
      <c r="E106" s="2"/>
      <c r="F106" s="2">
        <f t="shared" si="6"/>
        <v>718.5</v>
      </c>
      <c r="G106" s="2">
        <f t="shared" si="7"/>
        <v>-718.5</v>
      </c>
      <c r="H106" s="2">
        <v>-183</v>
      </c>
      <c r="I106" s="2">
        <v>-112</v>
      </c>
      <c r="J106" s="2">
        <f t="shared" si="9"/>
        <v>-147.5</v>
      </c>
      <c r="K106" s="2"/>
      <c r="L106" s="2"/>
      <c r="M106" s="2"/>
    </row>
    <row r="107" spans="1:13" x14ac:dyDescent="0.3">
      <c r="A107" s="2">
        <v>94</v>
      </c>
      <c r="B107" s="2"/>
      <c r="C107" s="3"/>
      <c r="D107" s="2">
        <f>SUM(C106+C108)/2</f>
        <v>1649.5</v>
      </c>
      <c r="E107" s="2"/>
      <c r="F107" s="2">
        <f t="shared" si="6"/>
        <v>718.5</v>
      </c>
      <c r="G107" s="2">
        <f t="shared" si="7"/>
        <v>-718.5</v>
      </c>
      <c r="H107" s="2">
        <v>31</v>
      </c>
      <c r="I107" s="2">
        <v>54</v>
      </c>
      <c r="J107" s="2">
        <f t="shared" si="9"/>
        <v>42.5</v>
      </c>
      <c r="K107" s="2"/>
      <c r="L107" s="2"/>
      <c r="M107" s="2"/>
    </row>
    <row r="108" spans="1:13" x14ac:dyDescent="0.3">
      <c r="A108" s="2">
        <v>95</v>
      </c>
      <c r="B108" s="2">
        <v>48</v>
      </c>
      <c r="C108" s="3">
        <v>1681</v>
      </c>
      <c r="D108" s="4">
        <f>C108</f>
        <v>1681</v>
      </c>
      <c r="E108" s="2"/>
      <c r="F108" s="2">
        <f t="shared" si="6"/>
        <v>718.5</v>
      </c>
      <c r="G108" s="2">
        <f t="shared" si="7"/>
        <v>-718.5</v>
      </c>
      <c r="H108" s="2">
        <v>137</v>
      </c>
      <c r="I108" s="2">
        <v>210</v>
      </c>
      <c r="J108" s="2">
        <f t="shared" si="9"/>
        <v>173.5</v>
      </c>
      <c r="K108" s="2"/>
      <c r="L108" s="2"/>
      <c r="M108" s="2"/>
    </row>
    <row r="109" spans="1:13" x14ac:dyDescent="0.3">
      <c r="A109" s="2">
        <v>96</v>
      </c>
      <c r="B109" s="2"/>
      <c r="C109" s="3"/>
      <c r="D109" s="2">
        <f>SUM(C108+C110)/2</f>
        <v>1712.5</v>
      </c>
      <c r="E109" s="2"/>
      <c r="F109" s="2">
        <f t="shared" si="6"/>
        <v>718.5</v>
      </c>
      <c r="G109" s="2">
        <f t="shared" si="7"/>
        <v>-718.5</v>
      </c>
      <c r="H109" s="2">
        <v>29</v>
      </c>
      <c r="I109" s="2">
        <v>52</v>
      </c>
      <c r="J109" s="2">
        <f t="shared" si="9"/>
        <v>40.5</v>
      </c>
      <c r="K109" s="2"/>
      <c r="L109" s="2"/>
      <c r="M109" s="2"/>
    </row>
    <row r="110" spans="1:13" x14ac:dyDescent="0.3">
      <c r="A110" s="2">
        <v>97</v>
      </c>
      <c r="B110" s="2">
        <v>49</v>
      </c>
      <c r="C110" s="3">
        <v>1744</v>
      </c>
      <c r="D110" s="4">
        <f>C110</f>
        <v>1744</v>
      </c>
      <c r="E110" s="2"/>
      <c r="F110" s="2">
        <f t="shared" si="6"/>
        <v>718.5</v>
      </c>
      <c r="G110" s="2">
        <f t="shared" si="7"/>
        <v>-718.5</v>
      </c>
      <c r="H110" s="2">
        <v>-205</v>
      </c>
      <c r="I110" s="2">
        <v>-125</v>
      </c>
      <c r="J110" s="2">
        <f t="shared" si="9"/>
        <v>-165</v>
      </c>
      <c r="K110" s="2"/>
      <c r="L110" s="2"/>
      <c r="M110" s="2"/>
    </row>
    <row r="111" spans="1:13" x14ac:dyDescent="0.3">
      <c r="A111" s="2">
        <v>98</v>
      </c>
      <c r="B111" s="2"/>
      <c r="C111" s="3"/>
      <c r="D111" s="2">
        <f>SUM(C110+C112)/2</f>
        <v>1775.5</v>
      </c>
      <c r="E111" s="2"/>
      <c r="F111" s="2">
        <f t="shared" si="6"/>
        <v>718.5</v>
      </c>
      <c r="G111" s="2">
        <f t="shared" si="7"/>
        <v>-718.5</v>
      </c>
      <c r="H111" s="2">
        <v>24</v>
      </c>
      <c r="I111" s="2">
        <v>50</v>
      </c>
      <c r="J111" s="2">
        <f t="shared" si="9"/>
        <v>37</v>
      </c>
      <c r="K111" s="2"/>
      <c r="L111" s="2"/>
      <c r="M111" s="2"/>
    </row>
    <row r="112" spans="1:13" x14ac:dyDescent="0.3">
      <c r="A112" s="2">
        <v>99</v>
      </c>
      <c r="B112" s="2">
        <v>50</v>
      </c>
      <c r="C112" s="3">
        <v>1807</v>
      </c>
      <c r="D112" s="4">
        <f>C112</f>
        <v>1807</v>
      </c>
      <c r="E112" s="2"/>
      <c r="F112" s="2">
        <f t="shared" si="6"/>
        <v>718.5</v>
      </c>
      <c r="G112" s="2">
        <f t="shared" si="7"/>
        <v>-718.5</v>
      </c>
      <c r="H112" s="2">
        <v>126</v>
      </c>
      <c r="I112" s="2">
        <v>201</v>
      </c>
      <c r="J112" s="2">
        <f t="shared" si="9"/>
        <v>163.5</v>
      </c>
      <c r="K112" s="2"/>
      <c r="L112" s="2"/>
      <c r="M112" s="2"/>
    </row>
    <row r="113" spans="1:13" x14ac:dyDescent="0.3">
      <c r="A113" s="2">
        <v>100</v>
      </c>
      <c r="B113" s="2"/>
      <c r="C113" s="3"/>
      <c r="D113" s="2">
        <f>SUM(C112+C114)/2</f>
        <v>1838.5</v>
      </c>
      <c r="E113" s="2"/>
      <c r="F113" s="2">
        <f t="shared" ref="F113:F138" si="10">1437/2</f>
        <v>718.5</v>
      </c>
      <c r="G113" s="2">
        <f t="shared" ref="G113:G138" si="11">-1437/2</f>
        <v>-718.5</v>
      </c>
      <c r="H113" s="2">
        <v>-29</v>
      </c>
      <c r="I113" s="2">
        <v>-8</v>
      </c>
      <c r="J113" s="2">
        <f t="shared" si="9"/>
        <v>-18.5</v>
      </c>
      <c r="K113" s="2"/>
      <c r="L113" s="2"/>
      <c r="M113" s="2"/>
    </row>
    <row r="114" spans="1:13" x14ac:dyDescent="0.3">
      <c r="A114" s="2">
        <v>101</v>
      </c>
      <c r="B114" s="2">
        <v>51</v>
      </c>
      <c r="C114" s="3">
        <v>1870</v>
      </c>
      <c r="D114" s="4">
        <f>C114</f>
        <v>1870</v>
      </c>
      <c r="E114" s="2"/>
      <c r="F114" s="2">
        <f t="shared" si="10"/>
        <v>718.5</v>
      </c>
      <c r="G114" s="2">
        <f t="shared" si="11"/>
        <v>-718.5</v>
      </c>
      <c r="H114" s="2">
        <v>-199</v>
      </c>
      <c r="I114" s="2">
        <v>-139</v>
      </c>
      <c r="J114" s="2">
        <f t="shared" si="9"/>
        <v>-169</v>
      </c>
      <c r="K114" s="2"/>
      <c r="L114" s="2"/>
      <c r="M114" s="2"/>
    </row>
    <row r="115" spans="1:13" x14ac:dyDescent="0.3">
      <c r="A115" s="2">
        <v>102</v>
      </c>
      <c r="B115" s="2"/>
      <c r="C115" s="3"/>
      <c r="D115" s="2">
        <f>SUM(C114+C116)/2</f>
        <v>1901.5</v>
      </c>
      <c r="E115" s="2"/>
      <c r="F115" s="2">
        <f t="shared" si="10"/>
        <v>718.5</v>
      </c>
      <c r="G115" s="2">
        <f t="shared" si="11"/>
        <v>-718.5</v>
      </c>
      <c r="H115" s="2">
        <v>-6</v>
      </c>
      <c r="I115" s="2">
        <v>22</v>
      </c>
      <c r="J115" s="2">
        <f t="shared" si="9"/>
        <v>8</v>
      </c>
      <c r="K115" s="2"/>
      <c r="L115" s="2"/>
      <c r="M115" s="2"/>
    </row>
    <row r="116" spans="1:13" x14ac:dyDescent="0.3">
      <c r="A116" s="2">
        <v>103</v>
      </c>
      <c r="B116" s="2">
        <v>52</v>
      </c>
      <c r="C116" s="3">
        <v>1933</v>
      </c>
      <c r="D116" s="4">
        <f>C116</f>
        <v>1933</v>
      </c>
      <c r="E116" s="2"/>
      <c r="F116" s="2">
        <f t="shared" si="10"/>
        <v>718.5</v>
      </c>
      <c r="G116" s="2">
        <f t="shared" si="11"/>
        <v>-718.5</v>
      </c>
      <c r="H116" s="2">
        <v>235</v>
      </c>
      <c r="I116" s="2">
        <v>285</v>
      </c>
      <c r="J116" s="2">
        <f t="shared" si="9"/>
        <v>260</v>
      </c>
      <c r="K116" s="2"/>
      <c r="L116" s="2"/>
      <c r="M116" s="2"/>
    </row>
    <row r="117" spans="1:13" x14ac:dyDescent="0.3">
      <c r="A117" s="2">
        <v>104</v>
      </c>
      <c r="B117" s="2"/>
      <c r="C117" s="3"/>
      <c r="D117" s="2">
        <f>SUM(C116+C118)/2</f>
        <v>1964.5</v>
      </c>
      <c r="E117" s="2"/>
      <c r="F117" s="2">
        <f t="shared" si="10"/>
        <v>718.5</v>
      </c>
      <c r="G117" s="2">
        <f t="shared" si="11"/>
        <v>-718.5</v>
      </c>
      <c r="H117" s="2">
        <v>7</v>
      </c>
      <c r="I117" s="2">
        <v>24</v>
      </c>
      <c r="J117" s="2">
        <f t="shared" si="9"/>
        <v>15.5</v>
      </c>
      <c r="K117" s="2"/>
      <c r="L117" s="2"/>
      <c r="M117" s="2"/>
    </row>
    <row r="118" spans="1:13" x14ac:dyDescent="0.3">
      <c r="A118" s="2">
        <v>105</v>
      </c>
      <c r="B118" s="2">
        <v>53</v>
      </c>
      <c r="C118" s="3">
        <v>1996</v>
      </c>
      <c r="D118" s="4">
        <f>C118</f>
        <v>1996</v>
      </c>
      <c r="E118" s="2"/>
      <c r="F118" s="2">
        <f t="shared" si="10"/>
        <v>718.5</v>
      </c>
      <c r="G118" s="2">
        <f t="shared" si="11"/>
        <v>-718.5</v>
      </c>
      <c r="H118" s="2" t="s">
        <v>4</v>
      </c>
      <c r="I118" s="2" t="s">
        <v>5</v>
      </c>
      <c r="J118" s="2">
        <f>(-227-172)/2</f>
        <v>-199.5</v>
      </c>
      <c r="K118" s="2"/>
      <c r="L118" s="2"/>
      <c r="M118" s="2"/>
    </row>
    <row r="119" spans="1:13" x14ac:dyDescent="0.3">
      <c r="A119" s="2">
        <v>106</v>
      </c>
      <c r="B119" s="2"/>
      <c r="C119" s="3"/>
      <c r="D119" s="2">
        <f>SUM(C118+C120)/2</f>
        <v>2027.5</v>
      </c>
      <c r="E119" s="2"/>
      <c r="F119" s="2">
        <f t="shared" si="10"/>
        <v>718.5</v>
      </c>
      <c r="G119" s="2">
        <f t="shared" si="11"/>
        <v>-718.5</v>
      </c>
      <c r="H119" s="2">
        <v>84</v>
      </c>
      <c r="I119" s="2">
        <v>107</v>
      </c>
      <c r="J119" s="2">
        <f t="shared" ref="J119:J138" si="12">(H119+I119)/2</f>
        <v>95.5</v>
      </c>
      <c r="K119" s="2"/>
      <c r="L119" s="2"/>
      <c r="M119" s="2"/>
    </row>
    <row r="120" spans="1:13" x14ac:dyDescent="0.3">
      <c r="A120" s="2">
        <v>107</v>
      </c>
      <c r="B120" s="2">
        <v>54</v>
      </c>
      <c r="C120" s="3">
        <v>2059</v>
      </c>
      <c r="D120" s="4">
        <f>C120</f>
        <v>2059</v>
      </c>
      <c r="E120" s="2"/>
      <c r="F120" s="2">
        <f t="shared" si="10"/>
        <v>718.5</v>
      </c>
      <c r="G120" s="2">
        <f t="shared" si="11"/>
        <v>-718.5</v>
      </c>
      <c r="H120" s="2">
        <v>-89</v>
      </c>
      <c r="I120" s="2">
        <v>-27</v>
      </c>
      <c r="J120" s="2">
        <f t="shared" si="12"/>
        <v>-58</v>
      </c>
      <c r="K120" s="2"/>
      <c r="L120" s="2"/>
      <c r="M120" s="2"/>
    </row>
    <row r="121" spans="1:13" x14ac:dyDescent="0.3">
      <c r="A121" s="2">
        <v>108</v>
      </c>
      <c r="B121" s="2"/>
      <c r="C121" s="3"/>
      <c r="D121" s="2">
        <f>SUM(C120+C122)/2</f>
        <v>2108.5</v>
      </c>
      <c r="E121" s="2"/>
      <c r="F121" s="2">
        <f t="shared" si="10"/>
        <v>718.5</v>
      </c>
      <c r="G121" s="2">
        <f t="shared" si="11"/>
        <v>-718.5</v>
      </c>
      <c r="H121" s="2">
        <v>116</v>
      </c>
      <c r="I121" s="2">
        <v>141</v>
      </c>
      <c r="J121" s="2">
        <f t="shared" si="12"/>
        <v>128.5</v>
      </c>
      <c r="K121" s="2"/>
      <c r="L121" s="2"/>
      <c r="M121" s="2"/>
    </row>
    <row r="122" spans="1:13" x14ac:dyDescent="0.3">
      <c r="A122" s="2">
        <v>109</v>
      </c>
      <c r="B122" s="2">
        <v>55</v>
      </c>
      <c r="C122" s="3">
        <v>2158</v>
      </c>
      <c r="D122" s="4">
        <f>C122</f>
        <v>2158</v>
      </c>
      <c r="E122" s="2"/>
      <c r="F122" s="2">
        <f t="shared" si="10"/>
        <v>718.5</v>
      </c>
      <c r="G122" s="2">
        <f t="shared" si="11"/>
        <v>-718.5</v>
      </c>
      <c r="H122" s="2">
        <v>224</v>
      </c>
      <c r="I122" s="2">
        <v>285</v>
      </c>
      <c r="J122" s="2">
        <f t="shared" si="12"/>
        <v>254.5</v>
      </c>
      <c r="K122" s="2"/>
      <c r="L122" s="2"/>
      <c r="M122" s="2"/>
    </row>
    <row r="123" spans="1:13" x14ac:dyDescent="0.3">
      <c r="A123" s="2">
        <v>110</v>
      </c>
      <c r="B123" s="2"/>
      <c r="C123" s="3"/>
      <c r="D123" s="2">
        <f>SUM(C122+C124)/2</f>
        <v>2203</v>
      </c>
      <c r="E123" s="2"/>
      <c r="F123" s="2">
        <f t="shared" si="10"/>
        <v>718.5</v>
      </c>
      <c r="G123" s="2">
        <f t="shared" si="11"/>
        <v>-718.5</v>
      </c>
      <c r="H123" s="2">
        <v>-8</v>
      </c>
      <c r="I123" s="2">
        <v>13</v>
      </c>
      <c r="J123" s="2">
        <f t="shared" si="12"/>
        <v>2.5</v>
      </c>
      <c r="K123" s="2"/>
      <c r="L123" s="2"/>
      <c r="M123" s="2"/>
    </row>
    <row r="124" spans="1:13" x14ac:dyDescent="0.3">
      <c r="A124" s="2">
        <v>111</v>
      </c>
      <c r="B124" s="2">
        <v>56</v>
      </c>
      <c r="C124" s="3">
        <v>2248</v>
      </c>
      <c r="D124" s="4">
        <f>C124</f>
        <v>2248</v>
      </c>
      <c r="E124" s="2"/>
      <c r="F124" s="2">
        <f t="shared" si="10"/>
        <v>718.5</v>
      </c>
      <c r="G124" s="2">
        <f t="shared" si="11"/>
        <v>-718.5</v>
      </c>
      <c r="H124" s="2">
        <v>-257</v>
      </c>
      <c r="I124" s="2">
        <v>-197</v>
      </c>
      <c r="J124" s="2">
        <f t="shared" si="12"/>
        <v>-227</v>
      </c>
      <c r="K124" s="2"/>
      <c r="L124" s="2"/>
      <c r="M124" s="2"/>
    </row>
    <row r="125" spans="1:13" x14ac:dyDescent="0.3">
      <c r="A125" s="2">
        <v>112</v>
      </c>
      <c r="B125" s="2"/>
      <c r="C125" s="3"/>
      <c r="D125" s="2">
        <f>SUM(C124+C126)/2</f>
        <v>2279.5</v>
      </c>
      <c r="E125" s="2"/>
      <c r="F125" s="2">
        <f t="shared" si="10"/>
        <v>718.5</v>
      </c>
      <c r="G125" s="2">
        <f t="shared" si="11"/>
        <v>-718.5</v>
      </c>
      <c r="H125" s="2">
        <v>-29</v>
      </c>
      <c r="I125" s="2">
        <v>-10</v>
      </c>
      <c r="J125" s="2">
        <f t="shared" si="12"/>
        <v>-19.5</v>
      </c>
      <c r="K125" s="2"/>
      <c r="L125" s="2"/>
      <c r="M125" s="2"/>
    </row>
    <row r="126" spans="1:13" x14ac:dyDescent="0.3">
      <c r="A126" s="2">
        <v>113</v>
      </c>
      <c r="B126" s="2">
        <v>57</v>
      </c>
      <c r="C126" s="3">
        <v>2311</v>
      </c>
      <c r="D126" s="4">
        <f>C126</f>
        <v>2311</v>
      </c>
      <c r="E126" s="2"/>
      <c r="F126" s="2">
        <f t="shared" si="10"/>
        <v>718.5</v>
      </c>
      <c r="G126" s="2">
        <f t="shared" si="11"/>
        <v>-718.5</v>
      </c>
      <c r="H126" s="2">
        <v>136</v>
      </c>
      <c r="I126" s="2">
        <v>209</v>
      </c>
      <c r="J126" s="2">
        <f t="shared" si="12"/>
        <v>172.5</v>
      </c>
      <c r="K126" s="2"/>
      <c r="L126" s="2"/>
      <c r="M126" s="2"/>
    </row>
    <row r="127" spans="1:13" x14ac:dyDescent="0.3">
      <c r="A127" s="2">
        <v>114</v>
      </c>
      <c r="B127" s="2"/>
      <c r="C127" s="3"/>
      <c r="D127" s="2">
        <f>SUM(C126+C128)/2</f>
        <v>2342.5</v>
      </c>
      <c r="E127" s="2"/>
      <c r="F127" s="2">
        <f t="shared" si="10"/>
        <v>718.5</v>
      </c>
      <c r="G127" s="2">
        <f t="shared" si="11"/>
        <v>-718.5</v>
      </c>
      <c r="H127" s="2">
        <v>-25</v>
      </c>
      <c r="I127" s="2">
        <v>-15</v>
      </c>
      <c r="J127" s="2">
        <f t="shared" si="12"/>
        <v>-20</v>
      </c>
      <c r="K127" s="2"/>
      <c r="L127" s="2"/>
      <c r="M127" s="2"/>
    </row>
    <row r="128" spans="1:13" x14ac:dyDescent="0.3">
      <c r="A128" s="2">
        <v>115</v>
      </c>
      <c r="B128" s="2">
        <v>58</v>
      </c>
      <c r="C128" s="3">
        <v>2374</v>
      </c>
      <c r="D128" s="4">
        <f>C128</f>
        <v>2374</v>
      </c>
      <c r="E128" s="2"/>
      <c r="F128" s="2">
        <f t="shared" si="10"/>
        <v>718.5</v>
      </c>
      <c r="G128" s="2">
        <f t="shared" si="11"/>
        <v>-718.5</v>
      </c>
      <c r="H128" s="2">
        <v>130</v>
      </c>
      <c r="I128" s="2">
        <v>143</v>
      </c>
      <c r="J128" s="2">
        <f t="shared" si="12"/>
        <v>136.5</v>
      </c>
      <c r="K128" s="2"/>
      <c r="L128" s="2"/>
      <c r="M128" s="2"/>
    </row>
    <row r="129" spans="1:13" x14ac:dyDescent="0.3">
      <c r="A129" s="2">
        <v>116</v>
      </c>
      <c r="B129" s="2"/>
      <c r="C129" s="3"/>
      <c r="D129" s="2">
        <f>SUM(C128+C130)/2</f>
        <v>2405.5</v>
      </c>
      <c r="E129" s="2"/>
      <c r="F129" s="2">
        <f t="shared" si="10"/>
        <v>718.5</v>
      </c>
      <c r="G129" s="2">
        <f t="shared" si="11"/>
        <v>-718.5</v>
      </c>
      <c r="H129" s="2">
        <v>-72</v>
      </c>
      <c r="I129" s="2">
        <v>-56</v>
      </c>
      <c r="J129" s="2">
        <f t="shared" si="12"/>
        <v>-64</v>
      </c>
      <c r="K129" s="2"/>
      <c r="L129" s="2"/>
      <c r="M129" s="2"/>
    </row>
    <row r="130" spans="1:13" x14ac:dyDescent="0.3">
      <c r="A130" s="2">
        <v>117</v>
      </c>
      <c r="B130" s="2">
        <v>59</v>
      </c>
      <c r="C130" s="3">
        <v>2437</v>
      </c>
      <c r="D130" s="4">
        <f>C130</f>
        <v>2437</v>
      </c>
      <c r="E130" s="2"/>
      <c r="F130" s="2">
        <f t="shared" si="10"/>
        <v>718.5</v>
      </c>
      <c r="G130" s="2">
        <f t="shared" si="11"/>
        <v>-718.5</v>
      </c>
      <c r="H130" s="2">
        <v>113</v>
      </c>
      <c r="I130" s="2">
        <v>137</v>
      </c>
      <c r="J130" s="2">
        <f t="shared" si="12"/>
        <v>125</v>
      </c>
      <c r="K130" s="2"/>
      <c r="L130" s="2"/>
      <c r="M130" s="2"/>
    </row>
    <row r="131" spans="1:13" x14ac:dyDescent="0.3">
      <c r="A131" s="2">
        <v>118</v>
      </c>
      <c r="B131" s="2"/>
      <c r="C131" s="3"/>
      <c r="D131" s="2">
        <f>SUM(C130+C132)/2</f>
        <v>2468.5</v>
      </c>
      <c r="E131" s="2"/>
      <c r="F131" s="2">
        <f t="shared" si="10"/>
        <v>718.5</v>
      </c>
      <c r="G131" s="2">
        <f t="shared" si="11"/>
        <v>-718.5</v>
      </c>
      <c r="H131" s="2">
        <v>48</v>
      </c>
      <c r="I131" s="2">
        <v>69</v>
      </c>
      <c r="J131" s="2">
        <f t="shared" si="12"/>
        <v>58.5</v>
      </c>
      <c r="K131" s="2"/>
      <c r="L131" s="2"/>
      <c r="M131" s="2"/>
    </row>
    <row r="132" spans="1:13" x14ac:dyDescent="0.3">
      <c r="A132" s="2">
        <v>119</v>
      </c>
      <c r="B132" s="2">
        <v>60</v>
      </c>
      <c r="C132" s="3">
        <v>2500</v>
      </c>
      <c r="D132" s="4">
        <f>C132</f>
        <v>2500</v>
      </c>
      <c r="E132" s="2"/>
      <c r="F132" s="2">
        <f t="shared" si="10"/>
        <v>718.5</v>
      </c>
      <c r="G132" s="2">
        <f t="shared" si="11"/>
        <v>-718.5</v>
      </c>
      <c r="H132" s="2">
        <v>-272</v>
      </c>
      <c r="I132" s="2">
        <v>-206</v>
      </c>
      <c r="J132" s="2">
        <f t="shared" si="12"/>
        <v>-239</v>
      </c>
      <c r="K132" s="2"/>
      <c r="L132" s="2"/>
      <c r="M132" s="2"/>
    </row>
    <row r="133" spans="1:13" x14ac:dyDescent="0.3">
      <c r="A133" s="2">
        <v>120</v>
      </c>
      <c r="B133" s="2"/>
      <c r="C133" s="3"/>
      <c r="D133" s="2">
        <f>SUM(C132+C134)/2</f>
        <v>2527</v>
      </c>
      <c r="E133" s="2"/>
      <c r="F133" s="2">
        <f t="shared" si="10"/>
        <v>718.5</v>
      </c>
      <c r="G133" s="2">
        <f t="shared" si="11"/>
        <v>-718.5</v>
      </c>
      <c r="H133" s="2">
        <v>-34</v>
      </c>
      <c r="I133" s="2">
        <v>-10</v>
      </c>
      <c r="J133" s="2">
        <f t="shared" si="12"/>
        <v>-22</v>
      </c>
      <c r="K133" s="2"/>
      <c r="L133" s="2"/>
      <c r="M133" s="2"/>
    </row>
    <row r="134" spans="1:13" x14ac:dyDescent="0.3">
      <c r="A134" s="2">
        <v>121</v>
      </c>
      <c r="B134" s="2">
        <v>61</v>
      </c>
      <c r="C134" s="3">
        <v>2554</v>
      </c>
      <c r="D134" s="4">
        <f>C134</f>
        <v>2554</v>
      </c>
      <c r="E134" s="2"/>
      <c r="F134" s="2">
        <f t="shared" si="10"/>
        <v>718.5</v>
      </c>
      <c r="G134" s="2">
        <f t="shared" si="11"/>
        <v>-718.5</v>
      </c>
      <c r="H134" s="2">
        <v>-295</v>
      </c>
      <c r="I134" s="2">
        <v>-226</v>
      </c>
      <c r="J134" s="2">
        <f t="shared" si="12"/>
        <v>-260.5</v>
      </c>
      <c r="K134" s="2"/>
      <c r="L134" s="2"/>
      <c r="M134" s="2"/>
    </row>
    <row r="135" spans="1:13" x14ac:dyDescent="0.3">
      <c r="A135" s="2">
        <v>122</v>
      </c>
      <c r="B135" s="2"/>
      <c r="C135" s="3"/>
      <c r="D135" s="2">
        <f>SUM(C134+C136)/2</f>
        <v>2585.5</v>
      </c>
      <c r="E135" s="2"/>
      <c r="F135" s="2">
        <f t="shared" si="10"/>
        <v>718.5</v>
      </c>
      <c r="G135" s="2">
        <f t="shared" si="11"/>
        <v>-718.5</v>
      </c>
      <c r="H135" s="2">
        <v>-18</v>
      </c>
      <c r="I135" s="2">
        <v>-6</v>
      </c>
      <c r="J135" s="2">
        <f t="shared" si="12"/>
        <v>-12</v>
      </c>
      <c r="K135" s="2"/>
      <c r="L135" s="2"/>
      <c r="M135" s="2"/>
    </row>
    <row r="136" spans="1:13" x14ac:dyDescent="0.3">
      <c r="A136" s="2">
        <v>123</v>
      </c>
      <c r="B136" s="2">
        <v>62</v>
      </c>
      <c r="C136" s="3">
        <v>2617</v>
      </c>
      <c r="D136" s="4">
        <f>C136</f>
        <v>2617</v>
      </c>
      <c r="E136" s="2"/>
      <c r="F136" s="2">
        <f t="shared" si="10"/>
        <v>718.5</v>
      </c>
      <c r="G136" s="2">
        <f t="shared" si="11"/>
        <v>-718.5</v>
      </c>
      <c r="H136" s="2">
        <v>-170</v>
      </c>
      <c r="I136" s="2">
        <v>-110</v>
      </c>
      <c r="J136" s="2">
        <f t="shared" si="12"/>
        <v>-140</v>
      </c>
      <c r="K136" s="2"/>
      <c r="L136" s="2"/>
      <c r="M136" s="2"/>
    </row>
    <row r="137" spans="1:13" x14ac:dyDescent="0.3">
      <c r="A137" s="2">
        <v>124</v>
      </c>
      <c r="B137" s="2"/>
      <c r="C137" s="3"/>
      <c r="D137" s="2">
        <f>SUM(C136+C138)/2</f>
        <v>2648.5</v>
      </c>
      <c r="E137" s="2"/>
      <c r="F137" s="2">
        <f t="shared" si="10"/>
        <v>718.5</v>
      </c>
      <c r="G137" s="2">
        <f t="shared" si="11"/>
        <v>-718.5</v>
      </c>
      <c r="H137" s="2">
        <v>15</v>
      </c>
      <c r="I137" s="2">
        <v>32</v>
      </c>
      <c r="J137" s="2">
        <f t="shared" si="12"/>
        <v>23.5</v>
      </c>
      <c r="K137" s="2"/>
      <c r="L137" s="2"/>
      <c r="M137" s="2"/>
    </row>
    <row r="138" spans="1:13" x14ac:dyDescent="0.3">
      <c r="A138" s="2">
        <v>125</v>
      </c>
      <c r="B138" s="2">
        <v>63</v>
      </c>
      <c r="C138" s="3">
        <v>2680</v>
      </c>
      <c r="D138" s="4">
        <f>C138</f>
        <v>2680</v>
      </c>
      <c r="E138" s="2"/>
      <c r="F138" s="2">
        <f t="shared" si="10"/>
        <v>718.5</v>
      </c>
      <c r="G138" s="2">
        <f t="shared" si="11"/>
        <v>-718.5</v>
      </c>
      <c r="H138" s="2">
        <v>92</v>
      </c>
      <c r="I138" s="2">
        <v>151</v>
      </c>
      <c r="J138" s="2">
        <f t="shared" si="12"/>
        <v>121.5</v>
      </c>
      <c r="K138" s="2"/>
      <c r="L138" s="2"/>
      <c r="M138" s="2"/>
    </row>
    <row r="139" spans="1:13" x14ac:dyDescent="0.3">
      <c r="A139" s="7">
        <v>126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</row>
  </sheetData>
  <mergeCells count="7">
    <mergeCell ref="K12:M12"/>
    <mergeCell ref="A12:A13"/>
    <mergeCell ref="B12:B13"/>
    <mergeCell ref="C12:D12"/>
    <mergeCell ref="E12:E13"/>
    <mergeCell ref="F12:G12"/>
    <mergeCell ref="H12:J12"/>
  </mergeCells>
  <conditionalFormatting sqref="A14:M138">
    <cfRule type="expression" dxfId="6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E2B58-28FA-4419-B02E-45F341F1657E}">
  <sheetPr codeName="Feuil3"/>
  <dimension ref="A12:M139"/>
  <sheetViews>
    <sheetView zoomScale="85" workbookViewId="0">
      <selection activeCell="O17" sqref="O17"/>
    </sheetView>
  </sheetViews>
  <sheetFormatPr baseColWidth="10" defaultRowHeight="14.4" x14ac:dyDescent="0.3"/>
  <sheetData>
    <row r="12" spans="1:13" ht="15.6" x14ac:dyDescent="0.3">
      <c r="A12" s="8" t="s">
        <v>16</v>
      </c>
      <c r="B12" s="8" t="s">
        <v>15</v>
      </c>
      <c r="C12" s="8" t="s">
        <v>0</v>
      </c>
      <c r="D12" s="8"/>
      <c r="E12" s="8" t="s">
        <v>1</v>
      </c>
      <c r="F12" s="8" t="s">
        <v>7</v>
      </c>
      <c r="G12" s="8"/>
      <c r="H12" s="8" t="s">
        <v>6</v>
      </c>
      <c r="I12" s="8"/>
      <c r="J12" s="8"/>
      <c r="K12" s="8"/>
      <c r="L12" s="8"/>
      <c r="M12" s="8"/>
    </row>
    <row r="13" spans="1:13" ht="15.6" x14ac:dyDescent="0.3">
      <c r="A13" s="9"/>
      <c r="B13" s="9"/>
      <c r="C13" s="1" t="s">
        <v>13</v>
      </c>
      <c r="D13" s="1" t="s">
        <v>14</v>
      </c>
      <c r="E13" s="9"/>
      <c r="F13" s="1" t="s">
        <v>12</v>
      </c>
      <c r="G13" s="1" t="s">
        <v>11</v>
      </c>
      <c r="H13" s="1" t="s">
        <v>9</v>
      </c>
      <c r="I13" s="1" t="s">
        <v>10</v>
      </c>
      <c r="J13" s="1" t="s">
        <v>8</v>
      </c>
      <c r="K13" s="1"/>
      <c r="L13" s="1"/>
      <c r="M13" s="1"/>
    </row>
    <row r="14" spans="1:13" x14ac:dyDescent="0.3">
      <c r="A14" s="2">
        <v>1</v>
      </c>
      <c r="B14" s="2">
        <v>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3">
      <c r="A15" s="2">
        <v>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3">
      <c r="A16" s="2">
        <v>3</v>
      </c>
      <c r="B16" s="2">
        <v>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3">
      <c r="A17" s="2">
        <v>4</v>
      </c>
      <c r="B17" s="2"/>
      <c r="C17" s="2"/>
      <c r="D17" s="2"/>
      <c r="E17" s="2"/>
      <c r="F17" s="2">
        <f t="shared" ref="F17:F80" si="0">1437/2</f>
        <v>718.5</v>
      </c>
      <c r="G17" s="2">
        <f t="shared" ref="G17:G80" si="1">-1437/2</f>
        <v>-718.5</v>
      </c>
      <c r="H17" s="2">
        <v>-88</v>
      </c>
      <c r="I17" s="2">
        <v>-16</v>
      </c>
      <c r="J17" s="2">
        <f>80</f>
        <v>80</v>
      </c>
      <c r="K17" s="2"/>
      <c r="L17" s="2"/>
      <c r="M17" s="2"/>
    </row>
    <row r="18" spans="1:13" x14ac:dyDescent="0.3">
      <c r="A18" s="2">
        <v>5</v>
      </c>
      <c r="B18" s="2">
        <v>3</v>
      </c>
      <c r="C18" s="3">
        <v>34</v>
      </c>
      <c r="D18" s="4">
        <f>C18</f>
        <v>34</v>
      </c>
      <c r="E18" s="2"/>
      <c r="F18" s="2">
        <f t="shared" si="0"/>
        <v>718.5</v>
      </c>
      <c r="G18" s="2">
        <f t="shared" si="1"/>
        <v>-718.5</v>
      </c>
      <c r="H18" s="2">
        <v>-156</v>
      </c>
      <c r="I18" s="2">
        <v>-105</v>
      </c>
      <c r="J18" s="2">
        <f>-80</f>
        <v>-80</v>
      </c>
      <c r="K18" s="2"/>
      <c r="L18" s="2"/>
      <c r="M18" s="2"/>
    </row>
    <row r="19" spans="1:13" x14ac:dyDescent="0.3">
      <c r="A19" s="2">
        <v>6</v>
      </c>
      <c r="B19" s="2"/>
      <c r="C19" s="3"/>
      <c r="D19" s="2">
        <f>SUM(C18+C20)/2</f>
        <v>61</v>
      </c>
      <c r="E19" s="2"/>
      <c r="F19" s="2">
        <f t="shared" si="0"/>
        <v>718.5</v>
      </c>
      <c r="G19" s="2">
        <f t="shared" si="1"/>
        <v>-718.5</v>
      </c>
      <c r="H19" s="2">
        <v>-5</v>
      </c>
      <c r="I19" s="2">
        <v>15</v>
      </c>
      <c r="J19" s="2">
        <f>80</f>
        <v>80</v>
      </c>
      <c r="K19" s="2"/>
      <c r="L19" s="2"/>
      <c r="M19" s="2"/>
    </row>
    <row r="20" spans="1:13" x14ac:dyDescent="0.3">
      <c r="A20" s="2">
        <v>7</v>
      </c>
      <c r="B20" s="2">
        <v>4</v>
      </c>
      <c r="C20" s="3">
        <v>88</v>
      </c>
      <c r="D20" s="4">
        <f>C20</f>
        <v>88</v>
      </c>
      <c r="E20" s="2"/>
      <c r="F20" s="2">
        <f t="shared" si="0"/>
        <v>718.5</v>
      </c>
      <c r="G20" s="2">
        <f t="shared" si="1"/>
        <v>-718.5</v>
      </c>
      <c r="H20" s="2">
        <v>190</v>
      </c>
      <c r="I20" s="2">
        <v>229</v>
      </c>
      <c r="J20" s="2">
        <f t="shared" ref="J20" si="2">-80</f>
        <v>-80</v>
      </c>
      <c r="K20" s="2"/>
      <c r="L20" s="2"/>
      <c r="M20" s="2"/>
    </row>
    <row r="21" spans="1:13" x14ac:dyDescent="0.3">
      <c r="A21" s="2">
        <v>8</v>
      </c>
      <c r="B21" s="2"/>
      <c r="C21" s="3"/>
      <c r="D21" s="2">
        <f>SUM(C20+C22)/2</f>
        <v>119.5</v>
      </c>
      <c r="E21" s="2"/>
      <c r="F21" s="2">
        <f t="shared" si="0"/>
        <v>718.5</v>
      </c>
      <c r="G21" s="2">
        <f t="shared" si="1"/>
        <v>-718.5</v>
      </c>
      <c r="H21" s="2">
        <v>26</v>
      </c>
      <c r="I21" s="2">
        <v>42</v>
      </c>
      <c r="J21" s="2">
        <f>80</f>
        <v>80</v>
      </c>
      <c r="K21" s="2"/>
      <c r="L21" s="2"/>
      <c r="M21" s="2"/>
    </row>
    <row r="22" spans="1:13" x14ac:dyDescent="0.3">
      <c r="A22" s="2">
        <v>9</v>
      </c>
      <c r="B22" s="2">
        <v>5</v>
      </c>
      <c r="C22" s="3">
        <v>151</v>
      </c>
      <c r="D22" s="4">
        <f>C22</f>
        <v>151</v>
      </c>
      <c r="E22" s="2"/>
      <c r="F22" s="2">
        <f t="shared" si="0"/>
        <v>718.5</v>
      </c>
      <c r="G22" s="2">
        <f t="shared" si="1"/>
        <v>-718.5</v>
      </c>
      <c r="H22" s="2">
        <v>-208</v>
      </c>
      <c r="I22" s="2">
        <v>-173</v>
      </c>
      <c r="J22" s="2">
        <f>80</f>
        <v>80</v>
      </c>
      <c r="K22" s="2"/>
      <c r="L22" s="2"/>
      <c r="M22" s="2"/>
    </row>
    <row r="23" spans="1:13" x14ac:dyDescent="0.3">
      <c r="A23" s="2">
        <v>10</v>
      </c>
      <c r="B23" s="2"/>
      <c r="C23" s="3"/>
      <c r="D23" s="2">
        <f>SUM(C22+C24)/2</f>
        <v>182.5</v>
      </c>
      <c r="E23" s="2"/>
      <c r="F23" s="2">
        <f t="shared" si="0"/>
        <v>718.5</v>
      </c>
      <c r="G23" s="2">
        <f t="shared" si="1"/>
        <v>-718.5</v>
      </c>
      <c r="H23" s="2">
        <v>-49</v>
      </c>
      <c r="I23" s="2">
        <v>-34</v>
      </c>
      <c r="J23" s="2">
        <f t="shared" ref="J23" si="3">-80</f>
        <v>-80</v>
      </c>
      <c r="K23" s="2"/>
      <c r="L23" s="2"/>
      <c r="M23" s="2"/>
    </row>
    <row r="24" spans="1:13" x14ac:dyDescent="0.3">
      <c r="A24" s="2">
        <v>11</v>
      </c>
      <c r="B24" s="2">
        <v>6</v>
      </c>
      <c r="C24" s="3">
        <v>214</v>
      </c>
      <c r="D24" s="4">
        <f>C24</f>
        <v>214</v>
      </c>
      <c r="E24" s="2"/>
      <c r="F24" s="2">
        <f t="shared" si="0"/>
        <v>718.5</v>
      </c>
      <c r="G24" s="2">
        <f t="shared" si="1"/>
        <v>-718.5</v>
      </c>
      <c r="H24" s="2">
        <v>165</v>
      </c>
      <c r="I24" s="2">
        <v>228</v>
      </c>
      <c r="J24" s="2">
        <f>80</f>
        <v>80</v>
      </c>
      <c r="K24" s="2"/>
      <c r="L24" s="2"/>
      <c r="M24" s="2"/>
    </row>
    <row r="25" spans="1:13" x14ac:dyDescent="0.3">
      <c r="A25" s="2">
        <v>12</v>
      </c>
      <c r="B25" s="2"/>
      <c r="C25" s="3"/>
      <c r="D25" s="2">
        <f>SUM(C24+C26)/2</f>
        <v>241</v>
      </c>
      <c r="E25" s="2"/>
      <c r="F25" s="2">
        <f t="shared" si="0"/>
        <v>718.5</v>
      </c>
      <c r="G25" s="2">
        <f t="shared" si="1"/>
        <v>-718.5</v>
      </c>
      <c r="H25" s="2">
        <v>-12</v>
      </c>
      <c r="I25" s="2">
        <v>23</v>
      </c>
      <c r="J25" s="2">
        <f t="shared" ref="J25:J85" si="4">-80</f>
        <v>-80</v>
      </c>
      <c r="K25" s="2"/>
      <c r="L25" s="2"/>
      <c r="M25" s="2"/>
    </row>
    <row r="26" spans="1:13" x14ac:dyDescent="0.3">
      <c r="A26" s="2">
        <v>13</v>
      </c>
      <c r="B26" s="2">
        <v>7</v>
      </c>
      <c r="C26" s="3">
        <v>268</v>
      </c>
      <c r="D26" s="4">
        <f>C26</f>
        <v>268</v>
      </c>
      <c r="E26" s="2"/>
      <c r="F26" s="2">
        <f t="shared" si="0"/>
        <v>718.5</v>
      </c>
      <c r="G26" s="2">
        <f t="shared" si="1"/>
        <v>-718.5</v>
      </c>
      <c r="H26" s="2">
        <v>-309</v>
      </c>
      <c r="I26" s="2">
        <v>-260</v>
      </c>
      <c r="J26" s="2">
        <f>80</f>
        <v>80</v>
      </c>
      <c r="K26" s="2"/>
      <c r="L26" s="2"/>
      <c r="M26" s="2"/>
    </row>
    <row r="27" spans="1:13" x14ac:dyDescent="0.3">
      <c r="A27" s="2">
        <v>14</v>
      </c>
      <c r="B27" s="2"/>
      <c r="C27" s="3"/>
      <c r="D27" s="2">
        <f>SUM(C26+C28)/2</f>
        <v>290.5</v>
      </c>
      <c r="E27" s="2"/>
      <c r="F27" s="2">
        <f t="shared" si="0"/>
        <v>718.5</v>
      </c>
      <c r="G27" s="2">
        <f t="shared" si="1"/>
        <v>-718.5</v>
      </c>
      <c r="H27" s="2">
        <v>113</v>
      </c>
      <c r="I27" s="2">
        <v>150</v>
      </c>
      <c r="J27" s="2">
        <f>80</f>
        <v>80</v>
      </c>
      <c r="K27" s="2"/>
      <c r="L27" s="2"/>
      <c r="M27" s="2"/>
    </row>
    <row r="28" spans="1:13" x14ac:dyDescent="0.3">
      <c r="A28" s="2">
        <v>15</v>
      </c>
      <c r="B28" s="2">
        <v>8</v>
      </c>
      <c r="C28" s="3">
        <v>313</v>
      </c>
      <c r="D28" s="4">
        <f>C28</f>
        <v>313</v>
      </c>
      <c r="E28" s="2"/>
      <c r="F28" s="2">
        <f t="shared" si="0"/>
        <v>718.5</v>
      </c>
      <c r="G28" s="2">
        <f t="shared" si="1"/>
        <v>-718.5</v>
      </c>
      <c r="H28" s="2">
        <v>-270</v>
      </c>
      <c r="I28" s="2">
        <v>-212</v>
      </c>
      <c r="J28" s="2">
        <f t="shared" ref="J28" si="5">-80</f>
        <v>-80</v>
      </c>
      <c r="K28" s="2"/>
      <c r="L28" s="2"/>
      <c r="M28" s="2"/>
    </row>
    <row r="29" spans="1:13" x14ac:dyDescent="0.3">
      <c r="A29" s="2">
        <v>16</v>
      </c>
      <c r="B29" s="2"/>
      <c r="C29" s="3"/>
      <c r="D29" s="2">
        <f>SUM(C28+C30)/2</f>
        <v>331</v>
      </c>
      <c r="E29" s="2"/>
      <c r="F29" s="2">
        <f t="shared" si="0"/>
        <v>718.5</v>
      </c>
      <c r="G29" s="2">
        <f t="shared" si="1"/>
        <v>-718.5</v>
      </c>
      <c r="H29" s="2">
        <v>56</v>
      </c>
      <c r="I29" s="2">
        <v>98</v>
      </c>
      <c r="J29" s="2">
        <f>80</f>
        <v>80</v>
      </c>
      <c r="K29" s="2"/>
      <c r="L29" s="2"/>
      <c r="M29" s="2"/>
    </row>
    <row r="30" spans="1:13" x14ac:dyDescent="0.3">
      <c r="A30" s="2">
        <v>17</v>
      </c>
      <c r="B30" s="2">
        <v>9</v>
      </c>
      <c r="C30" s="3">
        <v>349</v>
      </c>
      <c r="D30" s="4">
        <f>C30</f>
        <v>349</v>
      </c>
      <c r="E30" s="2"/>
      <c r="F30" s="2">
        <f t="shared" si="0"/>
        <v>718.5</v>
      </c>
      <c r="G30" s="2">
        <f t="shared" si="1"/>
        <v>-718.5</v>
      </c>
      <c r="H30" s="2">
        <v>-295</v>
      </c>
      <c r="I30" s="2">
        <v>-223</v>
      </c>
      <c r="J30" s="2">
        <f t="shared" si="4"/>
        <v>-80</v>
      </c>
      <c r="K30" s="2"/>
      <c r="L30" s="2"/>
      <c r="M30" s="2"/>
    </row>
    <row r="31" spans="1:13" x14ac:dyDescent="0.3">
      <c r="A31" s="2">
        <v>18</v>
      </c>
      <c r="B31" s="2"/>
      <c r="C31" s="3"/>
      <c r="D31" s="2">
        <f>SUM(C30+C32)/2</f>
        <v>364.5</v>
      </c>
      <c r="E31" s="2"/>
      <c r="F31" s="2">
        <f t="shared" si="0"/>
        <v>718.5</v>
      </c>
      <c r="G31" s="2">
        <f t="shared" si="1"/>
        <v>-718.5</v>
      </c>
      <c r="H31" s="2">
        <v>52</v>
      </c>
      <c r="I31" s="2">
        <v>95</v>
      </c>
      <c r="J31" s="2">
        <f>80</f>
        <v>80</v>
      </c>
      <c r="K31" s="2"/>
      <c r="L31" s="2"/>
      <c r="M31" s="2"/>
    </row>
    <row r="32" spans="1:13" x14ac:dyDescent="0.3">
      <c r="A32" s="2">
        <v>19</v>
      </c>
      <c r="B32" s="2">
        <v>10</v>
      </c>
      <c r="C32" s="3">
        <v>380</v>
      </c>
      <c r="D32" s="4">
        <f>C32</f>
        <v>380</v>
      </c>
      <c r="E32" s="2"/>
      <c r="F32" s="2">
        <f t="shared" si="0"/>
        <v>718.5</v>
      </c>
      <c r="G32" s="2">
        <f t="shared" si="1"/>
        <v>-718.5</v>
      </c>
      <c r="H32" s="2">
        <v>-336</v>
      </c>
      <c r="I32" s="2">
        <v>-281</v>
      </c>
      <c r="J32" s="2">
        <f>80</f>
        <v>80</v>
      </c>
      <c r="K32" s="2"/>
      <c r="L32" s="2"/>
      <c r="M32" s="2"/>
    </row>
    <row r="33" spans="1:13" x14ac:dyDescent="0.3">
      <c r="A33" s="2">
        <v>20</v>
      </c>
      <c r="B33" s="2"/>
      <c r="C33" s="3"/>
      <c r="D33" s="2">
        <f>SUM(C32+C34)/2</f>
        <v>396</v>
      </c>
      <c r="E33" s="2"/>
      <c r="F33" s="2">
        <f t="shared" si="0"/>
        <v>718.5</v>
      </c>
      <c r="G33" s="2">
        <f t="shared" si="1"/>
        <v>-718.5</v>
      </c>
      <c r="H33" s="2">
        <v>57</v>
      </c>
      <c r="I33" s="2">
        <v>106</v>
      </c>
      <c r="J33" s="2">
        <f t="shared" ref="J33" si="6">-80</f>
        <v>-80</v>
      </c>
      <c r="K33" s="2"/>
      <c r="L33" s="2"/>
      <c r="M33" s="2"/>
    </row>
    <row r="34" spans="1:13" x14ac:dyDescent="0.3">
      <c r="A34" s="2">
        <v>21</v>
      </c>
      <c r="B34" s="2">
        <v>11</v>
      </c>
      <c r="C34" s="3">
        <v>412</v>
      </c>
      <c r="D34" s="4">
        <f>C34</f>
        <v>412</v>
      </c>
      <c r="E34" s="2"/>
      <c r="F34" s="2">
        <f t="shared" si="0"/>
        <v>718.5</v>
      </c>
      <c r="G34" s="2">
        <f t="shared" si="1"/>
        <v>-718.5</v>
      </c>
      <c r="H34" s="2">
        <v>-347</v>
      </c>
      <c r="I34" s="2">
        <v>-162</v>
      </c>
      <c r="J34" s="2">
        <f>80</f>
        <v>80</v>
      </c>
      <c r="K34" s="2"/>
      <c r="L34" s="2"/>
      <c r="M34" s="2"/>
    </row>
    <row r="35" spans="1:13" x14ac:dyDescent="0.3">
      <c r="A35" s="2">
        <v>22</v>
      </c>
      <c r="B35" s="2"/>
      <c r="C35" s="3"/>
      <c r="D35" s="2">
        <f>SUM(C34+C36)/2</f>
        <v>427.5</v>
      </c>
      <c r="E35" s="2"/>
      <c r="F35" s="2">
        <f t="shared" si="0"/>
        <v>718.5</v>
      </c>
      <c r="G35" s="2">
        <f t="shared" si="1"/>
        <v>-718.5</v>
      </c>
      <c r="H35" s="2">
        <v>55</v>
      </c>
      <c r="I35" s="2">
        <v>118</v>
      </c>
      <c r="J35" s="2">
        <f t="shared" si="4"/>
        <v>-80</v>
      </c>
      <c r="K35" s="2"/>
      <c r="L35" s="2"/>
      <c r="M35" s="2"/>
    </row>
    <row r="36" spans="1:13" x14ac:dyDescent="0.3">
      <c r="A36" s="2">
        <v>23</v>
      </c>
      <c r="B36" s="2">
        <v>12</v>
      </c>
      <c r="C36" s="3">
        <v>443</v>
      </c>
      <c r="D36" s="4">
        <f>C36</f>
        <v>443</v>
      </c>
      <c r="E36" s="2"/>
      <c r="F36" s="2">
        <f t="shared" si="0"/>
        <v>718.5</v>
      </c>
      <c r="G36" s="2">
        <f t="shared" si="1"/>
        <v>-718.5</v>
      </c>
      <c r="H36" s="2">
        <v>-308</v>
      </c>
      <c r="I36" s="2">
        <v>-231</v>
      </c>
      <c r="J36" s="2">
        <f>80</f>
        <v>80</v>
      </c>
      <c r="K36" s="2"/>
      <c r="L36" s="2"/>
      <c r="M36" s="2"/>
    </row>
    <row r="37" spans="1:13" x14ac:dyDescent="0.3">
      <c r="A37" s="2">
        <v>24</v>
      </c>
      <c r="B37" s="2"/>
      <c r="C37" s="3"/>
      <c r="D37" s="2">
        <f>SUM(C36+C38)/2</f>
        <v>459</v>
      </c>
      <c r="E37" s="2"/>
      <c r="F37" s="2">
        <f t="shared" si="0"/>
        <v>718.5</v>
      </c>
      <c r="G37" s="2">
        <f t="shared" si="1"/>
        <v>-718.5</v>
      </c>
      <c r="H37" s="2">
        <v>78</v>
      </c>
      <c r="I37" s="2">
        <v>129</v>
      </c>
      <c r="J37" s="2">
        <f>80</f>
        <v>80</v>
      </c>
      <c r="K37" s="2"/>
      <c r="L37" s="2"/>
      <c r="M37" s="2"/>
    </row>
    <row r="38" spans="1:13" x14ac:dyDescent="0.3">
      <c r="A38" s="2">
        <v>25</v>
      </c>
      <c r="B38" s="2">
        <v>13</v>
      </c>
      <c r="C38" s="3">
        <v>475</v>
      </c>
      <c r="D38" s="4">
        <f t="shared" ref="D38" si="7">C38</f>
        <v>475</v>
      </c>
      <c r="E38" s="2"/>
      <c r="F38" s="2">
        <f t="shared" si="0"/>
        <v>718.5</v>
      </c>
      <c r="G38" s="2">
        <f t="shared" si="1"/>
        <v>-718.5</v>
      </c>
      <c r="H38" s="2">
        <v>-289</v>
      </c>
      <c r="I38" s="2">
        <v>-231</v>
      </c>
      <c r="J38" s="2">
        <f t="shared" ref="J38" si="8">-80</f>
        <v>-80</v>
      </c>
      <c r="K38" s="2"/>
      <c r="L38" s="2"/>
      <c r="M38" s="2"/>
    </row>
    <row r="39" spans="1:13" x14ac:dyDescent="0.3">
      <c r="A39" s="2">
        <v>26</v>
      </c>
      <c r="B39" s="2"/>
      <c r="C39" s="3"/>
      <c r="D39" s="2">
        <f t="shared" ref="D39" si="9">SUM(C38+C40)/2</f>
        <v>490.5</v>
      </c>
      <c r="E39" s="2"/>
      <c r="F39" s="2">
        <f t="shared" si="0"/>
        <v>718.5</v>
      </c>
      <c r="G39" s="2">
        <f t="shared" si="1"/>
        <v>-718.5</v>
      </c>
      <c r="H39" s="2">
        <v>89</v>
      </c>
      <c r="I39" s="2">
        <v>132</v>
      </c>
      <c r="J39" s="2">
        <f>80</f>
        <v>80</v>
      </c>
      <c r="K39" s="2"/>
      <c r="L39" s="2"/>
      <c r="M39" s="2"/>
    </row>
    <row r="40" spans="1:13" x14ac:dyDescent="0.3">
      <c r="A40" s="2">
        <v>27</v>
      </c>
      <c r="B40" s="2">
        <v>14</v>
      </c>
      <c r="C40" s="3">
        <v>506</v>
      </c>
      <c r="D40" s="4">
        <f t="shared" ref="D40" si="10">C40</f>
        <v>506</v>
      </c>
      <c r="E40" s="2"/>
      <c r="F40" s="2">
        <f t="shared" si="0"/>
        <v>718.5</v>
      </c>
      <c r="G40" s="2">
        <f t="shared" si="1"/>
        <v>-718.5</v>
      </c>
      <c r="H40" s="2">
        <v>-305</v>
      </c>
      <c r="I40" s="2">
        <v>-239</v>
      </c>
      <c r="J40" s="2">
        <f t="shared" si="4"/>
        <v>-80</v>
      </c>
      <c r="K40" s="2"/>
      <c r="L40" s="2"/>
      <c r="M40" s="2"/>
    </row>
    <row r="41" spans="1:13" x14ac:dyDescent="0.3">
      <c r="A41" s="2">
        <v>28</v>
      </c>
      <c r="B41" s="2"/>
      <c r="C41" s="3"/>
      <c r="D41" s="2">
        <f t="shared" ref="D41" si="11">SUM(C40+C42)/2</f>
        <v>522</v>
      </c>
      <c r="E41" s="2"/>
      <c r="F41" s="2">
        <f t="shared" si="0"/>
        <v>718.5</v>
      </c>
      <c r="G41" s="2">
        <f t="shared" si="1"/>
        <v>-718.5</v>
      </c>
      <c r="H41" s="2">
        <v>98</v>
      </c>
      <c r="I41" s="2">
        <v>152</v>
      </c>
      <c r="J41" s="2">
        <f>80</f>
        <v>80</v>
      </c>
      <c r="K41" s="2"/>
      <c r="L41" s="2"/>
      <c r="M41" s="2"/>
    </row>
    <row r="42" spans="1:13" x14ac:dyDescent="0.3">
      <c r="A42" s="2">
        <v>29</v>
      </c>
      <c r="B42" s="2">
        <v>15</v>
      </c>
      <c r="C42" s="3">
        <v>538</v>
      </c>
      <c r="D42" s="4">
        <f t="shared" ref="D42" si="12">C42</f>
        <v>538</v>
      </c>
      <c r="E42" s="2"/>
      <c r="F42" s="2">
        <f t="shared" si="0"/>
        <v>718.5</v>
      </c>
      <c r="G42" s="2">
        <f t="shared" si="1"/>
        <v>-718.5</v>
      </c>
      <c r="H42" s="2">
        <v>-238</v>
      </c>
      <c r="I42" s="2">
        <v>-166</v>
      </c>
      <c r="J42" s="2">
        <f>80</f>
        <v>80</v>
      </c>
      <c r="K42" s="2"/>
      <c r="L42" s="2"/>
      <c r="M42" s="2"/>
    </row>
    <row r="43" spans="1:13" x14ac:dyDescent="0.3">
      <c r="A43" s="2">
        <v>30</v>
      </c>
      <c r="B43" s="2"/>
      <c r="C43" s="3"/>
      <c r="D43" s="2">
        <f t="shared" ref="D43" si="13">SUM(C42+C44)/2</f>
        <v>553.5</v>
      </c>
      <c r="E43" s="2"/>
      <c r="F43" s="2">
        <f t="shared" si="0"/>
        <v>718.5</v>
      </c>
      <c r="G43" s="2">
        <f t="shared" si="1"/>
        <v>-718.5</v>
      </c>
      <c r="H43" s="2">
        <v>110</v>
      </c>
      <c r="I43" s="2">
        <v>160</v>
      </c>
      <c r="J43" s="2">
        <f t="shared" ref="J43" si="14">-80</f>
        <v>-80</v>
      </c>
      <c r="K43" s="2"/>
      <c r="L43" s="2"/>
      <c r="M43" s="2"/>
    </row>
    <row r="44" spans="1:13" x14ac:dyDescent="0.3">
      <c r="A44" s="2">
        <v>31</v>
      </c>
      <c r="B44" s="2">
        <v>16</v>
      </c>
      <c r="C44" s="3">
        <v>569</v>
      </c>
      <c r="D44" s="4">
        <f t="shared" ref="D44" si="15">C44</f>
        <v>569</v>
      </c>
      <c r="E44" s="2"/>
      <c r="F44" s="2">
        <f t="shared" si="0"/>
        <v>718.5</v>
      </c>
      <c r="G44" s="2">
        <f t="shared" si="1"/>
        <v>-718.5</v>
      </c>
      <c r="H44" s="2">
        <v>-246</v>
      </c>
      <c r="I44" s="2">
        <v>-188</v>
      </c>
      <c r="J44" s="2">
        <f>80</f>
        <v>80</v>
      </c>
      <c r="K44" s="2"/>
      <c r="L44" s="2"/>
      <c r="M44" s="2"/>
    </row>
    <row r="45" spans="1:13" x14ac:dyDescent="0.3">
      <c r="A45" s="2">
        <v>32</v>
      </c>
      <c r="B45" s="2"/>
      <c r="C45" s="3"/>
      <c r="D45" s="2">
        <f t="shared" ref="D45" si="16">SUM(C44+C46)/2</f>
        <v>585</v>
      </c>
      <c r="E45" s="2"/>
      <c r="F45" s="2">
        <f t="shared" si="0"/>
        <v>718.5</v>
      </c>
      <c r="G45" s="2">
        <f t="shared" si="1"/>
        <v>-718.5</v>
      </c>
      <c r="H45" s="2">
        <v>112</v>
      </c>
      <c r="I45" s="2">
        <v>154</v>
      </c>
      <c r="J45" s="2">
        <f t="shared" si="4"/>
        <v>-80</v>
      </c>
      <c r="K45" s="2"/>
      <c r="L45" s="2"/>
      <c r="M45" s="2"/>
    </row>
    <row r="46" spans="1:13" x14ac:dyDescent="0.3">
      <c r="A46" s="2">
        <v>33</v>
      </c>
      <c r="B46" s="2">
        <v>17</v>
      </c>
      <c r="C46" s="3">
        <v>601</v>
      </c>
      <c r="D46" s="4">
        <f t="shared" ref="D46" si="17">C46</f>
        <v>601</v>
      </c>
      <c r="E46" s="2"/>
      <c r="F46" s="2">
        <f t="shared" si="0"/>
        <v>718.5</v>
      </c>
      <c r="G46" s="2">
        <f t="shared" si="1"/>
        <v>-718.5</v>
      </c>
      <c r="H46" s="2">
        <v>-261</v>
      </c>
      <c r="I46" s="2">
        <v>-211</v>
      </c>
      <c r="J46" s="2">
        <f>80</f>
        <v>80</v>
      </c>
      <c r="K46" s="2"/>
      <c r="L46" s="2"/>
      <c r="M46" s="2"/>
    </row>
    <row r="47" spans="1:13" x14ac:dyDescent="0.3">
      <c r="A47" s="2">
        <v>34</v>
      </c>
      <c r="B47" s="2"/>
      <c r="C47" s="3"/>
      <c r="D47" s="2">
        <f t="shared" ref="D47" si="18">SUM(C46+C48)/2</f>
        <v>616.5</v>
      </c>
      <c r="E47" s="2"/>
      <c r="F47" s="2">
        <f t="shared" si="0"/>
        <v>718.5</v>
      </c>
      <c r="G47" s="2">
        <f t="shared" si="1"/>
        <v>-718.5</v>
      </c>
      <c r="H47" s="2">
        <v>161</v>
      </c>
      <c r="I47" s="2">
        <v>201</v>
      </c>
      <c r="J47" s="2">
        <f>80</f>
        <v>80</v>
      </c>
      <c r="K47" s="2"/>
      <c r="L47" s="2"/>
      <c r="M47" s="2"/>
    </row>
    <row r="48" spans="1:13" x14ac:dyDescent="0.3">
      <c r="A48" s="2">
        <v>35</v>
      </c>
      <c r="B48" s="2">
        <v>18</v>
      </c>
      <c r="C48" s="3">
        <v>632</v>
      </c>
      <c r="D48" s="4">
        <f t="shared" ref="D48" si="19">C48</f>
        <v>632</v>
      </c>
      <c r="E48" s="2"/>
      <c r="F48" s="2">
        <f t="shared" si="0"/>
        <v>718.5</v>
      </c>
      <c r="G48" s="2">
        <f t="shared" si="1"/>
        <v>-718.5</v>
      </c>
      <c r="H48" s="2">
        <v>-220</v>
      </c>
      <c r="I48" s="2">
        <v>-175</v>
      </c>
      <c r="J48" s="2">
        <f t="shared" ref="J48" si="20">-80</f>
        <v>-80</v>
      </c>
      <c r="K48" s="2"/>
      <c r="L48" s="2"/>
      <c r="M48" s="2"/>
    </row>
    <row r="49" spans="1:13" x14ac:dyDescent="0.3">
      <c r="A49" s="2">
        <v>36</v>
      </c>
      <c r="B49" s="2"/>
      <c r="C49" s="3"/>
      <c r="D49" s="2">
        <f t="shared" ref="D49" si="21">SUM(C48+C50)/2</f>
        <v>648</v>
      </c>
      <c r="E49" s="2"/>
      <c r="F49" s="2">
        <f t="shared" si="0"/>
        <v>718.5</v>
      </c>
      <c r="G49" s="2">
        <f t="shared" si="1"/>
        <v>-718.5</v>
      </c>
      <c r="H49" s="2">
        <v>121</v>
      </c>
      <c r="I49" s="2">
        <v>164</v>
      </c>
      <c r="J49" s="2">
        <f>80</f>
        <v>80</v>
      </c>
      <c r="K49" s="2"/>
      <c r="L49" s="2"/>
      <c r="M49" s="2"/>
    </row>
    <row r="50" spans="1:13" x14ac:dyDescent="0.3">
      <c r="A50" s="2">
        <v>37</v>
      </c>
      <c r="B50" s="2">
        <v>19</v>
      </c>
      <c r="C50" s="3">
        <v>664</v>
      </c>
      <c r="D50" s="4">
        <f t="shared" ref="D50" si="22">C50</f>
        <v>664</v>
      </c>
      <c r="E50" s="2"/>
      <c r="F50" s="2">
        <f t="shared" si="0"/>
        <v>718.5</v>
      </c>
      <c r="G50" s="2">
        <f t="shared" si="1"/>
        <v>-718.5</v>
      </c>
      <c r="H50" s="2">
        <v>-282</v>
      </c>
      <c r="I50" s="2">
        <v>-208</v>
      </c>
      <c r="J50" s="2">
        <f t="shared" si="4"/>
        <v>-80</v>
      </c>
      <c r="K50" s="2"/>
      <c r="L50" s="2"/>
      <c r="M50" s="2"/>
    </row>
    <row r="51" spans="1:13" x14ac:dyDescent="0.3">
      <c r="A51" s="2">
        <v>38</v>
      </c>
      <c r="B51" s="2"/>
      <c r="C51" s="3"/>
      <c r="D51" s="2">
        <f t="shared" ref="D51" si="23">SUM(C50+C52)/2</f>
        <v>679.5</v>
      </c>
      <c r="E51" s="2"/>
      <c r="F51" s="2">
        <f t="shared" si="0"/>
        <v>718.5</v>
      </c>
      <c r="G51" s="2">
        <f t="shared" si="1"/>
        <v>-718.5</v>
      </c>
      <c r="H51" s="2">
        <v>119</v>
      </c>
      <c r="I51" s="2">
        <v>163</v>
      </c>
      <c r="J51" s="2">
        <f>80</f>
        <v>80</v>
      </c>
      <c r="K51" s="2"/>
      <c r="L51" s="2"/>
      <c r="M51" s="2"/>
    </row>
    <row r="52" spans="1:13" x14ac:dyDescent="0.3">
      <c r="A52" s="2">
        <v>39</v>
      </c>
      <c r="B52" s="2">
        <v>20</v>
      </c>
      <c r="C52" s="3">
        <v>695</v>
      </c>
      <c r="D52" s="4">
        <f t="shared" ref="D52" si="24">C52</f>
        <v>695</v>
      </c>
      <c r="E52" s="2"/>
      <c r="F52" s="2">
        <f t="shared" si="0"/>
        <v>718.5</v>
      </c>
      <c r="G52" s="2">
        <f t="shared" si="1"/>
        <v>-718.5</v>
      </c>
      <c r="H52" s="2">
        <v>-241</v>
      </c>
      <c r="I52" s="2">
        <v>-197</v>
      </c>
      <c r="J52" s="2">
        <f>80</f>
        <v>80</v>
      </c>
      <c r="K52" s="2"/>
      <c r="L52" s="2"/>
      <c r="M52" s="2"/>
    </row>
    <row r="53" spans="1:13" x14ac:dyDescent="0.3">
      <c r="A53" s="2">
        <v>40</v>
      </c>
      <c r="B53" s="2"/>
      <c r="C53" s="3"/>
      <c r="D53" s="2">
        <f t="shared" ref="D53" si="25">SUM(C52+C54)/2</f>
        <v>711</v>
      </c>
      <c r="E53" s="2"/>
      <c r="F53" s="2">
        <f t="shared" si="0"/>
        <v>718.5</v>
      </c>
      <c r="G53" s="2">
        <f t="shared" si="1"/>
        <v>-718.5</v>
      </c>
      <c r="H53" s="2">
        <v>130</v>
      </c>
      <c r="I53" s="2">
        <v>164</v>
      </c>
      <c r="J53" s="2">
        <f t="shared" ref="J53" si="26">-80</f>
        <v>-80</v>
      </c>
      <c r="K53" s="2"/>
      <c r="L53" s="2"/>
      <c r="M53" s="2"/>
    </row>
    <row r="54" spans="1:13" x14ac:dyDescent="0.3">
      <c r="A54" s="2">
        <v>41</v>
      </c>
      <c r="B54" s="2">
        <v>21</v>
      </c>
      <c r="C54" s="3">
        <v>727</v>
      </c>
      <c r="D54" s="4">
        <f t="shared" ref="D54" si="27">C54</f>
        <v>727</v>
      </c>
      <c r="E54" s="2"/>
      <c r="F54" s="2">
        <f t="shared" si="0"/>
        <v>718.5</v>
      </c>
      <c r="G54" s="2">
        <f t="shared" si="1"/>
        <v>-718.5</v>
      </c>
      <c r="H54" s="2">
        <v>-245</v>
      </c>
      <c r="I54" s="2">
        <v>-199</v>
      </c>
      <c r="J54" s="2">
        <f>80</f>
        <v>80</v>
      </c>
      <c r="K54" s="2"/>
      <c r="L54" s="2"/>
      <c r="M54" s="2"/>
    </row>
    <row r="55" spans="1:13" x14ac:dyDescent="0.3">
      <c r="A55" s="2">
        <v>42</v>
      </c>
      <c r="B55" s="2"/>
      <c r="C55" s="3"/>
      <c r="D55" s="2">
        <f t="shared" ref="D55" si="28">SUM(C54+C56)/2</f>
        <v>742.5</v>
      </c>
      <c r="E55" s="2"/>
      <c r="F55" s="2">
        <f t="shared" si="0"/>
        <v>718.5</v>
      </c>
      <c r="G55" s="2">
        <f t="shared" si="1"/>
        <v>-718.5</v>
      </c>
      <c r="H55" s="2">
        <v>140</v>
      </c>
      <c r="I55" s="2">
        <v>170</v>
      </c>
      <c r="J55" s="2">
        <f t="shared" si="4"/>
        <v>-80</v>
      </c>
      <c r="K55" s="2"/>
      <c r="L55" s="2"/>
      <c r="M55" s="2"/>
    </row>
    <row r="56" spans="1:13" x14ac:dyDescent="0.3">
      <c r="A56" s="2">
        <v>43</v>
      </c>
      <c r="B56" s="2">
        <v>22</v>
      </c>
      <c r="C56" s="3">
        <v>758</v>
      </c>
      <c r="D56" s="4">
        <f t="shared" ref="D56" si="29">C56</f>
        <v>758</v>
      </c>
      <c r="E56" s="2"/>
      <c r="F56" s="2">
        <f t="shared" si="0"/>
        <v>718.5</v>
      </c>
      <c r="G56" s="2">
        <f t="shared" si="1"/>
        <v>-718.5</v>
      </c>
      <c r="H56" s="2">
        <v>-244</v>
      </c>
      <c r="I56" s="2">
        <v>-209</v>
      </c>
      <c r="J56" s="2">
        <f>80</f>
        <v>80</v>
      </c>
      <c r="K56" s="2"/>
      <c r="L56" s="2"/>
      <c r="M56" s="2"/>
    </row>
    <row r="57" spans="1:13" x14ac:dyDescent="0.3">
      <c r="A57" s="2">
        <v>44</v>
      </c>
      <c r="B57" s="2"/>
      <c r="C57" s="3"/>
      <c r="D57" s="2">
        <f t="shared" ref="D57" si="30">SUM(C56+C58)/2</f>
        <v>774</v>
      </c>
      <c r="E57" s="2"/>
      <c r="F57" s="2">
        <f t="shared" si="0"/>
        <v>718.5</v>
      </c>
      <c r="G57" s="2">
        <f t="shared" si="1"/>
        <v>-718.5</v>
      </c>
      <c r="H57" s="2">
        <v>125</v>
      </c>
      <c r="I57" s="2">
        <v>159</v>
      </c>
      <c r="J57" s="2">
        <f>80</f>
        <v>80</v>
      </c>
      <c r="K57" s="2"/>
      <c r="L57" s="2"/>
      <c r="M57" s="2"/>
    </row>
    <row r="58" spans="1:13" x14ac:dyDescent="0.3">
      <c r="A58" s="2">
        <v>45</v>
      </c>
      <c r="B58" s="2">
        <v>23</v>
      </c>
      <c r="C58" s="3">
        <v>790</v>
      </c>
      <c r="D58" s="4">
        <f t="shared" ref="D58" si="31">C58</f>
        <v>790</v>
      </c>
      <c r="E58" s="2"/>
      <c r="F58" s="2">
        <f t="shared" si="0"/>
        <v>718.5</v>
      </c>
      <c r="G58" s="2">
        <f t="shared" si="1"/>
        <v>-718.5</v>
      </c>
      <c r="H58" s="2">
        <v>-260</v>
      </c>
      <c r="I58" s="2">
        <v>-220</v>
      </c>
      <c r="J58" s="2">
        <f t="shared" ref="J58" si="32">-80</f>
        <v>-80</v>
      </c>
      <c r="K58" s="2"/>
      <c r="L58" s="2"/>
      <c r="M58" s="2"/>
    </row>
    <row r="59" spans="1:13" x14ac:dyDescent="0.3">
      <c r="A59" s="2">
        <v>46</v>
      </c>
      <c r="B59" s="2"/>
      <c r="C59" s="3"/>
      <c r="D59" s="2">
        <f t="shared" ref="D59" si="33">SUM(C58+C60)/2</f>
        <v>806</v>
      </c>
      <c r="E59" s="2"/>
      <c r="F59" s="2">
        <f t="shared" si="0"/>
        <v>718.5</v>
      </c>
      <c r="G59" s="2">
        <f t="shared" si="1"/>
        <v>-718.5</v>
      </c>
      <c r="H59" s="2">
        <v>120</v>
      </c>
      <c r="I59" s="2">
        <v>158</v>
      </c>
      <c r="J59" s="2">
        <f>80</f>
        <v>80</v>
      </c>
      <c r="K59" s="2"/>
      <c r="L59" s="2"/>
      <c r="M59" s="2"/>
    </row>
    <row r="60" spans="1:13" x14ac:dyDescent="0.3">
      <c r="A60" s="2">
        <v>47</v>
      </c>
      <c r="B60" s="2">
        <v>24</v>
      </c>
      <c r="C60" s="3">
        <v>822</v>
      </c>
      <c r="D60" s="4">
        <f t="shared" ref="D60" si="34">C60</f>
        <v>822</v>
      </c>
      <c r="E60" s="2"/>
      <c r="F60" s="2">
        <f t="shared" si="0"/>
        <v>718.5</v>
      </c>
      <c r="G60" s="2">
        <f t="shared" si="1"/>
        <v>-718.5</v>
      </c>
      <c r="H60" s="2">
        <v>-245</v>
      </c>
      <c r="I60" s="2">
        <v>-205</v>
      </c>
      <c r="J60" s="2">
        <f t="shared" si="4"/>
        <v>-80</v>
      </c>
      <c r="K60" s="2"/>
      <c r="L60" s="2"/>
      <c r="M60" s="2"/>
    </row>
    <row r="61" spans="1:13" x14ac:dyDescent="0.3">
      <c r="A61" s="2">
        <v>48</v>
      </c>
      <c r="B61" s="2"/>
      <c r="C61" s="3"/>
      <c r="D61" s="2">
        <f t="shared" ref="D61" si="35">SUM(C60+C62)/2</f>
        <v>837.5</v>
      </c>
      <c r="E61" s="2"/>
      <c r="F61" s="2">
        <f t="shared" si="0"/>
        <v>718.5</v>
      </c>
      <c r="G61" s="2">
        <f t="shared" si="1"/>
        <v>-718.5</v>
      </c>
      <c r="H61" s="2">
        <v>110</v>
      </c>
      <c r="I61" s="2">
        <v>148</v>
      </c>
      <c r="J61" s="2">
        <f>80</f>
        <v>80</v>
      </c>
      <c r="K61" s="2"/>
      <c r="L61" s="2"/>
      <c r="M61" s="2"/>
    </row>
    <row r="62" spans="1:13" x14ac:dyDescent="0.3">
      <c r="A62" s="2">
        <v>49</v>
      </c>
      <c r="B62" s="2">
        <v>25</v>
      </c>
      <c r="C62" s="3">
        <v>853</v>
      </c>
      <c r="D62" s="4">
        <f t="shared" ref="D62" si="36">C62</f>
        <v>853</v>
      </c>
      <c r="E62" s="2"/>
      <c r="F62" s="2">
        <f t="shared" si="0"/>
        <v>718.5</v>
      </c>
      <c r="G62" s="2">
        <f t="shared" si="1"/>
        <v>-718.5</v>
      </c>
      <c r="H62" s="2">
        <v>-225</v>
      </c>
      <c r="I62" s="2">
        <v>-189</v>
      </c>
      <c r="J62" s="2">
        <f>80</f>
        <v>80</v>
      </c>
      <c r="K62" s="2"/>
      <c r="L62" s="2"/>
      <c r="M62" s="2"/>
    </row>
    <row r="63" spans="1:13" x14ac:dyDescent="0.3">
      <c r="A63" s="2">
        <v>50</v>
      </c>
      <c r="B63" s="2"/>
      <c r="C63" s="3"/>
      <c r="D63" s="2">
        <f t="shared" ref="D63" si="37">SUM(C62+C64)/2</f>
        <v>868.5</v>
      </c>
      <c r="E63" s="2"/>
      <c r="F63" s="2">
        <f t="shared" si="0"/>
        <v>718.5</v>
      </c>
      <c r="G63" s="2">
        <f t="shared" si="1"/>
        <v>-718.5</v>
      </c>
      <c r="H63" s="2">
        <v>101</v>
      </c>
      <c r="I63" s="2">
        <v>135</v>
      </c>
      <c r="J63" s="2">
        <f t="shared" ref="J63" si="38">-80</f>
        <v>-80</v>
      </c>
      <c r="K63" s="2"/>
      <c r="L63" s="2"/>
      <c r="M63" s="2"/>
    </row>
    <row r="64" spans="1:13" x14ac:dyDescent="0.3">
      <c r="A64" s="2">
        <v>51</v>
      </c>
      <c r="B64" s="2">
        <v>26</v>
      </c>
      <c r="C64" s="3">
        <v>884</v>
      </c>
      <c r="D64" s="4">
        <f t="shared" ref="D64" si="39">C64</f>
        <v>884</v>
      </c>
      <c r="E64" s="2"/>
      <c r="F64" s="2">
        <f t="shared" si="0"/>
        <v>718.5</v>
      </c>
      <c r="G64" s="2">
        <f t="shared" si="1"/>
        <v>-718.5</v>
      </c>
      <c r="H64" s="2">
        <v>-230</v>
      </c>
      <c r="I64" s="2">
        <v>-196</v>
      </c>
      <c r="J64" s="2">
        <f>80</f>
        <v>80</v>
      </c>
      <c r="K64" s="2"/>
      <c r="L64" s="2"/>
      <c r="M64" s="2"/>
    </row>
    <row r="65" spans="1:13" x14ac:dyDescent="0.3">
      <c r="A65" s="2">
        <v>52</v>
      </c>
      <c r="B65" s="2"/>
      <c r="C65" s="3"/>
      <c r="D65" s="2">
        <f t="shared" ref="D65" si="40">SUM(C64+C66)/2</f>
        <v>900</v>
      </c>
      <c r="E65" s="2"/>
      <c r="F65" s="2">
        <f t="shared" si="0"/>
        <v>718.5</v>
      </c>
      <c r="G65" s="2">
        <f t="shared" si="1"/>
        <v>-718.5</v>
      </c>
      <c r="H65" s="2">
        <v>118</v>
      </c>
      <c r="I65" s="2">
        <v>153</v>
      </c>
      <c r="J65" s="2">
        <f t="shared" si="4"/>
        <v>-80</v>
      </c>
      <c r="K65" s="2"/>
      <c r="L65" s="2"/>
      <c r="M65" s="2"/>
    </row>
    <row r="66" spans="1:13" x14ac:dyDescent="0.3">
      <c r="A66" s="2">
        <v>53</v>
      </c>
      <c r="B66" s="2">
        <v>27</v>
      </c>
      <c r="C66" s="3">
        <v>916</v>
      </c>
      <c r="D66" s="4">
        <f t="shared" ref="D66" si="41">C66</f>
        <v>916</v>
      </c>
      <c r="E66" s="2"/>
      <c r="F66" s="2">
        <f t="shared" si="0"/>
        <v>718.5</v>
      </c>
      <c r="G66" s="2">
        <f t="shared" si="1"/>
        <v>-718.5</v>
      </c>
      <c r="H66" s="2">
        <v>-265</v>
      </c>
      <c r="I66" s="2">
        <v>-213</v>
      </c>
      <c r="J66" s="2">
        <f>80</f>
        <v>80</v>
      </c>
      <c r="K66" s="2"/>
      <c r="L66" s="2"/>
      <c r="M66" s="2"/>
    </row>
    <row r="67" spans="1:13" x14ac:dyDescent="0.3">
      <c r="A67" s="2">
        <v>54</v>
      </c>
      <c r="B67" s="2"/>
      <c r="C67" s="3"/>
      <c r="D67" s="2">
        <f t="shared" ref="D67" si="42">SUM(C66+C68)/2</f>
        <v>932</v>
      </c>
      <c r="E67" s="2"/>
      <c r="F67" s="2">
        <f t="shared" si="0"/>
        <v>718.5</v>
      </c>
      <c r="G67" s="2">
        <f t="shared" si="1"/>
        <v>-718.5</v>
      </c>
      <c r="H67" s="2">
        <v>124</v>
      </c>
      <c r="I67" s="2">
        <v>158</v>
      </c>
      <c r="J67" s="2">
        <f>80</f>
        <v>80</v>
      </c>
      <c r="K67" s="2"/>
      <c r="L67" s="2"/>
      <c r="M67" s="2"/>
    </row>
    <row r="68" spans="1:13" x14ac:dyDescent="0.3">
      <c r="A68" s="2">
        <v>55</v>
      </c>
      <c r="B68" s="2">
        <v>28</v>
      </c>
      <c r="C68" s="3">
        <v>948</v>
      </c>
      <c r="D68" s="4">
        <f t="shared" ref="D68" si="43">C68</f>
        <v>948</v>
      </c>
      <c r="E68" s="2"/>
      <c r="F68" s="2">
        <f t="shared" si="0"/>
        <v>718.5</v>
      </c>
      <c r="G68" s="2">
        <f t="shared" si="1"/>
        <v>-718.5</v>
      </c>
      <c r="H68" s="2">
        <v>-239</v>
      </c>
      <c r="I68" s="2">
        <v>-195</v>
      </c>
      <c r="J68" s="2">
        <f t="shared" ref="J68" si="44">-80</f>
        <v>-80</v>
      </c>
      <c r="K68" s="2"/>
      <c r="L68" s="2"/>
      <c r="M68" s="2"/>
    </row>
    <row r="69" spans="1:13" x14ac:dyDescent="0.3">
      <c r="A69" s="2">
        <v>56</v>
      </c>
      <c r="B69" s="2"/>
      <c r="C69" s="3"/>
      <c r="D69" s="2">
        <f t="shared" ref="D69" si="45">SUM(C68+C70)/2</f>
        <v>963.5</v>
      </c>
      <c r="E69" s="2"/>
      <c r="F69" s="2">
        <f t="shared" si="0"/>
        <v>718.5</v>
      </c>
      <c r="G69" s="2">
        <f t="shared" si="1"/>
        <v>-718.5</v>
      </c>
      <c r="H69" s="2">
        <v>135</v>
      </c>
      <c r="I69" s="2">
        <v>173</v>
      </c>
      <c r="J69" s="2">
        <f>80</f>
        <v>80</v>
      </c>
      <c r="K69" s="2"/>
      <c r="L69" s="2"/>
      <c r="M69" s="2"/>
    </row>
    <row r="70" spans="1:13" x14ac:dyDescent="0.3">
      <c r="A70" s="2">
        <v>57</v>
      </c>
      <c r="B70" s="2">
        <v>29</v>
      </c>
      <c r="C70" s="3">
        <v>979</v>
      </c>
      <c r="D70" s="4">
        <f t="shared" ref="D70" si="46">C70</f>
        <v>979</v>
      </c>
      <c r="E70" s="2"/>
      <c r="F70" s="2">
        <f t="shared" si="0"/>
        <v>718.5</v>
      </c>
      <c r="G70" s="2">
        <f t="shared" si="1"/>
        <v>-718.5</v>
      </c>
      <c r="H70" s="2">
        <v>-255</v>
      </c>
      <c r="I70" s="2">
        <v>-203</v>
      </c>
      <c r="J70" s="2">
        <f t="shared" si="4"/>
        <v>-80</v>
      </c>
      <c r="K70" s="2"/>
      <c r="L70" s="2"/>
      <c r="M70" s="2"/>
    </row>
    <row r="71" spans="1:13" x14ac:dyDescent="0.3">
      <c r="A71" s="2">
        <v>58</v>
      </c>
      <c r="B71" s="2"/>
      <c r="C71" s="3"/>
      <c r="D71" s="2">
        <f t="shared" ref="D71" si="47">SUM(C70+C72)/2</f>
        <v>995</v>
      </c>
      <c r="E71" s="2"/>
      <c r="F71" s="2">
        <f t="shared" si="0"/>
        <v>718.5</v>
      </c>
      <c r="G71" s="2">
        <f t="shared" si="1"/>
        <v>-718.5</v>
      </c>
      <c r="H71" s="2">
        <v>125</v>
      </c>
      <c r="I71" s="2">
        <v>167</v>
      </c>
      <c r="J71" s="2">
        <f>80</f>
        <v>80</v>
      </c>
      <c r="K71" s="2"/>
      <c r="L71" s="2"/>
      <c r="M71" s="2"/>
    </row>
    <row r="72" spans="1:13" x14ac:dyDescent="0.3">
      <c r="A72" s="2">
        <v>59</v>
      </c>
      <c r="B72" s="2">
        <v>30</v>
      </c>
      <c r="C72" s="3">
        <v>1011</v>
      </c>
      <c r="D72" s="4">
        <f t="shared" ref="D72" si="48">C72</f>
        <v>1011</v>
      </c>
      <c r="E72" s="2"/>
      <c r="F72" s="2">
        <f t="shared" si="0"/>
        <v>718.5</v>
      </c>
      <c r="G72" s="2">
        <f t="shared" si="1"/>
        <v>-718.5</v>
      </c>
      <c r="H72" s="2">
        <v>-278</v>
      </c>
      <c r="I72" s="2">
        <v>-210</v>
      </c>
      <c r="J72" s="2">
        <f>80</f>
        <v>80</v>
      </c>
      <c r="K72" s="2"/>
      <c r="L72" s="2"/>
      <c r="M72" s="2"/>
    </row>
    <row r="73" spans="1:13" x14ac:dyDescent="0.3">
      <c r="A73" s="2">
        <v>60</v>
      </c>
      <c r="B73" s="2"/>
      <c r="C73" s="3"/>
      <c r="D73" s="2">
        <f t="shared" ref="D73" si="49">SUM(C72+C74)/2</f>
        <v>1026.5</v>
      </c>
      <c r="E73" s="2"/>
      <c r="F73" s="2">
        <f t="shared" si="0"/>
        <v>718.5</v>
      </c>
      <c r="G73" s="2">
        <f t="shared" si="1"/>
        <v>-718.5</v>
      </c>
      <c r="H73" s="2">
        <v>125</v>
      </c>
      <c r="I73" s="2">
        <v>165</v>
      </c>
      <c r="J73" s="2">
        <f t="shared" ref="J73" si="50">-80</f>
        <v>-80</v>
      </c>
      <c r="K73" s="2"/>
      <c r="L73" s="2"/>
      <c r="M73" s="2"/>
    </row>
    <row r="74" spans="1:13" x14ac:dyDescent="0.3">
      <c r="A74" s="2">
        <v>61</v>
      </c>
      <c r="B74" s="2">
        <v>31</v>
      </c>
      <c r="C74" s="3">
        <v>1042</v>
      </c>
      <c r="D74" s="4">
        <f t="shared" ref="D74" si="51">C74</f>
        <v>1042</v>
      </c>
      <c r="E74" s="2"/>
      <c r="F74" s="2">
        <f t="shared" si="0"/>
        <v>718.5</v>
      </c>
      <c r="G74" s="2">
        <f t="shared" si="1"/>
        <v>-718.5</v>
      </c>
      <c r="H74" s="2">
        <v>-242</v>
      </c>
      <c r="I74" s="2">
        <v>-200</v>
      </c>
      <c r="J74" s="2">
        <f>80</f>
        <v>80</v>
      </c>
      <c r="K74" s="2"/>
      <c r="L74" s="2"/>
      <c r="M74" s="2"/>
    </row>
    <row r="75" spans="1:13" x14ac:dyDescent="0.3">
      <c r="A75" s="2">
        <v>62</v>
      </c>
      <c r="B75" s="2"/>
      <c r="C75" s="3"/>
      <c r="D75" s="2">
        <f t="shared" ref="D75" si="52">SUM(C74+C76)/2</f>
        <v>1058</v>
      </c>
      <c r="E75" s="2"/>
      <c r="F75" s="2">
        <f t="shared" si="0"/>
        <v>718.5</v>
      </c>
      <c r="G75" s="2">
        <f t="shared" si="1"/>
        <v>-718.5</v>
      </c>
      <c r="H75" s="2">
        <v>106</v>
      </c>
      <c r="I75" s="2">
        <v>144</v>
      </c>
      <c r="J75" s="2">
        <f t="shared" si="4"/>
        <v>-80</v>
      </c>
      <c r="K75" s="2"/>
      <c r="L75" s="2"/>
      <c r="M75" s="2"/>
    </row>
    <row r="76" spans="1:13" x14ac:dyDescent="0.3">
      <c r="A76" s="2">
        <v>63</v>
      </c>
      <c r="B76" s="2">
        <v>32</v>
      </c>
      <c r="C76" s="3">
        <v>1074</v>
      </c>
      <c r="D76" s="4">
        <f t="shared" ref="D76" si="53">C76</f>
        <v>1074</v>
      </c>
      <c r="E76" s="2"/>
      <c r="F76" s="2">
        <f t="shared" si="0"/>
        <v>718.5</v>
      </c>
      <c r="G76" s="2">
        <f t="shared" si="1"/>
        <v>-718.5</v>
      </c>
      <c r="H76" s="2">
        <v>-257</v>
      </c>
      <c r="I76" s="2">
        <v>-205</v>
      </c>
      <c r="J76" s="2">
        <f>80</f>
        <v>80</v>
      </c>
      <c r="K76" s="2"/>
      <c r="L76" s="2"/>
      <c r="M76" s="2"/>
    </row>
    <row r="77" spans="1:13" x14ac:dyDescent="0.3">
      <c r="A77" s="2">
        <v>64</v>
      </c>
      <c r="B77" s="2"/>
      <c r="C77" s="3"/>
      <c r="D77" s="2">
        <f t="shared" ref="D77" si="54">SUM(C76+C78)/2</f>
        <v>1089.5</v>
      </c>
      <c r="E77" s="2"/>
      <c r="F77" s="6">
        <f t="shared" si="0"/>
        <v>718.5</v>
      </c>
      <c r="G77" s="6">
        <f t="shared" si="1"/>
        <v>-718.5</v>
      </c>
      <c r="H77" s="6">
        <v>115</v>
      </c>
      <c r="I77" s="6">
        <v>153</v>
      </c>
      <c r="J77" s="2">
        <f>80</f>
        <v>80</v>
      </c>
      <c r="K77" s="2"/>
      <c r="L77" s="2"/>
      <c r="M77" s="2"/>
    </row>
    <row r="78" spans="1:13" x14ac:dyDescent="0.3">
      <c r="A78" s="2">
        <v>65</v>
      </c>
      <c r="B78" s="2">
        <v>33</v>
      </c>
      <c r="C78" s="3">
        <v>1105</v>
      </c>
      <c r="D78" s="4">
        <f t="shared" ref="D78" si="55">C78</f>
        <v>1105</v>
      </c>
      <c r="E78" s="2"/>
      <c r="F78" s="2">
        <f t="shared" si="0"/>
        <v>718.5</v>
      </c>
      <c r="G78" s="2">
        <f t="shared" si="1"/>
        <v>-718.5</v>
      </c>
      <c r="H78" s="2">
        <v>-209</v>
      </c>
      <c r="I78" s="2">
        <v>-163</v>
      </c>
      <c r="J78" s="2">
        <f t="shared" ref="J78" si="56">-80</f>
        <v>-80</v>
      </c>
      <c r="K78" s="2"/>
      <c r="L78" s="2"/>
      <c r="M78" s="2"/>
    </row>
    <row r="79" spans="1:13" x14ac:dyDescent="0.3">
      <c r="A79" s="2">
        <v>66</v>
      </c>
      <c r="B79" s="2"/>
      <c r="C79" s="3"/>
      <c r="D79" s="2">
        <f t="shared" ref="D79" si="57">SUM(C78+C80)/2</f>
        <v>1121</v>
      </c>
      <c r="E79" s="2"/>
      <c r="F79" s="2">
        <f t="shared" si="0"/>
        <v>718.5</v>
      </c>
      <c r="G79" s="2">
        <f t="shared" si="1"/>
        <v>-718.5</v>
      </c>
      <c r="H79" s="2">
        <v>117</v>
      </c>
      <c r="I79" s="2">
        <v>150</v>
      </c>
      <c r="J79" s="2">
        <f>80</f>
        <v>80</v>
      </c>
      <c r="K79" s="2"/>
      <c r="L79" s="2"/>
      <c r="M79" s="2"/>
    </row>
    <row r="80" spans="1:13" x14ac:dyDescent="0.3">
      <c r="A80" s="2">
        <v>67</v>
      </c>
      <c r="B80" s="2">
        <v>34</v>
      </c>
      <c r="C80" s="3">
        <v>1137</v>
      </c>
      <c r="D80" s="4">
        <f t="shared" ref="D80" si="58">C80</f>
        <v>1137</v>
      </c>
      <c r="E80" s="2"/>
      <c r="F80" s="2">
        <f t="shared" si="0"/>
        <v>718.5</v>
      </c>
      <c r="G80" s="2">
        <f t="shared" si="1"/>
        <v>-718.5</v>
      </c>
      <c r="H80" s="2">
        <v>-246</v>
      </c>
      <c r="I80" s="2">
        <v>-200</v>
      </c>
      <c r="J80" s="2">
        <f t="shared" si="4"/>
        <v>-80</v>
      </c>
      <c r="K80" s="2"/>
      <c r="L80" s="2"/>
      <c r="M80" s="2"/>
    </row>
    <row r="81" spans="1:13" x14ac:dyDescent="0.3">
      <c r="A81" s="2">
        <v>68</v>
      </c>
      <c r="B81" s="2"/>
      <c r="C81" s="3"/>
      <c r="D81" s="2">
        <f t="shared" ref="D81" si="59">SUM(C80+C82)/2</f>
        <v>1152.5</v>
      </c>
      <c r="E81" s="2"/>
      <c r="F81" s="2">
        <f t="shared" ref="F81:F138" si="60">1437/2</f>
        <v>718.5</v>
      </c>
      <c r="G81" s="2">
        <f t="shared" ref="G81:G138" si="61">-1437/2</f>
        <v>-718.5</v>
      </c>
      <c r="H81" s="2">
        <v>125</v>
      </c>
      <c r="I81" s="2">
        <v>162</v>
      </c>
      <c r="J81" s="2">
        <f>80</f>
        <v>80</v>
      </c>
      <c r="K81" s="2"/>
      <c r="L81" s="2"/>
      <c r="M81" s="2"/>
    </row>
    <row r="82" spans="1:13" x14ac:dyDescent="0.3">
      <c r="A82" s="2">
        <v>69</v>
      </c>
      <c r="B82" s="2">
        <v>35</v>
      </c>
      <c r="C82" s="3">
        <v>1168</v>
      </c>
      <c r="D82" s="4">
        <f t="shared" ref="D82" si="62">C82</f>
        <v>1168</v>
      </c>
      <c r="E82" s="2"/>
      <c r="F82" s="2">
        <f t="shared" si="60"/>
        <v>718.5</v>
      </c>
      <c r="G82" s="2">
        <f t="shared" si="61"/>
        <v>-718.5</v>
      </c>
      <c r="H82" s="2">
        <v>-246</v>
      </c>
      <c r="I82" s="2">
        <v>-197</v>
      </c>
      <c r="J82" s="2">
        <f>80</f>
        <v>80</v>
      </c>
      <c r="K82" s="2"/>
      <c r="L82" s="2"/>
      <c r="M82" s="2"/>
    </row>
    <row r="83" spans="1:13" x14ac:dyDescent="0.3">
      <c r="A83" s="2">
        <v>70</v>
      </c>
      <c r="B83" s="2"/>
      <c r="C83" s="3"/>
      <c r="D83" s="2">
        <f t="shared" ref="D83" si="63">SUM(C82+C84)/2</f>
        <v>1184</v>
      </c>
      <c r="E83" s="2"/>
      <c r="F83" s="2">
        <f t="shared" si="60"/>
        <v>718.5</v>
      </c>
      <c r="G83" s="2">
        <f t="shared" si="61"/>
        <v>-718.5</v>
      </c>
      <c r="H83" s="2">
        <v>118</v>
      </c>
      <c r="I83" s="2">
        <v>163</v>
      </c>
      <c r="J83" s="2">
        <f t="shared" ref="J83" si="64">-80</f>
        <v>-80</v>
      </c>
      <c r="K83" s="2"/>
      <c r="L83" s="2"/>
      <c r="M83" s="2"/>
    </row>
    <row r="84" spans="1:13" x14ac:dyDescent="0.3">
      <c r="A84" s="2">
        <v>71</v>
      </c>
      <c r="B84" s="2">
        <v>36</v>
      </c>
      <c r="C84" s="3">
        <v>1200</v>
      </c>
      <c r="D84" s="4">
        <f t="shared" ref="D84" si="65">C84</f>
        <v>1200</v>
      </c>
      <c r="E84" s="2"/>
      <c r="F84" s="2">
        <f t="shared" si="60"/>
        <v>718.5</v>
      </c>
      <c r="G84" s="2">
        <f t="shared" si="61"/>
        <v>-718.5</v>
      </c>
      <c r="H84" s="2">
        <v>-270</v>
      </c>
      <c r="I84" s="2">
        <v>-215</v>
      </c>
      <c r="J84" s="2">
        <f>80</f>
        <v>80</v>
      </c>
      <c r="K84" s="2"/>
      <c r="L84" s="2"/>
      <c r="M84" s="2"/>
    </row>
    <row r="85" spans="1:13" x14ac:dyDescent="0.3">
      <c r="A85" s="2">
        <v>72</v>
      </c>
      <c r="B85" s="2"/>
      <c r="C85" s="3"/>
      <c r="D85" s="2">
        <f t="shared" ref="D85" si="66">SUM(C84+C86)/2</f>
        <v>1215.5</v>
      </c>
      <c r="E85" s="2"/>
      <c r="F85" s="2">
        <f t="shared" si="60"/>
        <v>718.5</v>
      </c>
      <c r="G85" s="2">
        <f t="shared" si="61"/>
        <v>-718.5</v>
      </c>
      <c r="H85" s="2">
        <v>103</v>
      </c>
      <c r="I85" s="2">
        <v>142</v>
      </c>
      <c r="J85" s="2">
        <f t="shared" si="4"/>
        <v>-80</v>
      </c>
      <c r="K85" s="2"/>
      <c r="L85" s="2"/>
      <c r="M85" s="2"/>
    </row>
    <row r="86" spans="1:13" x14ac:dyDescent="0.3">
      <c r="A86" s="2">
        <v>73</v>
      </c>
      <c r="B86" s="2">
        <v>37</v>
      </c>
      <c r="C86" s="3">
        <v>1231</v>
      </c>
      <c r="D86" s="4">
        <f t="shared" ref="D86" si="67">C86</f>
        <v>1231</v>
      </c>
      <c r="E86" s="2"/>
      <c r="F86" s="2">
        <f t="shared" si="60"/>
        <v>718.5</v>
      </c>
      <c r="G86" s="2">
        <f t="shared" si="61"/>
        <v>-718.5</v>
      </c>
      <c r="H86" s="2">
        <v>-256</v>
      </c>
      <c r="I86" s="2">
        <v>-205</v>
      </c>
      <c r="J86" s="2">
        <f>80</f>
        <v>80</v>
      </c>
      <c r="K86" s="2"/>
      <c r="L86" s="2"/>
      <c r="M86" s="2"/>
    </row>
    <row r="87" spans="1:13" x14ac:dyDescent="0.3">
      <c r="A87" s="2">
        <v>74</v>
      </c>
      <c r="B87" s="2"/>
      <c r="C87" s="3"/>
      <c r="D87" s="2">
        <f t="shared" ref="D87" si="68">SUM(C86+C88)/2</f>
        <v>1247</v>
      </c>
      <c r="E87" s="2"/>
      <c r="F87" s="2">
        <f t="shared" si="60"/>
        <v>718.5</v>
      </c>
      <c r="G87" s="2">
        <f t="shared" si="61"/>
        <v>-718.5</v>
      </c>
      <c r="H87" s="2">
        <v>155</v>
      </c>
      <c r="I87" s="2">
        <v>197</v>
      </c>
      <c r="J87" s="2">
        <f>80</f>
        <v>80</v>
      </c>
      <c r="K87" s="2"/>
      <c r="L87" s="2"/>
      <c r="M87" s="2"/>
    </row>
    <row r="88" spans="1:13" x14ac:dyDescent="0.3">
      <c r="A88" s="2">
        <v>75</v>
      </c>
      <c r="B88" s="2">
        <v>38</v>
      </c>
      <c r="C88" s="3">
        <v>1263</v>
      </c>
      <c r="D88" s="4">
        <f t="shared" ref="D88" si="69">C88</f>
        <v>1263</v>
      </c>
      <c r="E88" s="2"/>
      <c r="F88" s="2">
        <f t="shared" si="60"/>
        <v>718.5</v>
      </c>
      <c r="G88" s="2">
        <f t="shared" si="61"/>
        <v>-718.5</v>
      </c>
      <c r="H88" s="2">
        <v>-255</v>
      </c>
      <c r="I88" s="2">
        <v>-193</v>
      </c>
      <c r="J88" s="2">
        <f t="shared" ref="J88" si="70">-80</f>
        <v>-80</v>
      </c>
      <c r="K88" s="2"/>
      <c r="L88" s="2"/>
      <c r="M88" s="2"/>
    </row>
    <row r="89" spans="1:13" x14ac:dyDescent="0.3">
      <c r="A89" s="2">
        <v>76</v>
      </c>
      <c r="B89" s="2"/>
      <c r="C89" s="3"/>
      <c r="D89" s="2">
        <f t="shared" ref="D89" si="71">SUM(C88+C90)/2</f>
        <v>1278.5</v>
      </c>
      <c r="E89" s="2"/>
      <c r="F89" s="2">
        <f t="shared" si="60"/>
        <v>718.5</v>
      </c>
      <c r="G89" s="2">
        <f t="shared" si="61"/>
        <v>-718.5</v>
      </c>
      <c r="H89" s="2">
        <v>115</v>
      </c>
      <c r="I89" s="2">
        <v>165</v>
      </c>
      <c r="J89" s="2">
        <f>80</f>
        <v>80</v>
      </c>
      <c r="K89" s="2"/>
      <c r="L89" s="2"/>
      <c r="M89" s="2"/>
    </row>
    <row r="90" spans="1:13" x14ac:dyDescent="0.3">
      <c r="A90" s="2">
        <v>77</v>
      </c>
      <c r="B90" s="2">
        <v>39</v>
      </c>
      <c r="C90" s="3">
        <v>1294</v>
      </c>
      <c r="D90" s="4">
        <f t="shared" ref="D90" si="72">C90</f>
        <v>1294</v>
      </c>
      <c r="E90" s="2"/>
      <c r="F90" s="2">
        <f t="shared" si="60"/>
        <v>718.5</v>
      </c>
      <c r="G90" s="2">
        <f t="shared" si="61"/>
        <v>-718.5</v>
      </c>
      <c r="H90" s="2">
        <v>-273</v>
      </c>
      <c r="I90" s="2">
        <v>-217</v>
      </c>
      <c r="J90" s="2">
        <f t="shared" ref="J90:J135" si="73">-80</f>
        <v>-80</v>
      </c>
      <c r="K90" s="2"/>
      <c r="L90" s="2"/>
      <c r="M90" s="2"/>
    </row>
    <row r="91" spans="1:13" x14ac:dyDescent="0.3">
      <c r="A91" s="2">
        <v>78</v>
      </c>
      <c r="B91" s="2"/>
      <c r="C91" s="3"/>
      <c r="D91" s="2">
        <f t="shared" ref="D91" si="74">SUM(C90+C92)/2</f>
        <v>1310</v>
      </c>
      <c r="E91" s="2"/>
      <c r="F91" s="2">
        <f t="shared" si="60"/>
        <v>718.5</v>
      </c>
      <c r="G91" s="2">
        <f t="shared" si="61"/>
        <v>-718.5</v>
      </c>
      <c r="H91" s="2">
        <v>98</v>
      </c>
      <c r="I91" s="2">
        <v>139</v>
      </c>
      <c r="J91" s="2">
        <f>80</f>
        <v>80</v>
      </c>
      <c r="K91" s="2"/>
      <c r="L91" s="2"/>
      <c r="M91" s="2"/>
    </row>
    <row r="92" spans="1:13" x14ac:dyDescent="0.3">
      <c r="A92" s="2">
        <v>79</v>
      </c>
      <c r="B92" s="2">
        <v>40</v>
      </c>
      <c r="C92" s="3">
        <v>1326</v>
      </c>
      <c r="D92" s="4">
        <f t="shared" ref="D92" si="75">C92</f>
        <v>1326</v>
      </c>
      <c r="E92" s="2"/>
      <c r="F92" s="2">
        <f t="shared" si="60"/>
        <v>718.5</v>
      </c>
      <c r="G92" s="2">
        <f t="shared" si="61"/>
        <v>-718.5</v>
      </c>
      <c r="H92" s="2">
        <v>-266</v>
      </c>
      <c r="I92" s="2">
        <v>-205</v>
      </c>
      <c r="J92" s="2">
        <f>80</f>
        <v>80</v>
      </c>
      <c r="K92" s="2"/>
      <c r="L92" s="2"/>
      <c r="M92" s="2"/>
    </row>
    <row r="93" spans="1:13" x14ac:dyDescent="0.3">
      <c r="A93" s="2">
        <v>80</v>
      </c>
      <c r="B93" s="2"/>
      <c r="C93" s="3"/>
      <c r="D93" s="2">
        <f t="shared" ref="D93" si="76">SUM(C92+C94)/2</f>
        <v>1341</v>
      </c>
      <c r="E93" s="2"/>
      <c r="F93" s="2">
        <f t="shared" si="60"/>
        <v>718.5</v>
      </c>
      <c r="G93" s="2">
        <f t="shared" si="61"/>
        <v>-718.5</v>
      </c>
      <c r="H93" s="2">
        <v>-7</v>
      </c>
      <c r="I93" s="2">
        <v>40</v>
      </c>
      <c r="J93" s="2">
        <f t="shared" ref="J93" si="77">-80</f>
        <v>-80</v>
      </c>
      <c r="K93" s="2"/>
      <c r="L93" s="2"/>
      <c r="M93" s="2"/>
    </row>
    <row r="94" spans="1:13" x14ac:dyDescent="0.3">
      <c r="A94" s="2">
        <v>81</v>
      </c>
      <c r="B94" s="2">
        <v>41</v>
      </c>
      <c r="C94" s="3">
        <v>1356</v>
      </c>
      <c r="D94" s="4">
        <f t="shared" ref="D94" si="78">C94</f>
        <v>1356</v>
      </c>
      <c r="E94" s="2"/>
      <c r="F94" s="2">
        <f t="shared" si="60"/>
        <v>718.5</v>
      </c>
      <c r="G94" s="2">
        <f t="shared" si="61"/>
        <v>-718.5</v>
      </c>
      <c r="H94" s="2">
        <v>-275</v>
      </c>
      <c r="I94" s="2">
        <v>-205</v>
      </c>
      <c r="J94" s="2">
        <f>80</f>
        <v>80</v>
      </c>
      <c r="K94" s="2"/>
      <c r="L94" s="2"/>
      <c r="M94" s="2"/>
    </row>
    <row r="95" spans="1:13" x14ac:dyDescent="0.3">
      <c r="A95" s="2">
        <v>82</v>
      </c>
      <c r="B95" s="2"/>
      <c r="C95" s="3"/>
      <c r="D95" s="2">
        <f t="shared" ref="D95" si="79">SUM(C94+C96)/2</f>
        <v>1374.5</v>
      </c>
      <c r="E95" s="2"/>
      <c r="F95" s="2">
        <f t="shared" si="60"/>
        <v>718.5</v>
      </c>
      <c r="G95" s="2">
        <f t="shared" si="61"/>
        <v>-718.5</v>
      </c>
      <c r="H95" s="2">
        <v>-41</v>
      </c>
      <c r="I95" s="2">
        <v>10</v>
      </c>
      <c r="J95" s="2">
        <f t="shared" si="73"/>
        <v>-80</v>
      </c>
      <c r="K95" s="2"/>
      <c r="L95" s="2"/>
      <c r="M95" s="2"/>
    </row>
    <row r="96" spans="1:13" x14ac:dyDescent="0.3">
      <c r="A96" s="2">
        <v>83</v>
      </c>
      <c r="B96" s="2">
        <v>42</v>
      </c>
      <c r="C96" s="3">
        <v>1393</v>
      </c>
      <c r="D96" s="4">
        <f t="shared" ref="D96" si="80">C96</f>
        <v>1393</v>
      </c>
      <c r="E96" s="2"/>
      <c r="F96" s="2">
        <f t="shared" si="60"/>
        <v>718.5</v>
      </c>
      <c r="G96" s="2">
        <f t="shared" si="61"/>
        <v>-718.5</v>
      </c>
      <c r="H96" s="2">
        <v>-156</v>
      </c>
      <c r="I96" s="2">
        <v>-69</v>
      </c>
      <c r="J96" s="2">
        <f>80</f>
        <v>80</v>
      </c>
      <c r="K96" s="2"/>
      <c r="L96" s="2"/>
      <c r="M96" s="2"/>
    </row>
    <row r="97" spans="1:13" x14ac:dyDescent="0.3">
      <c r="A97" s="2">
        <v>84</v>
      </c>
      <c r="B97" s="2"/>
      <c r="C97" s="3"/>
      <c r="D97" s="2">
        <f t="shared" ref="D97" si="81">SUM(C96+C98)/2</f>
        <v>1404</v>
      </c>
      <c r="E97" s="2"/>
      <c r="F97" s="2">
        <f t="shared" si="60"/>
        <v>718.5</v>
      </c>
      <c r="G97" s="2">
        <f t="shared" si="61"/>
        <v>-718.5</v>
      </c>
      <c r="H97" s="2">
        <v>42</v>
      </c>
      <c r="I97" s="2">
        <v>78</v>
      </c>
      <c r="J97" s="2">
        <f>80</f>
        <v>80</v>
      </c>
      <c r="K97" s="2"/>
      <c r="L97" s="2"/>
      <c r="M97" s="2"/>
    </row>
    <row r="98" spans="1:13" x14ac:dyDescent="0.3">
      <c r="A98" s="2">
        <v>85</v>
      </c>
      <c r="B98" s="2">
        <v>43</v>
      </c>
      <c r="C98" s="3">
        <v>1415</v>
      </c>
      <c r="D98" s="4">
        <f t="shared" ref="D98" si="82">C98</f>
        <v>1415</v>
      </c>
      <c r="E98" s="2"/>
      <c r="F98" s="2">
        <f t="shared" si="60"/>
        <v>718.5</v>
      </c>
      <c r="G98" s="2">
        <f t="shared" si="61"/>
        <v>-718.5</v>
      </c>
      <c r="H98" s="2">
        <v>184</v>
      </c>
      <c r="I98" s="2">
        <v>242</v>
      </c>
      <c r="J98" s="2">
        <f t="shared" ref="J98" si="83">-80</f>
        <v>-80</v>
      </c>
      <c r="K98" s="2"/>
      <c r="L98" s="2"/>
      <c r="M98" s="2"/>
    </row>
    <row r="99" spans="1:13" x14ac:dyDescent="0.3">
      <c r="A99" s="2">
        <v>86</v>
      </c>
      <c r="B99" s="2"/>
      <c r="C99" s="3"/>
      <c r="D99" s="2">
        <f t="shared" ref="D99" si="84">SUM(C98+C100)/2</f>
        <v>1426.5</v>
      </c>
      <c r="E99" s="2"/>
      <c r="F99" s="2">
        <f t="shared" si="60"/>
        <v>718.5</v>
      </c>
      <c r="G99" s="2">
        <f t="shared" si="61"/>
        <v>-718.5</v>
      </c>
      <c r="H99" s="2">
        <v>0</v>
      </c>
      <c r="I99" s="2">
        <v>25</v>
      </c>
      <c r="J99" s="2">
        <f>80</f>
        <v>80</v>
      </c>
      <c r="K99" s="2"/>
      <c r="L99" s="2"/>
      <c r="M99" s="2"/>
    </row>
    <row r="100" spans="1:13" x14ac:dyDescent="0.3">
      <c r="A100" s="2">
        <v>87</v>
      </c>
      <c r="B100" s="2">
        <v>44</v>
      </c>
      <c r="C100" s="3">
        <v>1438</v>
      </c>
      <c r="D100" s="4">
        <f t="shared" ref="D100" si="85">C100</f>
        <v>1438</v>
      </c>
      <c r="E100" s="2"/>
      <c r="F100" s="2">
        <f t="shared" si="60"/>
        <v>718.5</v>
      </c>
      <c r="G100" s="2">
        <f t="shared" si="61"/>
        <v>-718.5</v>
      </c>
      <c r="H100" s="2">
        <v>-237</v>
      </c>
      <c r="I100" s="2">
        <v>-161</v>
      </c>
      <c r="J100" s="2">
        <f t="shared" si="73"/>
        <v>-80</v>
      </c>
      <c r="K100" s="2"/>
      <c r="L100" s="2"/>
      <c r="M100" s="2"/>
    </row>
    <row r="101" spans="1:13" x14ac:dyDescent="0.3">
      <c r="A101" s="2">
        <v>88</v>
      </c>
      <c r="B101" s="2"/>
      <c r="C101" s="3"/>
      <c r="D101" s="2">
        <f t="shared" ref="D101" si="86">SUM(C100+C102)/2</f>
        <v>1465</v>
      </c>
      <c r="E101" s="2"/>
      <c r="F101" s="2">
        <f t="shared" si="60"/>
        <v>718.5</v>
      </c>
      <c r="G101" s="2">
        <f t="shared" si="61"/>
        <v>-718.5</v>
      </c>
      <c r="H101" s="2">
        <v>-21</v>
      </c>
      <c r="I101" s="2">
        <v>-1</v>
      </c>
      <c r="J101" s="2">
        <f>80</f>
        <v>80</v>
      </c>
      <c r="K101" s="2"/>
      <c r="L101" s="2"/>
      <c r="M101" s="2"/>
    </row>
    <row r="102" spans="1:13" x14ac:dyDescent="0.3">
      <c r="A102" s="2">
        <v>89</v>
      </c>
      <c r="B102" s="2">
        <v>45</v>
      </c>
      <c r="C102" s="3">
        <v>1492</v>
      </c>
      <c r="D102" s="4">
        <f t="shared" ref="D102" si="87">C102</f>
        <v>1492</v>
      </c>
      <c r="E102" s="2"/>
      <c r="F102" s="2">
        <f t="shared" si="60"/>
        <v>718.5</v>
      </c>
      <c r="G102" s="2">
        <f t="shared" si="61"/>
        <v>-718.5</v>
      </c>
      <c r="H102" s="2">
        <v>103</v>
      </c>
      <c r="I102" s="2">
        <v>180</v>
      </c>
      <c r="J102" s="2">
        <f>80</f>
        <v>80</v>
      </c>
      <c r="K102" s="2"/>
      <c r="L102" s="2"/>
      <c r="M102" s="2"/>
    </row>
    <row r="103" spans="1:13" x14ac:dyDescent="0.3">
      <c r="A103" s="2">
        <v>90</v>
      </c>
      <c r="B103" s="2"/>
      <c r="C103" s="3"/>
      <c r="D103" s="2">
        <f t="shared" ref="D103" si="88">SUM(C102+C104)/2</f>
        <v>1523.5</v>
      </c>
      <c r="E103" s="2"/>
      <c r="F103" s="2">
        <f t="shared" si="60"/>
        <v>718.5</v>
      </c>
      <c r="G103" s="2">
        <f t="shared" si="61"/>
        <v>-718.5</v>
      </c>
      <c r="H103" s="2">
        <v>-87</v>
      </c>
      <c r="I103" s="2">
        <v>-59</v>
      </c>
      <c r="J103" s="2">
        <f t="shared" ref="J103" si="89">-80</f>
        <v>-80</v>
      </c>
      <c r="K103" s="2"/>
      <c r="L103" s="2"/>
      <c r="M103" s="2"/>
    </row>
    <row r="104" spans="1:13" x14ac:dyDescent="0.3">
      <c r="A104" s="2">
        <v>91</v>
      </c>
      <c r="B104" s="2">
        <v>46</v>
      </c>
      <c r="C104" s="3">
        <v>1555</v>
      </c>
      <c r="D104" s="4">
        <f t="shared" ref="D104" si="90">C104</f>
        <v>1555</v>
      </c>
      <c r="E104" s="2"/>
      <c r="F104" s="2">
        <f t="shared" si="60"/>
        <v>718.5</v>
      </c>
      <c r="G104" s="2">
        <f t="shared" si="61"/>
        <v>-718.5</v>
      </c>
      <c r="H104" s="2" t="s">
        <v>2</v>
      </c>
      <c r="I104" s="2" t="s">
        <v>3</v>
      </c>
      <c r="J104" s="2">
        <f>80</f>
        <v>80</v>
      </c>
      <c r="K104" s="2"/>
      <c r="L104" s="2"/>
      <c r="M104" s="2"/>
    </row>
    <row r="105" spans="1:13" x14ac:dyDescent="0.3">
      <c r="A105" s="2">
        <v>92</v>
      </c>
      <c r="B105" s="2"/>
      <c r="C105" s="3"/>
      <c r="D105" s="2">
        <f t="shared" ref="D105" si="91">SUM(C104+C106)/2</f>
        <v>1586.5</v>
      </c>
      <c r="E105" s="2"/>
      <c r="F105" s="2">
        <f t="shared" si="60"/>
        <v>718.5</v>
      </c>
      <c r="G105" s="2">
        <f t="shared" si="61"/>
        <v>-718.5</v>
      </c>
      <c r="H105" s="2">
        <v>73</v>
      </c>
      <c r="I105" s="2">
        <v>100</v>
      </c>
      <c r="J105" s="2">
        <f t="shared" si="73"/>
        <v>-80</v>
      </c>
      <c r="K105" s="2"/>
      <c r="L105" s="2"/>
      <c r="M105" s="2"/>
    </row>
    <row r="106" spans="1:13" x14ac:dyDescent="0.3">
      <c r="A106" s="2">
        <v>93</v>
      </c>
      <c r="B106" s="2">
        <v>47</v>
      </c>
      <c r="C106" s="3">
        <v>1618</v>
      </c>
      <c r="D106" s="4">
        <f t="shared" ref="D106" si="92">C106</f>
        <v>1618</v>
      </c>
      <c r="E106" s="2"/>
      <c r="F106" s="2">
        <f t="shared" si="60"/>
        <v>718.5</v>
      </c>
      <c r="G106" s="2">
        <f t="shared" si="61"/>
        <v>-718.5</v>
      </c>
      <c r="H106" s="2">
        <v>-183</v>
      </c>
      <c r="I106" s="2">
        <v>-112</v>
      </c>
      <c r="J106" s="2">
        <f>80</f>
        <v>80</v>
      </c>
      <c r="K106" s="2"/>
      <c r="L106" s="2"/>
      <c r="M106" s="2"/>
    </row>
    <row r="107" spans="1:13" x14ac:dyDescent="0.3">
      <c r="A107" s="2">
        <v>94</v>
      </c>
      <c r="B107" s="2"/>
      <c r="C107" s="3"/>
      <c r="D107" s="2">
        <f t="shared" ref="D107" si="93">SUM(C106+C108)/2</f>
        <v>1649.5</v>
      </c>
      <c r="E107" s="2"/>
      <c r="F107" s="2">
        <f t="shared" si="60"/>
        <v>718.5</v>
      </c>
      <c r="G107" s="2">
        <f t="shared" si="61"/>
        <v>-718.5</v>
      </c>
      <c r="H107" s="2">
        <v>31</v>
      </c>
      <c r="I107" s="2">
        <v>54</v>
      </c>
      <c r="J107" s="2">
        <f>80</f>
        <v>80</v>
      </c>
      <c r="K107" s="2"/>
      <c r="L107" s="2"/>
      <c r="M107" s="2"/>
    </row>
    <row r="108" spans="1:13" x14ac:dyDescent="0.3">
      <c r="A108" s="2">
        <v>95</v>
      </c>
      <c r="B108" s="2">
        <v>48</v>
      </c>
      <c r="C108" s="3">
        <v>1681</v>
      </c>
      <c r="D108" s="4">
        <f t="shared" ref="D108" si="94">C108</f>
        <v>1681</v>
      </c>
      <c r="E108" s="2"/>
      <c r="F108" s="2">
        <f t="shared" si="60"/>
        <v>718.5</v>
      </c>
      <c r="G108" s="2">
        <f t="shared" si="61"/>
        <v>-718.5</v>
      </c>
      <c r="H108" s="2">
        <v>137</v>
      </c>
      <c r="I108" s="2">
        <v>210</v>
      </c>
      <c r="J108" s="2">
        <f t="shared" ref="J108" si="95">-80</f>
        <v>-80</v>
      </c>
      <c r="K108" s="2"/>
      <c r="L108" s="2"/>
      <c r="M108" s="2"/>
    </row>
    <row r="109" spans="1:13" x14ac:dyDescent="0.3">
      <c r="A109" s="2">
        <v>96</v>
      </c>
      <c r="B109" s="2"/>
      <c r="C109" s="3"/>
      <c r="D109" s="2">
        <f t="shared" ref="D109" si="96">SUM(C108+C110)/2</f>
        <v>1712.5</v>
      </c>
      <c r="E109" s="2"/>
      <c r="F109" s="2">
        <f t="shared" si="60"/>
        <v>718.5</v>
      </c>
      <c r="G109" s="2">
        <f t="shared" si="61"/>
        <v>-718.5</v>
      </c>
      <c r="H109" s="2">
        <v>29</v>
      </c>
      <c r="I109" s="2">
        <v>52</v>
      </c>
      <c r="J109" s="2">
        <f>80</f>
        <v>80</v>
      </c>
      <c r="K109" s="2"/>
      <c r="L109" s="2"/>
      <c r="M109" s="2"/>
    </row>
    <row r="110" spans="1:13" x14ac:dyDescent="0.3">
      <c r="A110" s="2">
        <v>97</v>
      </c>
      <c r="B110" s="2">
        <v>49</v>
      </c>
      <c r="C110" s="3">
        <v>1744</v>
      </c>
      <c r="D110" s="4">
        <f t="shared" ref="D110" si="97">C110</f>
        <v>1744</v>
      </c>
      <c r="E110" s="2"/>
      <c r="F110" s="2">
        <f t="shared" si="60"/>
        <v>718.5</v>
      </c>
      <c r="G110" s="2">
        <f t="shared" si="61"/>
        <v>-718.5</v>
      </c>
      <c r="H110" s="2">
        <v>-205</v>
      </c>
      <c r="I110" s="2">
        <v>-125</v>
      </c>
      <c r="J110" s="2">
        <f t="shared" si="73"/>
        <v>-80</v>
      </c>
      <c r="K110" s="2"/>
      <c r="L110" s="2"/>
      <c r="M110" s="2"/>
    </row>
    <row r="111" spans="1:13" x14ac:dyDescent="0.3">
      <c r="A111" s="2">
        <v>98</v>
      </c>
      <c r="B111" s="2"/>
      <c r="C111" s="3"/>
      <c r="D111" s="2">
        <f t="shared" ref="D111" si="98">SUM(C110+C112)/2</f>
        <v>1775.5</v>
      </c>
      <c r="E111" s="2"/>
      <c r="F111" s="2">
        <f t="shared" si="60"/>
        <v>718.5</v>
      </c>
      <c r="G111" s="2">
        <f t="shared" si="61"/>
        <v>-718.5</v>
      </c>
      <c r="H111" s="2">
        <v>24</v>
      </c>
      <c r="I111" s="2">
        <v>50</v>
      </c>
      <c r="J111" s="2">
        <f>80</f>
        <v>80</v>
      </c>
      <c r="K111" s="2"/>
      <c r="L111" s="2"/>
      <c r="M111" s="2"/>
    </row>
    <row r="112" spans="1:13" x14ac:dyDescent="0.3">
      <c r="A112" s="2">
        <v>99</v>
      </c>
      <c r="B112" s="2">
        <v>50</v>
      </c>
      <c r="C112" s="3">
        <v>1807</v>
      </c>
      <c r="D112" s="4">
        <f t="shared" ref="D112" si="99">C112</f>
        <v>1807</v>
      </c>
      <c r="E112" s="2"/>
      <c r="F112" s="2">
        <f t="shared" si="60"/>
        <v>718.5</v>
      </c>
      <c r="G112" s="2">
        <f t="shared" si="61"/>
        <v>-718.5</v>
      </c>
      <c r="H112" s="2">
        <v>126</v>
      </c>
      <c r="I112" s="2">
        <v>201</v>
      </c>
      <c r="J112" s="2">
        <f>80</f>
        <v>80</v>
      </c>
      <c r="K112" s="2"/>
      <c r="L112" s="2"/>
      <c r="M112" s="2"/>
    </row>
    <row r="113" spans="1:13" x14ac:dyDescent="0.3">
      <c r="A113" s="2">
        <v>100</v>
      </c>
      <c r="B113" s="2"/>
      <c r="C113" s="3"/>
      <c r="D113" s="2">
        <f t="shared" ref="D113" si="100">SUM(C112+C114)/2</f>
        <v>1838.5</v>
      </c>
      <c r="E113" s="2"/>
      <c r="F113" s="2">
        <f t="shared" si="60"/>
        <v>718.5</v>
      </c>
      <c r="G113" s="2">
        <f t="shared" si="61"/>
        <v>-718.5</v>
      </c>
      <c r="H113" s="2">
        <v>-29</v>
      </c>
      <c r="I113" s="2">
        <v>-8</v>
      </c>
      <c r="J113" s="2">
        <f t="shared" ref="J113" si="101">-80</f>
        <v>-80</v>
      </c>
      <c r="K113" s="2"/>
      <c r="L113" s="2"/>
      <c r="M113" s="2"/>
    </row>
    <row r="114" spans="1:13" x14ac:dyDescent="0.3">
      <c r="A114" s="2">
        <v>101</v>
      </c>
      <c r="B114" s="2">
        <v>51</v>
      </c>
      <c r="C114" s="3">
        <v>1870</v>
      </c>
      <c r="D114" s="4">
        <f t="shared" ref="D114" si="102">C114</f>
        <v>1870</v>
      </c>
      <c r="E114" s="2"/>
      <c r="F114" s="2">
        <f t="shared" si="60"/>
        <v>718.5</v>
      </c>
      <c r="G114" s="2">
        <f t="shared" si="61"/>
        <v>-718.5</v>
      </c>
      <c r="H114" s="2">
        <v>-199</v>
      </c>
      <c r="I114" s="2">
        <v>-139</v>
      </c>
      <c r="J114" s="2">
        <f>80</f>
        <v>80</v>
      </c>
      <c r="K114" s="2"/>
      <c r="L114" s="2"/>
      <c r="M114" s="2"/>
    </row>
    <row r="115" spans="1:13" x14ac:dyDescent="0.3">
      <c r="A115" s="2">
        <v>102</v>
      </c>
      <c r="B115" s="2"/>
      <c r="C115" s="3"/>
      <c r="D115" s="2">
        <f t="shared" ref="D115" si="103">SUM(C114+C116)/2</f>
        <v>1901.5</v>
      </c>
      <c r="E115" s="2"/>
      <c r="F115" s="2">
        <f t="shared" si="60"/>
        <v>718.5</v>
      </c>
      <c r="G115" s="2">
        <f t="shared" si="61"/>
        <v>-718.5</v>
      </c>
      <c r="H115" s="2">
        <v>-6</v>
      </c>
      <c r="I115" s="2">
        <v>22</v>
      </c>
      <c r="J115" s="2">
        <f t="shared" si="73"/>
        <v>-80</v>
      </c>
      <c r="K115" s="2"/>
      <c r="L115" s="2"/>
      <c r="M115" s="2"/>
    </row>
    <row r="116" spans="1:13" x14ac:dyDescent="0.3">
      <c r="A116" s="2">
        <v>103</v>
      </c>
      <c r="B116" s="2">
        <v>52</v>
      </c>
      <c r="C116" s="3">
        <v>1933</v>
      </c>
      <c r="D116" s="4">
        <f t="shared" ref="D116" si="104">C116</f>
        <v>1933</v>
      </c>
      <c r="E116" s="2"/>
      <c r="F116" s="2">
        <f t="shared" si="60"/>
        <v>718.5</v>
      </c>
      <c r="G116" s="2">
        <f t="shared" si="61"/>
        <v>-718.5</v>
      </c>
      <c r="H116" s="2">
        <v>235</v>
      </c>
      <c r="I116" s="2">
        <v>285</v>
      </c>
      <c r="J116" s="2">
        <f>80</f>
        <v>80</v>
      </c>
      <c r="K116" s="2"/>
      <c r="L116" s="2"/>
      <c r="M116" s="2"/>
    </row>
    <row r="117" spans="1:13" x14ac:dyDescent="0.3">
      <c r="A117" s="2">
        <v>104</v>
      </c>
      <c r="B117" s="2"/>
      <c r="C117" s="3"/>
      <c r="D117" s="2">
        <f t="shared" ref="D117" si="105">SUM(C116+C118)/2</f>
        <v>1964.5</v>
      </c>
      <c r="E117" s="2"/>
      <c r="F117" s="2">
        <f t="shared" si="60"/>
        <v>718.5</v>
      </c>
      <c r="G117" s="2">
        <f t="shared" si="61"/>
        <v>-718.5</v>
      </c>
      <c r="H117" s="2">
        <v>7</v>
      </c>
      <c r="I117" s="2">
        <v>24</v>
      </c>
      <c r="J117" s="2">
        <f>80</f>
        <v>80</v>
      </c>
      <c r="K117" s="2"/>
      <c r="L117" s="2"/>
      <c r="M117" s="2"/>
    </row>
    <row r="118" spans="1:13" x14ac:dyDescent="0.3">
      <c r="A118" s="2">
        <v>105</v>
      </c>
      <c r="B118" s="2">
        <v>53</v>
      </c>
      <c r="C118" s="3">
        <v>1996</v>
      </c>
      <c r="D118" s="4">
        <f t="shared" ref="D118" si="106">C118</f>
        <v>1996</v>
      </c>
      <c r="E118" s="2"/>
      <c r="F118" s="2">
        <f t="shared" si="60"/>
        <v>718.5</v>
      </c>
      <c r="G118" s="2">
        <f t="shared" si="61"/>
        <v>-718.5</v>
      </c>
      <c r="H118" s="2" t="s">
        <v>4</v>
      </c>
      <c r="I118" s="2" t="s">
        <v>5</v>
      </c>
      <c r="J118" s="2">
        <f t="shared" ref="J118" si="107">-80</f>
        <v>-80</v>
      </c>
      <c r="K118" s="2"/>
      <c r="L118" s="2"/>
      <c r="M118" s="2"/>
    </row>
    <row r="119" spans="1:13" x14ac:dyDescent="0.3">
      <c r="A119" s="2">
        <v>106</v>
      </c>
      <c r="B119" s="2"/>
      <c r="C119" s="3"/>
      <c r="D119" s="2">
        <f t="shared" ref="D119" si="108">SUM(C118+C120)/2</f>
        <v>2027.5</v>
      </c>
      <c r="E119" s="2"/>
      <c r="F119" s="2">
        <f t="shared" si="60"/>
        <v>718.5</v>
      </c>
      <c r="G119" s="2">
        <f t="shared" si="61"/>
        <v>-718.5</v>
      </c>
      <c r="H119" s="2">
        <v>84</v>
      </c>
      <c r="I119" s="2">
        <v>107</v>
      </c>
      <c r="J119" s="2">
        <f>80</f>
        <v>80</v>
      </c>
      <c r="K119" s="2"/>
      <c r="L119" s="2"/>
      <c r="M119" s="2"/>
    </row>
    <row r="120" spans="1:13" x14ac:dyDescent="0.3">
      <c r="A120" s="2">
        <v>107</v>
      </c>
      <c r="B120" s="2">
        <v>54</v>
      </c>
      <c r="C120" s="3">
        <v>2059</v>
      </c>
      <c r="D120" s="4">
        <f t="shared" ref="D120" si="109">C120</f>
        <v>2059</v>
      </c>
      <c r="E120" s="2"/>
      <c r="F120" s="2">
        <f t="shared" si="60"/>
        <v>718.5</v>
      </c>
      <c r="G120" s="2">
        <f t="shared" si="61"/>
        <v>-718.5</v>
      </c>
      <c r="H120" s="2">
        <v>-89</v>
      </c>
      <c r="I120" s="2">
        <v>-27</v>
      </c>
      <c r="J120" s="2">
        <f t="shared" si="73"/>
        <v>-80</v>
      </c>
      <c r="K120" s="2"/>
      <c r="L120" s="2"/>
      <c r="M120" s="2"/>
    </row>
    <row r="121" spans="1:13" x14ac:dyDescent="0.3">
      <c r="A121" s="2">
        <v>108</v>
      </c>
      <c r="B121" s="2"/>
      <c r="C121" s="3"/>
      <c r="D121" s="2">
        <f t="shared" ref="D121" si="110">SUM(C120+C122)/2</f>
        <v>2108.5</v>
      </c>
      <c r="E121" s="2"/>
      <c r="F121" s="2">
        <f t="shared" si="60"/>
        <v>718.5</v>
      </c>
      <c r="G121" s="2">
        <f t="shared" si="61"/>
        <v>-718.5</v>
      </c>
      <c r="H121" s="2">
        <v>116</v>
      </c>
      <c r="I121" s="2">
        <v>141</v>
      </c>
      <c r="J121" s="2">
        <f>80</f>
        <v>80</v>
      </c>
      <c r="K121" s="2"/>
      <c r="L121" s="2"/>
      <c r="M121" s="2"/>
    </row>
    <row r="122" spans="1:13" x14ac:dyDescent="0.3">
      <c r="A122" s="2">
        <v>109</v>
      </c>
      <c r="B122" s="2">
        <v>55</v>
      </c>
      <c r="C122" s="3">
        <v>2158</v>
      </c>
      <c r="D122" s="4">
        <f t="shared" ref="D122" si="111">C122</f>
        <v>2158</v>
      </c>
      <c r="E122" s="2"/>
      <c r="F122" s="2">
        <f t="shared" si="60"/>
        <v>718.5</v>
      </c>
      <c r="G122" s="2">
        <f t="shared" si="61"/>
        <v>-718.5</v>
      </c>
      <c r="H122" s="2">
        <v>224</v>
      </c>
      <c r="I122" s="2">
        <v>285</v>
      </c>
      <c r="J122" s="2">
        <f>80</f>
        <v>80</v>
      </c>
      <c r="K122" s="2"/>
      <c r="L122" s="2"/>
      <c r="M122" s="2"/>
    </row>
    <row r="123" spans="1:13" x14ac:dyDescent="0.3">
      <c r="A123" s="2">
        <v>110</v>
      </c>
      <c r="B123" s="2"/>
      <c r="C123" s="3"/>
      <c r="D123" s="2">
        <f t="shared" ref="D123" si="112">SUM(C122+C124)/2</f>
        <v>2203</v>
      </c>
      <c r="E123" s="2"/>
      <c r="F123" s="2">
        <f t="shared" si="60"/>
        <v>718.5</v>
      </c>
      <c r="G123" s="2">
        <f t="shared" si="61"/>
        <v>-718.5</v>
      </c>
      <c r="H123" s="2">
        <v>-8</v>
      </c>
      <c r="I123" s="2">
        <v>13</v>
      </c>
      <c r="J123" s="2">
        <f t="shared" ref="J123" si="113">-80</f>
        <v>-80</v>
      </c>
      <c r="K123" s="2"/>
      <c r="L123" s="2"/>
      <c r="M123" s="2"/>
    </row>
    <row r="124" spans="1:13" x14ac:dyDescent="0.3">
      <c r="A124" s="2">
        <v>111</v>
      </c>
      <c r="B124" s="2">
        <v>56</v>
      </c>
      <c r="C124" s="3">
        <v>2248</v>
      </c>
      <c r="D124" s="4">
        <f t="shared" ref="D124" si="114">C124</f>
        <v>2248</v>
      </c>
      <c r="E124" s="2"/>
      <c r="F124" s="2">
        <f t="shared" si="60"/>
        <v>718.5</v>
      </c>
      <c r="G124" s="2">
        <f t="shared" si="61"/>
        <v>-718.5</v>
      </c>
      <c r="H124" s="2">
        <v>-257</v>
      </c>
      <c r="I124" s="2">
        <v>-197</v>
      </c>
      <c r="J124" s="2">
        <f>80</f>
        <v>80</v>
      </c>
      <c r="K124" s="2"/>
      <c r="L124" s="2"/>
      <c r="M124" s="2"/>
    </row>
    <row r="125" spans="1:13" x14ac:dyDescent="0.3">
      <c r="A125" s="2">
        <v>112</v>
      </c>
      <c r="B125" s="2"/>
      <c r="C125" s="3"/>
      <c r="D125" s="2">
        <f t="shared" ref="D125" si="115">SUM(C124+C126)/2</f>
        <v>2279.5</v>
      </c>
      <c r="E125" s="2"/>
      <c r="F125" s="2">
        <f t="shared" si="60"/>
        <v>718.5</v>
      </c>
      <c r="G125" s="2">
        <f t="shared" si="61"/>
        <v>-718.5</v>
      </c>
      <c r="H125" s="2">
        <v>-29</v>
      </c>
      <c r="I125" s="2">
        <v>-10</v>
      </c>
      <c r="J125" s="2">
        <f t="shared" si="73"/>
        <v>-80</v>
      </c>
      <c r="K125" s="2"/>
      <c r="L125" s="2"/>
      <c r="M125" s="2"/>
    </row>
    <row r="126" spans="1:13" x14ac:dyDescent="0.3">
      <c r="A126" s="2">
        <v>113</v>
      </c>
      <c r="B126" s="2">
        <v>57</v>
      </c>
      <c r="C126" s="3">
        <v>2311</v>
      </c>
      <c r="D126" s="4">
        <f t="shared" ref="D126" si="116">C126</f>
        <v>2311</v>
      </c>
      <c r="E126" s="2"/>
      <c r="F126" s="2">
        <f t="shared" si="60"/>
        <v>718.5</v>
      </c>
      <c r="G126" s="2">
        <f t="shared" si="61"/>
        <v>-718.5</v>
      </c>
      <c r="H126" s="2">
        <v>136</v>
      </c>
      <c r="I126" s="2">
        <v>209</v>
      </c>
      <c r="J126" s="2">
        <f>80</f>
        <v>80</v>
      </c>
      <c r="K126" s="2"/>
      <c r="L126" s="2"/>
      <c r="M126" s="2"/>
    </row>
    <row r="127" spans="1:13" x14ac:dyDescent="0.3">
      <c r="A127" s="2">
        <v>114</v>
      </c>
      <c r="B127" s="2"/>
      <c r="C127" s="3"/>
      <c r="D127" s="2">
        <f t="shared" ref="D127" si="117">SUM(C126+C128)/2</f>
        <v>2342.5</v>
      </c>
      <c r="E127" s="2"/>
      <c r="F127" s="2">
        <f t="shared" si="60"/>
        <v>718.5</v>
      </c>
      <c r="G127" s="2">
        <f t="shared" si="61"/>
        <v>-718.5</v>
      </c>
      <c r="H127" s="2">
        <v>-25</v>
      </c>
      <c r="I127" s="2">
        <v>-15</v>
      </c>
      <c r="J127" s="2">
        <f>80</f>
        <v>80</v>
      </c>
      <c r="K127" s="2"/>
      <c r="L127" s="2"/>
      <c r="M127" s="2"/>
    </row>
    <row r="128" spans="1:13" x14ac:dyDescent="0.3">
      <c r="A128" s="2">
        <v>115</v>
      </c>
      <c r="B128" s="2">
        <v>58</v>
      </c>
      <c r="C128" s="3">
        <v>2374</v>
      </c>
      <c r="D128" s="4">
        <f t="shared" ref="D128" si="118">C128</f>
        <v>2374</v>
      </c>
      <c r="E128" s="2"/>
      <c r="F128" s="2">
        <f t="shared" si="60"/>
        <v>718.5</v>
      </c>
      <c r="G128" s="2">
        <f t="shared" si="61"/>
        <v>-718.5</v>
      </c>
      <c r="H128" s="2">
        <v>130</v>
      </c>
      <c r="I128" s="2">
        <v>143</v>
      </c>
      <c r="J128" s="2">
        <f t="shared" ref="J128" si="119">-80</f>
        <v>-80</v>
      </c>
      <c r="K128" s="2"/>
      <c r="L128" s="2"/>
      <c r="M128" s="2"/>
    </row>
    <row r="129" spans="1:13" x14ac:dyDescent="0.3">
      <c r="A129" s="2">
        <v>116</v>
      </c>
      <c r="B129" s="2"/>
      <c r="C129" s="3"/>
      <c r="D129" s="2">
        <f t="shared" ref="D129" si="120">SUM(C128+C130)/2</f>
        <v>2405.5</v>
      </c>
      <c r="E129" s="2"/>
      <c r="F129" s="2">
        <f t="shared" si="60"/>
        <v>718.5</v>
      </c>
      <c r="G129" s="2">
        <f t="shared" si="61"/>
        <v>-718.5</v>
      </c>
      <c r="H129" s="2">
        <v>-72</v>
      </c>
      <c r="I129" s="2">
        <v>-56</v>
      </c>
      <c r="J129" s="2">
        <f>80</f>
        <v>80</v>
      </c>
      <c r="K129" s="2"/>
      <c r="L129" s="2"/>
      <c r="M129" s="2"/>
    </row>
    <row r="130" spans="1:13" x14ac:dyDescent="0.3">
      <c r="A130" s="2">
        <v>117</v>
      </c>
      <c r="B130" s="2">
        <v>59</v>
      </c>
      <c r="C130" s="3">
        <v>2437</v>
      </c>
      <c r="D130" s="4">
        <f t="shared" ref="D130" si="121">C130</f>
        <v>2437</v>
      </c>
      <c r="E130" s="2"/>
      <c r="F130" s="2">
        <f t="shared" si="60"/>
        <v>718.5</v>
      </c>
      <c r="G130" s="2">
        <f t="shared" si="61"/>
        <v>-718.5</v>
      </c>
      <c r="H130" s="2">
        <v>113</v>
      </c>
      <c r="I130" s="2">
        <v>137</v>
      </c>
      <c r="J130" s="2">
        <f t="shared" si="73"/>
        <v>-80</v>
      </c>
      <c r="K130" s="2"/>
      <c r="L130" s="2"/>
      <c r="M130" s="2"/>
    </row>
    <row r="131" spans="1:13" x14ac:dyDescent="0.3">
      <c r="A131" s="2">
        <v>118</v>
      </c>
      <c r="B131" s="2"/>
      <c r="C131" s="3"/>
      <c r="D131" s="2">
        <f t="shared" ref="D131" si="122">SUM(C130+C132)/2</f>
        <v>2468.5</v>
      </c>
      <c r="E131" s="2"/>
      <c r="F131" s="2">
        <f t="shared" si="60"/>
        <v>718.5</v>
      </c>
      <c r="G131" s="2">
        <f t="shared" si="61"/>
        <v>-718.5</v>
      </c>
      <c r="H131" s="2">
        <v>48</v>
      </c>
      <c r="I131" s="2">
        <v>69</v>
      </c>
      <c r="J131" s="2">
        <f>80</f>
        <v>80</v>
      </c>
      <c r="K131" s="2"/>
      <c r="L131" s="2"/>
      <c r="M131" s="2"/>
    </row>
    <row r="132" spans="1:13" x14ac:dyDescent="0.3">
      <c r="A132" s="2">
        <v>119</v>
      </c>
      <c r="B132" s="2">
        <v>60</v>
      </c>
      <c r="C132" s="3">
        <v>2500</v>
      </c>
      <c r="D132" s="4">
        <f t="shared" ref="D132" si="123">C132</f>
        <v>2500</v>
      </c>
      <c r="E132" s="2"/>
      <c r="F132" s="2">
        <f t="shared" si="60"/>
        <v>718.5</v>
      </c>
      <c r="G132" s="2">
        <f t="shared" si="61"/>
        <v>-718.5</v>
      </c>
      <c r="H132" s="2">
        <v>-272</v>
      </c>
      <c r="I132" s="2">
        <v>-206</v>
      </c>
      <c r="J132" s="2">
        <f>80</f>
        <v>80</v>
      </c>
      <c r="K132" s="2"/>
      <c r="L132" s="2"/>
      <c r="M132" s="2"/>
    </row>
    <row r="133" spans="1:13" x14ac:dyDescent="0.3">
      <c r="A133" s="2">
        <v>120</v>
      </c>
      <c r="B133" s="2"/>
      <c r="C133" s="3"/>
      <c r="D133" s="2">
        <f t="shared" ref="D133" si="124">SUM(C132+C134)/2</f>
        <v>2527</v>
      </c>
      <c r="E133" s="2"/>
      <c r="F133" s="2">
        <f t="shared" si="60"/>
        <v>718.5</v>
      </c>
      <c r="G133" s="2">
        <f t="shared" si="61"/>
        <v>-718.5</v>
      </c>
      <c r="H133" s="2">
        <v>-34</v>
      </c>
      <c r="I133" s="2">
        <v>-10</v>
      </c>
      <c r="J133" s="2">
        <f t="shared" ref="J133" si="125">-80</f>
        <v>-80</v>
      </c>
      <c r="K133" s="2"/>
      <c r="L133" s="2"/>
      <c r="M133" s="2"/>
    </row>
    <row r="134" spans="1:13" x14ac:dyDescent="0.3">
      <c r="A134" s="2">
        <v>121</v>
      </c>
      <c r="B134" s="2">
        <v>61</v>
      </c>
      <c r="C134" s="3">
        <v>2554</v>
      </c>
      <c r="D134" s="4">
        <f t="shared" ref="D134" si="126">C134</f>
        <v>2554</v>
      </c>
      <c r="E134" s="2"/>
      <c r="F134" s="2">
        <f t="shared" si="60"/>
        <v>718.5</v>
      </c>
      <c r="G134" s="2">
        <f t="shared" si="61"/>
        <v>-718.5</v>
      </c>
      <c r="H134" s="2">
        <v>-295</v>
      </c>
      <c r="I134" s="2">
        <v>-226</v>
      </c>
      <c r="J134" s="2">
        <f>80</f>
        <v>80</v>
      </c>
      <c r="K134" s="2"/>
      <c r="L134" s="2"/>
      <c r="M134" s="2"/>
    </row>
    <row r="135" spans="1:13" x14ac:dyDescent="0.3">
      <c r="A135" s="2">
        <v>122</v>
      </c>
      <c r="B135" s="2"/>
      <c r="C135" s="3"/>
      <c r="D135" s="2">
        <f t="shared" ref="D135" si="127">SUM(C134+C136)/2</f>
        <v>2585.5</v>
      </c>
      <c r="E135" s="2"/>
      <c r="F135" s="2">
        <f t="shared" si="60"/>
        <v>718.5</v>
      </c>
      <c r="G135" s="2">
        <f t="shared" si="61"/>
        <v>-718.5</v>
      </c>
      <c r="H135" s="2">
        <v>-18</v>
      </c>
      <c r="I135" s="2">
        <v>-6</v>
      </c>
      <c r="J135" s="2">
        <f t="shared" si="73"/>
        <v>-80</v>
      </c>
      <c r="K135" s="2"/>
      <c r="L135" s="2"/>
      <c r="M135" s="2"/>
    </row>
    <row r="136" spans="1:13" x14ac:dyDescent="0.3">
      <c r="A136" s="2">
        <v>123</v>
      </c>
      <c r="B136" s="2">
        <v>62</v>
      </c>
      <c r="C136" s="3">
        <v>2617</v>
      </c>
      <c r="D136" s="4">
        <f t="shared" ref="D136" si="128">C136</f>
        <v>2617</v>
      </c>
      <c r="E136" s="2"/>
      <c r="F136" s="2">
        <f t="shared" si="60"/>
        <v>718.5</v>
      </c>
      <c r="G136" s="2">
        <f t="shared" si="61"/>
        <v>-718.5</v>
      </c>
      <c r="H136" s="2">
        <v>-170</v>
      </c>
      <c r="I136" s="2">
        <v>-110</v>
      </c>
      <c r="J136" s="2">
        <f>80</f>
        <v>80</v>
      </c>
      <c r="K136" s="2"/>
      <c r="L136" s="2"/>
      <c r="M136" s="2"/>
    </row>
    <row r="137" spans="1:13" x14ac:dyDescent="0.3">
      <c r="A137" s="2">
        <v>124</v>
      </c>
      <c r="B137" s="2"/>
      <c r="C137" s="3"/>
      <c r="D137" s="2">
        <f t="shared" ref="D137" si="129">SUM(C136+C138)/2</f>
        <v>2648.5</v>
      </c>
      <c r="E137" s="2"/>
      <c r="F137" s="2">
        <f t="shared" si="60"/>
        <v>718.5</v>
      </c>
      <c r="G137" s="2">
        <f t="shared" si="61"/>
        <v>-718.5</v>
      </c>
      <c r="H137" s="2">
        <v>15</v>
      </c>
      <c r="I137" s="2">
        <v>32</v>
      </c>
      <c r="J137" s="2">
        <f>80</f>
        <v>80</v>
      </c>
      <c r="K137" s="2"/>
      <c r="L137" s="2"/>
      <c r="M137" s="2"/>
    </row>
    <row r="138" spans="1:13" x14ac:dyDescent="0.3">
      <c r="A138" s="2">
        <v>125</v>
      </c>
      <c r="B138" s="2">
        <v>63</v>
      </c>
      <c r="C138" s="3">
        <v>2680</v>
      </c>
      <c r="D138" s="4">
        <f t="shared" ref="D138" si="130">C138</f>
        <v>2680</v>
      </c>
      <c r="E138" s="2"/>
      <c r="F138" s="2">
        <f t="shared" si="60"/>
        <v>718.5</v>
      </c>
      <c r="G138" s="2">
        <f t="shared" si="61"/>
        <v>-718.5</v>
      </c>
      <c r="H138" s="2">
        <v>92</v>
      </c>
      <c r="I138" s="2">
        <v>151</v>
      </c>
      <c r="J138" s="2">
        <f t="shared" ref="J138" si="131">-80</f>
        <v>-80</v>
      </c>
      <c r="K138" s="2"/>
      <c r="L138" s="2"/>
      <c r="M138" s="2"/>
    </row>
    <row r="139" spans="1:13" x14ac:dyDescent="0.3">
      <c r="A139" s="5">
        <v>126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</sheetData>
  <mergeCells count="7">
    <mergeCell ref="K12:M12"/>
    <mergeCell ref="A12:A13"/>
    <mergeCell ref="B12:B13"/>
    <mergeCell ref="C12:D12"/>
    <mergeCell ref="E12:E13"/>
    <mergeCell ref="F12:G12"/>
    <mergeCell ref="H12:J12"/>
  </mergeCells>
  <conditionalFormatting sqref="A14:M16 A17:G138 J17:M138">
    <cfRule type="expression" dxfId="5" priority="3">
      <formula>MOD(ROW(),2)</formula>
    </cfRule>
  </conditionalFormatting>
  <conditionalFormatting sqref="H17:H138">
    <cfRule type="expression" dxfId="4" priority="2">
      <formula>MOD(ROW(),2)</formula>
    </cfRule>
  </conditionalFormatting>
  <conditionalFormatting sqref="I17:I138">
    <cfRule type="expression" dxfId="3" priority="1">
      <formula>MOD(ROW(),2)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D42E-2CCF-4596-853C-1E3CF2123FFE}">
  <sheetPr codeName="Feuil4"/>
  <dimension ref="A12:J139"/>
  <sheetViews>
    <sheetView topLeftCell="A13" workbookViewId="0">
      <selection activeCell="A12" sqref="A12:J13"/>
    </sheetView>
  </sheetViews>
  <sheetFormatPr baseColWidth="10" defaultRowHeight="14.4" x14ac:dyDescent="0.3"/>
  <sheetData>
    <row r="12" spans="1:10" ht="15.6" x14ac:dyDescent="0.3">
      <c r="A12" s="8" t="s">
        <v>16</v>
      </c>
      <c r="B12" s="8" t="s">
        <v>15</v>
      </c>
      <c r="C12" s="8" t="s">
        <v>0</v>
      </c>
      <c r="D12" s="8"/>
      <c r="E12" s="8" t="s">
        <v>1</v>
      </c>
      <c r="F12" s="8" t="s">
        <v>7</v>
      </c>
      <c r="G12" s="8"/>
      <c r="H12" s="8" t="s">
        <v>6</v>
      </c>
      <c r="I12" s="8"/>
      <c r="J12" s="8"/>
    </row>
    <row r="13" spans="1:10" ht="15.6" x14ac:dyDescent="0.3">
      <c r="A13" s="9"/>
      <c r="B13" s="9"/>
      <c r="C13" s="1" t="s">
        <v>13</v>
      </c>
      <c r="D13" s="1" t="s">
        <v>14</v>
      </c>
      <c r="E13" s="9"/>
      <c r="F13" s="1" t="s">
        <v>12</v>
      </c>
      <c r="G13" s="1" t="s">
        <v>11</v>
      </c>
      <c r="H13" s="1" t="s">
        <v>9</v>
      </c>
      <c r="I13" s="1" t="s">
        <v>10</v>
      </c>
      <c r="J13" s="1" t="s">
        <v>8</v>
      </c>
    </row>
    <row r="14" spans="1:10" x14ac:dyDescent="0.3">
      <c r="A14" s="2">
        <v>1</v>
      </c>
      <c r="B14" s="2">
        <v>1</v>
      </c>
      <c r="C14" s="2"/>
      <c r="D14" s="2"/>
      <c r="E14" s="2"/>
      <c r="F14" s="2"/>
      <c r="G14" s="2"/>
      <c r="H14" s="2"/>
      <c r="I14" s="2"/>
      <c r="J14" s="2"/>
    </row>
    <row r="15" spans="1:10" x14ac:dyDescent="0.3">
      <c r="A15" s="2">
        <v>2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3">
      <c r="A16" s="2">
        <v>3</v>
      </c>
      <c r="B16" s="2">
        <v>2</v>
      </c>
      <c r="C16" s="2"/>
      <c r="D16" s="2"/>
      <c r="E16" s="2"/>
      <c r="F16" s="2"/>
      <c r="G16" s="2"/>
      <c r="H16" s="2"/>
      <c r="I16" s="2"/>
      <c r="J16" s="2"/>
    </row>
    <row r="17" spans="1:10" x14ac:dyDescent="0.3">
      <c r="A17" s="2">
        <v>4</v>
      </c>
      <c r="B17" s="2"/>
      <c r="C17" s="2"/>
      <c r="D17" s="2"/>
      <c r="E17" s="2"/>
      <c r="F17" s="2">
        <f t="shared" ref="F17:F80" si="0">1437/2</f>
        <v>718.5</v>
      </c>
      <c r="G17" s="2">
        <f t="shared" ref="G17:G80" si="1">-1437/2</f>
        <v>-718.5</v>
      </c>
      <c r="H17" s="2">
        <v>-88</v>
      </c>
      <c r="I17" s="2">
        <v>-16</v>
      </c>
      <c r="J17" s="2">
        <f>100/2</f>
        <v>50</v>
      </c>
    </row>
    <row r="18" spans="1:10" x14ac:dyDescent="0.3">
      <c r="A18" s="2">
        <v>5</v>
      </c>
      <c r="B18" s="2">
        <v>3</v>
      </c>
      <c r="C18" s="3">
        <v>34</v>
      </c>
      <c r="D18" s="4">
        <f>C18</f>
        <v>34</v>
      </c>
      <c r="E18" s="2"/>
      <c r="F18" s="2">
        <f t="shared" si="0"/>
        <v>718.5</v>
      </c>
      <c r="G18" s="2">
        <f t="shared" si="1"/>
        <v>-718.5</v>
      </c>
      <c r="H18" s="2">
        <v>-156</v>
      </c>
      <c r="I18" s="2">
        <v>-105</v>
      </c>
      <c r="J18" s="2">
        <f>-100/2</f>
        <v>-50</v>
      </c>
    </row>
    <row r="19" spans="1:10" x14ac:dyDescent="0.3">
      <c r="A19" s="2">
        <v>6</v>
      </c>
      <c r="B19" s="2"/>
      <c r="C19" s="3"/>
      <c r="D19" s="2">
        <f>SUM(C18+C20)/2</f>
        <v>61</v>
      </c>
      <c r="E19" s="2"/>
      <c r="F19" s="2">
        <f t="shared" si="0"/>
        <v>718.5</v>
      </c>
      <c r="G19" s="2">
        <f t="shared" si="1"/>
        <v>-718.5</v>
      </c>
      <c r="H19" s="2">
        <v>-5</v>
      </c>
      <c r="I19" s="2">
        <v>15</v>
      </c>
      <c r="J19" s="2">
        <f t="shared" ref="J19" si="2">100/2</f>
        <v>50</v>
      </c>
    </row>
    <row r="20" spans="1:10" x14ac:dyDescent="0.3">
      <c r="A20" s="2">
        <v>7</v>
      </c>
      <c r="B20" s="2">
        <v>4</v>
      </c>
      <c r="C20" s="3">
        <v>88</v>
      </c>
      <c r="D20" s="4">
        <f>C20</f>
        <v>88</v>
      </c>
      <c r="E20" s="2"/>
      <c r="F20" s="2">
        <f t="shared" si="0"/>
        <v>718.5</v>
      </c>
      <c r="G20" s="2">
        <f t="shared" si="1"/>
        <v>-718.5</v>
      </c>
      <c r="H20" s="2">
        <v>190</v>
      </c>
      <c r="I20" s="2">
        <v>229</v>
      </c>
      <c r="J20" s="2">
        <f t="shared" ref="J20" si="3">-100/2</f>
        <v>-50</v>
      </c>
    </row>
    <row r="21" spans="1:10" x14ac:dyDescent="0.3">
      <c r="A21" s="2">
        <v>8</v>
      </c>
      <c r="B21" s="2"/>
      <c r="C21" s="3"/>
      <c r="D21" s="2">
        <f>SUM(C20+C22)/2</f>
        <v>119.5</v>
      </c>
      <c r="E21" s="2"/>
      <c r="F21" s="2">
        <f t="shared" si="0"/>
        <v>718.5</v>
      </c>
      <c r="G21" s="2">
        <f t="shared" si="1"/>
        <v>-718.5</v>
      </c>
      <c r="H21" s="2">
        <v>26</v>
      </c>
      <c r="I21" s="2">
        <v>42</v>
      </c>
      <c r="J21" s="2">
        <f t="shared" ref="J21" si="4">100/2</f>
        <v>50</v>
      </c>
    </row>
    <row r="22" spans="1:10" x14ac:dyDescent="0.3">
      <c r="A22" s="2">
        <v>9</v>
      </c>
      <c r="B22" s="2">
        <v>5</v>
      </c>
      <c r="C22" s="3">
        <v>151</v>
      </c>
      <c r="D22" s="4">
        <f>C22</f>
        <v>151</v>
      </c>
      <c r="E22" s="2"/>
      <c r="F22" s="2">
        <f t="shared" si="0"/>
        <v>718.5</v>
      </c>
      <c r="G22" s="2">
        <f t="shared" si="1"/>
        <v>-718.5</v>
      </c>
      <c r="H22" s="2">
        <v>-208</v>
      </c>
      <c r="I22" s="2">
        <v>-173</v>
      </c>
      <c r="J22" s="2">
        <f t="shared" ref="J22" si="5">-100/2</f>
        <v>-50</v>
      </c>
    </row>
    <row r="23" spans="1:10" x14ac:dyDescent="0.3">
      <c r="A23" s="2">
        <v>10</v>
      </c>
      <c r="B23" s="2"/>
      <c r="C23" s="3"/>
      <c r="D23" s="2">
        <f>SUM(C22+C24)/2</f>
        <v>182.5</v>
      </c>
      <c r="E23" s="2"/>
      <c r="F23" s="2">
        <f t="shared" si="0"/>
        <v>718.5</v>
      </c>
      <c r="G23" s="2">
        <f t="shared" si="1"/>
        <v>-718.5</v>
      </c>
      <c r="H23" s="2">
        <v>-49</v>
      </c>
      <c r="I23" s="2">
        <v>-34</v>
      </c>
      <c r="J23" s="2">
        <f t="shared" ref="J23" si="6">100/2</f>
        <v>50</v>
      </c>
    </row>
    <row r="24" spans="1:10" x14ac:dyDescent="0.3">
      <c r="A24" s="2">
        <v>11</v>
      </c>
      <c r="B24" s="2">
        <v>6</v>
      </c>
      <c r="C24" s="3">
        <v>214</v>
      </c>
      <c r="D24" s="4">
        <f>C24</f>
        <v>214</v>
      </c>
      <c r="E24" s="2"/>
      <c r="F24" s="2">
        <f t="shared" si="0"/>
        <v>718.5</v>
      </c>
      <c r="G24" s="2">
        <f t="shared" si="1"/>
        <v>-718.5</v>
      </c>
      <c r="H24" s="2">
        <v>165</v>
      </c>
      <c r="I24" s="2">
        <v>228</v>
      </c>
      <c r="J24" s="2">
        <f t="shared" ref="J24" si="7">-100/2</f>
        <v>-50</v>
      </c>
    </row>
    <row r="25" spans="1:10" x14ac:dyDescent="0.3">
      <c r="A25" s="2">
        <v>12</v>
      </c>
      <c r="B25" s="2"/>
      <c r="C25" s="3"/>
      <c r="D25" s="2">
        <f>SUM(C24+C26)/2</f>
        <v>241</v>
      </c>
      <c r="E25" s="2"/>
      <c r="F25" s="2">
        <f t="shared" si="0"/>
        <v>718.5</v>
      </c>
      <c r="G25" s="2">
        <f t="shared" si="1"/>
        <v>-718.5</v>
      </c>
      <c r="H25" s="2">
        <v>-12</v>
      </c>
      <c r="I25" s="2">
        <v>23</v>
      </c>
      <c r="J25" s="2">
        <f>100/2</f>
        <v>50</v>
      </c>
    </row>
    <row r="26" spans="1:10" x14ac:dyDescent="0.3">
      <c r="A26" s="2">
        <v>13</v>
      </c>
      <c r="B26" s="2">
        <v>7</v>
      </c>
      <c r="C26" s="3">
        <v>268</v>
      </c>
      <c r="D26" s="4">
        <f>C26</f>
        <v>268</v>
      </c>
      <c r="E26" s="2"/>
      <c r="F26" s="2">
        <f t="shared" si="0"/>
        <v>718.5</v>
      </c>
      <c r="G26" s="2">
        <f t="shared" si="1"/>
        <v>-718.5</v>
      </c>
      <c r="H26" s="2">
        <v>-309</v>
      </c>
      <c r="I26" s="2">
        <v>-260</v>
      </c>
      <c r="J26" s="2">
        <f>-100/2</f>
        <v>-50</v>
      </c>
    </row>
    <row r="27" spans="1:10" x14ac:dyDescent="0.3">
      <c r="A27" s="2">
        <v>14</v>
      </c>
      <c r="B27" s="2"/>
      <c r="C27" s="3"/>
      <c r="D27" s="2">
        <f>SUM(C26+C28)/2</f>
        <v>290.5</v>
      </c>
      <c r="E27" s="2"/>
      <c r="F27" s="2">
        <f t="shared" si="0"/>
        <v>718.5</v>
      </c>
      <c r="G27" s="2">
        <f t="shared" si="1"/>
        <v>-718.5</v>
      </c>
      <c r="H27" s="2">
        <v>113</v>
      </c>
      <c r="I27" s="2">
        <v>150</v>
      </c>
      <c r="J27" s="2">
        <f t="shared" ref="J27" si="8">100/2</f>
        <v>50</v>
      </c>
    </row>
    <row r="28" spans="1:10" x14ac:dyDescent="0.3">
      <c r="A28" s="2">
        <v>15</v>
      </c>
      <c r="B28" s="2">
        <v>8</v>
      </c>
      <c r="C28" s="3">
        <v>313</v>
      </c>
      <c r="D28" s="4">
        <f>C28</f>
        <v>313</v>
      </c>
      <c r="E28" s="2"/>
      <c r="F28" s="2">
        <f t="shared" si="0"/>
        <v>718.5</v>
      </c>
      <c r="G28" s="2">
        <f t="shared" si="1"/>
        <v>-718.5</v>
      </c>
      <c r="H28" s="2">
        <v>-270</v>
      </c>
      <c r="I28" s="2">
        <v>-212</v>
      </c>
      <c r="J28" s="2">
        <f t="shared" ref="J28" si="9">-100/2</f>
        <v>-50</v>
      </c>
    </row>
    <row r="29" spans="1:10" x14ac:dyDescent="0.3">
      <c r="A29" s="2">
        <v>16</v>
      </c>
      <c r="B29" s="2"/>
      <c r="C29" s="3"/>
      <c r="D29" s="2">
        <f>SUM(C28+C30)/2</f>
        <v>331</v>
      </c>
      <c r="E29" s="2"/>
      <c r="F29" s="2">
        <f t="shared" si="0"/>
        <v>718.5</v>
      </c>
      <c r="G29" s="2">
        <f t="shared" si="1"/>
        <v>-718.5</v>
      </c>
      <c r="H29" s="2">
        <v>56</v>
      </c>
      <c r="I29" s="2">
        <v>98</v>
      </c>
      <c r="J29" s="2">
        <f t="shared" ref="J29" si="10">100/2</f>
        <v>50</v>
      </c>
    </row>
    <row r="30" spans="1:10" x14ac:dyDescent="0.3">
      <c r="A30" s="2">
        <v>17</v>
      </c>
      <c r="B30" s="2">
        <v>9</v>
      </c>
      <c r="C30" s="3">
        <v>349</v>
      </c>
      <c r="D30" s="4">
        <f>C30</f>
        <v>349</v>
      </c>
      <c r="E30" s="2"/>
      <c r="F30" s="2">
        <f t="shared" si="0"/>
        <v>718.5</v>
      </c>
      <c r="G30" s="2">
        <f t="shared" si="1"/>
        <v>-718.5</v>
      </c>
      <c r="H30" s="2">
        <v>-295</v>
      </c>
      <c r="I30" s="2">
        <v>-223</v>
      </c>
      <c r="J30" s="2">
        <f t="shared" ref="J30" si="11">-100/2</f>
        <v>-50</v>
      </c>
    </row>
    <row r="31" spans="1:10" x14ac:dyDescent="0.3">
      <c r="A31" s="2">
        <v>18</v>
      </c>
      <c r="B31" s="2"/>
      <c r="C31" s="3"/>
      <c r="D31" s="2">
        <f>SUM(C30+C32)/2</f>
        <v>364.5</v>
      </c>
      <c r="E31" s="2"/>
      <c r="F31" s="2">
        <f t="shared" si="0"/>
        <v>718.5</v>
      </c>
      <c r="G31" s="2">
        <f t="shared" si="1"/>
        <v>-718.5</v>
      </c>
      <c r="H31" s="2">
        <v>52</v>
      </c>
      <c r="I31" s="2">
        <v>95</v>
      </c>
      <c r="J31" s="2">
        <f t="shared" ref="J31:J91" si="12">100/2</f>
        <v>50</v>
      </c>
    </row>
    <row r="32" spans="1:10" x14ac:dyDescent="0.3">
      <c r="A32" s="2">
        <v>19</v>
      </c>
      <c r="B32" s="2">
        <v>10</v>
      </c>
      <c r="C32" s="3">
        <v>380</v>
      </c>
      <c r="D32" s="4">
        <f>C32</f>
        <v>380</v>
      </c>
      <c r="E32" s="2"/>
      <c r="F32" s="2">
        <f t="shared" si="0"/>
        <v>718.5</v>
      </c>
      <c r="G32" s="2">
        <f t="shared" si="1"/>
        <v>-718.5</v>
      </c>
      <c r="H32" s="2">
        <v>-336</v>
      </c>
      <c r="I32" s="2">
        <v>-281</v>
      </c>
      <c r="J32" s="2">
        <f t="shared" ref="J32:J92" si="13">-100/2</f>
        <v>-50</v>
      </c>
    </row>
    <row r="33" spans="1:10" x14ac:dyDescent="0.3">
      <c r="A33" s="2">
        <v>20</v>
      </c>
      <c r="B33" s="2"/>
      <c r="C33" s="3"/>
      <c r="D33" s="2">
        <f>SUM(C32+C34)/2</f>
        <v>396</v>
      </c>
      <c r="E33" s="2"/>
      <c r="F33" s="2">
        <f t="shared" si="0"/>
        <v>718.5</v>
      </c>
      <c r="G33" s="2">
        <f t="shared" si="1"/>
        <v>-718.5</v>
      </c>
      <c r="H33" s="2">
        <v>57</v>
      </c>
      <c r="I33" s="2">
        <v>106</v>
      </c>
      <c r="J33" s="2">
        <f t="shared" ref="J33:J93" si="14">100/2</f>
        <v>50</v>
      </c>
    </row>
    <row r="34" spans="1:10" x14ac:dyDescent="0.3">
      <c r="A34" s="2">
        <v>21</v>
      </c>
      <c r="B34" s="2">
        <v>11</v>
      </c>
      <c r="C34" s="3">
        <v>412</v>
      </c>
      <c r="D34" s="4">
        <f>C34</f>
        <v>412</v>
      </c>
      <c r="E34" s="2"/>
      <c r="F34" s="2">
        <f t="shared" si="0"/>
        <v>718.5</v>
      </c>
      <c r="G34" s="2">
        <f t="shared" si="1"/>
        <v>-718.5</v>
      </c>
      <c r="H34" s="2">
        <v>-347</v>
      </c>
      <c r="I34" s="2">
        <v>-162</v>
      </c>
      <c r="J34" s="2">
        <f t="shared" ref="J34:J94" si="15">-100/2</f>
        <v>-50</v>
      </c>
    </row>
    <row r="35" spans="1:10" x14ac:dyDescent="0.3">
      <c r="A35" s="2">
        <v>22</v>
      </c>
      <c r="B35" s="2"/>
      <c r="C35" s="3"/>
      <c r="D35" s="2">
        <f>SUM(C34+C36)/2</f>
        <v>427.5</v>
      </c>
      <c r="E35" s="2"/>
      <c r="F35" s="2">
        <f t="shared" si="0"/>
        <v>718.5</v>
      </c>
      <c r="G35" s="2">
        <f t="shared" si="1"/>
        <v>-718.5</v>
      </c>
      <c r="H35" s="2">
        <v>55</v>
      </c>
      <c r="I35" s="2">
        <v>118</v>
      </c>
      <c r="J35" s="2">
        <f t="shared" ref="J35:J95" si="16">100/2</f>
        <v>50</v>
      </c>
    </row>
    <row r="36" spans="1:10" x14ac:dyDescent="0.3">
      <c r="A36" s="2">
        <v>23</v>
      </c>
      <c r="B36" s="2">
        <v>12</v>
      </c>
      <c r="C36" s="3">
        <v>443</v>
      </c>
      <c r="D36" s="4">
        <f>C36</f>
        <v>443</v>
      </c>
      <c r="E36" s="2"/>
      <c r="F36" s="2">
        <f t="shared" si="0"/>
        <v>718.5</v>
      </c>
      <c r="G36" s="2">
        <f t="shared" si="1"/>
        <v>-718.5</v>
      </c>
      <c r="H36" s="2">
        <v>-308</v>
      </c>
      <c r="I36" s="2">
        <v>-231</v>
      </c>
      <c r="J36" s="2">
        <f t="shared" ref="J36:J96" si="17">-100/2</f>
        <v>-50</v>
      </c>
    </row>
    <row r="37" spans="1:10" x14ac:dyDescent="0.3">
      <c r="A37" s="2">
        <v>24</v>
      </c>
      <c r="B37" s="2"/>
      <c r="C37" s="3"/>
      <c r="D37" s="2">
        <f>SUM(C36+C38)/2</f>
        <v>459</v>
      </c>
      <c r="E37" s="2"/>
      <c r="F37" s="2">
        <f t="shared" si="0"/>
        <v>718.5</v>
      </c>
      <c r="G37" s="2">
        <f t="shared" si="1"/>
        <v>-718.5</v>
      </c>
      <c r="H37" s="2">
        <v>78</v>
      </c>
      <c r="I37" s="2">
        <v>129</v>
      </c>
      <c r="J37" s="2">
        <f t="shared" ref="J37" si="18">100/2</f>
        <v>50</v>
      </c>
    </row>
    <row r="38" spans="1:10" x14ac:dyDescent="0.3">
      <c r="A38" s="2">
        <v>25</v>
      </c>
      <c r="B38" s="2">
        <v>13</v>
      </c>
      <c r="C38" s="3">
        <v>475</v>
      </c>
      <c r="D38" s="4">
        <f t="shared" ref="D38" si="19">C38</f>
        <v>475</v>
      </c>
      <c r="E38" s="2"/>
      <c r="F38" s="2">
        <f t="shared" si="0"/>
        <v>718.5</v>
      </c>
      <c r="G38" s="2">
        <f t="shared" si="1"/>
        <v>-718.5</v>
      </c>
      <c r="H38" s="2">
        <v>-289</v>
      </c>
      <c r="I38" s="2">
        <v>-231</v>
      </c>
      <c r="J38" s="2">
        <f t="shared" ref="J38" si="20">-100/2</f>
        <v>-50</v>
      </c>
    </row>
    <row r="39" spans="1:10" x14ac:dyDescent="0.3">
      <c r="A39" s="2">
        <v>26</v>
      </c>
      <c r="B39" s="2"/>
      <c r="C39" s="3"/>
      <c r="D39" s="2">
        <f t="shared" ref="D39" si="21">SUM(C38+C40)/2</f>
        <v>490.5</v>
      </c>
      <c r="E39" s="2"/>
      <c r="F39" s="2">
        <f t="shared" si="0"/>
        <v>718.5</v>
      </c>
      <c r="G39" s="2">
        <f t="shared" si="1"/>
        <v>-718.5</v>
      </c>
      <c r="H39" s="2">
        <v>89</v>
      </c>
      <c r="I39" s="2">
        <v>132</v>
      </c>
      <c r="J39" s="2">
        <f t="shared" ref="J39:J99" si="22">100/2</f>
        <v>50</v>
      </c>
    </row>
    <row r="40" spans="1:10" x14ac:dyDescent="0.3">
      <c r="A40" s="2">
        <v>27</v>
      </c>
      <c r="B40" s="2">
        <v>14</v>
      </c>
      <c r="C40" s="3">
        <v>506</v>
      </c>
      <c r="D40" s="4">
        <f t="shared" ref="D40" si="23">C40</f>
        <v>506</v>
      </c>
      <c r="E40" s="2"/>
      <c r="F40" s="2">
        <f t="shared" si="0"/>
        <v>718.5</v>
      </c>
      <c r="G40" s="2">
        <f t="shared" si="1"/>
        <v>-718.5</v>
      </c>
      <c r="H40" s="2">
        <v>-305</v>
      </c>
      <c r="I40" s="2">
        <v>-239</v>
      </c>
      <c r="J40" s="2">
        <f t="shared" ref="J40:J100" si="24">-100/2</f>
        <v>-50</v>
      </c>
    </row>
    <row r="41" spans="1:10" x14ac:dyDescent="0.3">
      <c r="A41" s="2">
        <v>28</v>
      </c>
      <c r="B41" s="2"/>
      <c r="C41" s="3"/>
      <c r="D41" s="2">
        <f t="shared" ref="D41" si="25">SUM(C40+C42)/2</f>
        <v>522</v>
      </c>
      <c r="E41" s="2"/>
      <c r="F41" s="2">
        <f t="shared" si="0"/>
        <v>718.5</v>
      </c>
      <c r="G41" s="2">
        <f t="shared" si="1"/>
        <v>-718.5</v>
      </c>
      <c r="H41" s="2">
        <v>98</v>
      </c>
      <c r="I41" s="2">
        <v>152</v>
      </c>
      <c r="J41" s="2">
        <f t="shared" ref="J41" si="26">100/2</f>
        <v>50</v>
      </c>
    </row>
    <row r="42" spans="1:10" x14ac:dyDescent="0.3">
      <c r="A42" s="2">
        <v>29</v>
      </c>
      <c r="B42" s="2">
        <v>15</v>
      </c>
      <c r="C42" s="3">
        <v>538</v>
      </c>
      <c r="D42" s="4">
        <f t="shared" ref="D42" si="27">C42</f>
        <v>538</v>
      </c>
      <c r="E42" s="2"/>
      <c r="F42" s="2">
        <f t="shared" si="0"/>
        <v>718.5</v>
      </c>
      <c r="G42" s="2">
        <f t="shared" si="1"/>
        <v>-718.5</v>
      </c>
      <c r="H42" s="2">
        <v>-238</v>
      </c>
      <c r="I42" s="2">
        <v>-166</v>
      </c>
      <c r="J42" s="2">
        <f t="shared" ref="J42" si="28">-100/2</f>
        <v>-50</v>
      </c>
    </row>
    <row r="43" spans="1:10" x14ac:dyDescent="0.3">
      <c r="A43" s="2">
        <v>30</v>
      </c>
      <c r="B43" s="2"/>
      <c r="C43" s="3"/>
      <c r="D43" s="2">
        <f t="shared" ref="D43" si="29">SUM(C42+C44)/2</f>
        <v>553.5</v>
      </c>
      <c r="E43" s="2"/>
      <c r="F43" s="2">
        <f t="shared" si="0"/>
        <v>718.5</v>
      </c>
      <c r="G43" s="2">
        <f t="shared" si="1"/>
        <v>-718.5</v>
      </c>
      <c r="H43" s="2">
        <v>110</v>
      </c>
      <c r="I43" s="2">
        <v>160</v>
      </c>
      <c r="J43" s="2">
        <f t="shared" si="12"/>
        <v>50</v>
      </c>
    </row>
    <row r="44" spans="1:10" x14ac:dyDescent="0.3">
      <c r="A44" s="2">
        <v>31</v>
      </c>
      <c r="B44" s="2">
        <v>16</v>
      </c>
      <c r="C44" s="3">
        <v>569</v>
      </c>
      <c r="D44" s="4">
        <f t="shared" ref="D44" si="30">C44</f>
        <v>569</v>
      </c>
      <c r="E44" s="2"/>
      <c r="F44" s="2">
        <f t="shared" si="0"/>
        <v>718.5</v>
      </c>
      <c r="G44" s="2">
        <f t="shared" si="1"/>
        <v>-718.5</v>
      </c>
      <c r="H44" s="2">
        <v>-246</v>
      </c>
      <c r="I44" s="2">
        <v>-188</v>
      </c>
      <c r="J44" s="2">
        <f t="shared" si="13"/>
        <v>-50</v>
      </c>
    </row>
    <row r="45" spans="1:10" x14ac:dyDescent="0.3">
      <c r="A45" s="2">
        <v>32</v>
      </c>
      <c r="B45" s="2"/>
      <c r="C45" s="3"/>
      <c r="D45" s="2">
        <f t="shared" ref="D45" si="31">SUM(C44+C46)/2</f>
        <v>585</v>
      </c>
      <c r="E45" s="2"/>
      <c r="F45" s="2">
        <f t="shared" si="0"/>
        <v>718.5</v>
      </c>
      <c r="G45" s="2">
        <f t="shared" si="1"/>
        <v>-718.5</v>
      </c>
      <c r="H45" s="2">
        <v>112</v>
      </c>
      <c r="I45" s="2">
        <v>154</v>
      </c>
      <c r="J45" s="2">
        <f t="shared" si="14"/>
        <v>50</v>
      </c>
    </row>
    <row r="46" spans="1:10" x14ac:dyDescent="0.3">
      <c r="A46" s="2">
        <v>33</v>
      </c>
      <c r="B46" s="2">
        <v>17</v>
      </c>
      <c r="C46" s="3">
        <v>601</v>
      </c>
      <c r="D46" s="4">
        <f t="shared" ref="D46" si="32">C46</f>
        <v>601</v>
      </c>
      <c r="E46" s="2"/>
      <c r="F46" s="2">
        <f t="shared" si="0"/>
        <v>718.5</v>
      </c>
      <c r="G46" s="2">
        <f t="shared" si="1"/>
        <v>-718.5</v>
      </c>
      <c r="H46" s="2">
        <v>-261</v>
      </c>
      <c r="I46" s="2">
        <v>-211</v>
      </c>
      <c r="J46" s="2">
        <f t="shared" si="15"/>
        <v>-50</v>
      </c>
    </row>
    <row r="47" spans="1:10" x14ac:dyDescent="0.3">
      <c r="A47" s="2">
        <v>34</v>
      </c>
      <c r="B47" s="2"/>
      <c r="C47" s="3"/>
      <c r="D47" s="2">
        <f t="shared" ref="D47" si="33">SUM(C46+C48)/2</f>
        <v>616.5</v>
      </c>
      <c r="E47" s="2"/>
      <c r="F47" s="2">
        <f t="shared" si="0"/>
        <v>718.5</v>
      </c>
      <c r="G47" s="2">
        <f t="shared" si="1"/>
        <v>-718.5</v>
      </c>
      <c r="H47" s="2">
        <v>161</v>
      </c>
      <c r="I47" s="2">
        <v>201</v>
      </c>
      <c r="J47" s="2">
        <f t="shared" si="16"/>
        <v>50</v>
      </c>
    </row>
    <row r="48" spans="1:10" x14ac:dyDescent="0.3">
      <c r="A48" s="2">
        <v>35</v>
      </c>
      <c r="B48" s="2">
        <v>18</v>
      </c>
      <c r="C48" s="3">
        <v>632</v>
      </c>
      <c r="D48" s="4">
        <f t="shared" ref="D48" si="34">C48</f>
        <v>632</v>
      </c>
      <c r="E48" s="2"/>
      <c r="F48" s="2">
        <f t="shared" si="0"/>
        <v>718.5</v>
      </c>
      <c r="G48" s="2">
        <f t="shared" si="1"/>
        <v>-718.5</v>
      </c>
      <c r="H48" s="2">
        <v>-220</v>
      </c>
      <c r="I48" s="2">
        <v>-175</v>
      </c>
      <c r="J48" s="2">
        <f t="shared" si="17"/>
        <v>-50</v>
      </c>
    </row>
    <row r="49" spans="1:10" x14ac:dyDescent="0.3">
      <c r="A49" s="2">
        <v>36</v>
      </c>
      <c r="B49" s="2"/>
      <c r="C49" s="3"/>
      <c r="D49" s="2">
        <f t="shared" ref="D49" si="35">SUM(C48+C50)/2</f>
        <v>648</v>
      </c>
      <c r="E49" s="2"/>
      <c r="F49" s="2">
        <f t="shared" si="0"/>
        <v>718.5</v>
      </c>
      <c r="G49" s="2">
        <f t="shared" si="1"/>
        <v>-718.5</v>
      </c>
      <c r="H49" s="2">
        <v>121</v>
      </c>
      <c r="I49" s="2">
        <v>164</v>
      </c>
      <c r="J49" s="2">
        <f t="shared" ref="J49" si="36">100/2</f>
        <v>50</v>
      </c>
    </row>
    <row r="50" spans="1:10" x14ac:dyDescent="0.3">
      <c r="A50" s="2">
        <v>37</v>
      </c>
      <c r="B50" s="2">
        <v>19</v>
      </c>
      <c r="C50" s="3">
        <v>664</v>
      </c>
      <c r="D50" s="4">
        <f t="shared" ref="D50" si="37">C50</f>
        <v>664</v>
      </c>
      <c r="E50" s="2"/>
      <c r="F50" s="2">
        <f t="shared" si="0"/>
        <v>718.5</v>
      </c>
      <c r="G50" s="2">
        <f t="shared" si="1"/>
        <v>-718.5</v>
      </c>
      <c r="H50" s="2">
        <v>-282</v>
      </c>
      <c r="I50" s="2">
        <v>-208</v>
      </c>
      <c r="J50" s="2">
        <f t="shared" ref="J50" si="38">-100/2</f>
        <v>-50</v>
      </c>
    </row>
    <row r="51" spans="1:10" x14ac:dyDescent="0.3">
      <c r="A51" s="2">
        <v>38</v>
      </c>
      <c r="B51" s="2"/>
      <c r="C51" s="3"/>
      <c r="D51" s="2">
        <f t="shared" ref="D51" si="39">SUM(C50+C52)/2</f>
        <v>679.5</v>
      </c>
      <c r="E51" s="2"/>
      <c r="F51" s="2">
        <f t="shared" si="0"/>
        <v>718.5</v>
      </c>
      <c r="G51" s="2">
        <f t="shared" si="1"/>
        <v>-718.5</v>
      </c>
      <c r="H51" s="2">
        <v>119</v>
      </c>
      <c r="I51" s="2">
        <v>163</v>
      </c>
      <c r="J51" s="2">
        <f t="shared" si="22"/>
        <v>50</v>
      </c>
    </row>
    <row r="52" spans="1:10" x14ac:dyDescent="0.3">
      <c r="A52" s="2">
        <v>39</v>
      </c>
      <c r="B52" s="2">
        <v>20</v>
      </c>
      <c r="C52" s="3">
        <v>695</v>
      </c>
      <c r="D52" s="4">
        <f t="shared" ref="D52" si="40">C52</f>
        <v>695</v>
      </c>
      <c r="E52" s="2"/>
      <c r="F52" s="2">
        <f t="shared" si="0"/>
        <v>718.5</v>
      </c>
      <c r="G52" s="2">
        <f t="shared" si="1"/>
        <v>-718.5</v>
      </c>
      <c r="H52" s="2">
        <v>-241</v>
      </c>
      <c r="I52" s="2">
        <v>-197</v>
      </c>
      <c r="J52" s="2">
        <f t="shared" si="24"/>
        <v>-50</v>
      </c>
    </row>
    <row r="53" spans="1:10" x14ac:dyDescent="0.3">
      <c r="A53" s="2">
        <v>40</v>
      </c>
      <c r="B53" s="2"/>
      <c r="C53" s="3"/>
      <c r="D53" s="2">
        <f t="shared" ref="D53" si="41">SUM(C52+C54)/2</f>
        <v>711</v>
      </c>
      <c r="E53" s="2"/>
      <c r="F53" s="2">
        <f t="shared" si="0"/>
        <v>718.5</v>
      </c>
      <c r="G53" s="2">
        <f t="shared" si="1"/>
        <v>-718.5</v>
      </c>
      <c r="H53" s="2">
        <v>130</v>
      </c>
      <c r="I53" s="2">
        <v>164</v>
      </c>
      <c r="J53" s="2">
        <f t="shared" ref="J53" si="42">100/2</f>
        <v>50</v>
      </c>
    </row>
    <row r="54" spans="1:10" x14ac:dyDescent="0.3">
      <c r="A54" s="2">
        <v>41</v>
      </c>
      <c r="B54" s="2">
        <v>21</v>
      </c>
      <c r="C54" s="3">
        <v>727</v>
      </c>
      <c r="D54" s="4">
        <f t="shared" ref="D54" si="43">C54</f>
        <v>727</v>
      </c>
      <c r="E54" s="2"/>
      <c r="F54" s="2">
        <f t="shared" si="0"/>
        <v>718.5</v>
      </c>
      <c r="G54" s="2">
        <f t="shared" si="1"/>
        <v>-718.5</v>
      </c>
      <c r="H54" s="2">
        <v>-245</v>
      </c>
      <c r="I54" s="2">
        <v>-199</v>
      </c>
      <c r="J54" s="2">
        <f t="shared" ref="J54" si="44">-100/2</f>
        <v>-50</v>
      </c>
    </row>
    <row r="55" spans="1:10" x14ac:dyDescent="0.3">
      <c r="A55" s="2">
        <v>42</v>
      </c>
      <c r="B55" s="2"/>
      <c r="C55" s="3"/>
      <c r="D55" s="2">
        <f t="shared" ref="D55" si="45">SUM(C54+C56)/2</f>
        <v>742.5</v>
      </c>
      <c r="E55" s="2"/>
      <c r="F55" s="2">
        <f t="shared" si="0"/>
        <v>718.5</v>
      </c>
      <c r="G55" s="2">
        <f t="shared" si="1"/>
        <v>-718.5</v>
      </c>
      <c r="H55" s="2">
        <v>140</v>
      </c>
      <c r="I55" s="2">
        <v>170</v>
      </c>
      <c r="J55" s="2">
        <f t="shared" si="12"/>
        <v>50</v>
      </c>
    </row>
    <row r="56" spans="1:10" x14ac:dyDescent="0.3">
      <c r="A56" s="2">
        <v>43</v>
      </c>
      <c r="B56" s="2">
        <v>22</v>
      </c>
      <c r="C56" s="3">
        <v>758</v>
      </c>
      <c r="D56" s="4">
        <f t="shared" ref="D56" si="46">C56</f>
        <v>758</v>
      </c>
      <c r="E56" s="2"/>
      <c r="F56" s="2">
        <f t="shared" si="0"/>
        <v>718.5</v>
      </c>
      <c r="G56" s="2">
        <f t="shared" si="1"/>
        <v>-718.5</v>
      </c>
      <c r="H56" s="2">
        <v>-244</v>
      </c>
      <c r="I56" s="2">
        <v>-209</v>
      </c>
      <c r="J56" s="2">
        <f t="shared" si="13"/>
        <v>-50</v>
      </c>
    </row>
    <row r="57" spans="1:10" x14ac:dyDescent="0.3">
      <c r="A57" s="2">
        <v>44</v>
      </c>
      <c r="B57" s="2"/>
      <c r="C57" s="3"/>
      <c r="D57" s="2">
        <f t="shared" ref="D57" si="47">SUM(C56+C58)/2</f>
        <v>774</v>
      </c>
      <c r="E57" s="2"/>
      <c r="F57" s="2">
        <f t="shared" si="0"/>
        <v>718.5</v>
      </c>
      <c r="G57" s="2">
        <f t="shared" si="1"/>
        <v>-718.5</v>
      </c>
      <c r="H57" s="2">
        <v>125</v>
      </c>
      <c r="I57" s="2">
        <v>159</v>
      </c>
      <c r="J57" s="2">
        <f t="shared" si="14"/>
        <v>50</v>
      </c>
    </row>
    <row r="58" spans="1:10" x14ac:dyDescent="0.3">
      <c r="A58" s="2">
        <v>45</v>
      </c>
      <c r="B58" s="2">
        <v>23</v>
      </c>
      <c r="C58" s="3">
        <v>790</v>
      </c>
      <c r="D58" s="4">
        <f t="shared" ref="D58" si="48">C58</f>
        <v>790</v>
      </c>
      <c r="E58" s="2"/>
      <c r="F58" s="2">
        <f t="shared" si="0"/>
        <v>718.5</v>
      </c>
      <c r="G58" s="2">
        <f t="shared" si="1"/>
        <v>-718.5</v>
      </c>
      <c r="H58" s="2">
        <v>-260</v>
      </c>
      <c r="I58" s="2">
        <v>-220</v>
      </c>
      <c r="J58" s="2">
        <f t="shared" si="15"/>
        <v>-50</v>
      </c>
    </row>
    <row r="59" spans="1:10" x14ac:dyDescent="0.3">
      <c r="A59" s="2">
        <v>46</v>
      </c>
      <c r="B59" s="2"/>
      <c r="C59" s="3"/>
      <c r="D59" s="2">
        <f t="shared" ref="D59" si="49">SUM(C58+C60)/2</f>
        <v>806</v>
      </c>
      <c r="E59" s="2"/>
      <c r="F59" s="2">
        <f t="shared" si="0"/>
        <v>718.5</v>
      </c>
      <c r="G59" s="2">
        <f t="shared" si="1"/>
        <v>-718.5</v>
      </c>
      <c r="H59" s="2">
        <v>120</v>
      </c>
      <c r="I59" s="2">
        <v>158</v>
      </c>
      <c r="J59" s="2">
        <f t="shared" si="16"/>
        <v>50</v>
      </c>
    </row>
    <row r="60" spans="1:10" x14ac:dyDescent="0.3">
      <c r="A60" s="2">
        <v>47</v>
      </c>
      <c r="B60" s="2">
        <v>24</v>
      </c>
      <c r="C60" s="3">
        <v>822</v>
      </c>
      <c r="D60" s="4">
        <f t="shared" ref="D60" si="50">C60</f>
        <v>822</v>
      </c>
      <c r="E60" s="2"/>
      <c r="F60" s="2">
        <f t="shared" si="0"/>
        <v>718.5</v>
      </c>
      <c r="G60" s="2">
        <f t="shared" si="1"/>
        <v>-718.5</v>
      </c>
      <c r="H60" s="2">
        <v>-245</v>
      </c>
      <c r="I60" s="2">
        <v>-205</v>
      </c>
      <c r="J60" s="2">
        <f t="shared" si="17"/>
        <v>-50</v>
      </c>
    </row>
    <row r="61" spans="1:10" x14ac:dyDescent="0.3">
      <c r="A61" s="2">
        <v>48</v>
      </c>
      <c r="B61" s="2"/>
      <c r="C61" s="3"/>
      <c r="D61" s="2">
        <f t="shared" ref="D61" si="51">SUM(C60+C62)/2</f>
        <v>837.5</v>
      </c>
      <c r="E61" s="2"/>
      <c r="F61" s="2">
        <f t="shared" si="0"/>
        <v>718.5</v>
      </c>
      <c r="G61" s="2">
        <f t="shared" si="1"/>
        <v>-718.5</v>
      </c>
      <c r="H61" s="2">
        <v>110</v>
      </c>
      <c r="I61" s="2">
        <v>148</v>
      </c>
      <c r="J61" s="2">
        <f t="shared" ref="J61" si="52">100/2</f>
        <v>50</v>
      </c>
    </row>
    <row r="62" spans="1:10" x14ac:dyDescent="0.3">
      <c r="A62" s="2">
        <v>49</v>
      </c>
      <c r="B62" s="2">
        <v>25</v>
      </c>
      <c r="C62" s="3">
        <v>853</v>
      </c>
      <c r="D62" s="4">
        <f t="shared" ref="D62" si="53">C62</f>
        <v>853</v>
      </c>
      <c r="E62" s="2"/>
      <c r="F62" s="2">
        <f t="shared" si="0"/>
        <v>718.5</v>
      </c>
      <c r="G62" s="2">
        <f t="shared" si="1"/>
        <v>-718.5</v>
      </c>
      <c r="H62" s="2">
        <v>-225</v>
      </c>
      <c r="I62" s="2">
        <v>-189</v>
      </c>
      <c r="J62" s="2">
        <f t="shared" ref="J62" si="54">-100/2</f>
        <v>-50</v>
      </c>
    </row>
    <row r="63" spans="1:10" x14ac:dyDescent="0.3">
      <c r="A63" s="2">
        <v>50</v>
      </c>
      <c r="B63" s="2"/>
      <c r="C63" s="3"/>
      <c r="D63" s="2">
        <f t="shared" ref="D63" si="55">SUM(C62+C64)/2</f>
        <v>868.5</v>
      </c>
      <c r="E63" s="2"/>
      <c r="F63" s="2">
        <f t="shared" si="0"/>
        <v>718.5</v>
      </c>
      <c r="G63" s="2">
        <f t="shared" si="1"/>
        <v>-718.5</v>
      </c>
      <c r="H63" s="2">
        <v>101</v>
      </c>
      <c r="I63" s="2">
        <v>135</v>
      </c>
      <c r="J63" s="2">
        <f t="shared" si="22"/>
        <v>50</v>
      </c>
    </row>
    <row r="64" spans="1:10" x14ac:dyDescent="0.3">
      <c r="A64" s="2">
        <v>51</v>
      </c>
      <c r="B64" s="2">
        <v>26</v>
      </c>
      <c r="C64" s="3">
        <v>884</v>
      </c>
      <c r="D64" s="4">
        <f t="shared" ref="D64" si="56">C64</f>
        <v>884</v>
      </c>
      <c r="E64" s="2"/>
      <c r="F64" s="2">
        <f t="shared" si="0"/>
        <v>718.5</v>
      </c>
      <c r="G64" s="2">
        <f t="shared" si="1"/>
        <v>-718.5</v>
      </c>
      <c r="H64" s="2">
        <v>-230</v>
      </c>
      <c r="I64" s="2">
        <v>-196</v>
      </c>
      <c r="J64" s="2">
        <f t="shared" si="24"/>
        <v>-50</v>
      </c>
    </row>
    <row r="65" spans="1:10" x14ac:dyDescent="0.3">
      <c r="A65" s="2">
        <v>52</v>
      </c>
      <c r="B65" s="2"/>
      <c r="C65" s="3"/>
      <c r="D65" s="2">
        <f t="shared" ref="D65" si="57">SUM(C64+C66)/2</f>
        <v>900</v>
      </c>
      <c r="E65" s="2"/>
      <c r="F65" s="2">
        <f t="shared" si="0"/>
        <v>718.5</v>
      </c>
      <c r="G65" s="2">
        <f t="shared" si="1"/>
        <v>-718.5</v>
      </c>
      <c r="H65" s="2">
        <v>118</v>
      </c>
      <c r="I65" s="2">
        <v>153</v>
      </c>
      <c r="J65" s="2">
        <f t="shared" ref="J65" si="58">100/2</f>
        <v>50</v>
      </c>
    </row>
    <row r="66" spans="1:10" x14ac:dyDescent="0.3">
      <c r="A66" s="2">
        <v>53</v>
      </c>
      <c r="B66" s="2">
        <v>27</v>
      </c>
      <c r="C66" s="3">
        <v>916</v>
      </c>
      <c r="D66" s="4">
        <f t="shared" ref="D66" si="59">C66</f>
        <v>916</v>
      </c>
      <c r="E66" s="2"/>
      <c r="F66" s="2">
        <f t="shared" si="0"/>
        <v>718.5</v>
      </c>
      <c r="G66" s="2">
        <f t="shared" si="1"/>
        <v>-718.5</v>
      </c>
      <c r="H66" s="2">
        <v>-265</v>
      </c>
      <c r="I66" s="2">
        <v>-213</v>
      </c>
      <c r="J66" s="2">
        <f t="shared" ref="J66" si="60">-100/2</f>
        <v>-50</v>
      </c>
    </row>
    <row r="67" spans="1:10" x14ac:dyDescent="0.3">
      <c r="A67" s="2">
        <v>54</v>
      </c>
      <c r="B67" s="2"/>
      <c r="C67" s="3"/>
      <c r="D67" s="2">
        <f t="shared" ref="D67" si="61">SUM(C66+C68)/2</f>
        <v>932</v>
      </c>
      <c r="E67" s="2"/>
      <c r="F67" s="2">
        <f t="shared" si="0"/>
        <v>718.5</v>
      </c>
      <c r="G67" s="2">
        <f t="shared" si="1"/>
        <v>-718.5</v>
      </c>
      <c r="H67" s="2">
        <v>124</v>
      </c>
      <c r="I67" s="2">
        <v>158</v>
      </c>
      <c r="J67" s="2">
        <f t="shared" si="12"/>
        <v>50</v>
      </c>
    </row>
    <row r="68" spans="1:10" x14ac:dyDescent="0.3">
      <c r="A68" s="2">
        <v>55</v>
      </c>
      <c r="B68" s="2">
        <v>28</v>
      </c>
      <c r="C68" s="3">
        <v>948</v>
      </c>
      <c r="D68" s="4">
        <f t="shared" ref="D68" si="62">C68</f>
        <v>948</v>
      </c>
      <c r="E68" s="2"/>
      <c r="F68" s="2">
        <f t="shared" si="0"/>
        <v>718.5</v>
      </c>
      <c r="G68" s="2">
        <f t="shared" si="1"/>
        <v>-718.5</v>
      </c>
      <c r="H68" s="2">
        <v>-239</v>
      </c>
      <c r="I68" s="2">
        <v>-195</v>
      </c>
      <c r="J68" s="2">
        <f t="shared" si="13"/>
        <v>-50</v>
      </c>
    </row>
    <row r="69" spans="1:10" x14ac:dyDescent="0.3">
      <c r="A69" s="2">
        <v>56</v>
      </c>
      <c r="B69" s="2"/>
      <c r="C69" s="3"/>
      <c r="D69" s="2">
        <f t="shared" ref="D69" si="63">SUM(C68+C70)/2</f>
        <v>963.5</v>
      </c>
      <c r="E69" s="2"/>
      <c r="F69" s="2">
        <f t="shared" si="0"/>
        <v>718.5</v>
      </c>
      <c r="G69" s="2">
        <f t="shared" si="1"/>
        <v>-718.5</v>
      </c>
      <c r="H69" s="2">
        <v>135</v>
      </c>
      <c r="I69" s="2">
        <v>173</v>
      </c>
      <c r="J69" s="2">
        <f t="shared" si="14"/>
        <v>50</v>
      </c>
    </row>
    <row r="70" spans="1:10" x14ac:dyDescent="0.3">
      <c r="A70" s="2">
        <v>57</v>
      </c>
      <c r="B70" s="2">
        <v>29</v>
      </c>
      <c r="C70" s="3">
        <v>979</v>
      </c>
      <c r="D70" s="4">
        <f t="shared" ref="D70" si="64">C70</f>
        <v>979</v>
      </c>
      <c r="E70" s="2"/>
      <c r="F70" s="2">
        <f t="shared" si="0"/>
        <v>718.5</v>
      </c>
      <c r="G70" s="2">
        <f t="shared" si="1"/>
        <v>-718.5</v>
      </c>
      <c r="H70" s="2">
        <v>-255</v>
      </c>
      <c r="I70" s="2">
        <v>-203</v>
      </c>
      <c r="J70" s="2">
        <f t="shared" si="15"/>
        <v>-50</v>
      </c>
    </row>
    <row r="71" spans="1:10" x14ac:dyDescent="0.3">
      <c r="A71" s="2">
        <v>58</v>
      </c>
      <c r="B71" s="2"/>
      <c r="C71" s="3"/>
      <c r="D71" s="2">
        <f t="shared" ref="D71" si="65">SUM(C70+C72)/2</f>
        <v>995</v>
      </c>
      <c r="E71" s="2"/>
      <c r="F71" s="2">
        <f t="shared" si="0"/>
        <v>718.5</v>
      </c>
      <c r="G71" s="2">
        <f t="shared" si="1"/>
        <v>-718.5</v>
      </c>
      <c r="H71" s="2">
        <v>125</v>
      </c>
      <c r="I71" s="2">
        <v>167</v>
      </c>
      <c r="J71" s="2">
        <f t="shared" si="16"/>
        <v>50</v>
      </c>
    </row>
    <row r="72" spans="1:10" x14ac:dyDescent="0.3">
      <c r="A72" s="2">
        <v>59</v>
      </c>
      <c r="B72" s="2">
        <v>30</v>
      </c>
      <c r="C72" s="3">
        <v>1011</v>
      </c>
      <c r="D72" s="4">
        <f t="shared" ref="D72" si="66">C72</f>
        <v>1011</v>
      </c>
      <c r="E72" s="2"/>
      <c r="F72" s="2">
        <f t="shared" si="0"/>
        <v>718.5</v>
      </c>
      <c r="G72" s="2">
        <f t="shared" si="1"/>
        <v>-718.5</v>
      </c>
      <c r="H72" s="2">
        <v>-278</v>
      </c>
      <c r="I72" s="2">
        <v>-210</v>
      </c>
      <c r="J72" s="2">
        <f t="shared" si="17"/>
        <v>-50</v>
      </c>
    </row>
    <row r="73" spans="1:10" x14ac:dyDescent="0.3">
      <c r="A73" s="2">
        <v>60</v>
      </c>
      <c r="B73" s="2"/>
      <c r="C73" s="3"/>
      <c r="D73" s="2">
        <f t="shared" ref="D73" si="67">SUM(C72+C74)/2</f>
        <v>1026.5</v>
      </c>
      <c r="E73" s="2"/>
      <c r="F73" s="2">
        <f t="shared" si="0"/>
        <v>718.5</v>
      </c>
      <c r="G73" s="2">
        <f t="shared" si="1"/>
        <v>-718.5</v>
      </c>
      <c r="H73" s="2">
        <v>125</v>
      </c>
      <c r="I73" s="2">
        <v>165</v>
      </c>
      <c r="J73" s="2">
        <f t="shared" ref="J73" si="68">100/2</f>
        <v>50</v>
      </c>
    </row>
    <row r="74" spans="1:10" x14ac:dyDescent="0.3">
      <c r="A74" s="2">
        <v>61</v>
      </c>
      <c r="B74" s="2">
        <v>31</v>
      </c>
      <c r="C74" s="3">
        <v>1042</v>
      </c>
      <c r="D74" s="4">
        <f t="shared" ref="D74" si="69">C74</f>
        <v>1042</v>
      </c>
      <c r="E74" s="2"/>
      <c r="F74" s="2">
        <f t="shared" si="0"/>
        <v>718.5</v>
      </c>
      <c r="G74" s="2">
        <f t="shared" si="1"/>
        <v>-718.5</v>
      </c>
      <c r="H74" s="2">
        <v>-242</v>
      </c>
      <c r="I74" s="2">
        <v>-200</v>
      </c>
      <c r="J74" s="2">
        <f t="shared" ref="J74" si="70">-100/2</f>
        <v>-50</v>
      </c>
    </row>
    <row r="75" spans="1:10" x14ac:dyDescent="0.3">
      <c r="A75" s="2">
        <v>62</v>
      </c>
      <c r="B75" s="2"/>
      <c r="C75" s="3"/>
      <c r="D75" s="2">
        <f t="shared" ref="D75" si="71">SUM(C74+C76)/2</f>
        <v>1058</v>
      </c>
      <c r="E75" s="2"/>
      <c r="F75" s="2">
        <f t="shared" si="0"/>
        <v>718.5</v>
      </c>
      <c r="G75" s="2">
        <f t="shared" si="1"/>
        <v>-718.5</v>
      </c>
      <c r="H75" s="2">
        <v>106</v>
      </c>
      <c r="I75" s="2">
        <v>144</v>
      </c>
      <c r="J75" s="2">
        <f t="shared" si="22"/>
        <v>50</v>
      </c>
    </row>
    <row r="76" spans="1:10" x14ac:dyDescent="0.3">
      <c r="A76" s="2">
        <v>63</v>
      </c>
      <c r="B76" s="2">
        <v>32</v>
      </c>
      <c r="C76" s="3">
        <v>1074</v>
      </c>
      <c r="D76" s="4">
        <f t="shared" ref="D76" si="72">C76</f>
        <v>1074</v>
      </c>
      <c r="E76" s="2"/>
      <c r="F76" s="2">
        <f t="shared" si="0"/>
        <v>718.5</v>
      </c>
      <c r="G76" s="2">
        <f t="shared" si="1"/>
        <v>-718.5</v>
      </c>
      <c r="H76" s="2">
        <v>-257</v>
      </c>
      <c r="I76" s="2">
        <v>-205</v>
      </c>
      <c r="J76" s="2">
        <f t="shared" si="24"/>
        <v>-50</v>
      </c>
    </row>
    <row r="77" spans="1:10" x14ac:dyDescent="0.3">
      <c r="A77" s="2">
        <v>64</v>
      </c>
      <c r="B77" s="2"/>
      <c r="C77" s="3"/>
      <c r="D77" s="2">
        <f t="shared" ref="D77" si="73">SUM(C76+C78)/2</f>
        <v>1089.5</v>
      </c>
      <c r="E77" s="2"/>
      <c r="F77" s="6">
        <f t="shared" si="0"/>
        <v>718.5</v>
      </c>
      <c r="G77" s="6">
        <f t="shared" si="1"/>
        <v>-718.5</v>
      </c>
      <c r="H77" s="6">
        <v>115</v>
      </c>
      <c r="I77" s="6">
        <v>153</v>
      </c>
      <c r="J77" s="2">
        <f t="shared" ref="J77" si="74">100/2</f>
        <v>50</v>
      </c>
    </row>
    <row r="78" spans="1:10" x14ac:dyDescent="0.3">
      <c r="A78" s="2">
        <v>65</v>
      </c>
      <c r="B78" s="2">
        <v>33</v>
      </c>
      <c r="C78" s="3">
        <v>1105</v>
      </c>
      <c r="D78" s="4">
        <f t="shared" ref="D78" si="75">C78</f>
        <v>1105</v>
      </c>
      <c r="E78" s="2"/>
      <c r="F78" s="2">
        <f t="shared" si="0"/>
        <v>718.5</v>
      </c>
      <c r="G78" s="2">
        <f t="shared" si="1"/>
        <v>-718.5</v>
      </c>
      <c r="H78" s="2">
        <v>-209</v>
      </c>
      <c r="I78" s="2">
        <v>-163</v>
      </c>
      <c r="J78" s="2">
        <f t="shared" ref="J78" si="76">-100/2</f>
        <v>-50</v>
      </c>
    </row>
    <row r="79" spans="1:10" x14ac:dyDescent="0.3">
      <c r="A79" s="2">
        <v>66</v>
      </c>
      <c r="B79" s="2"/>
      <c r="C79" s="3"/>
      <c r="D79" s="2">
        <f t="shared" ref="D79" si="77">SUM(C78+C80)/2</f>
        <v>1121</v>
      </c>
      <c r="E79" s="2"/>
      <c r="F79" s="2">
        <f t="shared" si="0"/>
        <v>718.5</v>
      </c>
      <c r="G79" s="2">
        <f t="shared" si="1"/>
        <v>-718.5</v>
      </c>
      <c r="H79" s="2">
        <v>117</v>
      </c>
      <c r="I79" s="2">
        <v>150</v>
      </c>
      <c r="J79" s="2">
        <f t="shared" si="12"/>
        <v>50</v>
      </c>
    </row>
    <row r="80" spans="1:10" x14ac:dyDescent="0.3">
      <c r="A80" s="2">
        <v>67</v>
      </c>
      <c r="B80" s="2">
        <v>34</v>
      </c>
      <c r="C80" s="3">
        <v>1137</v>
      </c>
      <c r="D80" s="4">
        <f t="shared" ref="D80" si="78">C80</f>
        <v>1137</v>
      </c>
      <c r="E80" s="2"/>
      <c r="F80" s="2">
        <f t="shared" si="0"/>
        <v>718.5</v>
      </c>
      <c r="G80" s="2">
        <f t="shared" si="1"/>
        <v>-718.5</v>
      </c>
      <c r="H80" s="2">
        <v>-246</v>
      </c>
      <c r="I80" s="2">
        <v>-200</v>
      </c>
      <c r="J80" s="2">
        <f t="shared" si="13"/>
        <v>-50</v>
      </c>
    </row>
    <row r="81" spans="1:10" x14ac:dyDescent="0.3">
      <c r="A81" s="2">
        <v>68</v>
      </c>
      <c r="B81" s="2"/>
      <c r="C81" s="3"/>
      <c r="D81" s="2">
        <f t="shared" ref="D81" si="79">SUM(C80+C82)/2</f>
        <v>1152.5</v>
      </c>
      <c r="E81" s="2"/>
      <c r="F81" s="2">
        <f t="shared" ref="F81:F138" si="80">1437/2</f>
        <v>718.5</v>
      </c>
      <c r="G81" s="2">
        <f t="shared" ref="G81:G138" si="81">-1437/2</f>
        <v>-718.5</v>
      </c>
      <c r="H81" s="2">
        <v>125</v>
      </c>
      <c r="I81" s="2">
        <v>162</v>
      </c>
      <c r="J81" s="2">
        <f t="shared" si="14"/>
        <v>50</v>
      </c>
    </row>
    <row r="82" spans="1:10" x14ac:dyDescent="0.3">
      <c r="A82" s="2">
        <v>69</v>
      </c>
      <c r="B82" s="2">
        <v>35</v>
      </c>
      <c r="C82" s="3">
        <v>1168</v>
      </c>
      <c r="D82" s="4">
        <f t="shared" ref="D82" si="82">C82</f>
        <v>1168</v>
      </c>
      <c r="E82" s="2"/>
      <c r="F82" s="2">
        <f t="shared" si="80"/>
        <v>718.5</v>
      </c>
      <c r="G82" s="2">
        <f t="shared" si="81"/>
        <v>-718.5</v>
      </c>
      <c r="H82" s="2">
        <v>-246</v>
      </c>
      <c r="I82" s="2">
        <v>-197</v>
      </c>
      <c r="J82" s="2">
        <f t="shared" si="15"/>
        <v>-50</v>
      </c>
    </row>
    <row r="83" spans="1:10" x14ac:dyDescent="0.3">
      <c r="A83" s="2">
        <v>70</v>
      </c>
      <c r="B83" s="2"/>
      <c r="C83" s="3"/>
      <c r="D83" s="2">
        <f t="shared" ref="D83" si="83">SUM(C82+C84)/2</f>
        <v>1184</v>
      </c>
      <c r="E83" s="2"/>
      <c r="F83" s="2">
        <f t="shared" si="80"/>
        <v>718.5</v>
      </c>
      <c r="G83" s="2">
        <f t="shared" si="81"/>
        <v>-718.5</v>
      </c>
      <c r="H83" s="2">
        <v>118</v>
      </c>
      <c r="I83" s="2">
        <v>163</v>
      </c>
      <c r="J83" s="2">
        <f t="shared" si="16"/>
        <v>50</v>
      </c>
    </row>
    <row r="84" spans="1:10" x14ac:dyDescent="0.3">
      <c r="A84" s="2">
        <v>71</v>
      </c>
      <c r="B84" s="2">
        <v>36</v>
      </c>
      <c r="C84" s="3">
        <v>1200</v>
      </c>
      <c r="D84" s="4">
        <f t="shared" ref="D84" si="84">C84</f>
        <v>1200</v>
      </c>
      <c r="E84" s="2"/>
      <c r="F84" s="2">
        <f t="shared" si="80"/>
        <v>718.5</v>
      </c>
      <c r="G84" s="2">
        <f t="shared" si="81"/>
        <v>-718.5</v>
      </c>
      <c r="H84" s="2">
        <v>-270</v>
      </c>
      <c r="I84" s="2">
        <v>-215</v>
      </c>
      <c r="J84" s="2">
        <f t="shared" si="17"/>
        <v>-50</v>
      </c>
    </row>
    <row r="85" spans="1:10" x14ac:dyDescent="0.3">
      <c r="A85" s="2">
        <v>72</v>
      </c>
      <c r="B85" s="2"/>
      <c r="C85" s="3"/>
      <c r="D85" s="2">
        <f t="shared" ref="D85" si="85">SUM(C84+C86)/2</f>
        <v>1215.5</v>
      </c>
      <c r="E85" s="2"/>
      <c r="F85" s="2">
        <f t="shared" si="80"/>
        <v>718.5</v>
      </c>
      <c r="G85" s="2">
        <f t="shared" si="81"/>
        <v>-718.5</v>
      </c>
      <c r="H85" s="2">
        <v>103</v>
      </c>
      <c r="I85" s="2">
        <v>142</v>
      </c>
      <c r="J85" s="2">
        <f t="shared" ref="J85" si="86">100/2</f>
        <v>50</v>
      </c>
    </row>
    <row r="86" spans="1:10" x14ac:dyDescent="0.3">
      <c r="A86" s="2">
        <v>73</v>
      </c>
      <c r="B86" s="2">
        <v>37</v>
      </c>
      <c r="C86" s="3">
        <v>1231</v>
      </c>
      <c r="D86" s="4">
        <f t="shared" ref="D86" si="87">C86</f>
        <v>1231</v>
      </c>
      <c r="E86" s="2"/>
      <c r="F86" s="2">
        <f t="shared" si="80"/>
        <v>718.5</v>
      </c>
      <c r="G86" s="2">
        <f t="shared" si="81"/>
        <v>-718.5</v>
      </c>
      <c r="H86" s="2">
        <v>-256</v>
      </c>
      <c r="I86" s="2">
        <v>-205</v>
      </c>
      <c r="J86" s="2">
        <f t="shared" ref="J86" si="88">-100/2</f>
        <v>-50</v>
      </c>
    </row>
    <row r="87" spans="1:10" x14ac:dyDescent="0.3">
      <c r="A87" s="2">
        <v>74</v>
      </c>
      <c r="B87" s="2"/>
      <c r="C87" s="3"/>
      <c r="D87" s="2">
        <f t="shared" ref="D87" si="89">SUM(C86+C88)/2</f>
        <v>1247</v>
      </c>
      <c r="E87" s="2"/>
      <c r="F87" s="2">
        <f t="shared" si="80"/>
        <v>718.5</v>
      </c>
      <c r="G87" s="2">
        <f t="shared" si="81"/>
        <v>-718.5</v>
      </c>
      <c r="H87" s="2">
        <v>155</v>
      </c>
      <c r="I87" s="2">
        <v>197</v>
      </c>
      <c r="J87" s="2">
        <f t="shared" si="22"/>
        <v>50</v>
      </c>
    </row>
    <row r="88" spans="1:10" x14ac:dyDescent="0.3">
      <c r="A88" s="2">
        <v>75</v>
      </c>
      <c r="B88" s="2">
        <v>38</v>
      </c>
      <c r="C88" s="3">
        <v>1263</v>
      </c>
      <c r="D88" s="4">
        <f t="shared" ref="D88" si="90">C88</f>
        <v>1263</v>
      </c>
      <c r="E88" s="2"/>
      <c r="F88" s="2">
        <f t="shared" si="80"/>
        <v>718.5</v>
      </c>
      <c r="G88" s="2">
        <f t="shared" si="81"/>
        <v>-718.5</v>
      </c>
      <c r="H88" s="2">
        <v>-255</v>
      </c>
      <c r="I88" s="2">
        <v>-193</v>
      </c>
      <c r="J88" s="2">
        <f t="shared" si="24"/>
        <v>-50</v>
      </c>
    </row>
    <row r="89" spans="1:10" x14ac:dyDescent="0.3">
      <c r="A89" s="2">
        <v>76</v>
      </c>
      <c r="B89" s="2"/>
      <c r="C89" s="3"/>
      <c r="D89" s="2">
        <f t="shared" ref="D89" si="91">SUM(C88+C90)/2</f>
        <v>1278.5</v>
      </c>
      <c r="E89" s="2"/>
      <c r="F89" s="2">
        <f t="shared" si="80"/>
        <v>718.5</v>
      </c>
      <c r="G89" s="2">
        <f t="shared" si="81"/>
        <v>-718.5</v>
      </c>
      <c r="H89" s="2">
        <v>115</v>
      </c>
      <c r="I89" s="2">
        <v>165</v>
      </c>
      <c r="J89" s="2">
        <f t="shared" ref="J89" si="92">100/2</f>
        <v>50</v>
      </c>
    </row>
    <row r="90" spans="1:10" x14ac:dyDescent="0.3">
      <c r="A90" s="2">
        <v>77</v>
      </c>
      <c r="B90" s="2">
        <v>39</v>
      </c>
      <c r="C90" s="3">
        <v>1294</v>
      </c>
      <c r="D90" s="4">
        <f t="shared" ref="D90" si="93">C90</f>
        <v>1294</v>
      </c>
      <c r="E90" s="2"/>
      <c r="F90" s="2">
        <f t="shared" si="80"/>
        <v>718.5</v>
      </c>
      <c r="G90" s="2">
        <f t="shared" si="81"/>
        <v>-718.5</v>
      </c>
      <c r="H90" s="2">
        <v>-273</v>
      </c>
      <c r="I90" s="2">
        <v>-217</v>
      </c>
      <c r="J90" s="2">
        <f t="shared" ref="J90" si="94">-100/2</f>
        <v>-50</v>
      </c>
    </row>
    <row r="91" spans="1:10" x14ac:dyDescent="0.3">
      <c r="A91" s="2">
        <v>78</v>
      </c>
      <c r="B91" s="2"/>
      <c r="C91" s="3"/>
      <c r="D91" s="2">
        <f t="shared" ref="D91" si="95">SUM(C90+C92)/2</f>
        <v>1310</v>
      </c>
      <c r="E91" s="2"/>
      <c r="F91" s="2">
        <f t="shared" si="80"/>
        <v>718.5</v>
      </c>
      <c r="G91" s="2">
        <f t="shared" si="81"/>
        <v>-718.5</v>
      </c>
      <c r="H91" s="2">
        <v>98</v>
      </c>
      <c r="I91" s="2">
        <v>139</v>
      </c>
      <c r="J91" s="2">
        <f t="shared" si="12"/>
        <v>50</v>
      </c>
    </row>
    <row r="92" spans="1:10" x14ac:dyDescent="0.3">
      <c r="A92" s="2">
        <v>79</v>
      </c>
      <c r="B92" s="2">
        <v>40</v>
      </c>
      <c r="C92" s="3">
        <v>1326</v>
      </c>
      <c r="D92" s="4">
        <f t="shared" ref="D92" si="96">C92</f>
        <v>1326</v>
      </c>
      <c r="E92" s="2"/>
      <c r="F92" s="2">
        <f t="shared" si="80"/>
        <v>718.5</v>
      </c>
      <c r="G92" s="2">
        <f t="shared" si="81"/>
        <v>-718.5</v>
      </c>
      <c r="H92" s="2">
        <v>-266</v>
      </c>
      <c r="I92" s="2">
        <v>-205</v>
      </c>
      <c r="J92" s="2">
        <f t="shared" si="13"/>
        <v>-50</v>
      </c>
    </row>
    <row r="93" spans="1:10" x14ac:dyDescent="0.3">
      <c r="A93" s="2">
        <v>80</v>
      </c>
      <c r="B93" s="2"/>
      <c r="C93" s="3"/>
      <c r="D93" s="2">
        <f t="shared" ref="D93" si="97">SUM(C92+C94)/2</f>
        <v>1341</v>
      </c>
      <c r="E93" s="2"/>
      <c r="F93" s="2">
        <f t="shared" si="80"/>
        <v>718.5</v>
      </c>
      <c r="G93" s="2">
        <f t="shared" si="81"/>
        <v>-718.5</v>
      </c>
      <c r="H93" s="2">
        <v>-7</v>
      </c>
      <c r="I93" s="2">
        <v>40</v>
      </c>
      <c r="J93" s="2">
        <f t="shared" si="14"/>
        <v>50</v>
      </c>
    </row>
    <row r="94" spans="1:10" x14ac:dyDescent="0.3">
      <c r="A94" s="2">
        <v>81</v>
      </c>
      <c r="B94" s="2">
        <v>41</v>
      </c>
      <c r="C94" s="3">
        <v>1356</v>
      </c>
      <c r="D94" s="4">
        <f t="shared" ref="D94" si="98">C94</f>
        <v>1356</v>
      </c>
      <c r="E94" s="2"/>
      <c r="F94" s="2">
        <f t="shared" si="80"/>
        <v>718.5</v>
      </c>
      <c r="G94" s="2">
        <f t="shared" si="81"/>
        <v>-718.5</v>
      </c>
      <c r="H94" s="2">
        <v>-275</v>
      </c>
      <c r="I94" s="2">
        <v>-205</v>
      </c>
      <c r="J94" s="2">
        <f t="shared" si="15"/>
        <v>-50</v>
      </c>
    </row>
    <row r="95" spans="1:10" x14ac:dyDescent="0.3">
      <c r="A95" s="2">
        <v>82</v>
      </c>
      <c r="B95" s="2"/>
      <c r="C95" s="3"/>
      <c r="D95" s="2">
        <f t="shared" ref="D95" si="99">SUM(C94+C96)/2</f>
        <v>1374.5</v>
      </c>
      <c r="E95" s="2"/>
      <c r="F95" s="2">
        <f t="shared" si="80"/>
        <v>718.5</v>
      </c>
      <c r="G95" s="2">
        <f t="shared" si="81"/>
        <v>-718.5</v>
      </c>
      <c r="H95" s="2">
        <v>-41</v>
      </c>
      <c r="I95" s="2">
        <v>10</v>
      </c>
      <c r="J95" s="2">
        <f t="shared" si="16"/>
        <v>50</v>
      </c>
    </row>
    <row r="96" spans="1:10" x14ac:dyDescent="0.3">
      <c r="A96" s="2">
        <v>83</v>
      </c>
      <c r="B96" s="2">
        <v>42</v>
      </c>
      <c r="C96" s="3">
        <v>1393</v>
      </c>
      <c r="D96" s="4">
        <f t="shared" ref="D96" si="100">C96</f>
        <v>1393</v>
      </c>
      <c r="E96" s="2"/>
      <c r="F96" s="2">
        <f t="shared" si="80"/>
        <v>718.5</v>
      </c>
      <c r="G96" s="2">
        <f t="shared" si="81"/>
        <v>-718.5</v>
      </c>
      <c r="H96" s="2">
        <v>-156</v>
      </c>
      <c r="I96" s="2">
        <v>-69</v>
      </c>
      <c r="J96" s="2">
        <f t="shared" si="17"/>
        <v>-50</v>
      </c>
    </row>
    <row r="97" spans="1:10" x14ac:dyDescent="0.3">
      <c r="A97" s="2">
        <v>84</v>
      </c>
      <c r="B97" s="2"/>
      <c r="C97" s="3"/>
      <c r="D97" s="2">
        <f t="shared" ref="D97" si="101">SUM(C96+C98)/2</f>
        <v>1404</v>
      </c>
      <c r="E97" s="2"/>
      <c r="F97" s="2">
        <f t="shared" si="80"/>
        <v>718.5</v>
      </c>
      <c r="G97" s="2">
        <f t="shared" si="81"/>
        <v>-718.5</v>
      </c>
      <c r="H97" s="2">
        <v>42</v>
      </c>
      <c r="I97" s="2">
        <v>78</v>
      </c>
      <c r="J97" s="2">
        <f t="shared" ref="J97" si="102">100/2</f>
        <v>50</v>
      </c>
    </row>
    <row r="98" spans="1:10" x14ac:dyDescent="0.3">
      <c r="A98" s="2">
        <v>85</v>
      </c>
      <c r="B98" s="2">
        <v>43</v>
      </c>
      <c r="C98" s="3">
        <v>1415</v>
      </c>
      <c r="D98" s="4">
        <f t="shared" ref="D98" si="103">C98</f>
        <v>1415</v>
      </c>
      <c r="E98" s="2"/>
      <c r="F98" s="2">
        <f t="shared" si="80"/>
        <v>718.5</v>
      </c>
      <c r="G98" s="2">
        <f t="shared" si="81"/>
        <v>-718.5</v>
      </c>
      <c r="H98" s="2">
        <v>184</v>
      </c>
      <c r="I98" s="2">
        <v>242</v>
      </c>
      <c r="J98" s="2">
        <f t="shared" ref="J98" si="104">-100/2</f>
        <v>-50</v>
      </c>
    </row>
    <row r="99" spans="1:10" x14ac:dyDescent="0.3">
      <c r="A99" s="2">
        <v>86</v>
      </c>
      <c r="B99" s="2"/>
      <c r="C99" s="3"/>
      <c r="D99" s="2">
        <f t="shared" ref="D99" si="105">SUM(C98+C100)/2</f>
        <v>1426.5</v>
      </c>
      <c r="E99" s="2"/>
      <c r="F99" s="2">
        <f t="shared" si="80"/>
        <v>718.5</v>
      </c>
      <c r="G99" s="2">
        <f t="shared" si="81"/>
        <v>-718.5</v>
      </c>
      <c r="H99" s="2">
        <v>0</v>
      </c>
      <c r="I99" s="2">
        <v>25</v>
      </c>
      <c r="J99" s="2">
        <f t="shared" si="22"/>
        <v>50</v>
      </c>
    </row>
    <row r="100" spans="1:10" x14ac:dyDescent="0.3">
      <c r="A100" s="2">
        <v>87</v>
      </c>
      <c r="B100" s="2">
        <v>44</v>
      </c>
      <c r="C100" s="3">
        <v>1438</v>
      </c>
      <c r="D100" s="4">
        <f t="shared" ref="D100" si="106">C100</f>
        <v>1438</v>
      </c>
      <c r="E100" s="2"/>
      <c r="F100" s="2">
        <f t="shared" si="80"/>
        <v>718.5</v>
      </c>
      <c r="G100" s="2">
        <f t="shared" si="81"/>
        <v>-718.5</v>
      </c>
      <c r="H100" s="2">
        <v>-237</v>
      </c>
      <c r="I100" s="2">
        <v>-161</v>
      </c>
      <c r="J100" s="2">
        <f t="shared" si="24"/>
        <v>-50</v>
      </c>
    </row>
    <row r="101" spans="1:10" x14ac:dyDescent="0.3">
      <c r="A101" s="2">
        <v>88</v>
      </c>
      <c r="B101" s="2"/>
      <c r="C101" s="3"/>
      <c r="D101" s="2">
        <f t="shared" ref="D101" si="107">SUM(C100+C102)/2</f>
        <v>1465</v>
      </c>
      <c r="E101" s="2"/>
      <c r="F101" s="2">
        <f t="shared" si="80"/>
        <v>718.5</v>
      </c>
      <c r="G101" s="2">
        <f t="shared" si="81"/>
        <v>-718.5</v>
      </c>
      <c r="H101" s="2">
        <v>-21</v>
      </c>
      <c r="I101" s="2">
        <v>-1</v>
      </c>
      <c r="J101" s="2">
        <f t="shared" ref="J101" si="108">100/2</f>
        <v>50</v>
      </c>
    </row>
    <row r="102" spans="1:10" x14ac:dyDescent="0.3">
      <c r="A102" s="2">
        <v>89</v>
      </c>
      <c r="B102" s="2">
        <v>45</v>
      </c>
      <c r="C102" s="3">
        <v>1492</v>
      </c>
      <c r="D102" s="4">
        <f t="shared" ref="D102" si="109">C102</f>
        <v>1492</v>
      </c>
      <c r="E102" s="2"/>
      <c r="F102" s="2">
        <f t="shared" si="80"/>
        <v>718.5</v>
      </c>
      <c r="G102" s="2">
        <f t="shared" si="81"/>
        <v>-718.5</v>
      </c>
      <c r="H102" s="2">
        <v>103</v>
      </c>
      <c r="I102" s="2">
        <v>180</v>
      </c>
      <c r="J102" s="2">
        <f t="shared" ref="J102" si="110">-100/2</f>
        <v>-50</v>
      </c>
    </row>
    <row r="103" spans="1:10" x14ac:dyDescent="0.3">
      <c r="A103" s="2">
        <v>90</v>
      </c>
      <c r="B103" s="2"/>
      <c r="C103" s="3"/>
      <c r="D103" s="2">
        <f t="shared" ref="D103" si="111">SUM(C102+C104)/2</f>
        <v>1523.5</v>
      </c>
      <c r="E103" s="2"/>
      <c r="F103" s="2">
        <f t="shared" si="80"/>
        <v>718.5</v>
      </c>
      <c r="G103" s="2">
        <f t="shared" si="81"/>
        <v>-718.5</v>
      </c>
      <c r="H103" s="2">
        <v>-87</v>
      </c>
      <c r="I103" s="2">
        <v>-59</v>
      </c>
      <c r="J103" s="2">
        <f t="shared" ref="J103:J127" si="112">100/2</f>
        <v>50</v>
      </c>
    </row>
    <row r="104" spans="1:10" x14ac:dyDescent="0.3">
      <c r="A104" s="2">
        <v>91</v>
      </c>
      <c r="B104" s="2">
        <v>46</v>
      </c>
      <c r="C104" s="3">
        <v>1555</v>
      </c>
      <c r="D104" s="4">
        <f t="shared" ref="D104" si="113">C104</f>
        <v>1555</v>
      </c>
      <c r="E104" s="2"/>
      <c r="F104" s="2">
        <f t="shared" si="80"/>
        <v>718.5</v>
      </c>
      <c r="G104" s="2">
        <f t="shared" si="81"/>
        <v>-718.5</v>
      </c>
      <c r="H104" s="2" t="s">
        <v>2</v>
      </c>
      <c r="I104" s="2" t="s">
        <v>3</v>
      </c>
      <c r="J104" s="2">
        <f t="shared" ref="J104:J128" si="114">-100/2</f>
        <v>-50</v>
      </c>
    </row>
    <row r="105" spans="1:10" x14ac:dyDescent="0.3">
      <c r="A105" s="2">
        <v>92</v>
      </c>
      <c r="B105" s="2"/>
      <c r="C105" s="3"/>
      <c r="D105" s="2">
        <f t="shared" ref="D105" si="115">SUM(C104+C106)/2</f>
        <v>1586.5</v>
      </c>
      <c r="E105" s="2"/>
      <c r="F105" s="2">
        <f t="shared" si="80"/>
        <v>718.5</v>
      </c>
      <c r="G105" s="2">
        <f t="shared" si="81"/>
        <v>-718.5</v>
      </c>
      <c r="H105" s="2">
        <v>73</v>
      </c>
      <c r="I105" s="2">
        <v>100</v>
      </c>
      <c r="J105" s="2">
        <f t="shared" ref="J105:J129" si="116">100/2</f>
        <v>50</v>
      </c>
    </row>
    <row r="106" spans="1:10" x14ac:dyDescent="0.3">
      <c r="A106" s="2">
        <v>93</v>
      </c>
      <c r="B106" s="2">
        <v>47</v>
      </c>
      <c r="C106" s="3">
        <v>1618</v>
      </c>
      <c r="D106" s="4">
        <f t="shared" ref="D106" si="117">C106</f>
        <v>1618</v>
      </c>
      <c r="E106" s="2"/>
      <c r="F106" s="2">
        <f t="shared" si="80"/>
        <v>718.5</v>
      </c>
      <c r="G106" s="2">
        <f t="shared" si="81"/>
        <v>-718.5</v>
      </c>
      <c r="H106" s="2">
        <v>-183</v>
      </c>
      <c r="I106" s="2">
        <v>-112</v>
      </c>
      <c r="J106" s="2">
        <f t="shared" ref="J106:J130" si="118">-100/2</f>
        <v>-50</v>
      </c>
    </row>
    <row r="107" spans="1:10" x14ac:dyDescent="0.3">
      <c r="A107" s="2">
        <v>94</v>
      </c>
      <c r="B107" s="2"/>
      <c r="C107" s="3"/>
      <c r="D107" s="2">
        <f t="shared" ref="D107" si="119">SUM(C106+C108)/2</f>
        <v>1649.5</v>
      </c>
      <c r="E107" s="2"/>
      <c r="F107" s="2">
        <f t="shared" si="80"/>
        <v>718.5</v>
      </c>
      <c r="G107" s="2">
        <f t="shared" si="81"/>
        <v>-718.5</v>
      </c>
      <c r="H107" s="2">
        <v>31</v>
      </c>
      <c r="I107" s="2">
        <v>54</v>
      </c>
      <c r="J107" s="2">
        <f t="shared" ref="J107:J131" si="120">100/2</f>
        <v>50</v>
      </c>
    </row>
    <row r="108" spans="1:10" x14ac:dyDescent="0.3">
      <c r="A108" s="2">
        <v>95</v>
      </c>
      <c r="B108" s="2">
        <v>48</v>
      </c>
      <c r="C108" s="3">
        <v>1681</v>
      </c>
      <c r="D108" s="4">
        <f t="shared" ref="D108" si="121">C108</f>
        <v>1681</v>
      </c>
      <c r="E108" s="2"/>
      <c r="F108" s="2">
        <f t="shared" si="80"/>
        <v>718.5</v>
      </c>
      <c r="G108" s="2">
        <f t="shared" si="81"/>
        <v>-718.5</v>
      </c>
      <c r="H108" s="2">
        <v>137</v>
      </c>
      <c r="I108" s="2">
        <v>210</v>
      </c>
      <c r="J108" s="2">
        <f t="shared" ref="J108:J132" si="122">-100/2</f>
        <v>-50</v>
      </c>
    </row>
    <row r="109" spans="1:10" x14ac:dyDescent="0.3">
      <c r="A109" s="2">
        <v>96</v>
      </c>
      <c r="B109" s="2"/>
      <c r="C109" s="3"/>
      <c r="D109" s="2">
        <f t="shared" ref="D109" si="123">SUM(C108+C110)/2</f>
        <v>1712.5</v>
      </c>
      <c r="E109" s="2"/>
      <c r="F109" s="2">
        <f t="shared" si="80"/>
        <v>718.5</v>
      </c>
      <c r="G109" s="2">
        <f t="shared" si="81"/>
        <v>-718.5</v>
      </c>
      <c r="H109" s="2">
        <v>29</v>
      </c>
      <c r="I109" s="2">
        <v>52</v>
      </c>
      <c r="J109" s="2">
        <f t="shared" ref="J109" si="124">100/2</f>
        <v>50</v>
      </c>
    </row>
    <row r="110" spans="1:10" x14ac:dyDescent="0.3">
      <c r="A110" s="2">
        <v>97</v>
      </c>
      <c r="B110" s="2">
        <v>49</v>
      </c>
      <c r="C110" s="3">
        <v>1744</v>
      </c>
      <c r="D110" s="4">
        <f t="shared" ref="D110" si="125">C110</f>
        <v>1744</v>
      </c>
      <c r="E110" s="2"/>
      <c r="F110" s="2">
        <f t="shared" si="80"/>
        <v>718.5</v>
      </c>
      <c r="G110" s="2">
        <f t="shared" si="81"/>
        <v>-718.5</v>
      </c>
      <c r="H110" s="2">
        <v>-205</v>
      </c>
      <c r="I110" s="2">
        <v>-125</v>
      </c>
      <c r="J110" s="2">
        <f t="shared" ref="J110" si="126">-100/2</f>
        <v>-50</v>
      </c>
    </row>
    <row r="111" spans="1:10" x14ac:dyDescent="0.3">
      <c r="A111" s="2">
        <v>98</v>
      </c>
      <c r="B111" s="2"/>
      <c r="C111" s="3"/>
      <c r="D111" s="2">
        <f t="shared" ref="D111" si="127">SUM(C110+C112)/2</f>
        <v>1775.5</v>
      </c>
      <c r="E111" s="2"/>
      <c r="F111" s="2">
        <f t="shared" si="80"/>
        <v>718.5</v>
      </c>
      <c r="G111" s="2">
        <f t="shared" si="81"/>
        <v>-718.5</v>
      </c>
      <c r="H111" s="2">
        <v>24</v>
      </c>
      <c r="I111" s="2">
        <v>50</v>
      </c>
      <c r="J111" s="2">
        <f t="shared" ref="J111:J135" si="128">100/2</f>
        <v>50</v>
      </c>
    </row>
    <row r="112" spans="1:10" x14ac:dyDescent="0.3">
      <c r="A112" s="2">
        <v>99</v>
      </c>
      <c r="B112" s="2">
        <v>50</v>
      </c>
      <c r="C112" s="3">
        <v>1807</v>
      </c>
      <c r="D112" s="4">
        <f t="shared" ref="D112" si="129">C112</f>
        <v>1807</v>
      </c>
      <c r="E112" s="2"/>
      <c r="F112" s="2">
        <f t="shared" si="80"/>
        <v>718.5</v>
      </c>
      <c r="G112" s="2">
        <f t="shared" si="81"/>
        <v>-718.5</v>
      </c>
      <c r="H112" s="2">
        <v>126</v>
      </c>
      <c r="I112" s="2">
        <v>201</v>
      </c>
      <c r="J112" s="2">
        <f t="shared" ref="J112:J136" si="130">-100/2</f>
        <v>-50</v>
      </c>
    </row>
    <row r="113" spans="1:10" x14ac:dyDescent="0.3">
      <c r="A113" s="2">
        <v>100</v>
      </c>
      <c r="B113" s="2"/>
      <c r="C113" s="3"/>
      <c r="D113" s="2">
        <f t="shared" ref="D113" si="131">SUM(C112+C114)/2</f>
        <v>1838.5</v>
      </c>
      <c r="E113" s="2"/>
      <c r="F113" s="2">
        <f t="shared" si="80"/>
        <v>718.5</v>
      </c>
      <c r="G113" s="2">
        <f t="shared" si="81"/>
        <v>-718.5</v>
      </c>
      <c r="H113" s="2">
        <v>-29</v>
      </c>
      <c r="I113" s="2">
        <v>-8</v>
      </c>
      <c r="J113" s="2">
        <f t="shared" ref="J113" si="132">100/2</f>
        <v>50</v>
      </c>
    </row>
    <row r="114" spans="1:10" x14ac:dyDescent="0.3">
      <c r="A114" s="2">
        <v>101</v>
      </c>
      <c r="B114" s="2">
        <v>51</v>
      </c>
      <c r="C114" s="3">
        <v>1870</v>
      </c>
      <c r="D114" s="4">
        <f t="shared" ref="D114" si="133">C114</f>
        <v>1870</v>
      </c>
      <c r="E114" s="2"/>
      <c r="F114" s="2">
        <f t="shared" si="80"/>
        <v>718.5</v>
      </c>
      <c r="G114" s="2">
        <f t="shared" si="81"/>
        <v>-718.5</v>
      </c>
      <c r="H114" s="2">
        <v>-199</v>
      </c>
      <c r="I114" s="2">
        <v>-139</v>
      </c>
      <c r="J114" s="2">
        <f t="shared" ref="J114" si="134">-100/2</f>
        <v>-50</v>
      </c>
    </row>
    <row r="115" spans="1:10" x14ac:dyDescent="0.3">
      <c r="A115" s="2">
        <v>102</v>
      </c>
      <c r="B115" s="2"/>
      <c r="C115" s="3"/>
      <c r="D115" s="2">
        <f t="shared" ref="D115" si="135">SUM(C114+C116)/2</f>
        <v>1901.5</v>
      </c>
      <c r="E115" s="2"/>
      <c r="F115" s="2">
        <f t="shared" si="80"/>
        <v>718.5</v>
      </c>
      <c r="G115" s="2">
        <f t="shared" si="81"/>
        <v>-718.5</v>
      </c>
      <c r="H115" s="2">
        <v>-6</v>
      </c>
      <c r="I115" s="2">
        <v>22</v>
      </c>
      <c r="J115" s="2">
        <f t="shared" si="112"/>
        <v>50</v>
      </c>
    </row>
    <row r="116" spans="1:10" x14ac:dyDescent="0.3">
      <c r="A116" s="2">
        <v>103</v>
      </c>
      <c r="B116" s="2">
        <v>52</v>
      </c>
      <c r="C116" s="3">
        <v>1933</v>
      </c>
      <c r="D116" s="4">
        <f t="shared" ref="D116" si="136">C116</f>
        <v>1933</v>
      </c>
      <c r="E116" s="2"/>
      <c r="F116" s="2">
        <f t="shared" si="80"/>
        <v>718.5</v>
      </c>
      <c r="G116" s="2">
        <f t="shared" si="81"/>
        <v>-718.5</v>
      </c>
      <c r="H116" s="2">
        <v>235</v>
      </c>
      <c r="I116" s="2">
        <v>285</v>
      </c>
      <c r="J116" s="2">
        <f t="shared" si="114"/>
        <v>-50</v>
      </c>
    </row>
    <row r="117" spans="1:10" x14ac:dyDescent="0.3">
      <c r="A117" s="2">
        <v>104</v>
      </c>
      <c r="B117" s="2"/>
      <c r="C117" s="3"/>
      <c r="D117" s="2">
        <f t="shared" ref="D117" si="137">SUM(C116+C118)/2</f>
        <v>1964.5</v>
      </c>
      <c r="E117" s="2"/>
      <c r="F117" s="2">
        <f t="shared" si="80"/>
        <v>718.5</v>
      </c>
      <c r="G117" s="2">
        <f t="shared" si="81"/>
        <v>-718.5</v>
      </c>
      <c r="H117" s="2">
        <v>7</v>
      </c>
      <c r="I117" s="2">
        <v>24</v>
      </c>
      <c r="J117" s="2">
        <f t="shared" si="116"/>
        <v>50</v>
      </c>
    </row>
    <row r="118" spans="1:10" x14ac:dyDescent="0.3">
      <c r="A118" s="2">
        <v>105</v>
      </c>
      <c r="B118" s="2">
        <v>53</v>
      </c>
      <c r="C118" s="3">
        <v>1996</v>
      </c>
      <c r="D118" s="4">
        <f t="shared" ref="D118" si="138">C118</f>
        <v>1996</v>
      </c>
      <c r="E118" s="2"/>
      <c r="F118" s="2">
        <f t="shared" si="80"/>
        <v>718.5</v>
      </c>
      <c r="G118" s="2">
        <f t="shared" si="81"/>
        <v>-718.5</v>
      </c>
      <c r="H118" s="2" t="s">
        <v>4</v>
      </c>
      <c r="I118" s="2" t="s">
        <v>5</v>
      </c>
      <c r="J118" s="2">
        <f t="shared" si="118"/>
        <v>-50</v>
      </c>
    </row>
    <row r="119" spans="1:10" x14ac:dyDescent="0.3">
      <c r="A119" s="2">
        <v>106</v>
      </c>
      <c r="B119" s="2"/>
      <c r="C119" s="3"/>
      <c r="D119" s="2">
        <f t="shared" ref="D119" si="139">SUM(C118+C120)/2</f>
        <v>2027.5</v>
      </c>
      <c r="E119" s="2"/>
      <c r="F119" s="2">
        <f t="shared" si="80"/>
        <v>718.5</v>
      </c>
      <c r="G119" s="2">
        <f t="shared" si="81"/>
        <v>-718.5</v>
      </c>
      <c r="H119" s="2">
        <v>84</v>
      </c>
      <c r="I119" s="2">
        <v>107</v>
      </c>
      <c r="J119" s="2">
        <f t="shared" si="120"/>
        <v>50</v>
      </c>
    </row>
    <row r="120" spans="1:10" x14ac:dyDescent="0.3">
      <c r="A120" s="2">
        <v>107</v>
      </c>
      <c r="B120" s="2">
        <v>54</v>
      </c>
      <c r="C120" s="3">
        <v>2059</v>
      </c>
      <c r="D120" s="4">
        <f t="shared" ref="D120" si="140">C120</f>
        <v>2059</v>
      </c>
      <c r="E120" s="2"/>
      <c r="F120" s="2">
        <f t="shared" si="80"/>
        <v>718.5</v>
      </c>
      <c r="G120" s="2">
        <f t="shared" si="81"/>
        <v>-718.5</v>
      </c>
      <c r="H120" s="2">
        <v>-89</v>
      </c>
      <c r="I120" s="2">
        <v>-27</v>
      </c>
      <c r="J120" s="2">
        <f t="shared" si="122"/>
        <v>-50</v>
      </c>
    </row>
    <row r="121" spans="1:10" x14ac:dyDescent="0.3">
      <c r="A121" s="2">
        <v>108</v>
      </c>
      <c r="B121" s="2"/>
      <c r="C121" s="3"/>
      <c r="D121" s="2">
        <f t="shared" ref="D121" si="141">SUM(C120+C122)/2</f>
        <v>2108.5</v>
      </c>
      <c r="E121" s="2"/>
      <c r="F121" s="2">
        <f t="shared" si="80"/>
        <v>718.5</v>
      </c>
      <c r="G121" s="2">
        <f t="shared" si="81"/>
        <v>-718.5</v>
      </c>
      <c r="H121" s="2">
        <v>116</v>
      </c>
      <c r="I121" s="2">
        <v>141</v>
      </c>
      <c r="J121" s="2">
        <f t="shared" ref="J121" si="142">100/2</f>
        <v>50</v>
      </c>
    </row>
    <row r="122" spans="1:10" x14ac:dyDescent="0.3">
      <c r="A122" s="2">
        <v>109</v>
      </c>
      <c r="B122" s="2">
        <v>55</v>
      </c>
      <c r="C122" s="3">
        <v>2158</v>
      </c>
      <c r="D122" s="4">
        <f t="shared" ref="D122" si="143">C122</f>
        <v>2158</v>
      </c>
      <c r="E122" s="2"/>
      <c r="F122" s="2">
        <f t="shared" si="80"/>
        <v>718.5</v>
      </c>
      <c r="G122" s="2">
        <f t="shared" si="81"/>
        <v>-718.5</v>
      </c>
      <c r="H122" s="2">
        <v>224</v>
      </c>
      <c r="I122" s="2">
        <v>285</v>
      </c>
      <c r="J122" s="2">
        <f t="shared" ref="J122" si="144">-100/2</f>
        <v>-50</v>
      </c>
    </row>
    <row r="123" spans="1:10" x14ac:dyDescent="0.3">
      <c r="A123" s="2">
        <v>110</v>
      </c>
      <c r="B123" s="2"/>
      <c r="C123" s="3"/>
      <c r="D123" s="2">
        <f t="shared" ref="D123" si="145">SUM(C122+C124)/2</f>
        <v>2203</v>
      </c>
      <c r="E123" s="2"/>
      <c r="F123" s="2">
        <f t="shared" si="80"/>
        <v>718.5</v>
      </c>
      <c r="G123" s="2">
        <f t="shared" si="81"/>
        <v>-718.5</v>
      </c>
      <c r="H123" s="2">
        <v>-8</v>
      </c>
      <c r="I123" s="2">
        <v>13</v>
      </c>
      <c r="J123" s="2">
        <f t="shared" si="128"/>
        <v>50</v>
      </c>
    </row>
    <row r="124" spans="1:10" x14ac:dyDescent="0.3">
      <c r="A124" s="2">
        <v>111</v>
      </c>
      <c r="B124" s="2">
        <v>56</v>
      </c>
      <c r="C124" s="3">
        <v>2248</v>
      </c>
      <c r="D124" s="4">
        <f t="shared" ref="D124" si="146">C124</f>
        <v>2248</v>
      </c>
      <c r="E124" s="2"/>
      <c r="F124" s="2">
        <f t="shared" si="80"/>
        <v>718.5</v>
      </c>
      <c r="G124" s="2">
        <f t="shared" si="81"/>
        <v>-718.5</v>
      </c>
      <c r="H124" s="2">
        <v>-257</v>
      </c>
      <c r="I124" s="2">
        <v>-197</v>
      </c>
      <c r="J124" s="2">
        <f t="shared" si="130"/>
        <v>-50</v>
      </c>
    </row>
    <row r="125" spans="1:10" x14ac:dyDescent="0.3">
      <c r="A125" s="2">
        <v>112</v>
      </c>
      <c r="B125" s="2"/>
      <c r="C125" s="3"/>
      <c r="D125" s="2">
        <f t="shared" ref="D125" si="147">SUM(C124+C126)/2</f>
        <v>2279.5</v>
      </c>
      <c r="E125" s="2"/>
      <c r="F125" s="2">
        <f t="shared" si="80"/>
        <v>718.5</v>
      </c>
      <c r="G125" s="2">
        <f t="shared" si="81"/>
        <v>-718.5</v>
      </c>
      <c r="H125" s="2">
        <v>-29</v>
      </c>
      <c r="I125" s="2">
        <v>-10</v>
      </c>
      <c r="J125" s="2">
        <f t="shared" ref="J125" si="148">100/2</f>
        <v>50</v>
      </c>
    </row>
    <row r="126" spans="1:10" x14ac:dyDescent="0.3">
      <c r="A126" s="2">
        <v>113</v>
      </c>
      <c r="B126" s="2">
        <v>57</v>
      </c>
      <c r="C126" s="3">
        <v>2311</v>
      </c>
      <c r="D126" s="4">
        <f t="shared" ref="D126" si="149">C126</f>
        <v>2311</v>
      </c>
      <c r="E126" s="2"/>
      <c r="F126" s="2">
        <f t="shared" si="80"/>
        <v>718.5</v>
      </c>
      <c r="G126" s="2">
        <f t="shared" si="81"/>
        <v>-718.5</v>
      </c>
      <c r="H126" s="2">
        <v>136</v>
      </c>
      <c r="I126" s="2">
        <v>209</v>
      </c>
      <c r="J126" s="2">
        <f t="shared" ref="J126" si="150">-100/2</f>
        <v>-50</v>
      </c>
    </row>
    <row r="127" spans="1:10" x14ac:dyDescent="0.3">
      <c r="A127" s="2">
        <v>114</v>
      </c>
      <c r="B127" s="2"/>
      <c r="C127" s="3"/>
      <c r="D127" s="2">
        <f t="shared" ref="D127" si="151">SUM(C126+C128)/2</f>
        <v>2342.5</v>
      </c>
      <c r="E127" s="2"/>
      <c r="F127" s="2">
        <f t="shared" si="80"/>
        <v>718.5</v>
      </c>
      <c r="G127" s="2">
        <f t="shared" si="81"/>
        <v>-718.5</v>
      </c>
      <c r="H127" s="2">
        <v>-25</v>
      </c>
      <c r="I127" s="2">
        <v>-15</v>
      </c>
      <c r="J127" s="2">
        <f t="shared" si="112"/>
        <v>50</v>
      </c>
    </row>
    <row r="128" spans="1:10" x14ac:dyDescent="0.3">
      <c r="A128" s="2">
        <v>115</v>
      </c>
      <c r="B128" s="2">
        <v>58</v>
      </c>
      <c r="C128" s="3">
        <v>2374</v>
      </c>
      <c r="D128" s="4">
        <f t="shared" ref="D128" si="152">C128</f>
        <v>2374</v>
      </c>
      <c r="E128" s="2"/>
      <c r="F128" s="2">
        <f t="shared" si="80"/>
        <v>718.5</v>
      </c>
      <c r="G128" s="2">
        <f t="shared" si="81"/>
        <v>-718.5</v>
      </c>
      <c r="H128" s="2">
        <v>130</v>
      </c>
      <c r="I128" s="2">
        <v>143</v>
      </c>
      <c r="J128" s="2">
        <f t="shared" si="114"/>
        <v>-50</v>
      </c>
    </row>
    <row r="129" spans="1:10" x14ac:dyDescent="0.3">
      <c r="A129" s="2">
        <v>116</v>
      </c>
      <c r="B129" s="2"/>
      <c r="C129" s="3"/>
      <c r="D129" s="2">
        <f t="shared" ref="D129" si="153">SUM(C128+C130)/2</f>
        <v>2405.5</v>
      </c>
      <c r="E129" s="2"/>
      <c r="F129" s="2">
        <f t="shared" si="80"/>
        <v>718.5</v>
      </c>
      <c r="G129" s="2">
        <f t="shared" si="81"/>
        <v>-718.5</v>
      </c>
      <c r="H129" s="2">
        <v>-72</v>
      </c>
      <c r="I129" s="2">
        <v>-56</v>
      </c>
      <c r="J129" s="2">
        <f t="shared" si="116"/>
        <v>50</v>
      </c>
    </row>
    <row r="130" spans="1:10" x14ac:dyDescent="0.3">
      <c r="A130" s="2">
        <v>117</v>
      </c>
      <c r="B130" s="2">
        <v>59</v>
      </c>
      <c r="C130" s="3">
        <v>2437</v>
      </c>
      <c r="D130" s="4">
        <f t="shared" ref="D130" si="154">C130</f>
        <v>2437</v>
      </c>
      <c r="E130" s="2"/>
      <c r="F130" s="2">
        <f t="shared" si="80"/>
        <v>718.5</v>
      </c>
      <c r="G130" s="2">
        <f t="shared" si="81"/>
        <v>-718.5</v>
      </c>
      <c r="H130" s="2">
        <v>113</v>
      </c>
      <c r="I130" s="2">
        <v>137</v>
      </c>
      <c r="J130" s="2">
        <f t="shared" si="118"/>
        <v>-50</v>
      </c>
    </row>
    <row r="131" spans="1:10" x14ac:dyDescent="0.3">
      <c r="A131" s="2">
        <v>118</v>
      </c>
      <c r="B131" s="2"/>
      <c r="C131" s="3"/>
      <c r="D131" s="2">
        <f t="shared" ref="D131" si="155">SUM(C130+C132)/2</f>
        <v>2468.5</v>
      </c>
      <c r="E131" s="2"/>
      <c r="F131" s="2">
        <f t="shared" si="80"/>
        <v>718.5</v>
      </c>
      <c r="G131" s="2">
        <f t="shared" si="81"/>
        <v>-718.5</v>
      </c>
      <c r="H131" s="2">
        <v>48</v>
      </c>
      <c r="I131" s="2">
        <v>69</v>
      </c>
      <c r="J131" s="2">
        <f t="shared" si="120"/>
        <v>50</v>
      </c>
    </row>
    <row r="132" spans="1:10" x14ac:dyDescent="0.3">
      <c r="A132" s="2">
        <v>119</v>
      </c>
      <c r="B132" s="2">
        <v>60</v>
      </c>
      <c r="C132" s="3">
        <v>2500</v>
      </c>
      <c r="D132" s="4">
        <f t="shared" ref="D132" si="156">C132</f>
        <v>2500</v>
      </c>
      <c r="E132" s="2"/>
      <c r="F132" s="2">
        <f t="shared" si="80"/>
        <v>718.5</v>
      </c>
      <c r="G132" s="2">
        <f t="shared" si="81"/>
        <v>-718.5</v>
      </c>
      <c r="H132" s="2">
        <v>-272</v>
      </c>
      <c r="I132" s="2">
        <v>-206</v>
      </c>
      <c r="J132" s="2">
        <f t="shared" si="122"/>
        <v>-50</v>
      </c>
    </row>
    <row r="133" spans="1:10" x14ac:dyDescent="0.3">
      <c r="A133" s="2">
        <v>120</v>
      </c>
      <c r="B133" s="2"/>
      <c r="C133" s="3"/>
      <c r="D133" s="2">
        <f t="shared" ref="D133" si="157">SUM(C132+C134)/2</f>
        <v>2527</v>
      </c>
      <c r="E133" s="2"/>
      <c r="F133" s="2">
        <f t="shared" si="80"/>
        <v>718.5</v>
      </c>
      <c r="G133" s="2">
        <f t="shared" si="81"/>
        <v>-718.5</v>
      </c>
      <c r="H133" s="2">
        <v>-34</v>
      </c>
      <c r="I133" s="2">
        <v>-10</v>
      </c>
      <c r="J133" s="2">
        <f t="shared" ref="J133" si="158">100/2</f>
        <v>50</v>
      </c>
    </row>
    <row r="134" spans="1:10" x14ac:dyDescent="0.3">
      <c r="A134" s="2">
        <v>121</v>
      </c>
      <c r="B134" s="2">
        <v>61</v>
      </c>
      <c r="C134" s="3">
        <v>2554</v>
      </c>
      <c r="D134" s="4">
        <f t="shared" ref="D134" si="159">C134</f>
        <v>2554</v>
      </c>
      <c r="E134" s="2"/>
      <c r="F134" s="2">
        <f t="shared" si="80"/>
        <v>718.5</v>
      </c>
      <c r="G134" s="2">
        <f t="shared" si="81"/>
        <v>-718.5</v>
      </c>
      <c r="H134" s="2">
        <v>-295</v>
      </c>
      <c r="I134" s="2">
        <v>-226</v>
      </c>
      <c r="J134" s="2">
        <f t="shared" ref="J134" si="160">-100/2</f>
        <v>-50</v>
      </c>
    </row>
    <row r="135" spans="1:10" x14ac:dyDescent="0.3">
      <c r="A135" s="2">
        <v>122</v>
      </c>
      <c r="B135" s="2"/>
      <c r="C135" s="3"/>
      <c r="D135" s="2">
        <f t="shared" ref="D135" si="161">SUM(C134+C136)/2</f>
        <v>2585.5</v>
      </c>
      <c r="E135" s="2"/>
      <c r="F135" s="2">
        <f t="shared" si="80"/>
        <v>718.5</v>
      </c>
      <c r="G135" s="2">
        <f t="shared" si="81"/>
        <v>-718.5</v>
      </c>
      <c r="H135" s="2">
        <v>-18</v>
      </c>
      <c r="I135" s="2">
        <v>-6</v>
      </c>
      <c r="J135" s="2">
        <f t="shared" si="128"/>
        <v>50</v>
      </c>
    </row>
    <row r="136" spans="1:10" x14ac:dyDescent="0.3">
      <c r="A136" s="2">
        <v>123</v>
      </c>
      <c r="B136" s="2">
        <v>62</v>
      </c>
      <c r="C136" s="3">
        <v>2617</v>
      </c>
      <c r="D136" s="4">
        <f t="shared" ref="D136" si="162">C136</f>
        <v>2617</v>
      </c>
      <c r="E136" s="2"/>
      <c r="F136" s="2">
        <f t="shared" si="80"/>
        <v>718.5</v>
      </c>
      <c r="G136" s="2">
        <f t="shared" si="81"/>
        <v>-718.5</v>
      </c>
      <c r="H136" s="2">
        <v>-170</v>
      </c>
      <c r="I136" s="2">
        <v>-110</v>
      </c>
      <c r="J136" s="2">
        <f t="shared" si="130"/>
        <v>-50</v>
      </c>
    </row>
    <row r="137" spans="1:10" x14ac:dyDescent="0.3">
      <c r="A137" s="2">
        <v>124</v>
      </c>
      <c r="B137" s="2"/>
      <c r="C137" s="3"/>
      <c r="D137" s="2">
        <f t="shared" ref="D137" si="163">SUM(C136+C138)/2</f>
        <v>2648.5</v>
      </c>
      <c r="E137" s="2"/>
      <c r="F137" s="2">
        <f t="shared" si="80"/>
        <v>718.5</v>
      </c>
      <c r="G137" s="2">
        <f t="shared" si="81"/>
        <v>-718.5</v>
      </c>
      <c r="H137" s="2">
        <v>15</v>
      </c>
      <c r="I137" s="2">
        <v>32</v>
      </c>
      <c r="J137" s="2">
        <f t="shared" ref="J137" si="164">100/2</f>
        <v>50</v>
      </c>
    </row>
    <row r="138" spans="1:10" x14ac:dyDescent="0.3">
      <c r="A138" s="2">
        <v>125</v>
      </c>
      <c r="B138" s="2">
        <v>63</v>
      </c>
      <c r="C138" s="3">
        <v>2680</v>
      </c>
      <c r="D138" s="4">
        <f t="shared" ref="D138" si="165">C138</f>
        <v>2680</v>
      </c>
      <c r="E138" s="2"/>
      <c r="F138" s="2">
        <f t="shared" si="80"/>
        <v>718.5</v>
      </c>
      <c r="G138" s="2">
        <f t="shared" si="81"/>
        <v>-718.5</v>
      </c>
      <c r="H138" s="2">
        <v>92</v>
      </c>
      <c r="I138" s="2">
        <v>151</v>
      </c>
      <c r="J138" s="2">
        <f t="shared" ref="J138" si="166">-100/2</f>
        <v>-50</v>
      </c>
    </row>
    <row r="139" spans="1:10" x14ac:dyDescent="0.3">
      <c r="A139" s="5">
        <v>126</v>
      </c>
      <c r="B139" s="5"/>
      <c r="C139" s="5"/>
      <c r="D139" s="5"/>
      <c r="E139" s="5"/>
      <c r="F139" s="5"/>
      <c r="G139" s="5"/>
      <c r="H139" s="5"/>
      <c r="I139" s="5"/>
      <c r="J139" s="5"/>
    </row>
  </sheetData>
  <mergeCells count="6">
    <mergeCell ref="H12:J12"/>
    <mergeCell ref="A12:A13"/>
    <mergeCell ref="B12:B13"/>
    <mergeCell ref="C12:D12"/>
    <mergeCell ref="E12:E13"/>
    <mergeCell ref="F12:G12"/>
  </mergeCells>
  <conditionalFormatting sqref="A14:J16 A17:G138 J17:J138">
    <cfRule type="expression" dxfId="2" priority="3">
      <formula>MOD(ROW(),2)</formula>
    </cfRule>
  </conditionalFormatting>
  <conditionalFormatting sqref="H17:H138">
    <cfRule type="expression" dxfId="1" priority="2">
      <formula>MOD(ROW(),2)</formula>
    </cfRule>
  </conditionalFormatting>
  <conditionalFormatting sqref="I17:I138">
    <cfRule type="expression" dxfId="0" priority="1">
      <formula>MOD(ROW(),2)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8388E-E2C0-4FCD-A6B1-6A30625857A9}">
  <sheetPr codeName="Feuil5"/>
  <dimension ref="A12:J13"/>
  <sheetViews>
    <sheetView workbookViewId="0">
      <selection activeCell="G17" sqref="G17"/>
    </sheetView>
  </sheetViews>
  <sheetFormatPr baseColWidth="10" defaultRowHeight="14.4" x14ac:dyDescent="0.3"/>
  <sheetData>
    <row r="12" spans="1:10" ht="15.6" x14ac:dyDescent="0.3">
      <c r="A12" s="8" t="s">
        <v>16</v>
      </c>
      <c r="B12" s="8" t="s">
        <v>15</v>
      </c>
      <c r="C12" s="8" t="s">
        <v>0</v>
      </c>
      <c r="D12" s="8"/>
      <c r="E12" s="8" t="s">
        <v>1</v>
      </c>
      <c r="F12" s="8" t="s">
        <v>7</v>
      </c>
      <c r="G12" s="8"/>
      <c r="H12" s="8" t="s">
        <v>6</v>
      </c>
      <c r="I12" s="8"/>
      <c r="J12" s="8"/>
    </row>
    <row r="13" spans="1:10" ht="15.6" x14ac:dyDescent="0.3">
      <c r="A13" s="9"/>
      <c r="B13" s="9"/>
      <c r="C13" s="1" t="s">
        <v>13</v>
      </c>
      <c r="D13" s="1" t="s">
        <v>14</v>
      </c>
      <c r="E13" s="9"/>
      <c r="F13" s="1" t="s">
        <v>12</v>
      </c>
      <c r="G13" s="1" t="s">
        <v>11</v>
      </c>
      <c r="H13" s="1" t="s">
        <v>9</v>
      </c>
      <c r="I13" s="1" t="s">
        <v>10</v>
      </c>
      <c r="J13" s="1" t="s">
        <v>8</v>
      </c>
    </row>
  </sheetData>
  <mergeCells count="6">
    <mergeCell ref="A12:A13"/>
    <mergeCell ref="B12:B13"/>
    <mergeCell ref="C12:D12"/>
    <mergeCell ref="E12:E13"/>
    <mergeCell ref="F12:G12"/>
    <mergeCell ref="H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Résult</vt:lpstr>
      <vt:lpstr>2020</vt:lpstr>
      <vt:lpstr>2021</vt:lpstr>
      <vt:lpstr>2022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Facon</dc:creator>
  <cp:lastModifiedBy>Clement Facon</cp:lastModifiedBy>
  <dcterms:created xsi:type="dcterms:W3CDTF">2021-05-26T08:26:11Z</dcterms:created>
  <dcterms:modified xsi:type="dcterms:W3CDTF">2021-05-27T07:43:34Z</dcterms:modified>
</cp:coreProperties>
</file>