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vigroux\Downloads\"/>
    </mc:Choice>
  </mc:AlternateContent>
  <xr:revisionPtr revIDLastSave="0" documentId="13_ncr:1_{8CAB704B-1C76-4F61-BBBD-A19925991254}" xr6:coauthVersionLast="45" xr6:coauthVersionMax="45" xr10:uidLastSave="{00000000-0000-0000-0000-000000000000}"/>
  <bookViews>
    <workbookView xWindow="28680" yWindow="-120" windowWidth="29040" windowHeight="16440" xr2:uid="{00000000-000D-0000-FFFF-FFFF00000000}"/>
  </bookViews>
  <sheets>
    <sheet name="Feuil4" sheetId="5" r:id="rId1"/>
    <sheet name="Feuil5" sheetId="6" r:id="rId2"/>
  </sheets>
  <externalReferences>
    <externalReference r:id="rId3"/>
  </externalReferences>
  <definedNames>
    <definedName name="TAB">[1]!Tableau3[#All]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13" i="5" l="1" a="1"/>
  <c r="S12" i="5"/>
  <c r="S3" i="5"/>
  <c r="S11" i="5"/>
  <c r="S9" i="5"/>
  <c r="S4" i="5"/>
  <c r="S6" i="5"/>
  <c r="S10" i="5"/>
  <c r="S7" i="5"/>
  <c r="S8" i="5"/>
  <c r="S5" i="5"/>
  <c r="S2" i="5"/>
  <c r="S13" i="5" l="1"/>
  <c r="O22" i="5"/>
  <c r="P22" i="5"/>
  <c r="N22" i="5"/>
  <c r="L22" i="5"/>
  <c r="M22" i="5"/>
  <c r="K22" i="5"/>
  <c r="I22" i="5"/>
  <c r="J22" i="5"/>
  <c r="H22" i="5"/>
  <c r="F22" i="5"/>
  <c r="G22" i="5"/>
  <c r="E22" i="5"/>
  <c r="J21" i="5"/>
  <c r="K21" i="5"/>
  <c r="L21" i="5"/>
  <c r="M21" i="5"/>
  <c r="N21" i="5"/>
  <c r="O21" i="5"/>
  <c r="P21" i="5"/>
  <c r="H21" i="5"/>
  <c r="I21" i="5"/>
  <c r="G21" i="5"/>
  <c r="F21" i="5"/>
  <c r="E21" i="5"/>
  <c r="P20" i="5"/>
  <c r="O20" i="5"/>
  <c r="N20" i="5"/>
  <c r="M20" i="5"/>
  <c r="L20" i="5"/>
  <c r="K20" i="5"/>
  <c r="J20" i="5"/>
  <c r="I20" i="5"/>
  <c r="H20" i="5"/>
  <c r="G20" i="5"/>
  <c r="F20" i="5"/>
  <c r="E20" i="5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<sst xmlns="http://schemas.openxmlformats.org/spreadsheetml/2006/main" count="73" uniqueCount="46">
  <si>
    <t>Code (site)</t>
  </si>
  <si>
    <t>Montant</t>
  </si>
  <si>
    <t>Début</t>
  </si>
  <si>
    <t>Facturation</t>
  </si>
  <si>
    <t>Mai</t>
  </si>
  <si>
    <t>Juin</t>
  </si>
  <si>
    <t>Août</t>
  </si>
  <si>
    <t xml:space="preserve"> Echu</t>
  </si>
  <si>
    <t>Décembre</t>
  </si>
  <si>
    <t>Novembre</t>
  </si>
  <si>
    <t>Octobre</t>
  </si>
  <si>
    <t>Septembre</t>
  </si>
  <si>
    <t>Juillet</t>
  </si>
  <si>
    <t>Avril</t>
  </si>
  <si>
    <t>Mars</t>
  </si>
  <si>
    <t>Février</t>
  </si>
  <si>
    <t>Janvier</t>
  </si>
  <si>
    <t>Résil,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</si>
  <si>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</si>
  <si>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</si>
  <si>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</si>
  <si>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</si>
  <si>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</si>
  <si>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</si>
  <si>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</si>
  <si>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</si>
  <si>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</si>
  <si>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</si>
  <si>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</si>
  <si>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</si>
  <si>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</si>
  <si>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</si>
  <si>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</si>
  <si>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</si>
  <si>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</si>
  <si>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</si>
  <si>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</si>
  <si>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</si>
  <si>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</si>
  <si>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</si>
  <si>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</si>
  <si>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</si>
  <si>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ht recalcule TEST</t>
  </si>
  <si>
    <t>ce tableau indique les bonnes valeaur à retrouver pour les différent mois.</t>
  </si>
  <si>
    <t>années</t>
  </si>
  <si>
    <t>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</si>
</sst>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3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5">
    <xf numFmtId="0" fontId="0" fillId="0" borderId="0" xfId="0"/>
    <xf numFmtId="0" fontId="0" fillId="0" borderId="10" xfId="0" applyBorder="1" applyAlignment="1">
      <alignment horizontal="center"/>
    </xf>
    <xf numFmtId="0" fontId="0" fillId="34" borderId="10" xfId="0" applyFill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44" fontId="0" fillId="35" borderId="10" xfId="1" applyFont="1" applyFill="1" applyBorder="1" applyAlignment="1">
      <alignment horizontal="center"/>
    </xf>
    <xf numFmtId="44" fontId="0" fillId="0" borderId="10" xfId="1" applyFont="1" applyBorder="1" applyAlignment="1">
      <alignment horizontal="center"/>
    </xf>
    <xf numFmtId="0" fontId="13" fillId="36" borderId="10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3" xfId="0" applyBorder="1"/>
    <xf numFmtId="0" fontId="0" fillId="36" borderId="10" xfId="0" applyFill="1" applyBorder="1" applyAlignment="1">
      <alignment horizontal="center"/>
    </xf>
    <xf numFmtId="13" fontId="0" fillId="33" borderId="10" xfId="0" applyNumberFormat="1" applyFill="1" applyBorder="1"/>
    <xf numFmtId="13" fontId="0" fillId="37" borderId="10" xfId="0" applyNumberFormat="1" applyFill="1" applyBorder="1"/>
    <xf numFmtId="13" fontId="0" fillId="39" borderId="10" xfId="0" applyNumberFormat="1" applyFill="1" applyBorder="1"/>
    <xf numFmtId="44" fontId="0" fillId="37" borderId="10" xfId="1" applyFont="1" applyFill="1" applyBorder="1" applyAlignment="1">
      <alignment horizontal="center"/>
    </xf>
    <xf numFmtId="44" fontId="0" fillId="39" borderId="10" xfId="1" applyFont="1" applyFill="1" applyBorder="1" applyAlignment="1">
      <alignment horizontal="center"/>
    </xf>
    <xf numFmtId="0" fontId="0" fillId="40" borderId="10" xfId="0" applyFill="1" applyBorder="1" applyAlignment="1">
      <alignment horizontal="center"/>
    </xf>
    <xf numFmtId="44" fontId="0" fillId="41" borderId="10" xfId="1" applyFont="1" applyFill="1" applyBorder="1" applyAlignment="1">
      <alignment horizontal="center"/>
    </xf>
    <xf numFmtId="0" fontId="0" fillId="0" borderId="0" xfId="0" applyBorder="1"/>
    <xf numFmtId="0" fontId="0" fillId="35" borderId="0" xfId="0" applyFill="1" applyBorder="1"/>
    <xf numFmtId="44" fontId="0" fillId="0" borderId="0" xfId="1" applyFont="1"/>
    <xf numFmtId="2" fontId="0" fillId="38" borderId="10" xfId="0" applyNumberFormat="1" applyFill="1" applyBorder="1"/>
    <xf numFmtId="0" fontId="0" fillId="36" borderId="0" xfId="0" applyFill="1" applyAlignment="1">
      <alignment horizont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Monétaire" xfId="1" builtinId="4"/>
    <cellStyle name="Neutre" xfId="9" builtinId="28" customBuiltin="1"/>
    <cellStyle name="Normal" xfId="0" builtinId="0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7"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09%20Partage\Hugo%20VIGROUX\sujet%201\Sujet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Export Twimm"/>
      <sheetName val="matrice"/>
      <sheetName val="données"/>
      <sheetName val="Correspondance"/>
      <sheetName val="Sujet1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ableau7" displayName="Tableau7" ref="A1:B13" totalsRowShown="0" headerRowDxfId="6" dataDxfId="4" headerRowBorderDxfId="5" tableBorderDxfId="3" totalsRowBorderDxfId="2">
  <autoFilter ref="A1:B13" xr:uid="{00000000-0009-0000-0100-000007000000}"/>
  <tableColumns count="2">
    <tableColumn id="1" xr3:uid="{00000000-0010-0000-0100-000001000000}" name="mois" dataDxfId="1"/>
    <tableColumn id="2" xr3:uid="{85D1E138-40CE-4136-940F-93A96124B598}" name="Anné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U205"/>
  <sheetViews>
    <sheetView tabSelected="1" workbookViewId="0">
      <selection activeCell="O17" sqref="O17"/>
    </sheetView>
  </sheetViews>
  <sheetFormatPr baseColWidth="10" defaultRowHeight="15" x14ac:dyDescent="0.25"/>
  <cols>
    <col min="1" max="1" width="19" style="4" bestFit="1" customWidth="1"/>
    <col min="2" max="2" width="11" style="4" bestFit="1" customWidth="1"/>
    <col min="3" max="4" width="10.7109375" style="4" bestFit="1" customWidth="1"/>
    <col min="17" max="17" width="12.85546875" style="4" bestFit="1" customWidth="1"/>
    <col min="18" max="18" width="15.7109375" bestFit="1" customWidth="1"/>
    <col min="19" max="19" width="16.42578125" bestFit="1" customWidth="1"/>
  </cols>
  <sheetData>
    <row r="1" spans="1:21" x14ac:dyDescent="0.25">
      <c r="A1" s="1" t="s">
        <v>0</v>
      </c>
      <c r="B1" s="1" t="s">
        <v>3</v>
      </c>
      <c r="C1" s="1" t="s">
        <v>2</v>
      </c>
      <c r="D1" s="1" t="s">
        <v>17</v>
      </c>
      <c r="E1" s="2" t="s">
        <v>16</v>
      </c>
      <c r="F1" s="2" t="s">
        <v>15</v>
      </c>
      <c r="G1" s="2" t="s">
        <v>14</v>
      </c>
      <c r="H1" s="2" t="s">
        <v>13</v>
      </c>
      <c r="I1" s="2" t="s">
        <v>4</v>
      </c>
      <c r="J1" s="2" t="s">
        <v>5</v>
      </c>
      <c r="K1" s="2" t="s">
        <v>12</v>
      </c>
      <c r="L1" s="2" t="s">
        <v>6</v>
      </c>
      <c r="M1" s="2" t="s">
        <v>11</v>
      </c>
      <c r="N1" s="2" t="s">
        <v>10</v>
      </c>
      <c r="O1" s="2" t="s">
        <v>9</v>
      </c>
      <c r="P1" s="2" t="s">
        <v>8</v>
      </c>
      <c r="Q1" s="5" t="s">
        <v>1</v>
      </c>
      <c r="S1" s="7" t="s">
        <v>42</v>
      </c>
    </row>
    <row r="2" spans="1:21" x14ac:dyDescent="0.25">
      <c r="A2" s="1" t="s">
        <v>31</v>
      </c>
      <c r="B2" s="1" t="s">
        <v>7</v>
      </c>
      <c r="C2" s="3">
        <v>43525</v>
      </c>
      <c r="D2" s="1"/>
      <c r="E2" s="13">
        <v>8.3299999999999999E-2</v>
      </c>
      <c r="F2" s="13">
        <v>8.3299999999999999E-2</v>
      </c>
      <c r="G2" s="13">
        <v>8.3299999999999999E-2</v>
      </c>
      <c r="H2" s="13">
        <v>8.3299999999999999E-2</v>
      </c>
      <c r="I2" s="13">
        <v>8.3299999999999999E-2</v>
      </c>
      <c r="J2" s="13">
        <v>8.3299999999999999E-2</v>
      </c>
      <c r="K2" s="13">
        <v>8.3299999999999999E-2</v>
      </c>
      <c r="L2" s="13">
        <v>8.3299999999999999E-2</v>
      </c>
      <c r="M2" s="13">
        <v>8.3299999999999999E-2</v>
      </c>
      <c r="N2" s="13">
        <v>8.3299999999999999E-2</v>
      </c>
      <c r="O2" s="13">
        <v>8.3299999999999999E-2</v>
      </c>
      <c r="P2" s="13">
        <v>8.3299999999999999E-2</v>
      </c>
      <c r="Q2" s="6">
        <v>3000</v>
      </c>
      <c r="S2" s="23">
        <f ca="1">(Q2*SUM(INDIRECT(CONCATENATE("E",ROW(),":",ADDRESS(ROW(),MATCH($J$16,$A$1:$P$1,0)-IF(B2=" Echu",0,1),4,1)),1)))+U2</f>
        <v>2998.8000000000006</v>
      </c>
      <c r="U2" s="22"/>
    </row>
    <row r="3" spans="1:21" x14ac:dyDescent="0.25">
      <c r="A3" s="1" t="s">
        <v>32</v>
      </c>
      <c r="B3" s="1" t="s">
        <v>7</v>
      </c>
      <c r="C3" s="3">
        <v>41487</v>
      </c>
      <c r="D3" s="3">
        <v>46873</v>
      </c>
      <c r="E3" s="13">
        <v>8.3299999999999999E-2</v>
      </c>
      <c r="F3" s="13">
        <v>8.3299999999999999E-2</v>
      </c>
      <c r="G3" s="13">
        <v>8.3299999999999999E-2</v>
      </c>
      <c r="H3" s="13">
        <v>8.3299999999999999E-2</v>
      </c>
      <c r="I3" s="13">
        <v>8.3299999999999999E-2</v>
      </c>
      <c r="J3" s="13">
        <v>8.3299999999999999E-2</v>
      </c>
      <c r="K3" s="13">
        <v>8.3299999999999999E-2</v>
      </c>
      <c r="L3" s="13">
        <v>8.3299999999999999E-2</v>
      </c>
      <c r="M3" s="13">
        <v>8.3299999999999999E-2</v>
      </c>
      <c r="N3" s="13">
        <v>8.3299999999999999E-2</v>
      </c>
      <c r="O3" s="13">
        <v>8.3299999999999999E-2</v>
      </c>
      <c r="P3" s="13">
        <v>8.3299999999999999E-2</v>
      </c>
      <c r="Q3" s="6">
        <v>3000</v>
      </c>
      <c r="S3" s="23">
        <f t="shared" ref="S3:S13" ca="1" si="0">(Q3*SUM(INDIRECT(CONCATENATE("E",ROW(),":",ADDRESS(ROW(),MATCH($J$16,$A$1:$P$1,0)-IF(B3=" Echu",0,1),4,1)),1)))+U3</f>
        <v>2998.8000000000006</v>
      </c>
      <c r="U3" s="22"/>
    </row>
    <row r="4" spans="1:21" x14ac:dyDescent="0.25">
      <c r="A4" s="1" t="s">
        <v>33</v>
      </c>
      <c r="B4" s="1" t="s">
        <v>7</v>
      </c>
      <c r="C4" s="3">
        <v>42887</v>
      </c>
      <c r="D4" s="3">
        <v>44712</v>
      </c>
      <c r="E4" s="13">
        <v>0</v>
      </c>
      <c r="F4" s="13">
        <v>0</v>
      </c>
      <c r="G4" s="13">
        <v>0</v>
      </c>
      <c r="H4" s="13">
        <v>0</v>
      </c>
      <c r="I4" s="13">
        <v>0</v>
      </c>
      <c r="J4" s="13">
        <v>0</v>
      </c>
      <c r="K4" s="13">
        <v>0</v>
      </c>
      <c r="L4" s="13">
        <v>0</v>
      </c>
      <c r="M4" s="13">
        <v>0</v>
      </c>
      <c r="N4" s="13">
        <v>0</v>
      </c>
      <c r="O4" s="13">
        <v>0</v>
      </c>
      <c r="P4" s="13">
        <v>0</v>
      </c>
      <c r="Q4" s="6">
        <v>3000</v>
      </c>
      <c r="S4" s="23">
        <f t="shared" ca="1" si="0"/>
        <v>0</v>
      </c>
      <c r="U4" s="22"/>
    </row>
    <row r="5" spans="1:21" x14ac:dyDescent="0.25">
      <c r="A5" s="1" t="s">
        <v>34</v>
      </c>
      <c r="B5" s="1" t="s">
        <v>7</v>
      </c>
      <c r="C5" s="3">
        <v>42887</v>
      </c>
      <c r="D5" s="3">
        <v>44712</v>
      </c>
      <c r="E5" s="13">
        <v>0</v>
      </c>
      <c r="F5" s="13">
        <v>0</v>
      </c>
      <c r="G5" s="13">
        <v>0</v>
      </c>
      <c r="H5" s="13">
        <v>0</v>
      </c>
      <c r="I5" s="13">
        <v>0</v>
      </c>
      <c r="J5" s="13">
        <v>0</v>
      </c>
      <c r="K5" s="13">
        <v>0</v>
      </c>
      <c r="L5" s="13">
        <v>0</v>
      </c>
      <c r="M5" s="13">
        <v>0</v>
      </c>
      <c r="N5" s="13">
        <v>0</v>
      </c>
      <c r="O5" s="13">
        <v>0</v>
      </c>
      <c r="P5" s="13">
        <v>0</v>
      </c>
      <c r="Q5" s="6">
        <v>3000</v>
      </c>
      <c r="S5" s="23">
        <f t="shared" ca="1" si="0"/>
        <v>0</v>
      </c>
      <c r="U5" s="22"/>
    </row>
    <row r="6" spans="1:21" x14ac:dyDescent="0.25">
      <c r="A6" s="1" t="s">
        <v>35</v>
      </c>
      <c r="B6" s="1" t="s">
        <v>7</v>
      </c>
      <c r="C6" s="3">
        <v>38149</v>
      </c>
      <c r="D6" s="1"/>
      <c r="E6" s="15">
        <v>0.25</v>
      </c>
      <c r="F6" s="15">
        <v>0</v>
      </c>
      <c r="G6" s="15">
        <v>0</v>
      </c>
      <c r="H6" s="15">
        <v>0.25</v>
      </c>
      <c r="I6" s="15">
        <v>0</v>
      </c>
      <c r="J6" s="15">
        <v>0</v>
      </c>
      <c r="K6" s="15">
        <v>0.25</v>
      </c>
      <c r="L6" s="15">
        <v>0</v>
      </c>
      <c r="M6" s="15">
        <v>0</v>
      </c>
      <c r="N6" s="15">
        <v>0.25</v>
      </c>
      <c r="O6" s="15">
        <v>0</v>
      </c>
      <c r="P6" s="15">
        <v>0</v>
      </c>
      <c r="Q6" s="6">
        <v>3000</v>
      </c>
      <c r="S6" s="23">
        <f t="shared" ca="1" si="0"/>
        <v>3000</v>
      </c>
      <c r="U6" s="22"/>
    </row>
    <row r="7" spans="1:21" x14ac:dyDescent="0.25">
      <c r="A7" s="1" t="s">
        <v>36</v>
      </c>
      <c r="B7" s="1" t="s">
        <v>7</v>
      </c>
      <c r="C7" s="3">
        <v>41275</v>
      </c>
      <c r="D7" s="3">
        <v>46752</v>
      </c>
      <c r="E7" s="13">
        <v>8.3299999999999999E-2</v>
      </c>
      <c r="F7" s="13">
        <v>8.3299999999999999E-2</v>
      </c>
      <c r="G7" s="13">
        <v>8.3299999999999999E-2</v>
      </c>
      <c r="H7" s="13">
        <v>8.3299999999999999E-2</v>
      </c>
      <c r="I7" s="13">
        <v>8.3299999999999999E-2</v>
      </c>
      <c r="J7" s="13">
        <v>8.3299999999999999E-2</v>
      </c>
      <c r="K7" s="13">
        <v>8.3299999999999999E-2</v>
      </c>
      <c r="L7" s="13">
        <v>8.3299999999999999E-2</v>
      </c>
      <c r="M7" s="13">
        <v>8.3299999999999999E-2</v>
      </c>
      <c r="N7" s="13">
        <v>8.3299999999999999E-2</v>
      </c>
      <c r="O7" s="13">
        <v>8.3299999999999999E-2</v>
      </c>
      <c r="P7" s="13">
        <v>8.3299999999999999E-2</v>
      </c>
      <c r="Q7" s="6">
        <v>3000</v>
      </c>
      <c r="S7" s="23">
        <f t="shared" ca="1" si="0"/>
        <v>2998.8000000000006</v>
      </c>
      <c r="U7" s="22"/>
    </row>
    <row r="8" spans="1:21" x14ac:dyDescent="0.25">
      <c r="A8" s="1" t="s">
        <v>37</v>
      </c>
      <c r="B8" s="1" t="s">
        <v>7</v>
      </c>
      <c r="C8" s="3">
        <v>42736</v>
      </c>
      <c r="D8" s="1"/>
      <c r="E8" s="15">
        <v>0.25</v>
      </c>
      <c r="F8" s="15">
        <v>0</v>
      </c>
      <c r="G8" s="15">
        <v>0</v>
      </c>
      <c r="H8" s="15">
        <v>0.25</v>
      </c>
      <c r="I8" s="15">
        <v>0</v>
      </c>
      <c r="J8" s="15">
        <v>0</v>
      </c>
      <c r="K8" s="15">
        <v>0.25</v>
      </c>
      <c r="L8" s="15">
        <v>0</v>
      </c>
      <c r="M8" s="15">
        <v>0</v>
      </c>
      <c r="N8" s="15">
        <v>0.25</v>
      </c>
      <c r="O8" s="15">
        <v>0</v>
      </c>
      <c r="P8" s="15">
        <v>0</v>
      </c>
      <c r="Q8" s="6">
        <v>3000</v>
      </c>
      <c r="S8" s="23">
        <f t="shared" ca="1" si="0"/>
        <v>3000</v>
      </c>
      <c r="U8" s="22"/>
    </row>
    <row r="9" spans="1:21" x14ac:dyDescent="0.25">
      <c r="A9" s="1" t="s">
        <v>38</v>
      </c>
      <c r="B9" s="1" t="s">
        <v>7</v>
      </c>
      <c r="C9" s="3">
        <v>41456</v>
      </c>
      <c r="D9" s="3">
        <v>44561</v>
      </c>
      <c r="E9" s="13">
        <v>8.3299999999999999E-2</v>
      </c>
      <c r="F9" s="13">
        <v>8.3299999999999999E-2</v>
      </c>
      <c r="G9" s="13">
        <v>8.3299999999999999E-2</v>
      </c>
      <c r="H9" s="13">
        <v>8.3299999999999999E-2</v>
      </c>
      <c r="I9" s="13">
        <v>8.3299999999999999E-2</v>
      </c>
      <c r="J9" s="13">
        <v>8.3299999999999999E-2</v>
      </c>
      <c r="K9" s="13">
        <v>8.3299999999999999E-2</v>
      </c>
      <c r="L9" s="13">
        <v>8.3299999999999999E-2</v>
      </c>
      <c r="M9" s="13">
        <v>8.3299999999999999E-2</v>
      </c>
      <c r="N9" s="13">
        <v>8.3299999999999999E-2</v>
      </c>
      <c r="O9" s="13">
        <v>8.3299999999999999E-2</v>
      </c>
      <c r="P9" s="13">
        <v>8.3299999999999999E-2</v>
      </c>
      <c r="Q9" s="6">
        <v>3000</v>
      </c>
      <c r="S9" s="23">
        <f t="shared" ca="1" si="0"/>
        <v>2998.8000000000006</v>
      </c>
      <c r="U9" s="22"/>
    </row>
    <row r="10" spans="1:21" x14ac:dyDescent="0.25">
      <c r="A10" s="1" t="s">
        <v>39</v>
      </c>
      <c r="B10" s="1" t="s">
        <v>7</v>
      </c>
      <c r="C10" s="3">
        <v>39783</v>
      </c>
      <c r="D10" s="3">
        <v>45626</v>
      </c>
      <c r="E10" s="14">
        <v>0</v>
      </c>
      <c r="F10" s="14">
        <v>0</v>
      </c>
      <c r="G10" s="14">
        <v>0.25</v>
      </c>
      <c r="H10" s="14">
        <v>0</v>
      </c>
      <c r="I10" s="14">
        <v>0</v>
      </c>
      <c r="J10" s="14">
        <v>0.25</v>
      </c>
      <c r="K10" s="14">
        <v>0</v>
      </c>
      <c r="L10" s="14">
        <v>0</v>
      </c>
      <c r="M10" s="14">
        <v>0.25</v>
      </c>
      <c r="N10" s="14">
        <v>0</v>
      </c>
      <c r="O10" s="14">
        <v>0</v>
      </c>
      <c r="P10" s="14">
        <v>0.25</v>
      </c>
      <c r="Q10" s="6">
        <v>3000</v>
      </c>
      <c r="S10" s="23">
        <f t="shared" ca="1" si="0"/>
        <v>3000</v>
      </c>
      <c r="U10" s="22"/>
    </row>
    <row r="11" spans="1:21" x14ac:dyDescent="0.25">
      <c r="A11" s="1" t="s">
        <v>40</v>
      </c>
      <c r="B11" s="1" t="s">
        <v>7</v>
      </c>
      <c r="C11" s="3">
        <v>42461</v>
      </c>
      <c r="D11" s="3">
        <v>45626</v>
      </c>
      <c r="E11" s="15">
        <v>0.25</v>
      </c>
      <c r="F11" s="15">
        <v>0</v>
      </c>
      <c r="G11" s="15">
        <v>0</v>
      </c>
      <c r="H11" s="15">
        <v>0.25</v>
      </c>
      <c r="I11" s="15">
        <v>0</v>
      </c>
      <c r="J11" s="15">
        <v>0</v>
      </c>
      <c r="K11" s="15">
        <v>0.25</v>
      </c>
      <c r="L11" s="15">
        <v>0</v>
      </c>
      <c r="M11" s="15">
        <v>0</v>
      </c>
      <c r="N11" s="15">
        <v>0.25</v>
      </c>
      <c r="O11" s="15">
        <v>0</v>
      </c>
      <c r="P11" s="15">
        <v>0</v>
      </c>
      <c r="Q11" s="6">
        <v>3000</v>
      </c>
      <c r="S11" s="23">
        <f t="shared" ca="1" si="0"/>
        <v>3000</v>
      </c>
      <c r="U11" s="22"/>
    </row>
    <row r="12" spans="1:21" x14ac:dyDescent="0.25">
      <c r="A12" s="1" t="s">
        <v>40</v>
      </c>
      <c r="B12" s="1" t="s">
        <v>7</v>
      </c>
      <c r="C12" s="3">
        <v>39783</v>
      </c>
      <c r="D12" s="3">
        <v>45626</v>
      </c>
      <c r="E12" s="14">
        <v>0</v>
      </c>
      <c r="F12" s="14">
        <v>0</v>
      </c>
      <c r="G12" s="14">
        <v>0.25</v>
      </c>
      <c r="H12" s="14">
        <v>0</v>
      </c>
      <c r="I12" s="14">
        <v>0</v>
      </c>
      <c r="J12" s="14">
        <v>0.25</v>
      </c>
      <c r="K12" s="14">
        <v>0</v>
      </c>
      <c r="L12" s="14">
        <v>0</v>
      </c>
      <c r="M12" s="14">
        <v>0.25</v>
      </c>
      <c r="N12" s="14">
        <v>0</v>
      </c>
      <c r="O12" s="14">
        <v>0</v>
      </c>
      <c r="P12" s="14">
        <v>0.25</v>
      </c>
      <c r="Q12" s="6">
        <v>3000</v>
      </c>
      <c r="S12" s="23">
        <f ca="1">(Q12*SUM(INDIRECT(CONCATENATE("E",ROW(),":",ADDRESS(ROW(),MATCH($J$16,$A$1:$P$1,0)-IF(B12=" Echu",0,1),4,1)),1)))+U12</f>
        <v>3000</v>
      </c>
      <c r="U12" s="22"/>
    </row>
    <row r="13" spans="1:21" x14ac:dyDescent="0.25">
      <c r="A13" s="1" t="s">
        <v>41</v>
      </c>
      <c r="B13" s="1" t="s">
        <v>7</v>
      </c>
      <c r="C13" s="3">
        <v>39783</v>
      </c>
      <c r="D13" s="3">
        <v>45626</v>
      </c>
      <c r="E13" s="14">
        <v>0</v>
      </c>
      <c r="F13" s="14">
        <v>0</v>
      </c>
      <c r="G13" s="14">
        <v>0.25</v>
      </c>
      <c r="H13" s="14">
        <v>0</v>
      </c>
      <c r="I13" s="14">
        <v>0</v>
      </c>
      <c r="J13" s="14">
        <v>0.25</v>
      </c>
      <c r="K13" s="14">
        <v>0</v>
      </c>
      <c r="L13" s="14">
        <v>0</v>
      </c>
      <c r="M13" s="14">
        <v>0.25</v>
      </c>
      <c r="N13" s="14">
        <v>0</v>
      </c>
      <c r="O13" s="14">
        <v>0</v>
      </c>
      <c r="P13" s="14">
        <v>0.25</v>
      </c>
      <c r="Q13" s="6">
        <v>3000</v>
      </c>
      <c r="S13" s="23" t="e" cm="1">
        <f t="array" aca="1" ref="S13" ca="1">(Q13*SOME(INDIRECT(CONCATENATE("E",ROW(),":",ADDRESS(ROW(),MATCH($J$16,$E$1:$P$1,0))))))</f>
        <v>#NAME?</v>
      </c>
      <c r="U13" s="22"/>
    </row>
    <row r="14" spans="1:21" x14ac:dyDescent="0.25">
      <c r="P14" s="11"/>
      <c r="Q14" s="10"/>
    </row>
    <row r="15" spans="1:21" x14ac:dyDescent="0.25">
      <c r="J15" s="12" t="s">
        <v>18</v>
      </c>
      <c r="L15" s="24" t="s">
        <v>44</v>
      </c>
    </row>
    <row r="16" spans="1:21" x14ac:dyDescent="0.25">
      <c r="J16" s="1" t="s">
        <v>30</v>
      </c>
      <c r="L16">
        <v>2020</v>
      </c>
    </row>
    <row r="19" spans="4:18" x14ac:dyDescent="0.25">
      <c r="D19" s="18" t="s">
        <v>1</v>
      </c>
      <c r="E19" s="18" t="s">
        <v>16</v>
      </c>
      <c r="F19" s="18" t="s">
        <v>15</v>
      </c>
      <c r="G19" s="18" t="s">
        <v>14</v>
      </c>
      <c r="H19" s="18" t="s">
        <v>13</v>
      </c>
      <c r="I19" s="18" t="s">
        <v>4</v>
      </c>
      <c r="J19" s="18" t="s">
        <v>5</v>
      </c>
      <c r="K19" s="18" t="s">
        <v>12</v>
      </c>
      <c r="L19" s="18" t="s">
        <v>6</v>
      </c>
      <c r="M19" s="18" t="s">
        <v>11</v>
      </c>
      <c r="N19" s="18" t="s">
        <v>10</v>
      </c>
      <c r="O19" s="18" t="s">
        <v>9</v>
      </c>
      <c r="P19" s="18" t="s">
        <v>8</v>
      </c>
      <c r="R19" s="20"/>
    </row>
    <row r="20" spans="4:18" x14ac:dyDescent="0.25">
      <c r="D20" s="19">
        <v>3000</v>
      </c>
      <c r="E20" s="6">
        <f>3000/12*1</f>
        <v>250</v>
      </c>
      <c r="F20" s="6">
        <f>3000/12*2</f>
        <v>500</v>
      </c>
      <c r="G20" s="6">
        <f>3000/12*3</f>
        <v>750</v>
      </c>
      <c r="H20" s="6">
        <f>3000/12*4</f>
        <v>1000</v>
      </c>
      <c r="I20" s="6">
        <f>3000/12*5</f>
        <v>1250</v>
      </c>
      <c r="J20" s="6">
        <f>3000/12*6</f>
        <v>1500</v>
      </c>
      <c r="K20" s="6">
        <f>3000/12*7</f>
        <v>1750</v>
      </c>
      <c r="L20" s="6">
        <f>3000/12*8</f>
        <v>2000</v>
      </c>
      <c r="M20" s="6">
        <f>3000/12*9</f>
        <v>2250</v>
      </c>
      <c r="N20" s="6">
        <f>3000/12*10</f>
        <v>2500</v>
      </c>
      <c r="O20" s="6">
        <f>3000/12*11</f>
        <v>2750</v>
      </c>
      <c r="P20" s="6">
        <f>3000/12*12</f>
        <v>3000</v>
      </c>
      <c r="R20" s="4"/>
    </row>
    <row r="21" spans="4:18" x14ac:dyDescent="0.25">
      <c r="D21" s="19">
        <v>3000</v>
      </c>
      <c r="E21" s="16">
        <f>3000/4*0</f>
        <v>0</v>
      </c>
      <c r="F21" s="16">
        <f>3000/4*0</f>
        <v>0</v>
      </c>
      <c r="G21" s="16">
        <f>3000/4*1</f>
        <v>750</v>
      </c>
      <c r="H21" s="16">
        <f t="shared" ref="H21:I21" si="1">3000/4*1</f>
        <v>750</v>
      </c>
      <c r="I21" s="16">
        <f t="shared" si="1"/>
        <v>750</v>
      </c>
      <c r="J21" s="16">
        <f t="shared" ref="J21:K22" si="2">3000/4*2</f>
        <v>1500</v>
      </c>
      <c r="K21" s="16">
        <f t="shared" si="2"/>
        <v>1500</v>
      </c>
      <c r="L21" s="16">
        <f>3000/4*2</f>
        <v>1500</v>
      </c>
      <c r="M21" s="16">
        <f t="shared" ref="M21:N22" si="3">3000/4*3</f>
        <v>2250</v>
      </c>
      <c r="N21" s="16">
        <f t="shared" si="3"/>
        <v>2250</v>
      </c>
      <c r="O21" s="16">
        <f>3000/4*3</f>
        <v>2250</v>
      </c>
      <c r="P21" s="16">
        <f>3000/4*4</f>
        <v>3000</v>
      </c>
      <c r="R21" s="4"/>
    </row>
    <row r="22" spans="4:18" x14ac:dyDescent="0.25">
      <c r="D22" s="19">
        <v>3000</v>
      </c>
      <c r="E22" s="17">
        <f>3000/4*1</f>
        <v>750</v>
      </c>
      <c r="F22" s="17">
        <f t="shared" ref="F22:G22" si="4">3000/4*1</f>
        <v>750</v>
      </c>
      <c r="G22" s="17">
        <f t="shared" si="4"/>
        <v>750</v>
      </c>
      <c r="H22" s="17">
        <f>3000/4*2</f>
        <v>1500</v>
      </c>
      <c r="I22" s="17">
        <f t="shared" ref="I22" si="5">3000/4*2</f>
        <v>1500</v>
      </c>
      <c r="J22" s="17">
        <f t="shared" si="2"/>
        <v>1500</v>
      </c>
      <c r="K22" s="17">
        <f>3000/4*3</f>
        <v>2250</v>
      </c>
      <c r="L22" s="17">
        <f t="shared" ref="L22" si="6">3000/4*3</f>
        <v>2250</v>
      </c>
      <c r="M22" s="17">
        <f t="shared" si="3"/>
        <v>2250</v>
      </c>
      <c r="N22" s="17">
        <f>3000/4*4</f>
        <v>3000</v>
      </c>
      <c r="O22" s="17">
        <f t="shared" ref="O22:P22" si="7">3000/4*4</f>
        <v>3000</v>
      </c>
      <c r="P22" s="17">
        <f t="shared" si="7"/>
        <v>3000</v>
      </c>
      <c r="R22" s="4"/>
    </row>
    <row r="23" spans="4:18" x14ac:dyDescent="0.25">
      <c r="R23" s="20"/>
    </row>
    <row r="24" spans="4:18" x14ac:dyDescent="0.25">
      <c r="E24" s="20"/>
      <c r="F24" s="20"/>
      <c r="G24" s="21" t="s">
        <v>43</v>
      </c>
      <c r="H24" s="21"/>
      <c r="I24" s="21"/>
      <c r="J24" s="21"/>
      <c r="K24" s="21"/>
      <c r="L24" s="21"/>
      <c r="M24" s="20"/>
      <c r="N24" s="20"/>
      <c r="O24" s="20"/>
      <c r="P24" s="20"/>
      <c r="R24" s="20"/>
    </row>
    <row r="25" spans="4:18" x14ac:dyDescent="0.25"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R25" s="20"/>
    </row>
    <row r="26" spans="4:18" x14ac:dyDescent="0.25"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R26" s="20"/>
    </row>
    <row r="27" spans="4:18" x14ac:dyDescent="0.25"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R27" s="20"/>
    </row>
    <row r="28" spans="4:18" x14ac:dyDescent="0.25"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R28" s="20"/>
    </row>
    <row r="29" spans="4:18" x14ac:dyDescent="0.25"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R29" s="20"/>
    </row>
    <row r="30" spans="4:18" x14ac:dyDescent="0.25"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R30" s="20"/>
    </row>
    <row r="31" spans="4:18" x14ac:dyDescent="0.25"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R31" s="20"/>
    </row>
    <row r="32" spans="4:18" x14ac:dyDescent="0.25"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R32" s="20"/>
    </row>
    <row r="33" spans="5:18" x14ac:dyDescent="0.25"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R33" s="20"/>
    </row>
    <row r="34" spans="5:18" x14ac:dyDescent="0.25"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R34" s="20"/>
    </row>
    <row r="35" spans="5:18" x14ac:dyDescent="0.25"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R35" s="20"/>
    </row>
    <row r="36" spans="5:18" x14ac:dyDescent="0.25"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R36" s="20"/>
    </row>
    <row r="37" spans="5:18" x14ac:dyDescent="0.25"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R37" s="20"/>
    </row>
    <row r="38" spans="5:18" x14ac:dyDescent="0.25"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R38" s="20"/>
    </row>
    <row r="39" spans="5:18" x14ac:dyDescent="0.25"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R39" s="20"/>
    </row>
    <row r="40" spans="5:18" x14ac:dyDescent="0.25"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R40" s="20"/>
    </row>
    <row r="41" spans="5:18" x14ac:dyDescent="0.25"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R41" s="20"/>
    </row>
    <row r="42" spans="5:18" x14ac:dyDescent="0.25"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R42" s="20"/>
    </row>
    <row r="43" spans="5:18" x14ac:dyDescent="0.25"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R43" s="20"/>
    </row>
    <row r="44" spans="5:18" x14ac:dyDescent="0.25"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R44" s="20"/>
    </row>
    <row r="45" spans="5:18" x14ac:dyDescent="0.25"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R45" s="20"/>
    </row>
    <row r="46" spans="5:18" x14ac:dyDescent="0.25"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R46" s="20"/>
    </row>
    <row r="47" spans="5:18" x14ac:dyDescent="0.25"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R47" s="20"/>
    </row>
    <row r="48" spans="5:18" x14ac:dyDescent="0.25"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R48" s="20"/>
    </row>
    <row r="49" spans="5:18" x14ac:dyDescent="0.25"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R49" s="20"/>
    </row>
    <row r="50" spans="5:18" x14ac:dyDescent="0.25"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R50" s="20"/>
    </row>
    <row r="51" spans="5:18" x14ac:dyDescent="0.25"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R51" s="20"/>
    </row>
    <row r="52" spans="5:18" x14ac:dyDescent="0.25"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R52" s="20"/>
    </row>
    <row r="53" spans="5:18" x14ac:dyDescent="0.25"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R53" s="20"/>
    </row>
    <row r="54" spans="5:18" x14ac:dyDescent="0.25"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R54" s="20"/>
    </row>
    <row r="55" spans="5:18" x14ac:dyDescent="0.25"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R55" s="20"/>
    </row>
    <row r="56" spans="5:18" x14ac:dyDescent="0.25"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R56" s="20"/>
    </row>
    <row r="57" spans="5:18" x14ac:dyDescent="0.25"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R57" s="20"/>
    </row>
    <row r="58" spans="5:18" x14ac:dyDescent="0.25"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R58" s="20"/>
    </row>
    <row r="59" spans="5:18" x14ac:dyDescent="0.25"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R59" s="20"/>
    </row>
    <row r="60" spans="5:18" x14ac:dyDescent="0.25"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R60" s="20"/>
    </row>
    <row r="61" spans="5:18" x14ac:dyDescent="0.25"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R61" s="20"/>
    </row>
    <row r="62" spans="5:18" x14ac:dyDescent="0.25"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R62" s="20"/>
    </row>
    <row r="63" spans="5:18" x14ac:dyDescent="0.25"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R63" s="20"/>
    </row>
    <row r="64" spans="5:18" x14ac:dyDescent="0.25"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R64" s="20"/>
    </row>
    <row r="65" spans="5:18" x14ac:dyDescent="0.25"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R65" s="20"/>
    </row>
    <row r="66" spans="5:18" x14ac:dyDescent="0.25"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R66" s="20"/>
    </row>
    <row r="67" spans="5:18" x14ac:dyDescent="0.25"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R67" s="20"/>
    </row>
    <row r="68" spans="5:18" x14ac:dyDescent="0.25"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R68" s="20"/>
    </row>
    <row r="69" spans="5:18" x14ac:dyDescent="0.25"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R69" s="20"/>
    </row>
    <row r="70" spans="5:18" x14ac:dyDescent="0.25"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R70" s="20"/>
    </row>
    <row r="71" spans="5:18" x14ac:dyDescent="0.25"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R71" s="20"/>
    </row>
    <row r="72" spans="5:18" x14ac:dyDescent="0.25"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R72" s="20"/>
    </row>
    <row r="73" spans="5:18" x14ac:dyDescent="0.25"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R73" s="20"/>
    </row>
    <row r="74" spans="5:18" x14ac:dyDescent="0.25"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R74" s="20"/>
    </row>
    <row r="75" spans="5:18" x14ac:dyDescent="0.25"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R75" s="20"/>
    </row>
    <row r="76" spans="5:18" x14ac:dyDescent="0.25"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R76" s="20"/>
    </row>
    <row r="77" spans="5:18" x14ac:dyDescent="0.25"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R77" s="20"/>
    </row>
    <row r="78" spans="5:18" x14ac:dyDescent="0.25"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R78" s="20"/>
    </row>
    <row r="79" spans="5:18" x14ac:dyDescent="0.25"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R79" s="20"/>
    </row>
    <row r="80" spans="5:18" x14ac:dyDescent="0.25"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R80" s="20"/>
    </row>
    <row r="81" spans="5:18" x14ac:dyDescent="0.25"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R81" s="20"/>
    </row>
    <row r="82" spans="5:18" x14ac:dyDescent="0.25"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R82" s="20"/>
    </row>
    <row r="83" spans="5:18" x14ac:dyDescent="0.25"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R83" s="20"/>
    </row>
    <row r="84" spans="5:18" x14ac:dyDescent="0.25"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R84" s="20"/>
    </row>
    <row r="85" spans="5:18" x14ac:dyDescent="0.25"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R85" s="20"/>
    </row>
    <row r="86" spans="5:18" x14ac:dyDescent="0.25"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R86" s="20"/>
    </row>
    <row r="87" spans="5:18" x14ac:dyDescent="0.25"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R87" s="20"/>
    </row>
    <row r="88" spans="5:18" x14ac:dyDescent="0.25"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R88" s="20"/>
    </row>
    <row r="89" spans="5:18" x14ac:dyDescent="0.25">
      <c r="E89" s="20"/>
      <c r="F89" s="20"/>
      <c r="G89" s="20"/>
      <c r="H89" s="20"/>
      <c r="I89" s="20"/>
      <c r="J89" s="20"/>
      <c r="K89" s="20"/>
      <c r="L89" s="20"/>
      <c r="M89" s="20"/>
      <c r="N89" s="20"/>
      <c r="O89" s="20"/>
      <c r="P89" s="20"/>
      <c r="R89" s="20"/>
    </row>
    <row r="90" spans="5:18" x14ac:dyDescent="0.25">
      <c r="E90" s="20"/>
      <c r="F90" s="20"/>
      <c r="G90" s="20"/>
      <c r="H90" s="20"/>
      <c r="I90" s="20"/>
      <c r="J90" s="20"/>
      <c r="K90" s="20"/>
      <c r="L90" s="20"/>
      <c r="M90" s="20"/>
      <c r="N90" s="20"/>
      <c r="O90" s="20"/>
      <c r="P90" s="20"/>
      <c r="R90" s="20"/>
    </row>
    <row r="91" spans="5:18" x14ac:dyDescent="0.25">
      <c r="E91" s="20"/>
      <c r="F91" s="20"/>
      <c r="G91" s="20"/>
      <c r="H91" s="20"/>
      <c r="I91" s="20"/>
      <c r="J91" s="20"/>
      <c r="K91" s="20"/>
      <c r="L91" s="20"/>
      <c r="M91" s="20"/>
      <c r="N91" s="20"/>
      <c r="O91" s="20"/>
      <c r="P91" s="20"/>
      <c r="R91" s="20"/>
    </row>
    <row r="92" spans="5:18" x14ac:dyDescent="0.25">
      <c r="E92" s="20"/>
      <c r="F92" s="20"/>
      <c r="G92" s="20"/>
      <c r="H92" s="20"/>
      <c r="I92" s="20"/>
      <c r="J92" s="20"/>
      <c r="K92" s="20"/>
      <c r="L92" s="20"/>
      <c r="M92" s="20"/>
      <c r="N92" s="20"/>
      <c r="O92" s="20"/>
      <c r="P92" s="20"/>
      <c r="R92" s="20"/>
    </row>
    <row r="93" spans="5:18" x14ac:dyDescent="0.25">
      <c r="E93" s="20"/>
      <c r="F93" s="20"/>
      <c r="G93" s="20"/>
      <c r="H93" s="20"/>
      <c r="I93" s="20"/>
      <c r="J93" s="20"/>
      <c r="K93" s="20"/>
      <c r="L93" s="20"/>
      <c r="M93" s="20"/>
      <c r="N93" s="20"/>
      <c r="O93" s="20"/>
      <c r="P93" s="20"/>
      <c r="R93" s="20"/>
    </row>
    <row r="94" spans="5:18" x14ac:dyDescent="0.25">
      <c r="E94" s="20"/>
      <c r="F94" s="20"/>
      <c r="G94" s="20"/>
      <c r="H94" s="20"/>
      <c r="I94" s="20"/>
      <c r="J94" s="20"/>
      <c r="K94" s="20"/>
      <c r="L94" s="20"/>
      <c r="M94" s="20"/>
      <c r="N94" s="20"/>
      <c r="O94" s="20"/>
      <c r="P94" s="20"/>
      <c r="R94" s="20"/>
    </row>
    <row r="95" spans="5:18" x14ac:dyDescent="0.25">
      <c r="E95" s="20"/>
      <c r="F95" s="20"/>
      <c r="G95" s="20"/>
      <c r="H95" s="20"/>
      <c r="I95" s="20"/>
      <c r="J95" s="20"/>
      <c r="K95" s="20"/>
      <c r="L95" s="20"/>
      <c r="M95" s="20"/>
      <c r="N95" s="20"/>
      <c r="O95" s="20"/>
      <c r="P95" s="20"/>
      <c r="R95" s="20"/>
    </row>
    <row r="96" spans="5:18" x14ac:dyDescent="0.25">
      <c r="E96" s="20"/>
      <c r="F96" s="20"/>
      <c r="G96" s="20"/>
      <c r="H96" s="20"/>
      <c r="I96" s="20"/>
      <c r="J96" s="20"/>
      <c r="K96" s="20"/>
      <c r="L96" s="20"/>
      <c r="M96" s="20"/>
      <c r="N96" s="20"/>
      <c r="O96" s="20"/>
      <c r="P96" s="20"/>
      <c r="R96" s="20"/>
    </row>
    <row r="97" spans="5:18" x14ac:dyDescent="0.25">
      <c r="E97" s="20"/>
      <c r="F97" s="20"/>
      <c r="G97" s="20"/>
      <c r="H97" s="20"/>
      <c r="I97" s="20"/>
      <c r="J97" s="20"/>
      <c r="K97" s="20"/>
      <c r="L97" s="20"/>
      <c r="M97" s="20"/>
      <c r="N97" s="20"/>
      <c r="O97" s="20"/>
      <c r="P97" s="20"/>
      <c r="R97" s="20"/>
    </row>
    <row r="98" spans="5:18" x14ac:dyDescent="0.25">
      <c r="E98" s="20"/>
      <c r="F98" s="20"/>
      <c r="G98" s="20"/>
      <c r="H98" s="20"/>
      <c r="I98" s="20"/>
      <c r="J98" s="20"/>
      <c r="K98" s="20"/>
      <c r="L98" s="20"/>
      <c r="M98" s="20"/>
      <c r="N98" s="20"/>
      <c r="O98" s="20"/>
      <c r="P98" s="20"/>
      <c r="R98" s="20"/>
    </row>
    <row r="99" spans="5:18" x14ac:dyDescent="0.25">
      <c r="E99" s="20"/>
      <c r="F99" s="20"/>
      <c r="G99" s="20"/>
      <c r="H99" s="20"/>
      <c r="I99" s="20"/>
      <c r="J99" s="20"/>
      <c r="K99" s="20"/>
      <c r="L99" s="20"/>
      <c r="M99" s="20"/>
      <c r="N99" s="20"/>
      <c r="O99" s="20"/>
      <c r="P99" s="20"/>
      <c r="R99" s="20"/>
    </row>
    <row r="100" spans="5:18" x14ac:dyDescent="0.25">
      <c r="E100" s="20"/>
      <c r="F100" s="20"/>
      <c r="G100" s="20"/>
      <c r="H100" s="20"/>
      <c r="I100" s="20"/>
      <c r="J100" s="20"/>
      <c r="K100" s="20"/>
      <c r="L100" s="20"/>
      <c r="M100" s="20"/>
      <c r="N100" s="20"/>
      <c r="O100" s="20"/>
      <c r="P100" s="20"/>
      <c r="R100" s="20"/>
    </row>
    <row r="101" spans="5:18" x14ac:dyDescent="0.25">
      <c r="E101" s="20"/>
      <c r="F101" s="20"/>
      <c r="G101" s="20"/>
      <c r="H101" s="20"/>
      <c r="I101" s="20"/>
      <c r="J101" s="20"/>
      <c r="K101" s="20"/>
      <c r="L101" s="20"/>
      <c r="M101" s="20"/>
      <c r="N101" s="20"/>
      <c r="O101" s="20"/>
      <c r="P101" s="20"/>
      <c r="R101" s="20"/>
    </row>
    <row r="102" spans="5:18" x14ac:dyDescent="0.25">
      <c r="E102" s="20"/>
      <c r="F102" s="20"/>
      <c r="G102" s="20"/>
      <c r="H102" s="20"/>
      <c r="I102" s="20"/>
      <c r="J102" s="20"/>
      <c r="K102" s="20"/>
      <c r="L102" s="20"/>
      <c r="M102" s="20"/>
      <c r="N102" s="20"/>
      <c r="O102" s="20"/>
      <c r="P102" s="20"/>
      <c r="R102" s="20"/>
    </row>
    <row r="103" spans="5:18" x14ac:dyDescent="0.25">
      <c r="E103" s="20"/>
      <c r="F103" s="20"/>
      <c r="G103" s="20"/>
      <c r="H103" s="20"/>
      <c r="I103" s="20"/>
      <c r="J103" s="20"/>
      <c r="K103" s="20"/>
      <c r="L103" s="20"/>
      <c r="M103" s="20"/>
      <c r="N103" s="20"/>
      <c r="O103" s="20"/>
      <c r="P103" s="20"/>
      <c r="R103" s="20"/>
    </row>
    <row r="104" spans="5:18" x14ac:dyDescent="0.25">
      <c r="E104" s="20"/>
      <c r="F104" s="20"/>
      <c r="G104" s="20"/>
      <c r="H104" s="20"/>
      <c r="I104" s="20"/>
      <c r="J104" s="20"/>
      <c r="K104" s="20"/>
      <c r="L104" s="20"/>
      <c r="M104" s="20"/>
      <c r="N104" s="20"/>
      <c r="O104" s="20"/>
      <c r="P104" s="20"/>
      <c r="R104" s="20"/>
    </row>
    <row r="105" spans="5:18" x14ac:dyDescent="0.25">
      <c r="E105" s="20"/>
      <c r="F105" s="20"/>
      <c r="G105" s="20"/>
      <c r="H105" s="20"/>
      <c r="I105" s="20"/>
      <c r="J105" s="20"/>
      <c r="K105" s="20"/>
      <c r="L105" s="20"/>
      <c r="M105" s="20"/>
      <c r="N105" s="20"/>
      <c r="O105" s="20"/>
      <c r="P105" s="20"/>
      <c r="R105" s="20"/>
    </row>
    <row r="106" spans="5:18" x14ac:dyDescent="0.25">
      <c r="E106" s="20"/>
      <c r="F106" s="20"/>
      <c r="G106" s="20"/>
      <c r="H106" s="20"/>
      <c r="I106" s="20"/>
      <c r="J106" s="20"/>
      <c r="K106" s="20"/>
      <c r="L106" s="20"/>
      <c r="M106" s="20"/>
      <c r="N106" s="20"/>
      <c r="O106" s="20"/>
      <c r="P106" s="20"/>
      <c r="R106" s="20"/>
    </row>
    <row r="107" spans="5:18" x14ac:dyDescent="0.25">
      <c r="E107" s="20"/>
      <c r="F107" s="20"/>
      <c r="G107" s="20"/>
      <c r="H107" s="20"/>
      <c r="I107" s="20"/>
      <c r="J107" s="20"/>
      <c r="K107" s="20"/>
      <c r="L107" s="20"/>
      <c r="M107" s="20"/>
      <c r="N107" s="20"/>
      <c r="O107" s="20"/>
      <c r="P107" s="20"/>
      <c r="R107" s="20"/>
    </row>
    <row r="108" spans="5:18" x14ac:dyDescent="0.25">
      <c r="E108" s="20"/>
      <c r="F108" s="20"/>
      <c r="G108" s="20"/>
      <c r="H108" s="20"/>
      <c r="I108" s="20"/>
      <c r="J108" s="20"/>
      <c r="K108" s="20"/>
      <c r="L108" s="20"/>
      <c r="M108" s="20"/>
      <c r="N108" s="20"/>
      <c r="O108" s="20"/>
      <c r="P108" s="20"/>
      <c r="R108" s="20"/>
    </row>
    <row r="109" spans="5:18" x14ac:dyDescent="0.25">
      <c r="E109" s="20"/>
      <c r="F109" s="20"/>
      <c r="G109" s="20"/>
      <c r="H109" s="20"/>
      <c r="I109" s="20"/>
      <c r="J109" s="20"/>
      <c r="K109" s="20"/>
      <c r="L109" s="20"/>
      <c r="M109" s="20"/>
      <c r="N109" s="20"/>
      <c r="O109" s="20"/>
      <c r="P109" s="20"/>
      <c r="R109" s="20"/>
    </row>
    <row r="110" spans="5:18" x14ac:dyDescent="0.25">
      <c r="E110" s="20"/>
      <c r="F110" s="20"/>
      <c r="G110" s="20"/>
      <c r="H110" s="20"/>
      <c r="I110" s="20"/>
      <c r="J110" s="20"/>
      <c r="K110" s="20"/>
      <c r="L110" s="20"/>
      <c r="M110" s="20"/>
      <c r="N110" s="20"/>
      <c r="O110" s="20"/>
      <c r="P110" s="20"/>
      <c r="R110" s="20"/>
    </row>
    <row r="111" spans="5:18" x14ac:dyDescent="0.25">
      <c r="E111" s="20"/>
      <c r="F111" s="20"/>
      <c r="G111" s="20"/>
      <c r="H111" s="20"/>
      <c r="I111" s="20"/>
      <c r="J111" s="20"/>
      <c r="K111" s="20"/>
      <c r="L111" s="20"/>
      <c r="M111" s="20"/>
      <c r="N111" s="20"/>
      <c r="O111" s="20"/>
      <c r="P111" s="20"/>
      <c r="R111" s="20"/>
    </row>
    <row r="112" spans="5:18" x14ac:dyDescent="0.25">
      <c r="E112" s="20"/>
      <c r="F112" s="20"/>
      <c r="G112" s="20"/>
      <c r="H112" s="20"/>
      <c r="I112" s="20"/>
      <c r="J112" s="20"/>
      <c r="K112" s="20"/>
      <c r="L112" s="20"/>
      <c r="M112" s="20"/>
      <c r="N112" s="20"/>
      <c r="O112" s="20"/>
      <c r="P112" s="20"/>
      <c r="R112" s="20"/>
    </row>
    <row r="113" spans="5:18" x14ac:dyDescent="0.25">
      <c r="E113" s="20"/>
      <c r="F113" s="20"/>
      <c r="G113" s="20"/>
      <c r="H113" s="20"/>
      <c r="I113" s="20"/>
      <c r="J113" s="20"/>
      <c r="K113" s="20"/>
      <c r="L113" s="20"/>
      <c r="M113" s="20"/>
      <c r="N113" s="20"/>
      <c r="O113" s="20"/>
      <c r="P113" s="20"/>
      <c r="R113" s="20"/>
    </row>
    <row r="114" spans="5:18" x14ac:dyDescent="0.25">
      <c r="E114" s="20"/>
      <c r="F114" s="20"/>
      <c r="G114" s="20"/>
      <c r="H114" s="20"/>
      <c r="I114" s="20"/>
      <c r="J114" s="20"/>
      <c r="K114" s="20"/>
      <c r="L114" s="20"/>
      <c r="M114" s="20"/>
      <c r="N114" s="20"/>
      <c r="O114" s="20"/>
      <c r="P114" s="20"/>
      <c r="R114" s="20"/>
    </row>
    <row r="115" spans="5:18" x14ac:dyDescent="0.25">
      <c r="E115" s="20"/>
      <c r="F115" s="20"/>
      <c r="G115" s="20"/>
      <c r="H115" s="20"/>
      <c r="I115" s="20"/>
      <c r="J115" s="20"/>
      <c r="K115" s="20"/>
      <c r="L115" s="20"/>
      <c r="M115" s="20"/>
      <c r="N115" s="20"/>
      <c r="O115" s="20"/>
      <c r="P115" s="20"/>
      <c r="R115" s="20"/>
    </row>
    <row r="116" spans="5:18" x14ac:dyDescent="0.25">
      <c r="E116" s="20"/>
      <c r="F116" s="20"/>
      <c r="G116" s="20"/>
      <c r="H116" s="20"/>
      <c r="I116" s="20"/>
      <c r="J116" s="20"/>
      <c r="K116" s="20"/>
      <c r="L116" s="20"/>
      <c r="M116" s="20"/>
      <c r="N116" s="20"/>
      <c r="O116" s="20"/>
      <c r="P116" s="20"/>
      <c r="R116" s="20"/>
    </row>
    <row r="117" spans="5:18" x14ac:dyDescent="0.25">
      <c r="E117" s="20"/>
      <c r="F117" s="20"/>
      <c r="G117" s="20"/>
      <c r="H117" s="20"/>
      <c r="I117" s="20"/>
      <c r="J117" s="20"/>
      <c r="K117" s="20"/>
      <c r="L117" s="20"/>
      <c r="M117" s="20"/>
      <c r="N117" s="20"/>
      <c r="O117" s="20"/>
      <c r="P117" s="20"/>
      <c r="R117" s="20"/>
    </row>
    <row r="118" spans="5:18" x14ac:dyDescent="0.25">
      <c r="E118" s="20"/>
      <c r="F118" s="20"/>
      <c r="G118" s="20"/>
      <c r="H118" s="20"/>
      <c r="I118" s="20"/>
      <c r="J118" s="20"/>
      <c r="K118" s="20"/>
      <c r="L118" s="20"/>
      <c r="M118" s="20"/>
      <c r="N118" s="20"/>
      <c r="O118" s="20"/>
      <c r="P118" s="20"/>
      <c r="R118" s="20"/>
    </row>
    <row r="119" spans="5:18" x14ac:dyDescent="0.25">
      <c r="E119" s="20"/>
      <c r="F119" s="20"/>
      <c r="G119" s="20"/>
      <c r="H119" s="20"/>
      <c r="I119" s="20"/>
      <c r="J119" s="20"/>
      <c r="K119" s="20"/>
      <c r="L119" s="20"/>
      <c r="M119" s="20"/>
      <c r="N119" s="20"/>
      <c r="O119" s="20"/>
      <c r="P119" s="20"/>
      <c r="R119" s="20"/>
    </row>
    <row r="120" spans="5:18" x14ac:dyDescent="0.25">
      <c r="E120" s="20"/>
      <c r="F120" s="20"/>
      <c r="G120" s="20"/>
      <c r="H120" s="20"/>
      <c r="I120" s="20"/>
      <c r="J120" s="20"/>
      <c r="K120" s="20"/>
      <c r="L120" s="20"/>
      <c r="M120" s="20"/>
      <c r="N120" s="20"/>
      <c r="O120" s="20"/>
      <c r="P120" s="20"/>
      <c r="R120" s="20"/>
    </row>
    <row r="121" spans="5:18" x14ac:dyDescent="0.25">
      <c r="E121" s="20"/>
      <c r="F121" s="20"/>
      <c r="G121" s="20"/>
      <c r="H121" s="20"/>
      <c r="I121" s="20"/>
      <c r="J121" s="20"/>
      <c r="K121" s="20"/>
      <c r="L121" s="20"/>
      <c r="M121" s="20"/>
      <c r="N121" s="20"/>
      <c r="O121" s="20"/>
      <c r="P121" s="20"/>
      <c r="R121" s="20"/>
    </row>
    <row r="122" spans="5:18" x14ac:dyDescent="0.25">
      <c r="E122" s="20"/>
      <c r="F122" s="20"/>
      <c r="G122" s="20"/>
      <c r="H122" s="20"/>
      <c r="I122" s="20"/>
      <c r="J122" s="20"/>
      <c r="K122" s="20"/>
      <c r="L122" s="20"/>
      <c r="M122" s="20"/>
      <c r="N122" s="20"/>
      <c r="O122" s="20"/>
      <c r="P122" s="20"/>
      <c r="R122" s="20"/>
    </row>
    <row r="123" spans="5:18" x14ac:dyDescent="0.25">
      <c r="E123" s="20"/>
      <c r="F123" s="20"/>
      <c r="G123" s="20"/>
      <c r="H123" s="20"/>
      <c r="I123" s="20"/>
      <c r="J123" s="20"/>
      <c r="K123" s="20"/>
      <c r="L123" s="20"/>
      <c r="M123" s="20"/>
      <c r="N123" s="20"/>
      <c r="O123" s="20"/>
      <c r="P123" s="20"/>
      <c r="R123" s="20"/>
    </row>
    <row r="124" spans="5:18" x14ac:dyDescent="0.25">
      <c r="E124" s="20"/>
      <c r="F124" s="20"/>
      <c r="G124" s="20"/>
      <c r="H124" s="20"/>
      <c r="I124" s="20"/>
      <c r="J124" s="20"/>
      <c r="K124" s="20"/>
      <c r="L124" s="20"/>
      <c r="M124" s="20"/>
      <c r="N124" s="20"/>
      <c r="O124" s="20"/>
      <c r="P124" s="20"/>
      <c r="R124" s="20"/>
    </row>
    <row r="125" spans="5:18" x14ac:dyDescent="0.25">
      <c r="E125" s="20"/>
      <c r="F125" s="20"/>
      <c r="G125" s="20"/>
      <c r="H125" s="20"/>
      <c r="I125" s="20"/>
      <c r="J125" s="20"/>
      <c r="K125" s="20"/>
      <c r="L125" s="20"/>
      <c r="M125" s="20"/>
      <c r="N125" s="20"/>
      <c r="O125" s="20"/>
      <c r="P125" s="20"/>
      <c r="R125" s="20"/>
    </row>
    <row r="126" spans="5:18" x14ac:dyDescent="0.25">
      <c r="E126" s="20"/>
      <c r="F126" s="20"/>
      <c r="G126" s="20"/>
      <c r="H126" s="20"/>
      <c r="I126" s="20"/>
      <c r="J126" s="20"/>
      <c r="K126" s="20"/>
      <c r="L126" s="20"/>
      <c r="M126" s="20"/>
      <c r="N126" s="20"/>
      <c r="O126" s="20"/>
      <c r="P126" s="20"/>
      <c r="R126" s="20"/>
    </row>
    <row r="127" spans="5:18" x14ac:dyDescent="0.25">
      <c r="E127" s="20"/>
      <c r="F127" s="20"/>
      <c r="G127" s="20"/>
      <c r="H127" s="20"/>
      <c r="I127" s="20"/>
      <c r="J127" s="20"/>
      <c r="K127" s="20"/>
      <c r="L127" s="20"/>
      <c r="M127" s="20"/>
      <c r="N127" s="20"/>
      <c r="O127" s="20"/>
      <c r="P127" s="20"/>
      <c r="R127" s="20"/>
    </row>
    <row r="128" spans="5:18" x14ac:dyDescent="0.25">
      <c r="E128" s="20"/>
      <c r="F128" s="20"/>
      <c r="G128" s="20"/>
      <c r="H128" s="20"/>
      <c r="I128" s="20"/>
      <c r="J128" s="20"/>
      <c r="K128" s="20"/>
      <c r="L128" s="20"/>
      <c r="M128" s="20"/>
      <c r="N128" s="20"/>
      <c r="O128" s="20"/>
      <c r="P128" s="20"/>
      <c r="R128" s="20"/>
    </row>
    <row r="129" spans="5:18" x14ac:dyDescent="0.25">
      <c r="E129" s="20"/>
      <c r="F129" s="20"/>
      <c r="G129" s="20"/>
      <c r="H129" s="20"/>
      <c r="I129" s="20"/>
      <c r="J129" s="20"/>
      <c r="K129" s="20"/>
      <c r="L129" s="20"/>
      <c r="M129" s="20"/>
      <c r="N129" s="20"/>
      <c r="O129" s="20"/>
      <c r="P129" s="20"/>
      <c r="R129" s="20"/>
    </row>
    <row r="130" spans="5:18" x14ac:dyDescent="0.25">
      <c r="E130" s="20"/>
      <c r="F130" s="20"/>
      <c r="G130" s="20"/>
      <c r="H130" s="20"/>
      <c r="I130" s="20"/>
      <c r="J130" s="20"/>
      <c r="K130" s="20"/>
      <c r="L130" s="20"/>
      <c r="M130" s="20"/>
      <c r="N130" s="20"/>
      <c r="O130" s="20"/>
      <c r="P130" s="20"/>
      <c r="R130" s="20"/>
    </row>
    <row r="131" spans="5:18" x14ac:dyDescent="0.25">
      <c r="E131" s="20"/>
      <c r="F131" s="20"/>
      <c r="G131" s="20"/>
      <c r="H131" s="20"/>
      <c r="I131" s="20"/>
      <c r="J131" s="20"/>
      <c r="K131" s="20"/>
      <c r="L131" s="20"/>
      <c r="M131" s="20"/>
      <c r="N131" s="20"/>
      <c r="O131" s="20"/>
      <c r="P131" s="20"/>
      <c r="R131" s="20"/>
    </row>
    <row r="132" spans="5:18" x14ac:dyDescent="0.25">
      <c r="E132" s="20"/>
      <c r="F132" s="20"/>
      <c r="G132" s="20"/>
      <c r="H132" s="20"/>
      <c r="I132" s="20"/>
      <c r="J132" s="20"/>
      <c r="K132" s="20"/>
      <c r="L132" s="20"/>
      <c r="M132" s="20"/>
      <c r="N132" s="20"/>
      <c r="O132" s="20"/>
      <c r="P132" s="20"/>
      <c r="R132" s="20"/>
    </row>
    <row r="133" spans="5:18" x14ac:dyDescent="0.25">
      <c r="E133" s="20"/>
      <c r="F133" s="20"/>
      <c r="G133" s="20"/>
      <c r="H133" s="20"/>
      <c r="I133" s="20"/>
      <c r="J133" s="20"/>
      <c r="K133" s="20"/>
      <c r="L133" s="20"/>
      <c r="M133" s="20"/>
      <c r="N133" s="20"/>
      <c r="O133" s="20"/>
      <c r="P133" s="20"/>
      <c r="R133" s="20"/>
    </row>
    <row r="134" spans="5:18" x14ac:dyDescent="0.25">
      <c r="E134" s="20"/>
      <c r="F134" s="20"/>
      <c r="G134" s="20"/>
      <c r="H134" s="20"/>
      <c r="I134" s="20"/>
      <c r="J134" s="20"/>
      <c r="K134" s="20"/>
      <c r="L134" s="20"/>
      <c r="M134" s="20"/>
      <c r="N134" s="20"/>
      <c r="O134" s="20"/>
      <c r="P134" s="20"/>
      <c r="R134" s="20"/>
    </row>
    <row r="135" spans="5:18" x14ac:dyDescent="0.25">
      <c r="E135" s="20"/>
      <c r="F135" s="20"/>
      <c r="G135" s="20"/>
      <c r="H135" s="20"/>
      <c r="I135" s="20"/>
      <c r="J135" s="20"/>
      <c r="K135" s="20"/>
      <c r="L135" s="20"/>
      <c r="M135" s="20"/>
      <c r="N135" s="20"/>
      <c r="O135" s="20"/>
      <c r="P135" s="20"/>
      <c r="R135" s="20"/>
    </row>
    <row r="136" spans="5:18" x14ac:dyDescent="0.25">
      <c r="E136" s="20"/>
      <c r="F136" s="20"/>
      <c r="G136" s="20"/>
      <c r="H136" s="20"/>
      <c r="I136" s="20"/>
      <c r="J136" s="20"/>
      <c r="K136" s="20"/>
      <c r="L136" s="20"/>
      <c r="M136" s="20"/>
      <c r="N136" s="20"/>
      <c r="O136" s="20"/>
      <c r="P136" s="20"/>
      <c r="R136" s="20"/>
    </row>
    <row r="137" spans="5:18" x14ac:dyDescent="0.25">
      <c r="E137" s="20"/>
      <c r="F137" s="20"/>
      <c r="G137" s="20"/>
      <c r="H137" s="20"/>
      <c r="I137" s="20"/>
      <c r="J137" s="20"/>
      <c r="K137" s="20"/>
      <c r="L137" s="20"/>
      <c r="M137" s="20"/>
      <c r="N137" s="20"/>
      <c r="O137" s="20"/>
      <c r="P137" s="20"/>
      <c r="R137" s="20"/>
    </row>
    <row r="138" spans="5:18" x14ac:dyDescent="0.25">
      <c r="E138" s="20"/>
      <c r="F138" s="20"/>
      <c r="G138" s="20"/>
      <c r="H138" s="20"/>
      <c r="I138" s="20"/>
      <c r="J138" s="20"/>
      <c r="K138" s="20"/>
      <c r="L138" s="20"/>
      <c r="M138" s="20"/>
      <c r="N138" s="20"/>
      <c r="O138" s="20"/>
      <c r="P138" s="20"/>
      <c r="R138" s="20"/>
    </row>
    <row r="139" spans="5:18" x14ac:dyDescent="0.25">
      <c r="E139" s="20"/>
      <c r="F139" s="20"/>
      <c r="G139" s="20"/>
      <c r="H139" s="20"/>
      <c r="I139" s="20"/>
      <c r="J139" s="20"/>
      <c r="K139" s="20"/>
      <c r="L139" s="20"/>
      <c r="M139" s="20"/>
      <c r="N139" s="20"/>
      <c r="O139" s="20"/>
      <c r="P139" s="20"/>
      <c r="R139" s="20"/>
    </row>
    <row r="140" spans="5:18" x14ac:dyDescent="0.25">
      <c r="E140" s="20"/>
      <c r="F140" s="20"/>
      <c r="G140" s="20"/>
      <c r="H140" s="20"/>
      <c r="I140" s="20"/>
      <c r="J140" s="20"/>
      <c r="K140" s="20"/>
      <c r="L140" s="20"/>
      <c r="M140" s="20"/>
      <c r="N140" s="20"/>
      <c r="O140" s="20"/>
      <c r="P140" s="20"/>
      <c r="R140" s="20"/>
    </row>
    <row r="141" spans="5:18" x14ac:dyDescent="0.25">
      <c r="E141" s="20"/>
      <c r="F141" s="20"/>
      <c r="G141" s="20"/>
      <c r="H141" s="20"/>
      <c r="I141" s="20"/>
      <c r="J141" s="20"/>
      <c r="K141" s="20"/>
      <c r="L141" s="20"/>
      <c r="M141" s="20"/>
      <c r="N141" s="20"/>
      <c r="O141" s="20"/>
      <c r="P141" s="20"/>
      <c r="R141" s="20"/>
    </row>
    <row r="142" spans="5:18" x14ac:dyDescent="0.25">
      <c r="E142" s="20"/>
      <c r="F142" s="20"/>
      <c r="G142" s="20"/>
      <c r="H142" s="20"/>
      <c r="I142" s="20"/>
      <c r="J142" s="20"/>
      <c r="K142" s="20"/>
      <c r="L142" s="20"/>
      <c r="M142" s="20"/>
      <c r="N142" s="20"/>
      <c r="O142" s="20"/>
      <c r="P142" s="20"/>
      <c r="R142" s="20"/>
    </row>
    <row r="143" spans="5:18" x14ac:dyDescent="0.25">
      <c r="E143" s="20"/>
      <c r="F143" s="20"/>
      <c r="G143" s="20"/>
      <c r="H143" s="20"/>
      <c r="I143" s="20"/>
      <c r="J143" s="20"/>
      <c r="K143" s="20"/>
      <c r="L143" s="20"/>
      <c r="M143" s="20"/>
      <c r="N143" s="20"/>
      <c r="O143" s="20"/>
      <c r="P143" s="20"/>
      <c r="R143" s="20"/>
    </row>
    <row r="144" spans="5:18" x14ac:dyDescent="0.25">
      <c r="E144" s="20"/>
      <c r="F144" s="20"/>
      <c r="G144" s="20"/>
      <c r="H144" s="20"/>
      <c r="I144" s="20"/>
      <c r="J144" s="20"/>
      <c r="K144" s="20"/>
      <c r="L144" s="20"/>
      <c r="M144" s="20"/>
      <c r="N144" s="20"/>
      <c r="O144" s="20"/>
      <c r="P144" s="20"/>
      <c r="R144" s="20"/>
    </row>
    <row r="145" spans="5:18" x14ac:dyDescent="0.25">
      <c r="E145" s="20"/>
      <c r="F145" s="20"/>
      <c r="G145" s="20"/>
      <c r="H145" s="20"/>
      <c r="I145" s="20"/>
      <c r="J145" s="20"/>
      <c r="K145" s="20"/>
      <c r="L145" s="20"/>
      <c r="M145" s="20"/>
      <c r="N145" s="20"/>
      <c r="O145" s="20"/>
      <c r="P145" s="20"/>
      <c r="R145" s="20"/>
    </row>
    <row r="146" spans="5:18" x14ac:dyDescent="0.25">
      <c r="E146" s="20"/>
      <c r="F146" s="20"/>
      <c r="G146" s="20"/>
      <c r="H146" s="20"/>
      <c r="I146" s="20"/>
      <c r="J146" s="20"/>
      <c r="K146" s="20"/>
      <c r="L146" s="20"/>
      <c r="M146" s="20"/>
      <c r="N146" s="20"/>
      <c r="O146" s="20"/>
      <c r="P146" s="20"/>
      <c r="R146" s="20"/>
    </row>
    <row r="147" spans="5:18" x14ac:dyDescent="0.25">
      <c r="E147" s="20"/>
      <c r="F147" s="20"/>
      <c r="G147" s="20"/>
      <c r="H147" s="20"/>
      <c r="I147" s="20"/>
      <c r="J147" s="20"/>
      <c r="K147" s="20"/>
      <c r="L147" s="20"/>
      <c r="M147" s="20"/>
      <c r="N147" s="20"/>
      <c r="O147" s="20"/>
      <c r="P147" s="20"/>
      <c r="R147" s="20"/>
    </row>
    <row r="148" spans="5:18" x14ac:dyDescent="0.25">
      <c r="E148" s="20"/>
      <c r="F148" s="20"/>
      <c r="G148" s="20"/>
      <c r="H148" s="20"/>
      <c r="I148" s="20"/>
      <c r="J148" s="20"/>
      <c r="K148" s="20"/>
      <c r="L148" s="20"/>
      <c r="M148" s="20"/>
      <c r="N148" s="20"/>
      <c r="O148" s="20"/>
      <c r="P148" s="20"/>
      <c r="R148" s="20"/>
    </row>
    <row r="149" spans="5:18" x14ac:dyDescent="0.25">
      <c r="E149" s="20"/>
      <c r="F149" s="20"/>
      <c r="G149" s="20"/>
      <c r="H149" s="20"/>
      <c r="I149" s="20"/>
      <c r="J149" s="20"/>
      <c r="K149" s="20"/>
      <c r="L149" s="20"/>
      <c r="M149" s="20"/>
      <c r="N149" s="20"/>
      <c r="O149" s="20"/>
      <c r="P149" s="20"/>
      <c r="R149" s="20"/>
    </row>
    <row r="150" spans="5:18" x14ac:dyDescent="0.25">
      <c r="E150" s="20"/>
      <c r="F150" s="20"/>
      <c r="G150" s="20"/>
      <c r="H150" s="20"/>
      <c r="I150" s="20"/>
      <c r="J150" s="20"/>
      <c r="K150" s="20"/>
      <c r="L150" s="20"/>
      <c r="M150" s="20"/>
      <c r="N150" s="20"/>
      <c r="O150" s="20"/>
      <c r="P150" s="20"/>
      <c r="R150" s="20"/>
    </row>
    <row r="151" spans="5:18" x14ac:dyDescent="0.25">
      <c r="E151" s="20"/>
      <c r="F151" s="20"/>
      <c r="G151" s="20"/>
      <c r="H151" s="20"/>
      <c r="I151" s="20"/>
      <c r="J151" s="20"/>
      <c r="K151" s="20"/>
      <c r="L151" s="20"/>
      <c r="M151" s="20"/>
      <c r="N151" s="20"/>
      <c r="O151" s="20"/>
      <c r="P151" s="20"/>
      <c r="R151" s="20"/>
    </row>
    <row r="152" spans="5:18" x14ac:dyDescent="0.25">
      <c r="E152" s="20"/>
      <c r="F152" s="20"/>
      <c r="G152" s="20"/>
      <c r="H152" s="20"/>
      <c r="I152" s="20"/>
      <c r="J152" s="20"/>
      <c r="K152" s="20"/>
      <c r="L152" s="20"/>
      <c r="M152" s="20"/>
      <c r="N152" s="20"/>
      <c r="O152" s="20"/>
      <c r="P152" s="20"/>
      <c r="R152" s="20"/>
    </row>
    <row r="153" spans="5:18" x14ac:dyDescent="0.25">
      <c r="E153" s="20"/>
      <c r="F153" s="20"/>
      <c r="G153" s="20"/>
      <c r="H153" s="20"/>
      <c r="I153" s="20"/>
      <c r="J153" s="20"/>
      <c r="K153" s="20"/>
      <c r="L153" s="20"/>
      <c r="M153" s="20"/>
      <c r="N153" s="20"/>
      <c r="O153" s="20"/>
      <c r="P153" s="20"/>
      <c r="R153" s="20"/>
    </row>
    <row r="154" spans="5:18" x14ac:dyDescent="0.25">
      <c r="E154" s="20"/>
      <c r="F154" s="20"/>
      <c r="G154" s="20"/>
      <c r="H154" s="20"/>
      <c r="I154" s="20"/>
      <c r="J154" s="20"/>
      <c r="K154" s="20"/>
      <c r="L154" s="20"/>
      <c r="M154" s="20"/>
      <c r="N154" s="20"/>
      <c r="O154" s="20"/>
      <c r="P154" s="20"/>
      <c r="R154" s="20"/>
    </row>
    <row r="155" spans="5:18" x14ac:dyDescent="0.25">
      <c r="E155" s="20"/>
      <c r="F155" s="20"/>
      <c r="G155" s="20"/>
      <c r="H155" s="20"/>
      <c r="I155" s="20"/>
      <c r="J155" s="20"/>
      <c r="K155" s="20"/>
      <c r="L155" s="20"/>
      <c r="M155" s="20"/>
      <c r="N155" s="20"/>
      <c r="O155" s="20"/>
      <c r="P155" s="20"/>
      <c r="R155" s="20"/>
    </row>
    <row r="156" spans="5:18" x14ac:dyDescent="0.25">
      <c r="E156" s="20"/>
      <c r="F156" s="20"/>
      <c r="G156" s="20"/>
      <c r="H156" s="20"/>
      <c r="I156" s="20"/>
      <c r="J156" s="20"/>
      <c r="K156" s="20"/>
      <c r="L156" s="20"/>
      <c r="M156" s="20"/>
      <c r="N156" s="20"/>
      <c r="O156" s="20"/>
      <c r="P156" s="20"/>
      <c r="R156" s="20"/>
    </row>
    <row r="157" spans="5:18" x14ac:dyDescent="0.25">
      <c r="E157" s="20"/>
      <c r="F157" s="20"/>
      <c r="G157" s="20"/>
      <c r="H157" s="20"/>
      <c r="I157" s="20"/>
      <c r="J157" s="20"/>
      <c r="K157" s="20"/>
      <c r="L157" s="20"/>
      <c r="M157" s="20"/>
      <c r="N157" s="20"/>
      <c r="O157" s="20"/>
      <c r="P157" s="20"/>
      <c r="R157" s="20"/>
    </row>
    <row r="158" spans="5:18" x14ac:dyDescent="0.25">
      <c r="E158" s="20"/>
      <c r="F158" s="20"/>
      <c r="G158" s="20"/>
      <c r="H158" s="20"/>
      <c r="I158" s="20"/>
      <c r="J158" s="20"/>
      <c r="K158" s="20"/>
      <c r="L158" s="20"/>
      <c r="M158" s="20"/>
      <c r="N158" s="20"/>
      <c r="O158" s="20"/>
      <c r="P158" s="20"/>
      <c r="R158" s="20"/>
    </row>
    <row r="159" spans="5:18" x14ac:dyDescent="0.25">
      <c r="E159" s="20"/>
      <c r="F159" s="20"/>
      <c r="G159" s="20"/>
      <c r="H159" s="20"/>
      <c r="I159" s="20"/>
      <c r="J159" s="20"/>
      <c r="K159" s="20"/>
      <c r="L159" s="20"/>
      <c r="M159" s="20"/>
      <c r="N159" s="20"/>
      <c r="O159" s="20"/>
      <c r="P159" s="20"/>
      <c r="R159" s="20"/>
    </row>
    <row r="160" spans="5:18" x14ac:dyDescent="0.25">
      <c r="E160" s="20"/>
      <c r="F160" s="20"/>
      <c r="G160" s="20"/>
      <c r="H160" s="20"/>
      <c r="I160" s="20"/>
      <c r="J160" s="20"/>
      <c r="K160" s="20"/>
      <c r="L160" s="20"/>
      <c r="M160" s="20"/>
      <c r="N160" s="20"/>
      <c r="O160" s="20"/>
      <c r="P160" s="20"/>
      <c r="R160" s="20"/>
    </row>
    <row r="161" spans="5:18" x14ac:dyDescent="0.25">
      <c r="E161" s="20"/>
      <c r="F161" s="20"/>
      <c r="G161" s="20"/>
      <c r="H161" s="20"/>
      <c r="I161" s="20"/>
      <c r="J161" s="20"/>
      <c r="K161" s="20"/>
      <c r="L161" s="20"/>
      <c r="M161" s="20"/>
      <c r="N161" s="20"/>
      <c r="O161" s="20"/>
      <c r="P161" s="20"/>
      <c r="R161" s="20"/>
    </row>
    <row r="162" spans="5:18" x14ac:dyDescent="0.25">
      <c r="E162" s="20"/>
      <c r="F162" s="20"/>
      <c r="G162" s="20"/>
      <c r="H162" s="20"/>
      <c r="I162" s="20"/>
      <c r="J162" s="20"/>
      <c r="K162" s="20"/>
      <c r="L162" s="20"/>
      <c r="M162" s="20"/>
      <c r="N162" s="20"/>
      <c r="O162" s="20"/>
      <c r="P162" s="20"/>
      <c r="R162" s="20"/>
    </row>
    <row r="163" spans="5:18" x14ac:dyDescent="0.25">
      <c r="E163" s="20"/>
      <c r="F163" s="20"/>
      <c r="G163" s="20"/>
      <c r="H163" s="20"/>
      <c r="I163" s="20"/>
      <c r="J163" s="20"/>
      <c r="K163" s="20"/>
      <c r="L163" s="20"/>
      <c r="M163" s="20"/>
      <c r="N163" s="20"/>
      <c r="O163" s="20"/>
      <c r="P163" s="20"/>
      <c r="R163" s="20"/>
    </row>
    <row r="164" spans="5:18" x14ac:dyDescent="0.25">
      <c r="E164" s="20"/>
      <c r="F164" s="20"/>
      <c r="G164" s="20"/>
      <c r="H164" s="20"/>
      <c r="I164" s="20"/>
      <c r="J164" s="20"/>
      <c r="K164" s="20"/>
      <c r="L164" s="20"/>
      <c r="M164" s="20"/>
      <c r="N164" s="20"/>
      <c r="O164" s="20"/>
      <c r="P164" s="20"/>
      <c r="R164" s="20"/>
    </row>
    <row r="165" spans="5:18" x14ac:dyDescent="0.25">
      <c r="E165" s="20"/>
      <c r="F165" s="20"/>
      <c r="G165" s="20"/>
      <c r="H165" s="20"/>
      <c r="I165" s="20"/>
      <c r="J165" s="20"/>
      <c r="K165" s="20"/>
      <c r="L165" s="20"/>
      <c r="M165" s="20"/>
      <c r="N165" s="20"/>
      <c r="O165" s="20"/>
      <c r="P165" s="20"/>
      <c r="R165" s="20"/>
    </row>
    <row r="166" spans="5:18" x14ac:dyDescent="0.25">
      <c r="E166" s="20"/>
      <c r="F166" s="20"/>
      <c r="G166" s="20"/>
      <c r="H166" s="20"/>
      <c r="I166" s="20"/>
      <c r="J166" s="20"/>
      <c r="K166" s="20"/>
      <c r="L166" s="20"/>
      <c r="M166" s="20"/>
      <c r="N166" s="20"/>
      <c r="O166" s="20"/>
      <c r="P166" s="20"/>
      <c r="R166" s="20"/>
    </row>
    <row r="167" spans="5:18" x14ac:dyDescent="0.25">
      <c r="E167" s="20"/>
      <c r="F167" s="20"/>
      <c r="G167" s="20"/>
      <c r="H167" s="20"/>
      <c r="I167" s="20"/>
      <c r="J167" s="20"/>
      <c r="K167" s="20"/>
      <c r="L167" s="20"/>
      <c r="M167" s="20"/>
      <c r="N167" s="20"/>
      <c r="O167" s="20"/>
      <c r="P167" s="20"/>
      <c r="R167" s="20"/>
    </row>
    <row r="168" spans="5:18" x14ac:dyDescent="0.25">
      <c r="E168" s="20"/>
      <c r="F168" s="20"/>
      <c r="G168" s="20"/>
      <c r="H168" s="20"/>
      <c r="I168" s="20"/>
      <c r="J168" s="20"/>
      <c r="K168" s="20"/>
      <c r="L168" s="20"/>
      <c r="M168" s="20"/>
      <c r="N168" s="20"/>
      <c r="O168" s="20"/>
      <c r="P168" s="20"/>
      <c r="R168" s="20"/>
    </row>
    <row r="169" spans="5:18" x14ac:dyDescent="0.25">
      <c r="E169" s="20"/>
      <c r="F169" s="20"/>
      <c r="G169" s="20"/>
      <c r="H169" s="20"/>
      <c r="I169" s="20"/>
      <c r="J169" s="20"/>
      <c r="K169" s="20"/>
      <c r="L169" s="20"/>
      <c r="M169" s="20"/>
      <c r="N169" s="20"/>
      <c r="O169" s="20"/>
      <c r="P169" s="20"/>
      <c r="R169" s="20"/>
    </row>
    <row r="170" spans="5:18" x14ac:dyDescent="0.25">
      <c r="E170" s="20"/>
      <c r="F170" s="20"/>
      <c r="G170" s="20"/>
      <c r="H170" s="20"/>
      <c r="I170" s="20"/>
      <c r="J170" s="20"/>
      <c r="K170" s="20"/>
      <c r="L170" s="20"/>
      <c r="M170" s="20"/>
      <c r="N170" s="20"/>
      <c r="O170" s="20"/>
      <c r="P170" s="20"/>
      <c r="R170" s="20"/>
    </row>
    <row r="171" spans="5:18" x14ac:dyDescent="0.25">
      <c r="E171" s="20"/>
      <c r="F171" s="20"/>
      <c r="G171" s="20"/>
      <c r="H171" s="20"/>
      <c r="I171" s="20"/>
      <c r="J171" s="20"/>
      <c r="K171" s="20"/>
      <c r="L171" s="20"/>
      <c r="M171" s="20"/>
      <c r="N171" s="20"/>
      <c r="O171" s="20"/>
      <c r="P171" s="20"/>
      <c r="R171" s="20"/>
    </row>
    <row r="172" spans="5:18" x14ac:dyDescent="0.25">
      <c r="E172" s="20"/>
      <c r="F172" s="20"/>
      <c r="G172" s="20"/>
      <c r="H172" s="20"/>
      <c r="I172" s="20"/>
      <c r="J172" s="20"/>
      <c r="K172" s="20"/>
      <c r="L172" s="20"/>
      <c r="M172" s="20"/>
      <c r="N172" s="20"/>
      <c r="O172" s="20"/>
      <c r="P172" s="20"/>
      <c r="R172" s="20"/>
    </row>
    <row r="173" spans="5:18" x14ac:dyDescent="0.25">
      <c r="E173" s="20"/>
      <c r="F173" s="20"/>
      <c r="G173" s="20"/>
      <c r="H173" s="20"/>
      <c r="I173" s="20"/>
      <c r="J173" s="20"/>
      <c r="K173" s="20"/>
      <c r="L173" s="20"/>
      <c r="M173" s="20"/>
      <c r="N173" s="20"/>
      <c r="O173" s="20"/>
      <c r="P173" s="20"/>
      <c r="R173" s="20"/>
    </row>
    <row r="174" spans="5:18" x14ac:dyDescent="0.25">
      <c r="E174" s="20"/>
      <c r="F174" s="20"/>
      <c r="G174" s="20"/>
      <c r="H174" s="20"/>
      <c r="I174" s="20"/>
      <c r="J174" s="20"/>
      <c r="K174" s="20"/>
      <c r="L174" s="20"/>
      <c r="M174" s="20"/>
      <c r="N174" s="20"/>
      <c r="O174" s="20"/>
      <c r="P174" s="20"/>
      <c r="R174" s="20"/>
    </row>
    <row r="175" spans="5:18" x14ac:dyDescent="0.25">
      <c r="E175" s="20"/>
      <c r="F175" s="20"/>
      <c r="G175" s="20"/>
      <c r="H175" s="20"/>
      <c r="I175" s="20"/>
      <c r="J175" s="20"/>
      <c r="K175" s="20"/>
      <c r="L175" s="20"/>
      <c r="M175" s="20"/>
      <c r="N175" s="20"/>
      <c r="O175" s="20"/>
      <c r="P175" s="20"/>
      <c r="R175" s="20"/>
    </row>
    <row r="176" spans="5:18" x14ac:dyDescent="0.25">
      <c r="E176" s="20"/>
      <c r="F176" s="20"/>
      <c r="G176" s="20"/>
      <c r="H176" s="20"/>
      <c r="I176" s="20"/>
      <c r="J176" s="20"/>
      <c r="K176" s="20"/>
      <c r="L176" s="20"/>
      <c r="M176" s="20"/>
      <c r="N176" s="20"/>
      <c r="O176" s="20"/>
      <c r="P176" s="20"/>
      <c r="R176" s="20"/>
    </row>
    <row r="177" spans="5:18" x14ac:dyDescent="0.25">
      <c r="E177" s="20"/>
      <c r="F177" s="20"/>
      <c r="G177" s="20"/>
      <c r="H177" s="20"/>
      <c r="I177" s="20"/>
      <c r="J177" s="20"/>
      <c r="K177" s="20"/>
      <c r="L177" s="20"/>
      <c r="M177" s="20"/>
      <c r="N177" s="20"/>
      <c r="O177" s="20"/>
      <c r="P177" s="20"/>
      <c r="R177" s="20"/>
    </row>
    <row r="178" spans="5:18" x14ac:dyDescent="0.25">
      <c r="E178" s="20"/>
      <c r="F178" s="20"/>
      <c r="G178" s="20"/>
      <c r="H178" s="20"/>
      <c r="I178" s="20"/>
      <c r="J178" s="20"/>
      <c r="K178" s="20"/>
      <c r="L178" s="20"/>
      <c r="M178" s="20"/>
      <c r="N178" s="20"/>
      <c r="O178" s="20"/>
      <c r="P178" s="20"/>
      <c r="R178" s="20"/>
    </row>
    <row r="179" spans="5:18" x14ac:dyDescent="0.25">
      <c r="E179" s="20"/>
      <c r="F179" s="20"/>
      <c r="G179" s="20"/>
      <c r="H179" s="20"/>
      <c r="I179" s="20"/>
      <c r="J179" s="20"/>
      <c r="K179" s="20"/>
      <c r="L179" s="20"/>
      <c r="M179" s="20"/>
      <c r="N179" s="20"/>
      <c r="O179" s="20"/>
      <c r="P179" s="20"/>
      <c r="R179" s="20"/>
    </row>
    <row r="180" spans="5:18" x14ac:dyDescent="0.25">
      <c r="E180" s="20"/>
      <c r="F180" s="20"/>
      <c r="G180" s="20"/>
      <c r="H180" s="20"/>
      <c r="I180" s="20"/>
      <c r="J180" s="20"/>
      <c r="K180" s="20"/>
      <c r="L180" s="20"/>
      <c r="M180" s="20"/>
      <c r="N180" s="20"/>
      <c r="O180" s="20"/>
      <c r="P180" s="20"/>
      <c r="R180" s="20"/>
    </row>
    <row r="181" spans="5:18" x14ac:dyDescent="0.25">
      <c r="E181" s="20"/>
      <c r="F181" s="20"/>
      <c r="G181" s="20"/>
      <c r="H181" s="20"/>
      <c r="I181" s="20"/>
      <c r="J181" s="20"/>
      <c r="K181" s="20"/>
      <c r="L181" s="20"/>
      <c r="M181" s="20"/>
      <c r="N181" s="20"/>
      <c r="O181" s="20"/>
      <c r="P181" s="20"/>
      <c r="R181" s="20"/>
    </row>
    <row r="182" spans="5:18" x14ac:dyDescent="0.25">
      <c r="E182" s="20"/>
      <c r="F182" s="20"/>
      <c r="G182" s="20"/>
      <c r="H182" s="20"/>
      <c r="I182" s="20"/>
      <c r="J182" s="20"/>
      <c r="K182" s="20"/>
      <c r="L182" s="20"/>
      <c r="M182" s="20"/>
      <c r="N182" s="20"/>
      <c r="O182" s="20"/>
      <c r="P182" s="20"/>
      <c r="R182" s="20"/>
    </row>
    <row r="183" spans="5:18" x14ac:dyDescent="0.25">
      <c r="E183" s="20"/>
      <c r="F183" s="20"/>
      <c r="G183" s="20"/>
      <c r="H183" s="20"/>
      <c r="I183" s="20"/>
      <c r="J183" s="20"/>
      <c r="K183" s="20"/>
      <c r="L183" s="20"/>
      <c r="M183" s="20"/>
      <c r="N183" s="20"/>
      <c r="O183" s="20"/>
      <c r="P183" s="20"/>
      <c r="R183" s="20"/>
    </row>
    <row r="184" spans="5:18" x14ac:dyDescent="0.25">
      <c r="E184" s="20"/>
      <c r="F184" s="20"/>
      <c r="G184" s="20"/>
      <c r="H184" s="20"/>
      <c r="I184" s="20"/>
      <c r="J184" s="20"/>
      <c r="K184" s="20"/>
      <c r="L184" s="20"/>
      <c r="M184" s="20"/>
      <c r="N184" s="20"/>
      <c r="O184" s="20"/>
      <c r="P184" s="20"/>
      <c r="R184" s="20"/>
    </row>
    <row r="185" spans="5:18" x14ac:dyDescent="0.25">
      <c r="E185" s="20"/>
      <c r="F185" s="20"/>
      <c r="G185" s="20"/>
      <c r="H185" s="20"/>
      <c r="I185" s="20"/>
      <c r="J185" s="20"/>
      <c r="K185" s="20"/>
      <c r="L185" s="20"/>
      <c r="M185" s="20"/>
      <c r="N185" s="20"/>
      <c r="O185" s="20"/>
      <c r="P185" s="20"/>
      <c r="R185" s="20"/>
    </row>
    <row r="186" spans="5:18" x14ac:dyDescent="0.25">
      <c r="E186" s="20"/>
      <c r="F186" s="20"/>
      <c r="G186" s="20"/>
      <c r="H186" s="20"/>
      <c r="I186" s="20"/>
      <c r="J186" s="20"/>
      <c r="K186" s="20"/>
      <c r="L186" s="20"/>
      <c r="M186" s="20"/>
      <c r="N186" s="20"/>
      <c r="O186" s="20"/>
      <c r="P186" s="20"/>
      <c r="R186" s="20"/>
    </row>
    <row r="187" spans="5:18" x14ac:dyDescent="0.25">
      <c r="E187" s="20"/>
      <c r="F187" s="20"/>
      <c r="G187" s="20"/>
      <c r="H187" s="20"/>
      <c r="I187" s="20"/>
      <c r="J187" s="20"/>
      <c r="K187" s="20"/>
      <c r="L187" s="20"/>
      <c r="M187" s="20"/>
      <c r="N187" s="20"/>
      <c r="O187" s="20"/>
      <c r="P187" s="20"/>
      <c r="R187" s="20"/>
    </row>
    <row r="188" spans="5:18" x14ac:dyDescent="0.25">
      <c r="E188" s="20"/>
      <c r="F188" s="20"/>
      <c r="G188" s="20"/>
      <c r="H188" s="20"/>
      <c r="I188" s="20"/>
      <c r="J188" s="20"/>
      <c r="K188" s="20"/>
      <c r="L188" s="20"/>
      <c r="M188" s="20"/>
      <c r="N188" s="20"/>
      <c r="O188" s="20"/>
      <c r="P188" s="20"/>
      <c r="R188" s="20"/>
    </row>
    <row r="189" spans="5:18" x14ac:dyDescent="0.25">
      <c r="E189" s="20"/>
      <c r="F189" s="20"/>
      <c r="G189" s="20"/>
      <c r="H189" s="20"/>
      <c r="I189" s="20"/>
      <c r="J189" s="20"/>
      <c r="K189" s="20"/>
      <c r="L189" s="20"/>
      <c r="M189" s="20"/>
      <c r="N189" s="20"/>
      <c r="O189" s="20"/>
      <c r="P189" s="20"/>
      <c r="R189" s="20"/>
    </row>
    <row r="190" spans="5:18" x14ac:dyDescent="0.25">
      <c r="E190" s="20"/>
      <c r="F190" s="20"/>
      <c r="G190" s="20"/>
      <c r="H190" s="20"/>
      <c r="I190" s="20"/>
      <c r="J190" s="20"/>
      <c r="K190" s="20"/>
      <c r="L190" s="20"/>
      <c r="M190" s="20"/>
      <c r="N190" s="20"/>
      <c r="O190" s="20"/>
      <c r="P190" s="20"/>
      <c r="R190" s="20"/>
    </row>
    <row r="191" spans="5:18" x14ac:dyDescent="0.25">
      <c r="E191" s="20"/>
      <c r="F191" s="20"/>
      <c r="G191" s="20"/>
      <c r="H191" s="20"/>
      <c r="I191" s="20"/>
      <c r="J191" s="20"/>
      <c r="K191" s="20"/>
      <c r="L191" s="20"/>
      <c r="M191" s="20"/>
      <c r="N191" s="20"/>
      <c r="O191" s="20"/>
      <c r="P191" s="20"/>
      <c r="R191" s="20"/>
    </row>
    <row r="192" spans="5:18" x14ac:dyDescent="0.25">
      <c r="E192" s="20"/>
      <c r="F192" s="20"/>
      <c r="G192" s="20"/>
      <c r="H192" s="20"/>
      <c r="I192" s="20"/>
      <c r="J192" s="20"/>
      <c r="K192" s="20"/>
      <c r="L192" s="20"/>
      <c r="M192" s="20"/>
      <c r="N192" s="20"/>
      <c r="O192" s="20"/>
      <c r="P192" s="20"/>
      <c r="R192" s="20"/>
    </row>
    <row r="193" spans="5:18" x14ac:dyDescent="0.25">
      <c r="E193" s="20"/>
      <c r="F193" s="20"/>
      <c r="G193" s="20"/>
      <c r="H193" s="20"/>
      <c r="I193" s="20"/>
      <c r="J193" s="20"/>
      <c r="K193" s="20"/>
      <c r="L193" s="20"/>
      <c r="M193" s="20"/>
      <c r="N193" s="20"/>
      <c r="O193" s="20"/>
      <c r="P193" s="20"/>
      <c r="R193" s="20"/>
    </row>
    <row r="194" spans="5:18" x14ac:dyDescent="0.25">
      <c r="E194" s="20"/>
      <c r="F194" s="20"/>
      <c r="G194" s="20"/>
      <c r="H194" s="20"/>
      <c r="I194" s="20"/>
      <c r="J194" s="20"/>
      <c r="K194" s="20"/>
      <c r="L194" s="20"/>
      <c r="M194" s="20"/>
      <c r="N194" s="20"/>
      <c r="O194" s="20"/>
      <c r="P194" s="20"/>
      <c r="R194" s="20"/>
    </row>
    <row r="195" spans="5:18" x14ac:dyDescent="0.25">
      <c r="E195" s="20"/>
      <c r="F195" s="20"/>
      <c r="G195" s="20"/>
      <c r="H195" s="20"/>
      <c r="I195" s="20"/>
      <c r="J195" s="20"/>
      <c r="K195" s="20"/>
      <c r="L195" s="20"/>
      <c r="M195" s="20"/>
      <c r="N195" s="20"/>
      <c r="O195" s="20"/>
      <c r="P195" s="20"/>
      <c r="R195" s="20"/>
    </row>
    <row r="196" spans="5:18" x14ac:dyDescent="0.25">
      <c r="E196" s="20"/>
      <c r="F196" s="20"/>
      <c r="G196" s="20"/>
      <c r="H196" s="20"/>
      <c r="I196" s="20"/>
      <c r="J196" s="20"/>
      <c r="K196" s="20"/>
      <c r="L196" s="20"/>
      <c r="M196" s="20"/>
      <c r="N196" s="20"/>
      <c r="O196" s="20"/>
      <c r="P196" s="20"/>
      <c r="R196" s="20"/>
    </row>
    <row r="197" spans="5:18" x14ac:dyDescent="0.25">
      <c r="E197" s="20"/>
      <c r="F197" s="20"/>
      <c r="G197" s="20"/>
      <c r="H197" s="20"/>
      <c r="I197" s="20"/>
      <c r="J197" s="20"/>
      <c r="K197" s="20"/>
      <c r="L197" s="20"/>
      <c r="M197" s="20"/>
      <c r="N197" s="20"/>
      <c r="O197" s="20"/>
      <c r="P197" s="20"/>
      <c r="R197" s="20"/>
    </row>
    <row r="198" spans="5:18" x14ac:dyDescent="0.25">
      <c r="E198" s="20"/>
      <c r="F198" s="20"/>
      <c r="G198" s="20"/>
      <c r="H198" s="20"/>
      <c r="I198" s="20"/>
      <c r="J198" s="20"/>
      <c r="K198" s="20"/>
      <c r="L198" s="20"/>
      <c r="M198" s="20"/>
      <c r="N198" s="20"/>
      <c r="O198" s="20"/>
      <c r="P198" s="20"/>
      <c r="R198" s="20"/>
    </row>
    <row r="199" spans="5:18" x14ac:dyDescent="0.25">
      <c r="E199" s="20"/>
      <c r="F199" s="20"/>
      <c r="G199" s="20"/>
      <c r="H199" s="20"/>
      <c r="I199" s="20"/>
      <c r="J199" s="20"/>
      <c r="K199" s="20"/>
      <c r="L199" s="20"/>
      <c r="M199" s="20"/>
      <c r="N199" s="20"/>
      <c r="O199" s="20"/>
      <c r="P199" s="20"/>
      <c r="R199" s="20"/>
    </row>
    <row r="200" spans="5:18" x14ac:dyDescent="0.25">
      <c r="E200" s="20"/>
      <c r="F200" s="20"/>
      <c r="G200" s="20"/>
      <c r="H200" s="20"/>
      <c r="I200" s="20"/>
      <c r="J200" s="20"/>
      <c r="K200" s="20"/>
      <c r="L200" s="20"/>
      <c r="M200" s="20"/>
      <c r="N200" s="20"/>
      <c r="O200" s="20"/>
      <c r="P200" s="20"/>
      <c r="R200" s="20"/>
    </row>
    <row r="201" spans="5:18" x14ac:dyDescent="0.25">
      <c r="E201" s="20"/>
      <c r="F201" s="20"/>
      <c r="G201" s="20"/>
      <c r="H201" s="20"/>
      <c r="I201" s="20"/>
      <c r="J201" s="20"/>
      <c r="K201" s="20"/>
      <c r="L201" s="20"/>
      <c r="M201" s="20"/>
      <c r="N201" s="20"/>
      <c r="O201" s="20"/>
      <c r="P201" s="20"/>
      <c r="R201" s="20"/>
    </row>
    <row r="202" spans="5:18" x14ac:dyDescent="0.25">
      <c r="E202" s="20"/>
      <c r="F202" s="20"/>
      <c r="G202" s="20"/>
      <c r="H202" s="20"/>
      <c r="I202" s="20"/>
      <c r="J202" s="20"/>
      <c r="K202" s="20"/>
      <c r="L202" s="20"/>
      <c r="M202" s="20"/>
      <c r="N202" s="20"/>
      <c r="O202" s="20"/>
      <c r="P202" s="20"/>
      <c r="R202" s="20"/>
    </row>
    <row r="203" spans="5:18" x14ac:dyDescent="0.25">
      <c r="E203" s="20"/>
      <c r="F203" s="20"/>
      <c r="G203" s="20"/>
      <c r="H203" s="20"/>
      <c r="I203" s="20"/>
      <c r="J203" s="20"/>
      <c r="K203" s="20"/>
      <c r="L203" s="20"/>
      <c r="M203" s="20"/>
      <c r="N203" s="20"/>
      <c r="O203" s="20"/>
      <c r="P203" s="20"/>
      <c r="R203" s="20"/>
    </row>
    <row r="204" spans="5:18" x14ac:dyDescent="0.25">
      <c r="E204" s="20"/>
      <c r="F204" s="20"/>
      <c r="G204" s="20"/>
      <c r="H204" s="20"/>
      <c r="I204" s="20"/>
      <c r="J204" s="20"/>
      <c r="K204" s="20"/>
      <c r="L204" s="20"/>
      <c r="M204" s="20"/>
      <c r="N204" s="20"/>
      <c r="O204" s="20"/>
      <c r="P204" s="20"/>
      <c r="R204" s="20"/>
    </row>
    <row r="205" spans="5:18" x14ac:dyDescent="0.25">
      <c r="E205" s="20"/>
      <c r="F205" s="20"/>
      <c r="G205" s="20"/>
      <c r="H205" s="20"/>
      <c r="I205" s="20"/>
      <c r="J205" s="20"/>
      <c r="K205" s="20"/>
      <c r="L205" s="20"/>
      <c r="M205" s="20"/>
      <c r="N205" s="20"/>
      <c r="O205" s="20"/>
      <c r="P205" s="20"/>
      <c r="R205" s="20"/>
    </row>
  </sheetData>
  <phoneticPr fontId="18" type="noConversion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Feuil5!$A$2:$A$13</xm:f>
          </x14:formula1>
          <xm:sqref>J16</xm:sqref>
        </x14:dataValidation>
        <x14:dataValidation type="list" allowBlank="1" showInputMessage="1" showErrorMessage="1" xr:uid="{2EEC4DE9-7486-46D7-A80C-CF5675711629}">
          <x14:formula1>
            <xm:f>Feuil5!$B$2:$B$13</xm:f>
          </x14:formula1>
          <xm:sqref>L16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13"/>
  <sheetViews>
    <sheetView workbookViewId="0">
      <selection activeCell="F12" sqref="F12"/>
    </sheetView>
  </sheetViews>
  <sheetFormatPr baseColWidth="10" defaultRowHeight="15" x14ac:dyDescent="0.25"/>
  <sheetData>
    <row r="1" spans="1:2" x14ac:dyDescent="0.25">
      <c r="A1" s="9" t="s">
        <v>18</v>
      </c>
      <c r="B1" s="9" t="s">
        <v>45</v>
      </c>
    </row>
    <row r="2" spans="1:2" x14ac:dyDescent="0.25">
      <c r="A2" s="8" t="s">
        <v>19</v>
      </c>
      <c r="B2" s="9">
        <v>2019</v>
      </c>
    </row>
    <row r="3" spans="1:2" x14ac:dyDescent="0.25">
      <c r="A3" s="8" t="s">
        <v>20</v>
      </c>
      <c r="B3" s="8">
        <v>2020</v>
      </c>
    </row>
    <row r="4" spans="1:2" x14ac:dyDescent="0.25">
      <c r="A4" s="8" t="s">
        <v>21</v>
      </c>
      <c r="B4" s="9">
        <v>2021</v>
      </c>
    </row>
    <row r="5" spans="1:2" x14ac:dyDescent="0.25">
      <c r="A5" s="8" t="s">
        <v>22</v>
      </c>
      <c r="B5" s="8">
        <v>2022</v>
      </c>
    </row>
    <row r="6" spans="1:2" x14ac:dyDescent="0.25">
      <c r="A6" s="8" t="s">
        <v>23</v>
      </c>
      <c r="B6" s="9">
        <v>2023</v>
      </c>
    </row>
    <row r="7" spans="1:2" x14ac:dyDescent="0.25">
      <c r="A7" s="8" t="s">
        <v>24</v>
      </c>
      <c r="B7" s="8">
        <v>2024</v>
      </c>
    </row>
    <row r="8" spans="1:2" x14ac:dyDescent="0.25">
      <c r="A8" s="8" t="s">
        <v>25</v>
      </c>
      <c r="B8" s="9">
        <v>2025</v>
      </c>
    </row>
    <row r="9" spans="1:2" x14ac:dyDescent="0.25">
      <c r="A9" s="8" t="s">
        <v>26</v>
      </c>
      <c r="B9" s="8">
        <v>2026</v>
      </c>
    </row>
    <row r="10" spans="1:2" x14ac:dyDescent="0.25">
      <c r="A10" s="8" t="s">
        <v>27</v>
      </c>
      <c r="B10" s="9">
        <v>2027</v>
      </c>
    </row>
    <row r="11" spans="1:2" x14ac:dyDescent="0.25">
      <c r="A11" s="8" t="s">
        <v>28</v>
      </c>
      <c r="B11" s="8">
        <v>2028</v>
      </c>
    </row>
    <row r="12" spans="1:2" x14ac:dyDescent="0.25">
      <c r="A12" s="8" t="s">
        <v>29</v>
      </c>
      <c r="B12" s="9">
        <v>2029</v>
      </c>
    </row>
    <row r="13" spans="1:2" x14ac:dyDescent="0.25">
      <c r="A13" s="10" t="s">
        <v>30</v>
      </c>
      <c r="B13" s="8">
        <v>2030</v>
      </c>
    </row>
  </sheetData>
  <phoneticPr fontId="18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VIGROUX</dc:creator>
  <cp:lastModifiedBy>Hugo VIGROUX</cp:lastModifiedBy>
  <dcterms:created xsi:type="dcterms:W3CDTF">2021-07-19T14:28:30Z</dcterms:created>
  <dcterms:modified xsi:type="dcterms:W3CDTF">2021-07-21T10:03:33Z</dcterms:modified>
</cp:coreProperties>
</file>