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igroux\Downloads\"/>
    </mc:Choice>
  </mc:AlternateContent>
  <xr:revisionPtr revIDLastSave="0" documentId="8_{8A3F201F-0E1E-4FB5-964D-E72790EA449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Listes" sheetId="3" r:id="rId2"/>
    <sheet name="Feuil1 (2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3" i="1" l="1" a="1"/>
  <c r="M23" i="1" s="1"/>
  <c r="L23" i="1" a="1"/>
  <c r="L23" i="1" s="1"/>
  <c r="K23" i="1" a="1"/>
  <c r="K23" i="1" s="1"/>
  <c r="J23" i="1" a="1"/>
  <c r="J23" i="1" s="1"/>
  <c r="I23" i="1" a="1"/>
  <c r="I23" i="1" s="1"/>
  <c r="H23" i="1" a="1"/>
  <c r="H23" i="1" s="1"/>
  <c r="G23" i="1" a="1"/>
  <c r="G23" i="1" s="1"/>
  <c r="F23" i="1" a="1"/>
  <c r="F23" i="1" s="1"/>
  <c r="E23" i="1" a="1"/>
  <c r="E23" i="1" s="1"/>
  <c r="M22" i="1" a="1"/>
  <c r="M22" i="1" s="1"/>
  <c r="L22" i="1" a="1"/>
  <c r="L22" i="1" s="1"/>
  <c r="K22" i="1" a="1"/>
  <c r="K22" i="1" s="1"/>
  <c r="J22" i="1" a="1"/>
  <c r="J22" i="1" s="1"/>
  <c r="I22" i="1" a="1"/>
  <c r="I22" i="1" s="1"/>
  <c r="H22" i="1" a="1"/>
  <c r="H22" i="1" s="1"/>
  <c r="G22" i="1" a="1"/>
  <c r="G22" i="1" s="1"/>
  <c r="F22" i="1" a="1"/>
  <c r="F22" i="1" s="1"/>
  <c r="E22" i="1" a="1"/>
  <c r="E22" i="1" s="1"/>
  <c r="M23" i="2"/>
  <c r="M23" i="2" a="1"/>
  <c r="L23" i="2" a="1"/>
  <c r="L23" i="2" s="1"/>
  <c r="K23" i="2" a="1"/>
  <c r="K23" i="2" s="1"/>
  <c r="J23" i="2"/>
  <c r="J23" i="2" a="1"/>
  <c r="I23" i="2" a="1"/>
  <c r="I23" i="2" s="1"/>
  <c r="H23" i="2" a="1"/>
  <c r="H23" i="2" s="1"/>
  <c r="G23" i="2"/>
  <c r="G23" i="2" a="1"/>
  <c r="F23" i="2" a="1"/>
  <c r="F23" i="2" s="1"/>
  <c r="E23" i="2" a="1"/>
  <c r="E23" i="2" s="1"/>
  <c r="M22" i="2"/>
  <c r="M22" i="2" a="1"/>
  <c r="L22" i="2" a="1"/>
  <c r="L22" i="2" s="1"/>
  <c r="K22" i="2" a="1"/>
  <c r="K22" i="2" s="1"/>
  <c r="J22" i="2" a="1"/>
  <c r="J22" i="2" s="1"/>
  <c r="I22" i="2" a="1"/>
  <c r="I22" i="2" s="1"/>
  <c r="H22" i="2" a="1"/>
  <c r="H22" i="2" s="1"/>
  <c r="G22" i="2" a="1"/>
  <c r="G22" i="2" s="1"/>
  <c r="F22" i="2" a="1"/>
  <c r="F22" i="2" s="1"/>
  <c r="E22" i="2" a="1"/>
  <c r="E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<sst xmlns="http://schemas.openxmlformats.org/spreadsheetml/2006/main" count="139" uniqueCount="44">
  <si>
    <t>Affaire</t>
  </si>
  <si>
    <t>SOMME DES CHARGES</t>
  </si>
  <si>
    <t>SOMMES DE PRODUIT</t>
  </si>
  <si>
    <t>GC1.P2</t>
  </si>
  <si>
    <t>GC1.P4</t>
  </si>
  <si>
    <t>P2</t>
  </si>
  <si>
    <t>P1</t>
  </si>
  <si>
    <t>P3</t>
  </si>
  <si>
    <t>P4</t>
  </si>
  <si>
    <t>P5</t>
  </si>
  <si>
    <t>P6</t>
  </si>
  <si>
    <t>P7</t>
  </si>
  <si>
    <t>P8</t>
  </si>
  <si>
    <t>P9</t>
  </si>
  <si>
    <t>Charlotte</t>
  </si>
  <si>
    <t>hugo</t>
  </si>
  <si>
    <t>Rechercher client</t>
  </si>
  <si>
    <t>Type de contrat</t>
  </si>
  <si>
    <t>Client</t>
  </si>
  <si>
    <t>Activité</t>
  </si>
  <si>
    <t>EX-1031</t>
  </si>
  <si>
    <t>RT2.P9</t>
  </si>
  <si>
    <t>EX-1032</t>
  </si>
  <si>
    <t>EX-1033</t>
  </si>
  <si>
    <t>GC2.P3</t>
  </si>
  <si>
    <t>EX-1034</t>
  </si>
  <si>
    <t>EX-1035</t>
  </si>
  <si>
    <t>RT1.P4</t>
  </si>
  <si>
    <t>EX-1036</t>
  </si>
  <si>
    <t>GC2.P6</t>
  </si>
  <si>
    <t>Tableau de correspondance 1</t>
  </si>
  <si>
    <t>GC2.P7</t>
  </si>
  <si>
    <t>GC2.P8</t>
  </si>
  <si>
    <t>GC2.P9</t>
  </si>
  <si>
    <t>Rechercher par affaire</t>
  </si>
  <si>
    <t>Tableau de correspondance 2</t>
  </si>
  <si>
    <t>RT2</t>
  </si>
  <si>
    <t>GC1</t>
  </si>
  <si>
    <t>GC2</t>
  </si>
  <si>
    <t>RT1</t>
  </si>
  <si>
    <t>Secteur</t>
  </si>
  <si>
    <t>Rechercher par secteur</t>
  </si>
  <si>
    <t>Eléments pour liste de validation</t>
  </si>
  <si>
    <t>La valeur de l'activité peut se "construire" par référence au type de produit et au secteur. Nul besoin de table de correspondance.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</si>
</sst>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44" fontId="0" fillId="2" borderId="1" xfId="1" applyFont="1" applyFill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3" fillId="3" borderId="0" xfId="0" applyFont="1" applyFill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8E3A14-7D2F-4899-94A1-41A72C42D60D}" name="Tableau1" displayName="Tableau1" ref="A3:A5" totalsRowShown="0">
  <autoFilter ref="A3:A5" xr:uid="{678E3A14-7D2F-4899-94A1-41A72C42D60D}"/>
  <tableColumns count="1">
    <tableColumn id="1" xr3:uid="{273DD324-85CA-400A-B353-C87F9AA29AA0}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32"/>
  <sheetViews>
    <sheetView showGridLines="0" tabSelected="1" workbookViewId="0">
      <selection activeCell="B33" sqref="B33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8" width="25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</cols>
  <sheetData>
    <row r="3" spans="2:13" x14ac:dyDescent="0.25">
      <c r="K3" s="9" t="s">
        <v>42</v>
      </c>
    </row>
    <row r="4" spans="2:13" x14ac:dyDescent="0.25">
      <c r="J4" s="8"/>
      <c r="K4" s="8"/>
      <c r="L4" s="8"/>
      <c r="M4" s="8"/>
    </row>
    <row r="5" spans="2:13" x14ac:dyDescent="0.25">
      <c r="B5" s="1" t="s">
        <v>0</v>
      </c>
      <c r="C5" s="1" t="s">
        <v>18</v>
      </c>
      <c r="D5" s="1" t="s">
        <v>19</v>
      </c>
      <c r="E5" s="2" t="s">
        <v>1</v>
      </c>
      <c r="F5" s="2" t="s">
        <v>2</v>
      </c>
      <c r="J5" s="8"/>
      <c r="K5" s="5" t="s">
        <v>40</v>
      </c>
      <c r="L5" s="8"/>
    </row>
    <row r="6" spans="2:13" x14ac:dyDescent="0.25">
      <c r="B6" s="1" t="s">
        <v>20</v>
      </c>
      <c r="C6" s="1" t="s">
        <v>14</v>
      </c>
      <c r="D6" s="1" t="s">
        <v>21</v>
      </c>
      <c r="E6" s="6">
        <v>21.2</v>
      </c>
      <c r="F6" s="6">
        <v>3847</v>
      </c>
      <c r="J6" s="8"/>
      <c r="K6" s="5" t="s">
        <v>36</v>
      </c>
      <c r="L6" s="8"/>
    </row>
    <row r="7" spans="2:13" x14ac:dyDescent="0.25">
      <c r="B7" s="1" t="s">
        <v>22</v>
      </c>
      <c r="C7" s="1" t="s">
        <v>14</v>
      </c>
      <c r="D7" s="1" t="s">
        <v>3</v>
      </c>
      <c r="E7" s="6">
        <v>3131</v>
      </c>
      <c r="F7" s="6">
        <v>6543</v>
      </c>
      <c r="J7" s="8"/>
      <c r="K7" s="5" t="s">
        <v>37</v>
      </c>
      <c r="L7" s="8"/>
    </row>
    <row r="8" spans="2:13" x14ac:dyDescent="0.25">
      <c r="B8" s="1" t="s">
        <v>23</v>
      </c>
      <c r="C8" s="1" t="s">
        <v>15</v>
      </c>
      <c r="D8" s="1" t="s">
        <v>24</v>
      </c>
      <c r="E8" s="6">
        <v>17</v>
      </c>
      <c r="F8" s="6">
        <v>786</v>
      </c>
      <c r="J8" s="8"/>
      <c r="K8" s="5" t="s">
        <v>38</v>
      </c>
      <c r="L8" s="8"/>
    </row>
    <row r="9" spans="2:13" x14ac:dyDescent="0.25">
      <c r="B9" s="1" t="s">
        <v>25</v>
      </c>
      <c r="C9" s="1" t="s">
        <v>15</v>
      </c>
      <c r="D9" s="1" t="s">
        <v>4</v>
      </c>
      <c r="E9" s="6">
        <v>97</v>
      </c>
      <c r="F9" s="6">
        <v>7777</v>
      </c>
      <c r="J9" s="8"/>
      <c r="K9" s="5" t="s">
        <v>37</v>
      </c>
      <c r="L9" s="8"/>
    </row>
    <row r="10" spans="2:13" x14ac:dyDescent="0.25">
      <c r="B10" s="1" t="s">
        <v>26</v>
      </c>
      <c r="C10" s="1" t="s">
        <v>15</v>
      </c>
      <c r="D10" s="1" t="s">
        <v>27</v>
      </c>
      <c r="E10" s="6">
        <v>79</v>
      </c>
      <c r="F10" s="6">
        <v>6666</v>
      </c>
      <c r="J10" s="8"/>
      <c r="K10" s="5" t="s">
        <v>39</v>
      </c>
      <c r="L10" s="8"/>
    </row>
    <row r="11" spans="2:13" x14ac:dyDescent="0.25">
      <c r="B11" s="1" t="s">
        <v>28</v>
      </c>
      <c r="C11" s="1" t="s">
        <v>14</v>
      </c>
      <c r="D11" s="1" t="s">
        <v>29</v>
      </c>
      <c r="E11" s="6">
        <v>986</v>
      </c>
      <c r="F11" s="6">
        <v>7896</v>
      </c>
      <c r="J11" s="8"/>
      <c r="K11" s="5" t="s">
        <v>38</v>
      </c>
      <c r="L11" s="8"/>
    </row>
    <row r="12" spans="2:13" x14ac:dyDescent="0.25">
      <c r="J12" s="8"/>
      <c r="K12" s="5" t="s">
        <v>38</v>
      </c>
      <c r="L12" s="8"/>
    </row>
    <row r="13" spans="2:13" x14ac:dyDescent="0.25">
      <c r="J13" s="8"/>
      <c r="K13" s="5" t="s">
        <v>38</v>
      </c>
      <c r="L13" s="8"/>
    </row>
    <row r="14" spans="2:13" x14ac:dyDescent="0.25">
      <c r="J14" s="8"/>
      <c r="K14" s="5" t="s">
        <v>38</v>
      </c>
      <c r="L14" s="8"/>
    </row>
    <row r="15" spans="2:13" x14ac:dyDescent="0.25">
      <c r="L15" s="8"/>
    </row>
    <row r="16" spans="2:13" x14ac:dyDescent="0.25">
      <c r="L16" s="8"/>
    </row>
    <row r="19" spans="2:13" x14ac:dyDescent="0.25">
      <c r="B19" s="2" t="s">
        <v>16</v>
      </c>
    </row>
    <row r="20" spans="2:13" x14ac:dyDescent="0.25">
      <c r="B20" s="4" t="s">
        <v>14</v>
      </c>
    </row>
    <row r="21" spans="2:13" x14ac:dyDescent="0.25">
      <c r="D21" s="2" t="s">
        <v>17</v>
      </c>
      <c r="E21" s="1" t="s">
        <v>6</v>
      </c>
      <c r="F21" s="1" t="s">
        <v>5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12</v>
      </c>
      <c r="M21" s="1" t="s">
        <v>13</v>
      </c>
    </row>
    <row r="22" spans="2:13" x14ac:dyDescent="0.25">
      <c r="D22" s="2" t="s">
        <v>1</v>
      </c>
      <c r="E22" s="7" cm="1">
        <f t="array" ref="E22">SUMPRODUCT(($C$6:$C$11=$B$20)*(RIGHT($D$6:$D$11,2)=E$21)*($B$6:$B$11=$B$24)*(LEFT($D$6:$D$11,3)=$B$27)*$E$6:$E$11)</f>
        <v>0</v>
      </c>
      <c r="F22" s="7" cm="1">
        <f t="array" ref="F22">SUMPRODUCT(($C$6:$C$11=$B$20)*(RIGHT($D$6:$D$11,2)=F$21)*($B$6:$B$11=$B$24)*(LEFT($D$6:$D$11,3)=$B$27)*$E$6:$E$11)</f>
        <v>3131</v>
      </c>
      <c r="G22" s="7" cm="1">
        <f t="array" ref="G22">SUMPRODUCT(($C$6:$C$11=$B$20)*(RIGHT($D$6:$D$11,2)=G$21)*($B$6:$B$11=$B$24)*(LEFT($D$6:$D$11,3)=$B$27)*$E$6:$E$11)</f>
        <v>0</v>
      </c>
      <c r="H22" s="7" cm="1">
        <f t="array" ref="H22">SUMPRODUCT(($C$6:$C$11=$B$20)*(RIGHT($D$6:$D$11,2)=H$21)*($B$6:$B$11=$B$24)*(LEFT($D$6:$D$11,3)=$B$27)*$E$6:$E$11)</f>
        <v>0</v>
      </c>
      <c r="I22" s="7" cm="1">
        <f t="array" ref="I22">SUMPRODUCT(($C$6:$C$11=$B$20)*(RIGHT($D$6:$D$11,2)=I$21)*($B$6:$B$11=$B$24)*(LEFT($D$6:$D$11,3)=$B$27)*$E$6:$E$11)</f>
        <v>0</v>
      </c>
      <c r="J22" s="7" cm="1">
        <f t="array" ref="J22">SUMPRODUCT(($C$6:$C$11=$B$20)*(RIGHT($D$6:$D$11,2)=J$21)*($B$6:$B$11=$B$24)*(LEFT($D$6:$D$11,3)=$B$27)*$E$6:$E$11)</f>
        <v>0</v>
      </c>
      <c r="K22" s="7" cm="1">
        <f t="array" ref="K22">SUMPRODUCT(($C$6:$C$11=$B$20)*(RIGHT($D$6:$D$11,2)=K$21)*($B$6:$B$11=$B$24)*(LEFT($D$6:$D$11,3)=$B$27)*$E$6:$E$11)</f>
        <v>0</v>
      </c>
      <c r="L22" s="7" cm="1">
        <f t="array" ref="L22">SUMPRODUCT(($C$6:$C$11=$B$20)*(RIGHT($D$6:$D$11,2)=L$21)*($B$6:$B$11=$B$24)*(LEFT($D$6:$D$11,3)=$B$27)*$E$6:$E$11)</f>
        <v>0</v>
      </c>
      <c r="M22" s="7" cm="1">
        <f t="array" ref="M22">SUMPRODUCT(($C$6:$C$11=$B$20)*(RIGHT($D$6:$D$11,2)=M$21)*($B$6:$B$11=$B$24)*(LEFT($D$6:$D$11,3)=$B$27)*$E$6:$E$11)</f>
        <v>0</v>
      </c>
    </row>
    <row r="23" spans="2:13" x14ac:dyDescent="0.25">
      <c r="B23" s="2" t="s">
        <v>34</v>
      </c>
      <c r="D23" s="2" t="s">
        <v>2</v>
      </c>
      <c r="E23" s="7" cm="1">
        <f t="array" ref="E23">SUMPRODUCT(($C$6:$C$11=$B$20)*(RIGHT($D$6:$D$11,2)=E$21)*($B$6:$B$11=$B$24)*(LEFT($D$6:$D$11,3)=$B$27)*$F$6:$F$11)</f>
        <v>0</v>
      </c>
      <c r="F23" s="7" cm="1">
        <f t="array" ref="F23">SUMPRODUCT(($C$6:$C$11=$B$20)*(RIGHT($D$6:$D$11,2)=F$21)*($B$6:$B$11=$B$24)*(LEFT($D$6:$D$11,3)=$B$27)*$F$6:$F$11)</f>
        <v>6543</v>
      </c>
      <c r="G23" s="7" cm="1">
        <f t="array" ref="G23">SUMPRODUCT(($C$6:$C$11=$B$20)*(RIGHT($D$6:$D$11,2)=G$21)*($B$6:$B$11=$B$24)*(LEFT($D$6:$D$11,3)=$B$27)*$F$6:$F$11)</f>
        <v>0</v>
      </c>
      <c r="H23" s="7" cm="1">
        <f t="array" ref="H23">SUMPRODUCT(($C$6:$C$11=$B$20)*(RIGHT($D$6:$D$11,2)=H$21)*($B$6:$B$11=$B$24)*(LEFT($D$6:$D$11,3)=$B$27)*$F$6:$F$11)</f>
        <v>0</v>
      </c>
      <c r="I23" s="7" cm="1">
        <f t="array" ref="I23">SUMPRODUCT(($C$6:$C$11=$B$20)*(RIGHT($D$6:$D$11,2)=I$21)*($B$6:$B$11=$B$24)*(LEFT($D$6:$D$11,3)=$B$27)*$F$6:$F$11)</f>
        <v>0</v>
      </c>
      <c r="J23" s="7" cm="1">
        <f t="array" ref="J23">SUMPRODUCT(($C$6:$C$11=$B$20)*(RIGHT($D$6:$D$11,2)=J$21)*($B$6:$B$11=$B$24)*(LEFT($D$6:$D$11,3)=$B$27)*$F$6:$F$11)</f>
        <v>0</v>
      </c>
      <c r="K23" s="7" cm="1">
        <f t="array" ref="K23">SUMPRODUCT(($C$6:$C$11=$B$20)*(RIGHT($D$6:$D$11,2)=K$21)*($B$6:$B$11=$B$24)*(LEFT($D$6:$D$11,3)=$B$27)*$F$6:$F$11)</f>
        <v>0</v>
      </c>
      <c r="L23" s="7" cm="1">
        <f t="array" ref="L23">SUMPRODUCT(($C$6:$C$11=$B$20)*(RIGHT($D$6:$D$11,2)=L$21)*($B$6:$B$11=$B$24)*(LEFT($D$6:$D$11,3)=$B$27)*$F$6:$F$11)</f>
        <v>0</v>
      </c>
      <c r="M23" s="7" cm="1">
        <f t="array" ref="M23">SUMPRODUCT(($C$6:$C$11=$B$20)*(RIGHT($D$6:$D$11,2)=M$21)*($B$6:$B$11=$B$24)*(LEFT($D$6:$D$11,3)=$B$27)*$F$6:$F$11)</f>
        <v>0</v>
      </c>
    </row>
    <row r="24" spans="2:13" x14ac:dyDescent="0.25">
      <c r="B24" s="3" t="s">
        <v>22</v>
      </c>
    </row>
    <row r="26" spans="2:13" x14ac:dyDescent="0.25">
      <c r="B26" s="2" t="s">
        <v>41</v>
      </c>
    </row>
    <row r="27" spans="2:13" x14ac:dyDescent="0.25">
      <c r="B27" s="3" t="s">
        <v>37</v>
      </c>
    </row>
    <row r="32" spans="2:13" x14ac:dyDescent="0.25">
      <c r="B32" t="s">
        <v>43</v>
      </c>
    </row>
  </sheetData>
  <phoneticPr fontId="1" type="noConversion"/>
  <conditionalFormatting sqref="E22:M2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0" xr:uid="{00000000-0002-0000-0000-000000000000}">
      <formula1>$C$7:$C$8</formula1>
    </dataValidation>
    <dataValidation type="list" allowBlank="1" showInputMessage="1" showErrorMessage="1" sqref="B24" xr:uid="{6167180E-5061-433E-BE46-4C02BE2E709E}">
      <formula1>$B$6:$B$11</formula1>
    </dataValidation>
    <dataValidation type="list" allowBlank="1" showInputMessage="1" showErrorMessage="1" sqref="B27" xr:uid="{75A978B9-12D0-4C88-B148-8A101EACAC0E}">
      <formula1>$K$6:$K$14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9D113-497F-4C32-A0E7-510A4823CF6B}">
  <dimension ref="A3:A5"/>
  <sheetViews>
    <sheetView showGridLines="0" workbookViewId="0">
      <selection activeCell="A3" sqref="A3:A5"/>
    </sheetView>
  </sheetViews>
  <sheetFormatPr baseColWidth="10" defaultRowHeight="15" x14ac:dyDescent="0.25"/>
  <sheetData>
    <row r="3" spans="1:1" x14ac:dyDescent="0.25">
      <c r="A3" t="s">
        <v>18</v>
      </c>
    </row>
    <row r="4" spans="1:1" x14ac:dyDescent="0.25">
      <c r="A4" t="s">
        <v>14</v>
      </c>
    </row>
    <row r="5" spans="1:1" x14ac:dyDescent="0.25">
      <c r="A5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AA2B8-5113-4F4B-9490-75E372D1C28C}">
  <dimension ref="B4:M27"/>
  <sheetViews>
    <sheetView showGridLines="0" workbookViewId="0">
      <selection activeCell="F34" sqref="F34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8" width="25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</cols>
  <sheetData>
    <row r="4" spans="2:12" x14ac:dyDescent="0.25">
      <c r="H4" s="5" t="s">
        <v>30</v>
      </c>
      <c r="I4" s="5"/>
      <c r="J4" s="8"/>
      <c r="K4" s="10" t="s">
        <v>35</v>
      </c>
      <c r="L4" s="11"/>
    </row>
    <row r="5" spans="2:12" x14ac:dyDescent="0.25">
      <c r="B5" s="1" t="s">
        <v>0</v>
      </c>
      <c r="C5" s="1" t="s">
        <v>18</v>
      </c>
      <c r="D5" s="1" t="s">
        <v>19</v>
      </c>
      <c r="E5" s="2" t="s">
        <v>1</v>
      </c>
      <c r="F5" s="2" t="s">
        <v>2</v>
      </c>
      <c r="H5" s="5" t="s">
        <v>17</v>
      </c>
      <c r="I5" s="5" t="s">
        <v>19</v>
      </c>
      <c r="J5" s="8"/>
      <c r="K5" s="5" t="s">
        <v>40</v>
      </c>
      <c r="L5" s="5" t="s">
        <v>19</v>
      </c>
    </row>
    <row r="6" spans="2:12" x14ac:dyDescent="0.25">
      <c r="B6" s="1" t="s">
        <v>20</v>
      </c>
      <c r="C6" s="1" t="s">
        <v>14</v>
      </c>
      <c r="D6" s="1" t="s">
        <v>21</v>
      </c>
      <c r="E6" s="6">
        <v>21.2</v>
      </c>
      <c r="F6" s="6">
        <v>3847</v>
      </c>
      <c r="H6" s="5" t="s">
        <v>13</v>
      </c>
      <c r="I6" s="5" t="s">
        <v>21</v>
      </c>
      <c r="J6" s="8"/>
      <c r="K6" s="5" t="s">
        <v>36</v>
      </c>
      <c r="L6" s="5" t="s">
        <v>21</v>
      </c>
    </row>
    <row r="7" spans="2:12" x14ac:dyDescent="0.25">
      <c r="B7" s="1" t="s">
        <v>22</v>
      </c>
      <c r="C7" s="1" t="s">
        <v>14</v>
      </c>
      <c r="D7" s="1" t="s">
        <v>3</v>
      </c>
      <c r="E7" s="6">
        <v>3131</v>
      </c>
      <c r="F7" s="6">
        <v>6543</v>
      </c>
      <c r="H7" s="5" t="s">
        <v>5</v>
      </c>
      <c r="I7" s="5" t="s">
        <v>3</v>
      </c>
      <c r="J7" s="8"/>
      <c r="K7" s="5" t="s">
        <v>37</v>
      </c>
      <c r="L7" s="5" t="s">
        <v>3</v>
      </c>
    </row>
    <row r="8" spans="2:12" x14ac:dyDescent="0.25">
      <c r="B8" s="1" t="s">
        <v>23</v>
      </c>
      <c r="C8" s="1" t="s">
        <v>15</v>
      </c>
      <c r="D8" s="1" t="s">
        <v>24</v>
      </c>
      <c r="E8" s="6">
        <v>17</v>
      </c>
      <c r="F8" s="6">
        <v>786</v>
      </c>
      <c r="H8" s="5" t="s">
        <v>7</v>
      </c>
      <c r="I8" s="5" t="s">
        <v>24</v>
      </c>
      <c r="J8" s="8"/>
      <c r="K8" s="5" t="s">
        <v>38</v>
      </c>
      <c r="L8" s="5" t="s">
        <v>24</v>
      </c>
    </row>
    <row r="9" spans="2:12" x14ac:dyDescent="0.25">
      <c r="B9" s="1" t="s">
        <v>25</v>
      </c>
      <c r="C9" s="1" t="s">
        <v>15</v>
      </c>
      <c r="D9" s="1" t="s">
        <v>4</v>
      </c>
      <c r="E9" s="6">
        <v>97</v>
      </c>
      <c r="F9" s="6">
        <v>7777</v>
      </c>
      <c r="H9" s="5" t="s">
        <v>8</v>
      </c>
      <c r="I9" s="5" t="s">
        <v>4</v>
      </c>
      <c r="J9" s="8"/>
      <c r="K9" s="5" t="s">
        <v>37</v>
      </c>
      <c r="L9" s="5" t="s">
        <v>4</v>
      </c>
    </row>
    <row r="10" spans="2:12" x14ac:dyDescent="0.25">
      <c r="B10" s="1" t="s">
        <v>26</v>
      </c>
      <c r="C10" s="1" t="s">
        <v>15</v>
      </c>
      <c r="D10" s="1" t="s">
        <v>27</v>
      </c>
      <c r="E10" s="6">
        <v>79</v>
      </c>
      <c r="F10" s="6">
        <v>6666</v>
      </c>
      <c r="H10" s="5" t="s">
        <v>8</v>
      </c>
      <c r="I10" s="5" t="s">
        <v>27</v>
      </c>
      <c r="J10" s="8"/>
      <c r="K10" s="5" t="s">
        <v>39</v>
      </c>
      <c r="L10" s="5" t="s">
        <v>27</v>
      </c>
    </row>
    <row r="11" spans="2:12" x14ac:dyDescent="0.25">
      <c r="B11" s="1" t="s">
        <v>28</v>
      </c>
      <c r="C11" s="1" t="s">
        <v>14</v>
      </c>
      <c r="D11" s="1" t="s">
        <v>29</v>
      </c>
      <c r="E11" s="6">
        <v>986</v>
      </c>
      <c r="F11" s="6">
        <v>7896</v>
      </c>
      <c r="H11" s="5" t="s">
        <v>10</v>
      </c>
      <c r="I11" s="5" t="s">
        <v>29</v>
      </c>
      <c r="J11" s="8"/>
      <c r="K11" s="5" t="s">
        <v>38</v>
      </c>
      <c r="L11" s="5" t="s">
        <v>29</v>
      </c>
    </row>
    <row r="12" spans="2:12" x14ac:dyDescent="0.25">
      <c r="H12" s="5" t="s">
        <v>11</v>
      </c>
      <c r="I12" s="5" t="s">
        <v>31</v>
      </c>
      <c r="J12" s="8"/>
      <c r="K12" s="5" t="s">
        <v>38</v>
      </c>
      <c r="L12" s="5" t="s">
        <v>31</v>
      </c>
    </row>
    <row r="13" spans="2:12" x14ac:dyDescent="0.25">
      <c r="H13" s="5" t="s">
        <v>12</v>
      </c>
      <c r="I13" s="5" t="s">
        <v>32</v>
      </c>
      <c r="J13" s="8"/>
      <c r="K13" s="5" t="s">
        <v>38</v>
      </c>
      <c r="L13" s="5" t="s">
        <v>32</v>
      </c>
    </row>
    <row r="14" spans="2:12" x14ac:dyDescent="0.25">
      <c r="H14" s="5" t="s">
        <v>13</v>
      </c>
      <c r="I14" s="5" t="s">
        <v>33</v>
      </c>
      <c r="J14" s="8"/>
      <c r="K14" s="5" t="s">
        <v>38</v>
      </c>
      <c r="L14" s="5" t="s">
        <v>33</v>
      </c>
    </row>
    <row r="19" spans="2:13" x14ac:dyDescent="0.25">
      <c r="B19" s="2" t="s">
        <v>16</v>
      </c>
    </row>
    <row r="20" spans="2:13" x14ac:dyDescent="0.25">
      <c r="B20" s="4" t="s">
        <v>14</v>
      </c>
    </row>
    <row r="21" spans="2:13" x14ac:dyDescent="0.25">
      <c r="D21" s="2" t="s">
        <v>17</v>
      </c>
      <c r="E21" s="1" t="s">
        <v>6</v>
      </c>
      <c r="F21" s="1" t="s">
        <v>5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12</v>
      </c>
      <c r="M21" s="1" t="s">
        <v>13</v>
      </c>
    </row>
    <row r="22" spans="2:13" x14ac:dyDescent="0.25">
      <c r="D22" s="2" t="s">
        <v>1</v>
      </c>
      <c r="E22" s="7" cm="1">
        <f t="array" ref="E22">SUMPRODUCT(($C$6:$C$11=$B$20)*(RIGHT($D$6:$D$11,2)=E$21)*$E$6:$E$11)</f>
        <v>0</v>
      </c>
      <c r="F22" s="7" cm="1">
        <f t="array" ref="F22">SUMPRODUCT(($C$6:$C$11=$B$20)*(RIGHT($D$6:$D$11,2)=F$21)*$E$6:$E$11)</f>
        <v>3131</v>
      </c>
      <c r="G22" s="7" cm="1">
        <f t="array" ref="G22">SUMPRODUCT(($C$6:$C$11=$B$20)*(RIGHT($D$6:$D$11,2)=G$21)*$E$6:$E$11)</f>
        <v>0</v>
      </c>
      <c r="H22" s="7" cm="1">
        <f t="array" ref="H22">SUMPRODUCT(($C$6:$C$11=$B$20)*(RIGHT($D$6:$D$11,2)=H$21)*$E$6:$E$11)</f>
        <v>0</v>
      </c>
      <c r="I22" s="7" cm="1">
        <f t="array" ref="I22">SUMPRODUCT(($C$6:$C$11=$B$20)*(RIGHT($D$6:$D$11,2)=I$21)*$E$6:$E$11)</f>
        <v>0</v>
      </c>
      <c r="J22" s="7" cm="1">
        <f t="array" ref="J22">SUMPRODUCT(($C$6:$C$11=$B$20)*(RIGHT($D$6:$D$11,2)=J$21)*$E$6:$E$11)</f>
        <v>986</v>
      </c>
      <c r="K22" s="7" cm="1">
        <f t="array" ref="K22">SUMPRODUCT(($C$6:$C$11=$B$20)*(RIGHT($D$6:$D$11,2)=K$21)*$E$6:$E$11)</f>
        <v>0</v>
      </c>
      <c r="L22" s="7" cm="1">
        <f t="array" ref="L22">SUMPRODUCT(($C$6:$C$11=$B$20)*(RIGHT($D$6:$D$11,2)=L$21)*$E$6:$E$11)</f>
        <v>0</v>
      </c>
      <c r="M22" s="7" cm="1">
        <f t="array" ref="M22">SUMPRODUCT(($C$6:$C$11=$B$20)*(RIGHT($D$6:$D$11,2)=M$21)*$E$6:$E$11)</f>
        <v>21.2</v>
      </c>
    </row>
    <row r="23" spans="2:13" x14ac:dyDescent="0.25">
      <c r="B23" s="2" t="s">
        <v>34</v>
      </c>
      <c r="D23" s="2" t="s">
        <v>2</v>
      </c>
      <c r="E23" s="7" cm="1">
        <f t="array" ref="E23">SUMPRODUCT(($C$6:$C$11=$B$20)*(RIGHT($D$6:$D$11,2)=E$21)*$F$6:$F$11)</f>
        <v>0</v>
      </c>
      <c r="F23" s="7" cm="1">
        <f t="array" ref="F23">SUMPRODUCT(($C$6:$C$11=$B$20)*(RIGHT($D$6:$D$11,2)=F$21)*$F$6:$F$11)</f>
        <v>6543</v>
      </c>
      <c r="G23" s="7" cm="1">
        <f t="array" ref="G23">SUMPRODUCT(($C$6:$C$11=$B$20)*(RIGHT($D$6:$D$11,2)=G$21)*$F$6:$F$11)</f>
        <v>0</v>
      </c>
      <c r="H23" s="7" cm="1">
        <f t="array" ref="H23">SUMPRODUCT(($C$6:$C$11=$B$20)*(RIGHT($D$6:$D$11,2)=H$21)*$F$6:$F$11)</f>
        <v>0</v>
      </c>
      <c r="I23" s="7" cm="1">
        <f t="array" ref="I23">SUMPRODUCT(($C$6:$C$11=$B$20)*(RIGHT($D$6:$D$11,2)=I$21)*$F$6:$F$11)</f>
        <v>0</v>
      </c>
      <c r="J23" s="7" cm="1">
        <f t="array" ref="J23">SUMPRODUCT(($C$6:$C$11=$B$20)*(RIGHT($D$6:$D$11,2)=J$21)*$F$6:$F$11)</f>
        <v>7896</v>
      </c>
      <c r="K23" s="7" cm="1">
        <f t="array" ref="K23">SUMPRODUCT(($C$6:$C$11=$B$20)*(RIGHT($D$6:$D$11,2)=K$21)*$F$6:$F$11)</f>
        <v>0</v>
      </c>
      <c r="L23" s="7" cm="1">
        <f t="array" ref="L23">SUMPRODUCT(($C$6:$C$11=$B$20)*(RIGHT($D$6:$D$11,2)=L$21)*$F$6:$F$11)</f>
        <v>0</v>
      </c>
      <c r="M23" s="7" cm="1">
        <f t="array" ref="M23">SUMPRODUCT(($C$6:$C$11=$B$20)*(RIGHT($D$6:$D$11,2)=M$21)*$F$6:$F$11)</f>
        <v>3847</v>
      </c>
    </row>
    <row r="24" spans="2:13" x14ac:dyDescent="0.25">
      <c r="B24" s="3" t="s">
        <v>22</v>
      </c>
    </row>
    <row r="26" spans="2:13" x14ac:dyDescent="0.25">
      <c r="B26" s="2" t="s">
        <v>41</v>
      </c>
    </row>
    <row r="27" spans="2:13" x14ac:dyDescent="0.25">
      <c r="B27" s="3" t="s">
        <v>38</v>
      </c>
    </row>
  </sheetData>
  <mergeCells count="1">
    <mergeCell ref="K4:L4"/>
  </mergeCells>
  <conditionalFormatting sqref="E22:M2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7" xr:uid="{FCE9C590-F254-4577-AF70-44B8AEB08A2D}">
      <formula1>$K$6:$K$14</formula1>
    </dataValidation>
    <dataValidation type="list" allowBlank="1" showInputMessage="1" showErrorMessage="1" sqref="B24" xr:uid="{1416FBEB-3ECF-4081-8683-498C82EAC63A}">
      <formula1>$B$6:$B$11</formula1>
    </dataValidation>
    <dataValidation type="list" allowBlank="1" showInputMessage="1" showErrorMessage="1" sqref="B20" xr:uid="{1080213A-EF43-4CA9-BB2A-12C1524AB953}">
      <formula1>$C$7:$C$8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2021-07-07T08:39:38Z</dcterms:created>
  <dcterms:modified xsi:type="dcterms:W3CDTF">2021-07-08T13:25:50Z</dcterms:modified>
</cp:coreProperties>
</file>