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gonthier\Desktop\"/>
    </mc:Choice>
  </mc:AlternateContent>
  <xr:revisionPtr revIDLastSave="0" documentId="13_ncr:1_{13A7A1E3-8BA7-4283-B67D-5CD348859E61}" xr6:coauthVersionLast="46" xr6:coauthVersionMax="46" xr10:uidLastSave="{00000000-0000-0000-0000-000000000000}"/>
  <bookViews>
    <workbookView xWindow="-108" yWindow="-108" windowWidth="23256" windowHeight="12576" xr2:uid="{84E64B22-5B1B-4A82-989D-9BEC40CDF199}"/>
  </bookViews>
  <sheets>
    <sheet name="Feuil1" sheetId="1" r:id="rId1"/>
    <sheet name="Feuil3" sheetId="3" r:id="rId2"/>
    <sheet name="WeekNo" sheetId="2" r:id="rId3"/>
  </sheets>
  <definedNames>
    <definedName name="WeekNo">WeekNo!$A$1:$A$52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Q174" i="1" l="1"/>
  <c r="HP174" i="1"/>
  <c r="HO174" i="1"/>
  <c r="HN174" i="1"/>
  <c r="HM174" i="1"/>
  <c r="HL174" i="1"/>
  <c r="HK174" i="1"/>
  <c r="HJ174" i="1"/>
  <c r="HI174" i="1"/>
  <c r="HH174" i="1"/>
  <c r="HG174" i="1"/>
  <c r="HF174" i="1"/>
  <c r="HE174" i="1"/>
  <c r="HD174" i="1"/>
  <c r="HC174" i="1"/>
  <c r="HB174" i="1"/>
  <c r="HB176" i="1" s="1"/>
  <c r="HA174" i="1"/>
  <c r="GZ174" i="1"/>
  <c r="GY174" i="1"/>
  <c r="GX174" i="1"/>
  <c r="GW174" i="1"/>
  <c r="GV174" i="1"/>
  <c r="GU174" i="1"/>
  <c r="GT174" i="1"/>
  <c r="GS174" i="1"/>
  <c r="GR174" i="1"/>
  <c r="GQ174" i="1"/>
  <c r="GP174" i="1"/>
  <c r="GO174" i="1"/>
  <c r="GN174" i="1"/>
  <c r="GM174" i="1"/>
  <c r="GL174" i="1"/>
  <c r="GK174" i="1"/>
  <c r="GJ174" i="1"/>
  <c r="GI174" i="1"/>
  <c r="GH174" i="1"/>
  <c r="GG174" i="1"/>
  <c r="GF174" i="1"/>
  <c r="GE174" i="1"/>
  <c r="GD174" i="1"/>
  <c r="GC174" i="1"/>
  <c r="GB174" i="1"/>
  <c r="GA174" i="1"/>
  <c r="FZ174" i="1"/>
  <c r="FY174" i="1"/>
  <c r="FX174" i="1"/>
  <c r="FW174" i="1"/>
  <c r="FV174" i="1"/>
  <c r="FU174" i="1"/>
  <c r="FT174" i="1"/>
  <c r="FS174" i="1"/>
  <c r="FR174" i="1"/>
  <c r="FQ174" i="1"/>
  <c r="FP174" i="1"/>
  <c r="FO174" i="1"/>
  <c r="FN174" i="1"/>
  <c r="FM174" i="1"/>
  <c r="FL174" i="1"/>
  <c r="FK174" i="1"/>
  <c r="FJ174" i="1"/>
  <c r="FI174" i="1"/>
  <c r="FH174" i="1"/>
  <c r="FG174" i="1"/>
  <c r="FF174" i="1"/>
  <c r="FE174" i="1"/>
  <c r="FD174" i="1"/>
  <c r="FC174" i="1"/>
  <c r="FB174" i="1"/>
  <c r="L10" i="1"/>
  <c r="E5" i="1"/>
  <c r="M4" i="1"/>
  <c r="M3" i="1" s="1"/>
  <c r="JB1" i="1"/>
  <c r="JA1" i="1"/>
  <c r="IZ1" i="1"/>
  <c r="IY1" i="1"/>
  <c r="IX1" i="1"/>
  <c r="IW1" i="1"/>
  <c r="IV1" i="1"/>
  <c r="IU1" i="1"/>
  <c r="IT1" i="1"/>
  <c r="IS1" i="1"/>
  <c r="IR1" i="1"/>
  <c r="IQ1" i="1"/>
  <c r="IP1" i="1"/>
  <c r="IO1" i="1"/>
  <c r="IN1" i="1"/>
  <c r="IM1" i="1"/>
  <c r="IL1" i="1"/>
  <c r="IK1" i="1"/>
  <c r="IJ1" i="1"/>
  <c r="II1" i="1"/>
  <c r="IH1" i="1"/>
  <c r="IG1" i="1"/>
  <c r="IF1" i="1"/>
  <c r="IE1" i="1"/>
  <c r="ID1" i="1"/>
  <c r="IC1" i="1"/>
  <c r="IB1" i="1"/>
  <c r="IA1" i="1"/>
  <c r="HZ1" i="1"/>
  <c r="HY1" i="1"/>
  <c r="HX1" i="1"/>
  <c r="HW1" i="1"/>
  <c r="HV1" i="1"/>
  <c r="HU1" i="1"/>
  <c r="HT1" i="1"/>
  <c r="HS1" i="1"/>
  <c r="HR1" i="1"/>
  <c r="HQ1" i="1"/>
  <c r="HP1" i="1"/>
  <c r="HO1" i="1"/>
  <c r="HN1" i="1"/>
  <c r="HM1" i="1"/>
  <c r="HL1" i="1"/>
  <c r="HK1" i="1"/>
  <c r="HJ1" i="1"/>
  <c r="HI1" i="1"/>
  <c r="HH1" i="1"/>
  <c r="HG1" i="1"/>
  <c r="HF1" i="1"/>
  <c r="HE1" i="1"/>
  <c r="HD1" i="1"/>
  <c r="HC1" i="1"/>
  <c r="HB1" i="1"/>
  <c r="HA1" i="1"/>
  <c r="GZ1" i="1"/>
  <c r="GY1" i="1"/>
  <c r="GX1" i="1"/>
  <c r="GW1" i="1"/>
  <c r="GV1" i="1"/>
  <c r="GU1" i="1"/>
  <c r="GT1" i="1"/>
  <c r="GS1" i="1"/>
  <c r="GR1" i="1"/>
  <c r="GQ1" i="1"/>
  <c r="GP1" i="1"/>
  <c r="GO1" i="1"/>
  <c r="GN1" i="1"/>
  <c r="GM1" i="1"/>
  <c r="GL1" i="1"/>
  <c r="GK1" i="1"/>
  <c r="GJ1" i="1"/>
  <c r="GI1" i="1"/>
  <c r="GH1" i="1"/>
  <c r="GG1" i="1"/>
  <c r="GF1" i="1"/>
  <c r="GE1" i="1"/>
  <c r="GD1" i="1"/>
  <c r="GC1" i="1"/>
  <c r="GB1" i="1"/>
  <c r="GA1" i="1"/>
  <c r="FZ1" i="1"/>
  <c r="FY1" i="1"/>
  <c r="FX1" i="1"/>
  <c r="FW1" i="1"/>
  <c r="FV1" i="1"/>
  <c r="FU1" i="1"/>
  <c r="FT1" i="1"/>
  <c r="FS1" i="1"/>
  <c r="FR1" i="1"/>
  <c r="FQ1" i="1"/>
  <c r="FP1" i="1"/>
  <c r="FO1" i="1"/>
  <c r="FN1" i="1"/>
  <c r="FM1" i="1"/>
  <c r="FL1" i="1"/>
  <c r="FK1" i="1"/>
  <c r="FJ1" i="1"/>
  <c r="FI1" i="1"/>
  <c r="FH1" i="1"/>
  <c r="FG1" i="1"/>
  <c r="FF1" i="1"/>
  <c r="FE1" i="1"/>
  <c r="FD1" i="1"/>
  <c r="FC1" i="1"/>
  <c r="FB1" i="1"/>
  <c r="FA1" i="1"/>
  <c r="EZ1" i="1"/>
  <c r="EY1" i="1"/>
  <c r="EX1" i="1"/>
  <c r="EW1" i="1"/>
  <c r="EV1" i="1"/>
  <c r="EU1" i="1"/>
  <c r="ET1" i="1"/>
  <c r="ES1" i="1"/>
  <c r="ER1" i="1"/>
  <c r="EQ1" i="1"/>
  <c r="EP1" i="1"/>
  <c r="EO1" i="1"/>
  <c r="EN1" i="1"/>
  <c r="EM1" i="1"/>
  <c r="EL1" i="1"/>
  <c r="EK1" i="1"/>
  <c r="EJ1" i="1"/>
  <c r="EI1" i="1"/>
  <c r="EH1" i="1"/>
  <c r="EG1" i="1"/>
  <c r="EF1" i="1"/>
  <c r="EE1" i="1"/>
  <c r="ED1" i="1"/>
  <c r="EC1" i="1"/>
  <c r="EB1" i="1"/>
  <c r="EA1" i="1"/>
  <c r="DZ1" i="1"/>
  <c r="DY1" i="1"/>
  <c r="DX1" i="1"/>
  <c r="DW1" i="1"/>
  <c r="DV1" i="1"/>
  <c r="DU1" i="1"/>
  <c r="DT1" i="1"/>
  <c r="DS1" i="1"/>
  <c r="DR1" i="1"/>
  <c r="DQ1" i="1"/>
  <c r="DP1" i="1"/>
  <c r="DO1" i="1"/>
  <c r="DN1" i="1"/>
  <c r="DM1" i="1"/>
  <c r="DL1" i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BL1" i="1"/>
  <c r="BK1" i="1"/>
  <c r="BJ1" i="1"/>
  <c r="BI1" i="1"/>
  <c r="BH1" i="1"/>
  <c r="BG1" i="1"/>
  <c r="BF1" i="1"/>
  <c r="BE1" i="1"/>
  <c r="BD1" i="1"/>
  <c r="BC1" i="1"/>
  <c r="BB1" i="1"/>
  <c r="BA1" i="1"/>
  <c r="AZ1" i="1"/>
  <c r="AY1" i="1"/>
  <c r="AX1" i="1"/>
  <c r="AW1" i="1"/>
  <c r="AV1" i="1"/>
  <c r="AU1" i="1"/>
  <c r="AT1" i="1"/>
  <c r="AS1" i="1"/>
  <c r="AR1" i="1"/>
  <c r="AQ1" i="1"/>
  <c r="AP1" i="1"/>
  <c r="AO1" i="1"/>
  <c r="AN1" i="1"/>
  <c r="AM1" i="1"/>
  <c r="AL1" i="1"/>
  <c r="AK1" i="1"/>
  <c r="AJ1" i="1"/>
  <c r="AI1" i="1"/>
  <c r="AH1" i="1"/>
  <c r="AG1" i="1"/>
  <c r="AF1" i="1"/>
  <c r="AE1" i="1"/>
  <c r="AD1" i="1"/>
  <c r="AC1" i="1"/>
  <c r="AB1" i="1"/>
  <c r="AA1" i="1"/>
  <c r="Z1" i="1"/>
  <c r="Y1" i="1"/>
  <c r="X1" i="1"/>
  <c r="W1" i="1"/>
  <c r="V1" i="1"/>
  <c r="U1" i="1"/>
  <c r="T1" i="1"/>
  <c r="S1" i="1"/>
  <c r="R1" i="1"/>
  <c r="Q1" i="1"/>
  <c r="P1" i="1"/>
  <c r="O1" i="1"/>
  <c r="N1" i="1"/>
  <c r="M1" i="1"/>
  <c r="L1" i="1"/>
  <c r="K1" i="1"/>
  <c r="J1" i="1"/>
  <c r="I1" i="1"/>
  <c r="H1" i="1"/>
  <c r="G1" i="1"/>
  <c r="F1" i="1"/>
  <c r="E1" i="1"/>
  <c r="D1" i="1"/>
  <c r="C1" i="1"/>
  <c r="B1" i="1"/>
  <c r="A1" i="1"/>
  <c r="D6" i="1" s="1"/>
  <c r="N4" i="1" l="1"/>
  <c r="M10" i="1"/>
  <c r="O4" i="1" l="1"/>
  <c r="O3" i="1" s="1"/>
  <c r="N10" i="1"/>
  <c r="N3" i="1"/>
  <c r="O10" i="1" l="1"/>
  <c r="P4" i="1"/>
  <c r="P3" i="1" s="1"/>
  <c r="P10" i="1" l="1"/>
  <c r="Q4" i="1"/>
  <c r="Q10" i="1" l="1"/>
  <c r="R4" i="1"/>
  <c r="Q3" i="1"/>
  <c r="R10" i="1" l="1"/>
  <c r="S4" i="1"/>
  <c r="R3" i="1"/>
  <c r="S10" i="1" l="1"/>
  <c r="T4" i="1"/>
  <c r="T3" i="1" s="1"/>
  <c r="S3" i="1"/>
  <c r="T10" i="1" l="1"/>
  <c r="U4" i="1"/>
  <c r="U3" i="1" s="1"/>
  <c r="U10" i="1" l="1"/>
  <c r="V4" i="1"/>
  <c r="V3" i="1" s="1"/>
  <c r="W4" i="1" l="1"/>
  <c r="W3" i="1" s="1"/>
  <c r="V10" i="1"/>
  <c r="W10" i="1" l="1"/>
  <c r="X4" i="1"/>
  <c r="X3" i="1" s="1"/>
  <c r="X10" i="1" l="1"/>
  <c r="Y4" i="1"/>
  <c r="Y3" i="1" s="1"/>
  <c r="Y10" i="1" l="1"/>
  <c r="Z4" i="1"/>
  <c r="Z3" i="1" s="1"/>
  <c r="Z10" i="1" l="1"/>
  <c r="AA4" i="1"/>
  <c r="AA3" i="1" s="1"/>
  <c r="AA10" i="1" l="1"/>
  <c r="AB4" i="1"/>
  <c r="AB3" i="1" s="1"/>
  <c r="AB10" i="1" l="1"/>
  <c r="AC4" i="1"/>
  <c r="AC3" i="1" s="1"/>
  <c r="AC10" i="1" l="1"/>
  <c r="AD4" i="1"/>
  <c r="AD3" i="1" s="1"/>
  <c r="AE4" i="1" l="1"/>
  <c r="AD10" i="1"/>
  <c r="AE10" i="1" l="1"/>
  <c r="AF4" i="1"/>
  <c r="AF3" i="1" s="1"/>
  <c r="AE3" i="1"/>
  <c r="AF10" i="1" l="1"/>
  <c r="AG4" i="1"/>
  <c r="AG3" i="1" s="1"/>
  <c r="AG10" i="1" l="1"/>
  <c r="AH4" i="1"/>
  <c r="AH3" i="1" s="1"/>
  <c r="AH10" i="1" l="1"/>
  <c r="AI4" i="1"/>
  <c r="AI3" i="1" s="1"/>
  <c r="AJ4" i="1" l="1"/>
  <c r="AI10" i="1"/>
  <c r="AJ10" i="1" l="1"/>
  <c r="AK4" i="1"/>
  <c r="AJ3" i="1"/>
  <c r="AK10" i="1" l="1"/>
  <c r="AL4" i="1"/>
  <c r="AL3" i="1" s="1"/>
  <c r="AK3" i="1"/>
  <c r="AM4" i="1" l="1"/>
  <c r="AM3" i="1" s="1"/>
  <c r="AL10" i="1"/>
  <c r="AM10" i="1" l="1"/>
  <c r="AN4" i="1"/>
  <c r="AN3" i="1" s="1"/>
  <c r="AN10" i="1" l="1"/>
  <c r="AO4" i="1"/>
  <c r="AO3" i="1" s="1"/>
  <c r="AO10" i="1" l="1"/>
  <c r="AP4" i="1"/>
  <c r="AP3" i="1" s="1"/>
  <c r="AP10" i="1" l="1"/>
  <c r="AQ4" i="1"/>
  <c r="AQ3" i="1" s="1"/>
  <c r="AQ10" i="1" l="1"/>
  <c r="AR4" i="1"/>
  <c r="AR10" i="1" l="1"/>
  <c r="AS4" i="1"/>
  <c r="AR3" i="1"/>
  <c r="AS10" i="1" l="1"/>
  <c r="AT4" i="1"/>
  <c r="AT3" i="1" s="1"/>
  <c r="AS3" i="1"/>
  <c r="AU4" i="1" l="1"/>
  <c r="AU3" i="1" s="1"/>
  <c r="AT10" i="1"/>
  <c r="AU10" i="1" l="1"/>
  <c r="AV4" i="1"/>
  <c r="AV3" i="1" s="1"/>
  <c r="AV10" i="1" l="1"/>
  <c r="AW4" i="1"/>
  <c r="AW3" i="1" s="1"/>
  <c r="AW10" i="1" l="1"/>
  <c r="AX4" i="1"/>
  <c r="AX3" i="1" s="1"/>
  <c r="AX10" i="1" l="1"/>
  <c r="AY4" i="1"/>
  <c r="AY3" i="1" s="1"/>
  <c r="AY10" i="1" l="1"/>
  <c r="AZ4" i="1"/>
  <c r="AZ10" i="1" l="1"/>
  <c r="BA4" i="1"/>
  <c r="BA3" i="1" s="1"/>
  <c r="AZ3" i="1"/>
  <c r="BA10" i="1" l="1"/>
  <c r="BB4" i="1"/>
  <c r="BB3" i="1" s="1"/>
  <c r="BC4" i="1" l="1"/>
  <c r="BC3" i="1" s="1"/>
  <c r="BB10" i="1"/>
  <c r="BC10" i="1" l="1"/>
  <c r="BD4" i="1"/>
  <c r="BD3" i="1" s="1"/>
  <c r="BD10" i="1" l="1"/>
  <c r="BE4" i="1"/>
  <c r="BE3" i="1" s="1"/>
  <c r="BE10" i="1" l="1"/>
  <c r="BF4" i="1"/>
  <c r="BF3" i="1" s="1"/>
  <c r="BF10" i="1" l="1"/>
  <c r="BG4" i="1"/>
  <c r="BG3" i="1" s="1"/>
  <c r="BH4" i="1" l="1"/>
  <c r="BG10" i="1"/>
  <c r="BH10" i="1" l="1"/>
  <c r="BI4" i="1"/>
  <c r="BH3" i="1"/>
  <c r="BI10" i="1" l="1"/>
  <c r="BJ4" i="1"/>
  <c r="BJ3" i="1" s="1"/>
  <c r="BI3" i="1"/>
  <c r="BK4" i="1" l="1"/>
  <c r="BK3" i="1" s="1"/>
  <c r="BJ10" i="1"/>
  <c r="BK10" i="1" l="1"/>
  <c r="BL4" i="1"/>
  <c r="BL3" i="1" s="1"/>
  <c r="BL10" i="1" l="1"/>
  <c r="BM4" i="1"/>
  <c r="BM3" i="1"/>
  <c r="BM10" i="1" l="1"/>
  <c r="BN4" i="1"/>
  <c r="BN3" i="1" s="1"/>
  <c r="BN10" i="1" l="1"/>
  <c r="BO4" i="1"/>
  <c r="BO3" i="1" s="1"/>
  <c r="BO10" i="1" l="1"/>
  <c r="BP4" i="1"/>
  <c r="BP10" i="1" l="1"/>
  <c r="BQ4" i="1"/>
  <c r="BP3" i="1"/>
  <c r="BQ10" i="1" l="1"/>
  <c r="BR4" i="1"/>
  <c r="BR3" i="1" s="1"/>
  <c r="BQ3" i="1"/>
  <c r="BS4" i="1" l="1"/>
  <c r="BS3" i="1" s="1"/>
  <c r="BR10" i="1"/>
  <c r="BS10" i="1" l="1"/>
  <c r="BT4" i="1"/>
  <c r="BT3" i="1" s="1"/>
  <c r="BT10" i="1" l="1"/>
  <c r="BU4" i="1"/>
  <c r="BU3" i="1" s="1"/>
  <c r="BU10" i="1" l="1"/>
  <c r="BV4" i="1"/>
  <c r="BV3" i="1" s="1"/>
  <c r="BV10" i="1" l="1"/>
  <c r="BW4" i="1"/>
  <c r="BW3" i="1" s="1"/>
  <c r="BW10" i="1" l="1"/>
  <c r="BX4" i="1"/>
  <c r="BX10" i="1" l="1"/>
  <c r="BY4" i="1"/>
  <c r="BY3" i="1" s="1"/>
  <c r="BX3" i="1"/>
  <c r="BY10" i="1" l="1"/>
  <c r="BZ4" i="1"/>
  <c r="BZ3" i="1" s="1"/>
  <c r="CA4" i="1" l="1"/>
  <c r="CA3" i="1" s="1"/>
  <c r="BZ10" i="1"/>
  <c r="CA10" i="1" l="1"/>
  <c r="CB4" i="1"/>
  <c r="CB3" i="1" s="1"/>
  <c r="CB10" i="1" l="1"/>
  <c r="CC4" i="1"/>
  <c r="CC3" i="1" s="1"/>
  <c r="CC10" i="1" l="1"/>
  <c r="CD4" i="1"/>
  <c r="CD3" i="1" s="1"/>
  <c r="CD10" i="1" l="1"/>
  <c r="CE4" i="1"/>
  <c r="CE3" i="1" s="1"/>
  <c r="CF4" i="1" l="1"/>
  <c r="CE10" i="1"/>
  <c r="CF10" i="1" l="1"/>
  <c r="CG4" i="1"/>
  <c r="CF3" i="1"/>
  <c r="CG10" i="1" l="1"/>
  <c r="CH4" i="1"/>
  <c r="CH3" i="1" s="1"/>
  <c r="CG3" i="1"/>
  <c r="CI4" i="1" l="1"/>
  <c r="CH10" i="1"/>
  <c r="CI3" i="1"/>
  <c r="CI10" i="1" l="1"/>
  <c r="CJ4" i="1"/>
  <c r="CJ3" i="1" s="1"/>
  <c r="CJ10" i="1" l="1"/>
  <c r="CK4" i="1"/>
  <c r="CK3" i="1" s="1"/>
  <c r="CK10" i="1" l="1"/>
  <c r="CL4" i="1"/>
  <c r="CL3" i="1" s="1"/>
  <c r="CL10" i="1" l="1"/>
  <c r="CM4" i="1"/>
  <c r="CM3" i="1" s="1"/>
  <c r="CN4" i="1" l="1"/>
  <c r="CM10" i="1"/>
  <c r="CN10" i="1" l="1"/>
  <c r="CO4" i="1"/>
  <c r="CN3" i="1"/>
  <c r="CO10" i="1" l="1"/>
  <c r="CP4" i="1"/>
  <c r="CP3" i="1" s="1"/>
  <c r="CO3" i="1"/>
  <c r="CQ4" i="1" l="1"/>
  <c r="CQ3" i="1" s="1"/>
  <c r="CP10" i="1"/>
  <c r="CQ10" i="1" l="1"/>
  <c r="CR4" i="1"/>
  <c r="CR3" i="1" s="1"/>
  <c r="CR10" i="1" l="1"/>
  <c r="CS4" i="1"/>
  <c r="CS3" i="1" s="1"/>
  <c r="CS10" i="1" l="1"/>
  <c r="CT4" i="1"/>
  <c r="CT3" i="1" s="1"/>
  <c r="CT10" i="1" l="1"/>
  <c r="CU4" i="1"/>
  <c r="CU3" i="1" s="1"/>
  <c r="CU10" i="1" l="1"/>
  <c r="CV4" i="1"/>
  <c r="CV10" i="1" l="1"/>
  <c r="CW4" i="1"/>
  <c r="CV3" i="1"/>
  <c r="CW10" i="1" l="1"/>
  <c r="CX4" i="1"/>
  <c r="CX3" i="1" s="1"/>
  <c r="CW3" i="1"/>
  <c r="CY4" i="1" l="1"/>
  <c r="CY3" i="1" s="1"/>
  <c r="CX10" i="1"/>
  <c r="CY10" i="1" l="1"/>
  <c r="CZ4" i="1"/>
  <c r="CZ3" i="1" s="1"/>
  <c r="CZ10" i="1" l="1"/>
  <c r="DA4" i="1"/>
  <c r="DA3" i="1" s="1"/>
  <c r="DA10" i="1" l="1"/>
  <c r="DB4" i="1"/>
  <c r="DB3" i="1" s="1"/>
  <c r="DB10" i="1" l="1"/>
  <c r="DC4" i="1"/>
  <c r="DC3" i="1" s="1"/>
  <c r="DD4" i="1" l="1"/>
  <c r="DC10" i="1"/>
  <c r="DD10" i="1" l="1"/>
  <c r="DE4" i="1"/>
  <c r="DD3" i="1"/>
  <c r="DE10" i="1" l="1"/>
  <c r="DF4" i="1"/>
  <c r="DF3" i="1" s="1"/>
  <c r="DE3" i="1"/>
  <c r="DG4" i="1" l="1"/>
  <c r="DG3" i="1" s="1"/>
  <c r="DF10" i="1"/>
  <c r="DG10" i="1" l="1"/>
  <c r="DH4" i="1"/>
  <c r="DH3" i="1" s="1"/>
  <c r="DH10" i="1" l="1"/>
  <c r="DI4" i="1"/>
  <c r="DI3" i="1" s="1"/>
  <c r="DI10" i="1" l="1"/>
  <c r="DJ4" i="1"/>
  <c r="DJ3" i="1" s="1"/>
  <c r="DJ10" i="1" l="1"/>
  <c r="DK4" i="1"/>
  <c r="DK3" i="1" s="1"/>
  <c r="DL4" i="1" l="1"/>
  <c r="DK10" i="1"/>
  <c r="DL10" i="1" l="1"/>
  <c r="DM4" i="1"/>
  <c r="DL3" i="1"/>
  <c r="DM10" i="1" l="1"/>
  <c r="DN4" i="1"/>
  <c r="DN3" i="1" s="1"/>
  <c r="DM3" i="1"/>
  <c r="DO4" i="1" l="1"/>
  <c r="DO3" i="1" s="1"/>
  <c r="DN10" i="1"/>
  <c r="DO10" i="1" l="1"/>
  <c r="DP4" i="1"/>
  <c r="DP3" i="1" s="1"/>
  <c r="DP10" i="1" l="1"/>
  <c r="DQ4" i="1"/>
  <c r="DQ3" i="1" s="1"/>
  <c r="DQ10" i="1" l="1"/>
  <c r="DR4" i="1"/>
  <c r="DR3" i="1" s="1"/>
  <c r="DR10" i="1" l="1"/>
  <c r="DS4" i="1"/>
  <c r="DS3" i="1" s="1"/>
  <c r="DS10" i="1" l="1"/>
  <c r="DT4" i="1"/>
  <c r="DT10" i="1" l="1"/>
  <c r="DU4" i="1"/>
  <c r="DT3" i="1"/>
  <c r="DU10" i="1" l="1"/>
  <c r="DV4" i="1"/>
  <c r="DV3" i="1" s="1"/>
  <c r="DU3" i="1"/>
  <c r="DW4" i="1" l="1"/>
  <c r="DW3" i="1" s="1"/>
  <c r="DV10" i="1"/>
  <c r="DW10" i="1" l="1"/>
  <c r="DX4" i="1"/>
  <c r="DX3" i="1" s="1"/>
  <c r="DX10" i="1" l="1"/>
  <c r="DY4" i="1"/>
  <c r="DY10" i="1" l="1"/>
  <c r="DZ4" i="1"/>
  <c r="DY3" i="1"/>
  <c r="DZ10" i="1" l="1"/>
  <c r="EA4" i="1"/>
  <c r="EA3" i="1" s="1"/>
  <c r="DZ3" i="1"/>
  <c r="EA10" i="1" l="1"/>
  <c r="EB4" i="1"/>
  <c r="EB10" i="1" l="1"/>
  <c r="EC4" i="1"/>
  <c r="EC3" i="1" s="1"/>
  <c r="EB3" i="1"/>
  <c r="EC10" i="1" l="1"/>
  <c r="ED4" i="1"/>
  <c r="ED3" i="1"/>
  <c r="EE4" i="1" l="1"/>
  <c r="EE3" i="1" s="1"/>
  <c r="ED10" i="1"/>
  <c r="EE10" i="1" l="1"/>
  <c r="EF4" i="1"/>
  <c r="EF3" i="1" s="1"/>
  <c r="EF10" i="1" l="1"/>
  <c r="EG4" i="1"/>
  <c r="EG3" i="1" s="1"/>
  <c r="EG10" i="1" l="1"/>
  <c r="EH4" i="1"/>
  <c r="EH3" i="1" s="1"/>
  <c r="EH10" i="1" l="1"/>
  <c r="EI4" i="1"/>
  <c r="EI3" i="1" s="1"/>
  <c r="EI10" i="1" l="1"/>
  <c r="EJ4" i="1"/>
  <c r="EJ10" i="1" l="1"/>
  <c r="EK4" i="1"/>
  <c r="EJ3" i="1"/>
  <c r="EK10" i="1" l="1"/>
  <c r="EL4" i="1"/>
  <c r="EL3" i="1"/>
  <c r="EK3" i="1"/>
  <c r="EM4" i="1" l="1"/>
  <c r="EM3" i="1" s="1"/>
  <c r="EL10" i="1"/>
  <c r="EM10" i="1" l="1"/>
  <c r="EN4" i="1"/>
  <c r="EN3" i="1" s="1"/>
  <c r="EN10" i="1" l="1"/>
  <c r="EO4" i="1"/>
  <c r="EO3" i="1" s="1"/>
  <c r="EO10" i="1" l="1"/>
  <c r="EP4" i="1"/>
  <c r="EP3" i="1" s="1"/>
  <c r="EP10" i="1" l="1"/>
  <c r="EQ4" i="1"/>
  <c r="EQ3" i="1" s="1"/>
  <c r="EQ10" i="1" l="1"/>
  <c r="ER4" i="1"/>
  <c r="ER10" i="1" l="1"/>
  <c r="ES4" i="1"/>
  <c r="ER3" i="1"/>
  <c r="ES10" i="1" l="1"/>
  <c r="ET4" i="1"/>
  <c r="ET3" i="1" s="1"/>
  <c r="ES3" i="1"/>
  <c r="EU4" i="1" l="1"/>
  <c r="EU3" i="1" s="1"/>
  <c r="ET10" i="1"/>
  <c r="EU10" i="1" l="1"/>
  <c r="EV4" i="1"/>
  <c r="EV3" i="1"/>
  <c r="EV10" i="1" l="1"/>
  <c r="EW4" i="1"/>
  <c r="EW3" i="1" s="1"/>
  <c r="EW10" i="1" l="1"/>
  <c r="EX4" i="1"/>
  <c r="EX3" i="1"/>
  <c r="EX10" i="1" l="1"/>
  <c r="EY4" i="1"/>
  <c r="EY3" i="1" s="1"/>
  <c r="EZ4" i="1" l="1"/>
  <c r="EY10" i="1"/>
  <c r="EZ10" i="1" l="1"/>
  <c r="FA4" i="1"/>
  <c r="EZ3" i="1"/>
  <c r="FA10" i="1" l="1"/>
  <c r="FB4" i="1"/>
  <c r="FB3" i="1" s="1"/>
  <c r="FA3" i="1"/>
  <c r="FC4" i="1" l="1"/>
  <c r="FC3" i="1" s="1"/>
  <c r="FB10" i="1"/>
  <c r="FC10" i="1" l="1"/>
  <c r="FD4" i="1"/>
  <c r="FD3" i="1" s="1"/>
  <c r="FD10" i="1" l="1"/>
  <c r="FE4" i="1"/>
  <c r="FE3" i="1" s="1"/>
  <c r="FE10" i="1" l="1"/>
  <c r="FF4" i="1"/>
  <c r="FF3" i="1" s="1"/>
  <c r="FF10" i="1" l="1"/>
  <c r="FG4" i="1"/>
  <c r="FG3" i="1" s="1"/>
  <c r="FG10" i="1" l="1"/>
  <c r="FH4" i="1"/>
  <c r="FH10" i="1" l="1"/>
  <c r="FI4" i="1"/>
  <c r="FH3" i="1"/>
  <c r="FI10" i="1" l="1"/>
  <c r="FJ4" i="1"/>
  <c r="FJ3" i="1" s="1"/>
  <c r="FI3" i="1"/>
  <c r="FK4" i="1" l="1"/>
  <c r="FJ10" i="1"/>
  <c r="FK3" i="1"/>
  <c r="FK10" i="1" l="1"/>
  <c r="FL4" i="1"/>
  <c r="FL3" i="1" s="1"/>
  <c r="FL10" i="1" l="1"/>
  <c r="FM4" i="1"/>
  <c r="FM3" i="1" s="1"/>
  <c r="FK8" i="1"/>
  <c r="FM10" i="1" l="1"/>
  <c r="FN4" i="1"/>
  <c r="FN3" i="1" s="1"/>
  <c r="FL8" i="1"/>
  <c r="FM8" i="1" s="1"/>
  <c r="FN10" i="1" l="1"/>
  <c r="FO4" i="1"/>
  <c r="FO10" i="1" l="1"/>
  <c r="FP4" i="1"/>
  <c r="FO3" i="1"/>
  <c r="FN8" i="1"/>
  <c r="FO8" i="1" l="1"/>
  <c r="FP10" i="1"/>
  <c r="FQ4" i="1"/>
  <c r="FQ3" i="1" s="1"/>
  <c r="FP3" i="1"/>
  <c r="FP8" i="1" l="1"/>
  <c r="FQ10" i="1"/>
  <c r="FR4" i="1"/>
  <c r="FR3" i="1"/>
  <c r="FS4" i="1" l="1"/>
  <c r="FS3" i="1" s="1"/>
  <c r="FR10" i="1"/>
  <c r="FQ8" i="1"/>
  <c r="FS10" i="1" l="1"/>
  <c r="FT4" i="1"/>
  <c r="FT3" i="1" s="1"/>
  <c r="FR8" i="1"/>
  <c r="FT10" i="1" l="1"/>
  <c r="FU4" i="1"/>
  <c r="FU3" i="1"/>
  <c r="FS8" i="1"/>
  <c r="FU10" i="1" l="1"/>
  <c r="FV4" i="1"/>
  <c r="FV3" i="1" s="1"/>
  <c r="FT8" i="1"/>
  <c r="FV10" i="1" l="1"/>
  <c r="FW4" i="1"/>
  <c r="FW3" i="1" s="1"/>
  <c r="FU8" i="1"/>
  <c r="FW10" i="1" l="1"/>
  <c r="FX4" i="1"/>
  <c r="FV8" i="1"/>
  <c r="FX10" i="1" l="1"/>
  <c r="FY4" i="1"/>
  <c r="FX3" i="1"/>
  <c r="FW8" i="1"/>
  <c r="FX8" i="1" l="1"/>
  <c r="FY10" i="1"/>
  <c r="FZ4" i="1"/>
  <c r="FZ3" i="1"/>
  <c r="FY3" i="1"/>
  <c r="FY8" i="1" l="1"/>
  <c r="GA4" i="1"/>
  <c r="FZ10" i="1"/>
  <c r="GA3" i="1"/>
  <c r="GA10" i="1" l="1"/>
  <c r="GB4" i="1"/>
  <c r="GB3" i="1" s="1"/>
  <c r="FZ8" i="1"/>
  <c r="GB10" i="1" l="1"/>
  <c r="GC4" i="1"/>
  <c r="GC3" i="1"/>
  <c r="GA8" i="1"/>
  <c r="GC10" i="1" l="1"/>
  <c r="GD4" i="1"/>
  <c r="GD3" i="1" s="1"/>
  <c r="GB8" i="1"/>
  <c r="GD10" i="1" l="1"/>
  <c r="GE4" i="1"/>
  <c r="GE3" i="1" s="1"/>
  <c r="GC8" i="1"/>
  <c r="GE10" i="1" l="1"/>
  <c r="GF4" i="1"/>
  <c r="GD8" i="1"/>
  <c r="GF10" i="1" l="1"/>
  <c r="GG4" i="1"/>
  <c r="GF3" i="1"/>
  <c r="GE8" i="1"/>
  <c r="GF8" i="1" l="1"/>
  <c r="GG10" i="1"/>
  <c r="GH4" i="1"/>
  <c r="GH3" i="1" s="1"/>
  <c r="GG3" i="1"/>
  <c r="GG8" i="1" l="1"/>
  <c r="GI4" i="1"/>
  <c r="GH10" i="1"/>
  <c r="GH8" i="1" l="1"/>
  <c r="GI3" i="1"/>
  <c r="GI10" i="1"/>
  <c r="GJ4" i="1"/>
  <c r="GJ3" i="1" s="1"/>
  <c r="GJ10" i="1" l="1"/>
  <c r="GK4" i="1"/>
  <c r="GK3" i="1" s="1"/>
  <c r="GI8" i="1"/>
  <c r="GK10" i="1" l="1"/>
  <c r="GL4" i="1"/>
  <c r="GL3" i="1"/>
  <c r="GJ8" i="1"/>
  <c r="GL10" i="1" l="1"/>
  <c r="GM4" i="1"/>
  <c r="GM3" i="1" s="1"/>
  <c r="GK8" i="1"/>
  <c r="GN4" i="1" l="1"/>
  <c r="GM10" i="1"/>
  <c r="GL8" i="1"/>
  <c r="GN10" i="1" l="1"/>
  <c r="GO4" i="1"/>
  <c r="GN3" i="1"/>
  <c r="GM8" i="1"/>
  <c r="GN8" i="1" l="1"/>
  <c r="GO10" i="1"/>
  <c r="GP4" i="1"/>
  <c r="GP3" i="1"/>
  <c r="GO3" i="1"/>
  <c r="GO8" i="1" l="1"/>
  <c r="GQ4" i="1"/>
  <c r="GQ3" i="1" s="1"/>
  <c r="GP10" i="1"/>
  <c r="GQ10" i="1" l="1"/>
  <c r="GR4" i="1"/>
  <c r="GR3" i="1" s="1"/>
  <c r="GP8" i="1"/>
  <c r="GR10" i="1" l="1"/>
  <c r="GS4" i="1"/>
  <c r="GS3" i="1" s="1"/>
  <c r="GQ8" i="1"/>
  <c r="GS10" i="1" l="1"/>
  <c r="GT4" i="1"/>
  <c r="GT3" i="1"/>
  <c r="GR8" i="1"/>
  <c r="GT10" i="1" l="1"/>
  <c r="GU4" i="1"/>
  <c r="GU3" i="1"/>
  <c r="GS8" i="1"/>
  <c r="GU10" i="1" l="1"/>
  <c r="GV4" i="1"/>
  <c r="GT8" i="1"/>
  <c r="GV10" i="1" l="1"/>
  <c r="GW4" i="1"/>
  <c r="GW3" i="1" s="1"/>
  <c r="GV3" i="1"/>
  <c r="GU8" i="1"/>
  <c r="GV8" i="1" l="1"/>
  <c r="GW10" i="1"/>
  <c r="GX4" i="1"/>
  <c r="GX3" i="1" s="1"/>
  <c r="GY4" i="1" l="1"/>
  <c r="GY3" i="1" s="1"/>
  <c r="GX10" i="1"/>
  <c r="GW8" i="1"/>
  <c r="GY10" i="1" l="1"/>
  <c r="GZ4" i="1"/>
  <c r="GX8" i="1"/>
  <c r="GZ10" i="1" l="1"/>
  <c r="HA4" i="1"/>
  <c r="HA3" i="1" s="1"/>
  <c r="GZ3" i="1"/>
  <c r="GY8" i="1"/>
  <c r="GZ8" i="1" l="1"/>
  <c r="HA10" i="1"/>
  <c r="HB4" i="1"/>
  <c r="HB3" i="1" s="1"/>
  <c r="HB10" i="1" l="1"/>
  <c r="HC4" i="1"/>
  <c r="HA8" i="1"/>
  <c r="HC10" i="1" l="1"/>
  <c r="HD4" i="1"/>
  <c r="HB8" i="1"/>
  <c r="HD10" i="1" l="1"/>
  <c r="HE4" i="1"/>
  <c r="HC8" i="1"/>
  <c r="HD8" i="1" s="1"/>
  <c r="HE10" i="1" l="1"/>
  <c r="HF4" i="1"/>
  <c r="HE8" i="1" s="1"/>
  <c r="HF10" i="1" l="1"/>
  <c r="HG4" i="1"/>
  <c r="HF8" i="1" s="1"/>
  <c r="HH4" i="1" l="1"/>
  <c r="HG10" i="1"/>
  <c r="HH10" i="1" l="1"/>
  <c r="HI4" i="1"/>
  <c r="HG8" i="1"/>
  <c r="HJ4" i="1" l="1"/>
  <c r="HI10" i="1"/>
  <c r="HH8" i="1"/>
  <c r="HJ10" i="1" l="1"/>
  <c r="HK4" i="1"/>
  <c r="HI8" i="1"/>
  <c r="HK10" i="1" l="1"/>
  <c r="HL4" i="1"/>
  <c r="HJ8" i="1"/>
  <c r="HL10" i="1" l="1"/>
  <c r="HM4" i="1"/>
  <c r="HK8" i="1"/>
  <c r="HL8" i="1" l="1"/>
  <c r="HM10" i="1"/>
  <c r="HN4" i="1"/>
  <c r="HM8" i="1" l="1"/>
  <c r="HN10" i="1"/>
  <c r="HO4" i="1"/>
  <c r="HO10" i="1" l="1"/>
  <c r="HP4" i="1"/>
  <c r="HN8" i="1"/>
  <c r="HP10" i="1" l="1"/>
  <c r="HQ4" i="1"/>
  <c r="HO8" i="1"/>
  <c r="HQ10" i="1" l="1"/>
  <c r="HR4" i="1"/>
  <c r="HP8" i="1"/>
  <c r="HR10" i="1" l="1"/>
  <c r="HS4" i="1"/>
  <c r="HR59" i="1" s="1"/>
  <c r="HQ8" i="1"/>
  <c r="HR63" i="1"/>
  <c r="HR60" i="1"/>
  <c r="HR85" i="1"/>
  <c r="HR170" i="1" l="1"/>
  <c r="HR164" i="1"/>
  <c r="HR169" i="1"/>
  <c r="HR160" i="1"/>
  <c r="HR155" i="1"/>
  <c r="HR161" i="1"/>
  <c r="HR172" i="1"/>
  <c r="HR94" i="1"/>
  <c r="HR171" i="1"/>
  <c r="HR162" i="1"/>
  <c r="HR163" i="1"/>
  <c r="HR152" i="1"/>
  <c r="HR93" i="1"/>
  <c r="HR64" i="1"/>
  <c r="HR87" i="1"/>
  <c r="HR159" i="1"/>
  <c r="HR88" i="1"/>
  <c r="HR55" i="1"/>
  <c r="HS10" i="1"/>
  <c r="HT4" i="1"/>
  <c r="HS85" i="1" s="1"/>
  <c r="HR154" i="1"/>
  <c r="HR78" i="1"/>
  <c r="HR90" i="1"/>
  <c r="HS90" i="1" s="1"/>
  <c r="HR8" i="1"/>
  <c r="HR91" i="1"/>
  <c r="HR157" i="1"/>
  <c r="HR153" i="1"/>
  <c r="HS153" i="1" s="1"/>
  <c r="HR65" i="1"/>
  <c r="HR89" i="1"/>
  <c r="HS89" i="1" s="1"/>
  <c r="HR82" i="1"/>
  <c r="HR168" i="1"/>
  <c r="HS168" i="1" s="1"/>
  <c r="HR156" i="1"/>
  <c r="HR84" i="1"/>
  <c r="HR61" i="1"/>
  <c r="HR165" i="1"/>
  <c r="HR86" i="1"/>
  <c r="HS86" i="1" s="1"/>
  <c r="HR62" i="1"/>
  <c r="HR149" i="1"/>
  <c r="HR150" i="1"/>
  <c r="HS150" i="1" s="1"/>
  <c r="HR57" i="1"/>
  <c r="HR167" i="1"/>
  <c r="HR148" i="1"/>
  <c r="HR92" i="1"/>
  <c r="HR66" i="1"/>
  <c r="HR58" i="1"/>
  <c r="HR151" i="1"/>
  <c r="HS151" i="1" s="1"/>
  <c r="HR107" i="1"/>
  <c r="HR108" i="1"/>
  <c r="HS59" i="1"/>
  <c r="HS161" i="1"/>
  <c r="HS164" i="1"/>
  <c r="HR158" i="1"/>
  <c r="HS158" i="1" s="1"/>
  <c r="HR166" i="1"/>
  <c r="HS93" i="1" l="1"/>
  <c r="HS149" i="1"/>
  <c r="HS123" i="1"/>
  <c r="HT3" i="1"/>
  <c r="HS125" i="1"/>
  <c r="HT10" i="1"/>
  <c r="HU4" i="1"/>
  <c r="HS165" i="1"/>
  <c r="HS78" i="1"/>
  <c r="HS159" i="1"/>
  <c r="HS94" i="1"/>
  <c r="HS8" i="1"/>
  <c r="HS79" i="1"/>
  <c r="HS69" i="1"/>
  <c r="HS152" i="1"/>
  <c r="HS66" i="1"/>
  <c r="HS57" i="1"/>
  <c r="HS156" i="1"/>
  <c r="HS122" i="1"/>
  <c r="HS121" i="1"/>
  <c r="HS87" i="1"/>
  <c r="HS172" i="1"/>
  <c r="HS140" i="1"/>
  <c r="HS92" i="1"/>
  <c r="HR174" i="1"/>
  <c r="HS162" i="1"/>
  <c r="HS91" i="1"/>
  <c r="HS169" i="1"/>
  <c r="HS155" i="1"/>
  <c r="HS107" i="1"/>
  <c r="HS166" i="1"/>
  <c r="HS154" i="1"/>
  <c r="HS55" i="1"/>
  <c r="HS141" i="1"/>
  <c r="HS88" i="1"/>
  <c r="HS56" i="1"/>
  <c r="HS171" i="1"/>
  <c r="HS170" i="1"/>
  <c r="HS163" i="1"/>
  <c r="HS157" i="1"/>
  <c r="HS108" i="1"/>
  <c r="HS148" i="1"/>
  <c r="HS167" i="1"/>
  <c r="HS160" i="1"/>
  <c r="HS124" i="1"/>
  <c r="HS174" i="1" l="1"/>
  <c r="HT8" i="1"/>
  <c r="HU10" i="1"/>
  <c r="HV4" i="1"/>
  <c r="HV3" i="1" s="1"/>
  <c r="HU3" i="1"/>
  <c r="HU136" i="1" l="1"/>
  <c r="HU120" i="1"/>
  <c r="HU118" i="1"/>
  <c r="HU98" i="1"/>
  <c r="HU101" i="1"/>
  <c r="HU72" i="1"/>
  <c r="HU73" i="1"/>
  <c r="HU43" i="1"/>
  <c r="HU77" i="1"/>
  <c r="HU31" i="1"/>
  <c r="HU16" i="1"/>
  <c r="HU19" i="1"/>
  <c r="HU144" i="1"/>
  <c r="HU147" i="1"/>
  <c r="HU133" i="1"/>
  <c r="HU126" i="1"/>
  <c r="HU99" i="1"/>
  <c r="HU114" i="1"/>
  <c r="HU96" i="1"/>
  <c r="HU65" i="1"/>
  <c r="HU76" i="1"/>
  <c r="HU29" i="1"/>
  <c r="HU12" i="1"/>
  <c r="HU18" i="1"/>
  <c r="HU129" i="1"/>
  <c r="HU100" i="1"/>
  <c r="HU110" i="1"/>
  <c r="HU52" i="1"/>
  <c r="HU53" i="1"/>
  <c r="HU61" i="1"/>
  <c r="HU63" i="1"/>
  <c r="HU28" i="1"/>
  <c r="HU62" i="1"/>
  <c r="HU35" i="1"/>
  <c r="HU27" i="1"/>
  <c r="HU139" i="1"/>
  <c r="HU122" i="1"/>
  <c r="HU119" i="1"/>
  <c r="HU116" i="1"/>
  <c r="HU117" i="1"/>
  <c r="HU74" i="1"/>
  <c r="HU48" i="1"/>
  <c r="HU49" i="1"/>
  <c r="HU47" i="1"/>
  <c r="HU42" i="1"/>
  <c r="HU25" i="1"/>
  <c r="HU60" i="1"/>
  <c r="HU23" i="1"/>
  <c r="HU135" i="1"/>
  <c r="HU138" i="1"/>
  <c r="HU115" i="1"/>
  <c r="HU112" i="1"/>
  <c r="HU113" i="1"/>
  <c r="HU132" i="1"/>
  <c r="HU97" i="1"/>
  <c r="HU44" i="1"/>
  <c r="HU45" i="1"/>
  <c r="HU55" i="1"/>
  <c r="HU39" i="1"/>
  <c r="HU30" i="1"/>
  <c r="HU36" i="1"/>
  <c r="HU15" i="1"/>
  <c r="HU22" i="1"/>
  <c r="HU131" i="1"/>
  <c r="HU134" i="1"/>
  <c r="HU130" i="1"/>
  <c r="HU111" i="1"/>
  <c r="HU109" i="1"/>
  <c r="HU40" i="1"/>
  <c r="HU41" i="1"/>
  <c r="HU54" i="1"/>
  <c r="HU51" i="1"/>
  <c r="HU26" i="1"/>
  <c r="HU34" i="1"/>
  <c r="HU21" i="1"/>
  <c r="HU11" i="1"/>
  <c r="HU137" i="1"/>
  <c r="HU127" i="1"/>
  <c r="HU142" i="1"/>
  <c r="HU104" i="1"/>
  <c r="HU105" i="1"/>
  <c r="HU106" i="1"/>
  <c r="HU37" i="1"/>
  <c r="HU50" i="1"/>
  <c r="HU38" i="1"/>
  <c r="HU24" i="1"/>
  <c r="HU17" i="1"/>
  <c r="HU146" i="1"/>
  <c r="HU145" i="1"/>
  <c r="HU128" i="1"/>
  <c r="HU143" i="1"/>
  <c r="HU75" i="1"/>
  <c r="HU93" i="1"/>
  <c r="HU33" i="1"/>
  <c r="HU46" i="1"/>
  <c r="HU32" i="1"/>
  <c r="HU64" i="1"/>
  <c r="HU20" i="1"/>
  <c r="HU13" i="1"/>
  <c r="HU14" i="1"/>
  <c r="HV10" i="1"/>
  <c r="HW4" i="1"/>
  <c r="HV42" i="1" l="1"/>
  <c r="HV54" i="1"/>
  <c r="HV98" i="1"/>
  <c r="HV23" i="1"/>
  <c r="HV120" i="1"/>
  <c r="HV101" i="1"/>
  <c r="HV13" i="1"/>
  <c r="HV147" i="1"/>
  <c r="HV146" i="1"/>
  <c r="HV44" i="1"/>
  <c r="HV117" i="1"/>
  <c r="HV28" i="1"/>
  <c r="HV18" i="1"/>
  <c r="HV126" i="1"/>
  <c r="HV43" i="1"/>
  <c r="HV73" i="1"/>
  <c r="HV142" i="1"/>
  <c r="HV74" i="1"/>
  <c r="HV139" i="1"/>
  <c r="HV60" i="1"/>
  <c r="HV33" i="1"/>
  <c r="HV114" i="1"/>
  <c r="HV137" i="1"/>
  <c r="HV116" i="1"/>
  <c r="HV112" i="1"/>
  <c r="HV22" i="1"/>
  <c r="HV45" i="1"/>
  <c r="HV110" i="1"/>
  <c r="HV133" i="1"/>
  <c r="HV37" i="1"/>
  <c r="HV30" i="1"/>
  <c r="HV118" i="1"/>
  <c r="HV100" i="1"/>
  <c r="HV53" i="1"/>
  <c r="HV93" i="1"/>
  <c r="HV63" i="1"/>
  <c r="HV97" i="1"/>
  <c r="HV76" i="1"/>
  <c r="HV135" i="1"/>
  <c r="HV145" i="1"/>
  <c r="HV34" i="1"/>
  <c r="HV29" i="1"/>
  <c r="HV25" i="1"/>
  <c r="HV47" i="1"/>
  <c r="HV127" i="1"/>
  <c r="HV130" i="1"/>
  <c r="HV31" i="1"/>
  <c r="HV61" i="1"/>
  <c r="HV75" i="1"/>
  <c r="HV129" i="1"/>
  <c r="HV15" i="1"/>
  <c r="HV16" i="1"/>
  <c r="HV17" i="1"/>
  <c r="HV138" i="1"/>
  <c r="HV48" i="1"/>
  <c r="HV128" i="1"/>
  <c r="HV144" i="1"/>
  <c r="HV12" i="1"/>
  <c r="HV27" i="1"/>
  <c r="HV35" i="1"/>
  <c r="HV46" i="1"/>
  <c r="HV113" i="1"/>
  <c r="HW3" i="1"/>
  <c r="HV132" i="1"/>
  <c r="HV38" i="1"/>
  <c r="HV40" i="1"/>
  <c r="HV122" i="1"/>
  <c r="HV49" i="1"/>
  <c r="HV62" i="1"/>
  <c r="HV136" i="1"/>
  <c r="HV105" i="1"/>
  <c r="HV99" i="1"/>
  <c r="HV39" i="1"/>
  <c r="HV115" i="1"/>
  <c r="HV36" i="1"/>
  <c r="HV109" i="1"/>
  <c r="HV131" i="1"/>
  <c r="HV50" i="1"/>
  <c r="HV106" i="1"/>
  <c r="HW10" i="1"/>
  <c r="HX4" i="1"/>
  <c r="HV52" i="1"/>
  <c r="HV11" i="1"/>
  <c r="HV32" i="1"/>
  <c r="HV51" i="1"/>
  <c r="HV24" i="1"/>
  <c r="HV14" i="1"/>
  <c r="HV64" i="1"/>
  <c r="HV20" i="1"/>
  <c r="HV119" i="1"/>
  <c r="HV21" i="1"/>
  <c r="HV104" i="1"/>
  <c r="HV41" i="1"/>
  <c r="HV26" i="1"/>
  <c r="HV111" i="1"/>
  <c r="HV96" i="1"/>
  <c r="HV65" i="1"/>
  <c r="HV143" i="1"/>
  <c r="HV72" i="1"/>
  <c r="HV19" i="1"/>
  <c r="HV55" i="1"/>
  <c r="HV134" i="1"/>
  <c r="HV77" i="1"/>
  <c r="HW113" i="1" l="1"/>
  <c r="HW55" i="1"/>
  <c r="HW144" i="1"/>
  <c r="HW27" i="1"/>
  <c r="HW41" i="1"/>
  <c r="HW115" i="1"/>
  <c r="HW147" i="1"/>
  <c r="HW31" i="1"/>
  <c r="HW135" i="1"/>
  <c r="HW50" i="1"/>
  <c r="HW35" i="1"/>
  <c r="HW75" i="1"/>
  <c r="HW129" i="1"/>
  <c r="HW72" i="1"/>
  <c r="HW139" i="1"/>
  <c r="HW24" i="1"/>
  <c r="HW93" i="1"/>
  <c r="HW101" i="1"/>
  <c r="HW51" i="1"/>
  <c r="HW63" i="1"/>
  <c r="HW52" i="1"/>
  <c r="HW109" i="1"/>
  <c r="HW97" i="1"/>
  <c r="HW119" i="1"/>
  <c r="HW47" i="1"/>
  <c r="HW46" i="1"/>
  <c r="HW145" i="1"/>
  <c r="HW128" i="1"/>
  <c r="HW33" i="1"/>
  <c r="HW76" i="1"/>
  <c r="HW99" i="1"/>
  <c r="HW74" i="1"/>
  <c r="HW146" i="1"/>
  <c r="HW25" i="1"/>
  <c r="HW111" i="1"/>
  <c r="HW73" i="1"/>
  <c r="HW127" i="1"/>
  <c r="HW22" i="1"/>
  <c r="HW131" i="1"/>
  <c r="HW16" i="1"/>
  <c r="HW54" i="1"/>
  <c r="HW122" i="1"/>
  <c r="HW64" i="1"/>
  <c r="HW100" i="1"/>
  <c r="HW48" i="1"/>
  <c r="HW142" i="1"/>
  <c r="HX10" i="1"/>
  <c r="HY4" i="1"/>
  <c r="HY3" i="1" s="1"/>
  <c r="HW36" i="1"/>
  <c r="HW110" i="1"/>
  <c r="HW19" i="1"/>
  <c r="HW105" i="1"/>
  <c r="HW44" i="1"/>
  <c r="HW143" i="1"/>
  <c r="HW138" i="1"/>
  <c r="HW137" i="1"/>
  <c r="HW116" i="1"/>
  <c r="HW104" i="1"/>
  <c r="HW77" i="1"/>
  <c r="HW42" i="1"/>
  <c r="HW62" i="1"/>
  <c r="HW39" i="1"/>
  <c r="HW18" i="1"/>
  <c r="HW26" i="1"/>
  <c r="HW15" i="1"/>
  <c r="HW132" i="1"/>
  <c r="HW45" i="1"/>
  <c r="HW126" i="1"/>
  <c r="HW98" i="1"/>
  <c r="HW65" i="1"/>
  <c r="HW30" i="1"/>
  <c r="HW29" i="1"/>
  <c r="HW11" i="1"/>
  <c r="HW117" i="1"/>
  <c r="HW13" i="1"/>
  <c r="HW118" i="1"/>
  <c r="HW60" i="1"/>
  <c r="HW130" i="1"/>
  <c r="HW49" i="1"/>
  <c r="HW21" i="1"/>
  <c r="HW133" i="1"/>
  <c r="HW61" i="1"/>
  <c r="HW106" i="1"/>
  <c r="HW37" i="1"/>
  <c r="HW120" i="1"/>
  <c r="HW43" i="1"/>
  <c r="HW14" i="1"/>
  <c r="HW34" i="1"/>
  <c r="HW20" i="1"/>
  <c r="HW96" i="1"/>
  <c r="HW32" i="1"/>
  <c r="HW134" i="1"/>
  <c r="HW53" i="1"/>
  <c r="HW12" i="1"/>
  <c r="HW114" i="1"/>
  <c r="HW40" i="1"/>
  <c r="HW136" i="1"/>
  <c r="HW17" i="1"/>
  <c r="HW23" i="1"/>
  <c r="HW28" i="1"/>
  <c r="HX3" i="1"/>
  <c r="HW112" i="1"/>
  <c r="HW38" i="1"/>
  <c r="HX134" i="1" l="1"/>
  <c r="HX136" i="1"/>
  <c r="HX122" i="1"/>
  <c r="HX109" i="1"/>
  <c r="HX111" i="1"/>
  <c r="HX116" i="1"/>
  <c r="HX30" i="1"/>
  <c r="HX36" i="1"/>
  <c r="HX17" i="1"/>
  <c r="HX18" i="1"/>
  <c r="HX19" i="1"/>
  <c r="HX25" i="1"/>
  <c r="HX133" i="1"/>
  <c r="HX120" i="1"/>
  <c r="HX106" i="1"/>
  <c r="HX132" i="1"/>
  <c r="HX93" i="1"/>
  <c r="HX119" i="1"/>
  <c r="HX65" i="1"/>
  <c r="HX26" i="1"/>
  <c r="HX31" i="1"/>
  <c r="HX13" i="1"/>
  <c r="HX14" i="1"/>
  <c r="HX15" i="1"/>
  <c r="HX24" i="1"/>
  <c r="HX145" i="1"/>
  <c r="HX139" i="1"/>
  <c r="HX126" i="1"/>
  <c r="HX101" i="1"/>
  <c r="HX115" i="1"/>
  <c r="HX104" i="1"/>
  <c r="HX55" i="1"/>
  <c r="HX54" i="1"/>
  <c r="HX27" i="1"/>
  <c r="HX63" i="1"/>
  <c r="HX11" i="1"/>
  <c r="HX20" i="1"/>
  <c r="HX130" i="1"/>
  <c r="HX131" i="1"/>
  <c r="HX100" i="1"/>
  <c r="HX97" i="1"/>
  <c r="HX74" i="1"/>
  <c r="HX52" i="1"/>
  <c r="HX53" i="1"/>
  <c r="HX47" i="1"/>
  <c r="HX16" i="1"/>
  <c r="HX143" i="1"/>
  <c r="HX142" i="1"/>
  <c r="HX146" i="1"/>
  <c r="HX96" i="1"/>
  <c r="HX98" i="1"/>
  <c r="HX51" i="1"/>
  <c r="HX42" i="1"/>
  <c r="HX35" i="1"/>
  <c r="HX45" i="1"/>
  <c r="HX44" i="1"/>
  <c r="HX48" i="1"/>
  <c r="HX12" i="1"/>
  <c r="HX138" i="1"/>
  <c r="HX135" i="1"/>
  <c r="HX118" i="1"/>
  <c r="HX127" i="1"/>
  <c r="HX75" i="1"/>
  <c r="HX76" i="1"/>
  <c r="HX62" i="1"/>
  <c r="HX50" i="1"/>
  <c r="HX37" i="1"/>
  <c r="HX43" i="1"/>
  <c r="HX32" i="1"/>
  <c r="HX41" i="1"/>
  <c r="HX46" i="1"/>
  <c r="HX34" i="1"/>
  <c r="HX144" i="1"/>
  <c r="HX128" i="1"/>
  <c r="HX129" i="1"/>
  <c r="HX117" i="1"/>
  <c r="HX114" i="1"/>
  <c r="HX72" i="1"/>
  <c r="HX77" i="1"/>
  <c r="HX49" i="1"/>
  <c r="HX61" i="1"/>
  <c r="HX39" i="1"/>
  <c r="HX112" i="1"/>
  <c r="HX33" i="1"/>
  <c r="HX28" i="1"/>
  <c r="HX137" i="1"/>
  <c r="HX147" i="1"/>
  <c r="HX113" i="1"/>
  <c r="HX110" i="1"/>
  <c r="HX99" i="1"/>
  <c r="HX105" i="1"/>
  <c r="HX73" i="1"/>
  <c r="HX60" i="1"/>
  <c r="HX64" i="1"/>
  <c r="HX38" i="1"/>
  <c r="HX40" i="1"/>
  <c r="HX21" i="1"/>
  <c r="HX22" i="1"/>
  <c r="HX23" i="1"/>
  <c r="HX29" i="1"/>
  <c r="HY10" i="1"/>
  <c r="HZ4" i="1"/>
  <c r="HY51" i="1" l="1"/>
  <c r="HY38" i="1"/>
  <c r="HY49" i="1"/>
  <c r="HY105" i="1"/>
  <c r="HY135" i="1"/>
  <c r="HY43" i="1"/>
  <c r="HY29" i="1"/>
  <c r="HY126" i="1"/>
  <c r="HY97" i="1"/>
  <c r="HY146" i="1"/>
  <c r="HY122" i="1"/>
  <c r="HY47" i="1"/>
  <c r="HY46" i="1"/>
  <c r="HY98" i="1"/>
  <c r="HY136" i="1"/>
  <c r="HZ3" i="1"/>
  <c r="HY44" i="1"/>
  <c r="HY55" i="1"/>
  <c r="HY12" i="1"/>
  <c r="HY111" i="1"/>
  <c r="HY18" i="1"/>
  <c r="HY93" i="1"/>
  <c r="HY142" i="1"/>
  <c r="HY41" i="1"/>
  <c r="HY127" i="1"/>
  <c r="HY62" i="1"/>
  <c r="HY120" i="1"/>
  <c r="HY22" i="1"/>
  <c r="HY19" i="1"/>
  <c r="HY132" i="1"/>
  <c r="HY74" i="1"/>
  <c r="HY116" i="1"/>
  <c r="HY75" i="1"/>
  <c r="HY139" i="1"/>
  <c r="HY99" i="1"/>
  <c r="HY27" i="1"/>
  <c r="HY117" i="1"/>
  <c r="HY39" i="1"/>
  <c r="HY23" i="1"/>
  <c r="HY143" i="1"/>
  <c r="HY30" i="1"/>
  <c r="HY106" i="1"/>
  <c r="HY65" i="1"/>
  <c r="HY145" i="1"/>
  <c r="HY50" i="1"/>
  <c r="HY147" i="1"/>
  <c r="HY73" i="1"/>
  <c r="HY26" i="1"/>
  <c r="HY114" i="1"/>
  <c r="HY53" i="1"/>
  <c r="HY77" i="1"/>
  <c r="HY31" i="1"/>
  <c r="HY129" i="1"/>
  <c r="HY20" i="1"/>
  <c r="HY134" i="1"/>
  <c r="HY36" i="1"/>
  <c r="HY96" i="1"/>
  <c r="HY11" i="1"/>
  <c r="HY137" i="1"/>
  <c r="HZ10" i="1"/>
  <c r="IA4" i="1"/>
  <c r="HY13" i="1"/>
  <c r="HY131" i="1"/>
  <c r="HY42" i="1"/>
  <c r="HY21" i="1"/>
  <c r="HY115" i="1"/>
  <c r="HY133" i="1"/>
  <c r="HY61" i="1"/>
  <c r="HY138" i="1"/>
  <c r="HY100" i="1"/>
  <c r="HY28" i="1"/>
  <c r="HY24" i="1"/>
  <c r="HY101" i="1"/>
  <c r="HY48" i="1"/>
  <c r="HY109" i="1"/>
  <c r="HY14" i="1"/>
  <c r="HY54" i="1"/>
  <c r="HY17" i="1"/>
  <c r="HY118" i="1"/>
  <c r="HY144" i="1"/>
  <c r="HY33" i="1"/>
  <c r="HY113" i="1"/>
  <c r="HY35" i="1"/>
  <c r="HY40" i="1"/>
  <c r="HY15" i="1"/>
  <c r="HY128" i="1"/>
  <c r="HY63" i="1"/>
  <c r="HY112" i="1"/>
  <c r="HY45" i="1"/>
  <c r="HY32" i="1"/>
  <c r="HY72" i="1"/>
  <c r="HY16" i="1"/>
  <c r="HY119" i="1"/>
  <c r="HY60" i="1"/>
  <c r="HY34" i="1"/>
  <c r="HY110" i="1"/>
  <c r="HY37" i="1"/>
  <c r="HY104" i="1"/>
  <c r="HY64" i="1"/>
  <c r="HY25" i="1"/>
  <c r="HY130" i="1"/>
  <c r="HY52" i="1"/>
  <c r="HY76" i="1"/>
  <c r="HZ29" i="1" l="1"/>
  <c r="HZ63" i="1"/>
  <c r="HZ55" i="1"/>
  <c r="HZ39" i="1"/>
  <c r="HZ61" i="1"/>
  <c r="HZ76" i="1"/>
  <c r="HZ23" i="1"/>
  <c r="HZ98" i="1"/>
  <c r="HZ54" i="1"/>
  <c r="HZ138" i="1"/>
  <c r="HZ41" i="1"/>
  <c r="HZ52" i="1"/>
  <c r="HZ60" i="1"/>
  <c r="HZ32" i="1"/>
  <c r="HZ101" i="1"/>
  <c r="HZ50" i="1"/>
  <c r="HZ131" i="1"/>
  <c r="HZ109" i="1"/>
  <c r="HZ112" i="1"/>
  <c r="HZ144" i="1"/>
  <c r="HZ127" i="1"/>
  <c r="HZ142" i="1"/>
  <c r="HZ93" i="1"/>
  <c r="HZ11" i="1"/>
  <c r="HZ106" i="1"/>
  <c r="HZ139" i="1"/>
  <c r="HZ62" i="1"/>
  <c r="HZ42" i="1"/>
  <c r="HZ145" i="1"/>
  <c r="HZ77" i="1"/>
  <c r="HZ53" i="1"/>
  <c r="HZ115" i="1"/>
  <c r="HZ36" i="1"/>
  <c r="HZ136" i="1"/>
  <c r="HZ19" i="1"/>
  <c r="HZ47" i="1"/>
  <c r="HZ97" i="1"/>
  <c r="HZ26" i="1"/>
  <c r="HZ118" i="1"/>
  <c r="HZ35" i="1"/>
  <c r="HZ129" i="1"/>
  <c r="HZ110" i="1"/>
  <c r="HZ111" i="1"/>
  <c r="HZ38" i="1"/>
  <c r="HZ27" i="1"/>
  <c r="HZ18" i="1"/>
  <c r="HZ114" i="1"/>
  <c r="HZ28" i="1"/>
  <c r="HZ96" i="1"/>
  <c r="IB4" i="1"/>
  <c r="IA10" i="1"/>
  <c r="HZ137" i="1"/>
  <c r="HZ40" i="1"/>
  <c r="HZ51" i="1"/>
  <c r="HZ30" i="1"/>
  <c r="HZ132" i="1"/>
  <c r="HZ14" i="1"/>
  <c r="HZ133" i="1"/>
  <c r="HZ119" i="1"/>
  <c r="HZ72" i="1"/>
  <c r="HZ49" i="1"/>
  <c r="HZ25" i="1"/>
  <c r="HZ43" i="1"/>
  <c r="HZ15" i="1"/>
  <c r="HZ65" i="1"/>
  <c r="HZ130" i="1"/>
  <c r="HZ13" i="1"/>
  <c r="HZ44" i="1"/>
  <c r="HZ20" i="1"/>
  <c r="HZ146" i="1"/>
  <c r="HZ99" i="1"/>
  <c r="HZ34" i="1"/>
  <c r="HZ147" i="1"/>
  <c r="HZ75" i="1"/>
  <c r="HZ46" i="1"/>
  <c r="HZ105" i="1"/>
  <c r="HZ33" i="1"/>
  <c r="HZ104" i="1"/>
  <c r="HZ22" i="1"/>
  <c r="HZ48" i="1"/>
  <c r="HZ120" i="1"/>
  <c r="HZ37" i="1"/>
  <c r="HZ73" i="1"/>
  <c r="HZ100" i="1"/>
  <c r="HZ135" i="1"/>
  <c r="HZ12" i="1"/>
  <c r="HZ126" i="1"/>
  <c r="HZ74" i="1"/>
  <c r="HZ17" i="1"/>
  <c r="HZ24" i="1"/>
  <c r="IA3" i="1"/>
  <c r="HZ117" i="1"/>
  <c r="HZ113" i="1"/>
  <c r="HZ16" i="1"/>
  <c r="HZ143" i="1"/>
  <c r="HZ64" i="1"/>
  <c r="HZ45" i="1"/>
  <c r="HZ128" i="1"/>
  <c r="HZ122" i="1"/>
  <c r="HZ31" i="1"/>
  <c r="HZ116" i="1"/>
  <c r="HZ21" i="1"/>
  <c r="HZ134" i="1"/>
  <c r="IA143" i="1" l="1"/>
  <c r="IA73" i="1"/>
  <c r="IA63" i="1"/>
  <c r="IA65" i="1"/>
  <c r="IA19" i="1"/>
  <c r="IA24" i="1"/>
  <c r="IA54" i="1"/>
  <c r="IA134" i="1"/>
  <c r="IA144" i="1"/>
  <c r="IA120" i="1"/>
  <c r="IA98" i="1"/>
  <c r="IA96" i="1"/>
  <c r="IA51" i="1"/>
  <c r="IA52" i="1"/>
  <c r="IA72" i="1"/>
  <c r="IA41" i="1"/>
  <c r="IA15" i="1"/>
  <c r="IA20" i="1"/>
  <c r="IA42" i="1"/>
  <c r="IA130" i="1"/>
  <c r="IA133" i="1"/>
  <c r="IA93" i="1"/>
  <c r="IA47" i="1"/>
  <c r="IA48" i="1"/>
  <c r="IA33" i="1"/>
  <c r="IA11" i="1"/>
  <c r="IA16" i="1"/>
  <c r="IA31" i="1"/>
  <c r="IA17" i="1"/>
  <c r="IA142" i="1"/>
  <c r="IA126" i="1"/>
  <c r="IA135" i="1"/>
  <c r="IA99" i="1"/>
  <c r="IA122" i="1"/>
  <c r="IA100" i="1"/>
  <c r="IA43" i="1"/>
  <c r="IA44" i="1"/>
  <c r="IA53" i="1"/>
  <c r="IA35" i="1"/>
  <c r="IA29" i="1"/>
  <c r="IA76" i="1"/>
  <c r="IA12" i="1"/>
  <c r="IA14" i="1"/>
  <c r="IA22" i="1"/>
  <c r="IA136" i="1"/>
  <c r="IA139" i="1"/>
  <c r="IA137" i="1"/>
  <c r="IA127" i="1"/>
  <c r="IA119" i="1"/>
  <c r="IA116" i="1"/>
  <c r="IA117" i="1"/>
  <c r="IA97" i="1"/>
  <c r="IA39" i="1"/>
  <c r="IA40" i="1"/>
  <c r="IA49" i="1"/>
  <c r="IA62" i="1"/>
  <c r="IA55" i="1"/>
  <c r="IA50" i="1"/>
  <c r="IA21" i="1"/>
  <c r="IA145" i="1"/>
  <c r="IA138" i="1"/>
  <c r="IA118" i="1"/>
  <c r="IA115" i="1"/>
  <c r="IA112" i="1"/>
  <c r="IA113" i="1"/>
  <c r="IA74" i="1"/>
  <c r="IA36" i="1"/>
  <c r="IA45" i="1"/>
  <c r="IA37" i="1"/>
  <c r="IA46" i="1"/>
  <c r="IA30" i="1"/>
  <c r="IA13" i="1"/>
  <c r="IA132" i="1"/>
  <c r="IA131" i="1"/>
  <c r="IA114" i="1"/>
  <c r="IA111" i="1"/>
  <c r="IA109" i="1"/>
  <c r="IA32" i="1"/>
  <c r="IA61" i="1"/>
  <c r="IA34" i="1"/>
  <c r="IA26" i="1"/>
  <c r="IA28" i="1"/>
  <c r="IA38" i="1"/>
  <c r="IA147" i="1"/>
  <c r="IA146" i="1"/>
  <c r="IA128" i="1"/>
  <c r="IA129" i="1"/>
  <c r="IA110" i="1"/>
  <c r="IA104" i="1"/>
  <c r="IA105" i="1"/>
  <c r="IA106" i="1"/>
  <c r="IA77" i="1"/>
  <c r="IA101" i="1"/>
  <c r="IA64" i="1"/>
  <c r="IA75" i="1"/>
  <c r="IA60" i="1"/>
  <c r="IA23" i="1"/>
  <c r="IA25" i="1"/>
  <c r="IA27" i="1"/>
  <c r="IA18" i="1"/>
  <c r="IB10" i="1"/>
  <c r="IC4" i="1"/>
  <c r="IC3" i="1" s="1"/>
  <c r="IB3" i="1"/>
  <c r="IB135" i="1" l="1"/>
  <c r="IB128" i="1"/>
  <c r="IB112" i="1"/>
  <c r="IB139" i="1"/>
  <c r="IB65" i="1"/>
  <c r="IB63" i="1"/>
  <c r="IB36" i="1"/>
  <c r="IB12" i="1"/>
  <c r="IB42" i="1"/>
  <c r="IB43" i="1"/>
  <c r="IB146" i="1"/>
  <c r="IB136" i="1"/>
  <c r="IB127" i="1"/>
  <c r="IB134" i="1"/>
  <c r="IB120" i="1"/>
  <c r="IB74" i="1"/>
  <c r="IB106" i="1"/>
  <c r="IB60" i="1"/>
  <c r="IB35" i="1"/>
  <c r="IB53" i="1"/>
  <c r="IB50" i="1"/>
  <c r="IB31" i="1"/>
  <c r="IB39" i="1"/>
  <c r="IB144" i="1"/>
  <c r="IB142" i="1"/>
  <c r="IB130" i="1"/>
  <c r="IB105" i="1"/>
  <c r="IB109" i="1"/>
  <c r="IB28" i="1"/>
  <c r="IB51" i="1"/>
  <c r="IB46" i="1"/>
  <c r="IB48" i="1"/>
  <c r="IB21" i="1"/>
  <c r="IB38" i="1"/>
  <c r="IB133" i="1"/>
  <c r="IB98" i="1"/>
  <c r="IB99" i="1"/>
  <c r="IB76" i="1"/>
  <c r="IB62" i="1"/>
  <c r="IB23" i="1"/>
  <c r="IB44" i="1"/>
  <c r="IB30" i="1"/>
  <c r="IB17" i="1"/>
  <c r="IB32" i="1"/>
  <c r="IB47" i="1"/>
  <c r="IB147" i="1"/>
  <c r="IB138" i="1"/>
  <c r="IB131" i="1"/>
  <c r="IB119" i="1"/>
  <c r="IB100" i="1"/>
  <c r="IB118" i="1"/>
  <c r="IB72" i="1"/>
  <c r="IB41" i="1"/>
  <c r="IB19" i="1"/>
  <c r="IB26" i="1"/>
  <c r="IB27" i="1"/>
  <c r="IB13" i="1"/>
  <c r="IB22" i="1"/>
  <c r="IB55" i="1"/>
  <c r="IB132" i="1"/>
  <c r="IB129" i="1"/>
  <c r="IB122" i="1"/>
  <c r="IB115" i="1"/>
  <c r="IB93" i="1"/>
  <c r="IB96" i="1"/>
  <c r="IB77" i="1"/>
  <c r="IB126" i="1"/>
  <c r="IB117" i="1"/>
  <c r="IB33" i="1"/>
  <c r="IB15" i="1"/>
  <c r="IB24" i="1"/>
  <c r="IB110" i="1"/>
  <c r="IB61" i="1"/>
  <c r="IB18" i="1"/>
  <c r="IB37" i="1"/>
  <c r="IB143" i="1"/>
  <c r="IB145" i="1"/>
  <c r="IB111" i="1"/>
  <c r="IB101" i="1"/>
  <c r="IB73" i="1"/>
  <c r="IB113" i="1"/>
  <c r="IB29" i="1"/>
  <c r="IB11" i="1"/>
  <c r="IB20" i="1"/>
  <c r="IB54" i="1"/>
  <c r="IB34" i="1"/>
  <c r="IB14" i="1"/>
  <c r="IB137" i="1"/>
  <c r="IB104" i="1"/>
  <c r="IB116" i="1"/>
  <c r="IB97" i="1"/>
  <c r="IB114" i="1"/>
  <c r="IB75" i="1"/>
  <c r="IB64" i="1"/>
  <c r="IB25" i="1"/>
  <c r="IB40" i="1"/>
  <c r="IB16" i="1"/>
  <c r="IB52" i="1"/>
  <c r="IB45" i="1"/>
  <c r="IB49" i="1"/>
  <c r="IC10" i="1"/>
  <c r="ID4" i="1"/>
  <c r="IC132" i="1" s="1"/>
  <c r="IC104" i="1" l="1"/>
  <c r="IC62" i="1"/>
  <c r="IC146" i="1"/>
  <c r="IC96" i="1"/>
  <c r="IC27" i="1"/>
  <c r="IC126" i="1"/>
  <c r="IC55" i="1"/>
  <c r="IC33" i="1"/>
  <c r="IC119" i="1"/>
  <c r="IC31" i="1"/>
  <c r="IC135" i="1"/>
  <c r="IC128" i="1"/>
  <c r="IC74" i="1"/>
  <c r="IC137" i="1"/>
  <c r="IC97" i="1"/>
  <c r="IC13" i="1"/>
  <c r="IC26" i="1"/>
  <c r="IC20" i="1"/>
  <c r="IC99" i="1"/>
  <c r="IC60" i="1"/>
  <c r="IC19" i="1"/>
  <c r="IC147" i="1"/>
  <c r="IC77" i="1"/>
  <c r="IC51" i="1"/>
  <c r="IC106" i="1"/>
  <c r="IC113" i="1"/>
  <c r="IC110" i="1"/>
  <c r="IC143" i="1"/>
  <c r="IC17" i="1"/>
  <c r="IC142" i="1"/>
  <c r="IC52" i="1"/>
  <c r="IC63" i="1"/>
  <c r="IC39" i="1"/>
  <c r="IC100" i="1"/>
  <c r="IC14" i="1"/>
  <c r="IC40" i="1"/>
  <c r="IC11" i="1"/>
  <c r="IC37" i="1"/>
  <c r="IC144" i="1"/>
  <c r="IC29" i="1"/>
  <c r="IC61" i="1"/>
  <c r="IC109" i="1"/>
  <c r="IC12" i="1"/>
  <c r="IC130" i="1"/>
  <c r="IC136" i="1"/>
  <c r="IC53" i="1"/>
  <c r="IC118" i="1"/>
  <c r="IC114" i="1"/>
  <c r="IC41" i="1"/>
  <c r="IC111" i="1"/>
  <c r="IC46" i="1"/>
  <c r="ID10" i="1"/>
  <c r="IE4" i="1"/>
  <c r="IE3" i="1" s="1"/>
  <c r="IC42" i="1"/>
  <c r="IC49" i="1"/>
  <c r="IC16" i="1"/>
  <c r="ID3" i="1"/>
  <c r="IC101" i="1"/>
  <c r="IC21" i="1"/>
  <c r="IC23" i="1"/>
  <c r="IC105" i="1"/>
  <c r="IC139" i="1"/>
  <c r="IC93" i="1"/>
  <c r="IC25" i="1"/>
  <c r="IC115" i="1"/>
  <c r="IC50" i="1"/>
  <c r="IC15" i="1"/>
  <c r="IC116" i="1"/>
  <c r="IC98" i="1"/>
  <c r="IC45" i="1"/>
  <c r="IC35" i="1"/>
  <c r="IC127" i="1"/>
  <c r="IC138" i="1"/>
  <c r="IC34" i="1"/>
  <c r="IC131" i="1"/>
  <c r="IC47" i="1"/>
  <c r="IC145" i="1"/>
  <c r="IC75" i="1"/>
  <c r="IC28" i="1"/>
  <c r="IC73" i="1"/>
  <c r="IC117" i="1"/>
  <c r="IC30" i="1"/>
  <c r="IC64" i="1"/>
  <c r="IC112" i="1"/>
  <c r="IC36" i="1"/>
  <c r="IC18" i="1"/>
  <c r="IC54" i="1"/>
  <c r="IC134" i="1"/>
  <c r="IC76" i="1"/>
  <c r="IC38" i="1"/>
  <c r="IC65" i="1"/>
  <c r="IC72" i="1"/>
  <c r="IC43" i="1"/>
  <c r="IC122" i="1"/>
  <c r="IC133" i="1"/>
  <c r="IC48" i="1"/>
  <c r="IC22" i="1"/>
  <c r="IC129" i="1"/>
  <c r="IC44" i="1"/>
  <c r="IC120" i="1"/>
  <c r="IC32" i="1"/>
  <c r="IC24" i="1"/>
  <c r="ID146" i="1" l="1"/>
  <c r="ID129" i="1"/>
  <c r="ID143" i="1"/>
  <c r="ID138" i="1"/>
  <c r="ID96" i="1"/>
  <c r="ID101" i="1"/>
  <c r="ID74" i="1"/>
  <c r="ID75" i="1"/>
  <c r="ID64" i="1"/>
  <c r="ID30" i="1"/>
  <c r="ID35" i="1"/>
  <c r="ID50" i="1"/>
  <c r="ID54" i="1"/>
  <c r="ID19" i="1"/>
  <c r="ID36" i="1"/>
  <c r="ID142" i="1"/>
  <c r="ID130" i="1"/>
  <c r="ID145" i="1"/>
  <c r="ID120" i="1"/>
  <c r="ID97" i="1"/>
  <c r="ID26" i="1"/>
  <c r="ID24" i="1"/>
  <c r="ID52" i="1"/>
  <c r="ID128" i="1"/>
  <c r="ID72" i="1"/>
  <c r="ID22" i="1"/>
  <c r="ID131" i="1"/>
  <c r="ID13" i="1"/>
  <c r="ID116" i="1"/>
  <c r="ID41" i="1"/>
  <c r="ID48" i="1"/>
  <c r="ID15" i="1"/>
  <c r="ID147" i="1"/>
  <c r="ID137" i="1"/>
  <c r="ID112" i="1"/>
  <c r="ID117" i="1"/>
  <c r="ID98" i="1"/>
  <c r="ID77" i="1"/>
  <c r="ID115" i="1"/>
  <c r="ID20" i="1"/>
  <c r="ID42" i="1"/>
  <c r="ID65" i="1"/>
  <c r="ID63" i="1"/>
  <c r="ID11" i="1"/>
  <c r="ID99" i="1"/>
  <c r="ID119" i="1"/>
  <c r="ID73" i="1"/>
  <c r="ID47" i="1"/>
  <c r="ID31" i="1"/>
  <c r="ID61" i="1"/>
  <c r="ID28" i="1"/>
  <c r="ID93" i="1"/>
  <c r="ID21" i="1"/>
  <c r="ID100" i="1"/>
  <c r="ID40" i="1"/>
  <c r="ID133" i="1"/>
  <c r="ID113" i="1"/>
  <c r="ID114" i="1"/>
  <c r="ID16" i="1"/>
  <c r="ID55" i="1"/>
  <c r="ID51" i="1"/>
  <c r="ID136" i="1"/>
  <c r="ID135" i="1"/>
  <c r="ID29" i="1"/>
  <c r="ID49" i="1"/>
  <c r="ID139" i="1"/>
  <c r="ID14" i="1"/>
  <c r="ID122" i="1"/>
  <c r="ID134" i="1"/>
  <c r="ID105" i="1"/>
  <c r="ID109" i="1"/>
  <c r="ID104" i="1"/>
  <c r="ID76" i="1"/>
  <c r="ID111" i="1"/>
  <c r="ID62" i="1"/>
  <c r="ID43" i="1"/>
  <c r="ID46" i="1"/>
  <c r="ID12" i="1"/>
  <c r="ID34" i="1"/>
  <c r="ID53" i="1"/>
  <c r="ID45" i="1"/>
  <c r="ID126" i="1"/>
  <c r="ID27" i="1"/>
  <c r="ID144" i="1"/>
  <c r="ID106" i="1"/>
  <c r="ID39" i="1"/>
  <c r="ID132" i="1"/>
  <c r="ID32" i="1"/>
  <c r="ID127" i="1"/>
  <c r="ID118" i="1"/>
  <c r="ID110" i="1"/>
  <c r="ID25" i="1"/>
  <c r="ID38" i="1"/>
  <c r="ID44" i="1"/>
  <c r="ID33" i="1"/>
  <c r="ID17" i="1"/>
  <c r="ID18" i="1"/>
  <c r="ID37" i="1"/>
  <c r="ID60" i="1"/>
  <c r="ID23" i="1"/>
  <c r="IE10" i="1"/>
  <c r="IF4" i="1"/>
  <c r="IE61" i="1" l="1"/>
  <c r="IE129" i="1"/>
  <c r="IE17" i="1"/>
  <c r="IE100" i="1"/>
  <c r="IE132" i="1"/>
  <c r="IE53" i="1"/>
  <c r="IE142" i="1"/>
  <c r="IE75" i="1"/>
  <c r="IE135" i="1"/>
  <c r="IE74" i="1"/>
  <c r="IE122" i="1"/>
  <c r="IE133" i="1"/>
  <c r="IE136" i="1"/>
  <c r="IE40" i="1"/>
  <c r="IE138" i="1"/>
  <c r="IE41" i="1"/>
  <c r="IE55" i="1"/>
  <c r="IE27" i="1"/>
  <c r="IE72" i="1"/>
  <c r="IE14" i="1"/>
  <c r="IE137" i="1"/>
  <c r="IE112" i="1"/>
  <c r="IF3" i="1"/>
  <c r="IE134" i="1"/>
  <c r="IE15" i="1"/>
  <c r="IE49" i="1"/>
  <c r="IE109" i="1"/>
  <c r="IE28" i="1"/>
  <c r="IE12" i="1"/>
  <c r="IE77" i="1"/>
  <c r="IE139" i="1"/>
  <c r="IE126" i="1"/>
  <c r="IE37" i="1"/>
  <c r="IE54" i="1"/>
  <c r="IE106" i="1"/>
  <c r="IE20" i="1"/>
  <c r="IE46" i="1"/>
  <c r="IE42" i="1"/>
  <c r="IE19" i="1"/>
  <c r="IE25" i="1"/>
  <c r="IE111" i="1"/>
  <c r="IE144" i="1"/>
  <c r="IE51" i="1"/>
  <c r="IE47" i="1"/>
  <c r="IE93" i="1"/>
  <c r="IE11" i="1"/>
  <c r="IE113" i="1"/>
  <c r="IE22" i="1"/>
  <c r="IE31" i="1"/>
  <c r="IE50" i="1"/>
  <c r="IE116" i="1"/>
  <c r="IE13" i="1"/>
  <c r="IE39" i="1"/>
  <c r="IE97" i="1"/>
  <c r="IE131" i="1"/>
  <c r="IE33" i="1"/>
  <c r="IE119" i="1"/>
  <c r="IE24" i="1"/>
  <c r="IE21" i="1"/>
  <c r="IE63" i="1"/>
  <c r="IE101" i="1"/>
  <c r="IE147" i="1"/>
  <c r="IE60" i="1"/>
  <c r="IE76" i="1"/>
  <c r="IE115" i="1"/>
  <c r="IE23" i="1"/>
  <c r="IE73" i="1"/>
  <c r="IE104" i="1"/>
  <c r="IE127" i="1"/>
  <c r="IE52" i="1"/>
  <c r="IE143" i="1"/>
  <c r="IE18" i="1"/>
  <c r="IE29" i="1"/>
  <c r="IE98" i="1"/>
  <c r="IE128" i="1"/>
  <c r="IE36" i="1"/>
  <c r="IE146" i="1"/>
  <c r="IF10" i="1"/>
  <c r="IG4" i="1"/>
  <c r="IE65" i="1"/>
  <c r="IE117" i="1"/>
  <c r="IE48" i="1"/>
  <c r="IE64" i="1"/>
  <c r="IE99" i="1"/>
  <c r="IE45" i="1"/>
  <c r="IE26" i="1"/>
  <c r="IE62" i="1"/>
  <c r="IE30" i="1"/>
  <c r="IE32" i="1"/>
  <c r="IE16" i="1"/>
  <c r="IE145" i="1"/>
  <c r="IE130" i="1"/>
  <c r="IE110" i="1"/>
  <c r="IE35" i="1"/>
  <c r="IE38" i="1"/>
  <c r="IE105" i="1"/>
  <c r="IE34" i="1"/>
  <c r="IE96" i="1"/>
  <c r="IE43" i="1"/>
  <c r="IE120" i="1"/>
  <c r="IE118" i="1"/>
  <c r="IE44" i="1"/>
  <c r="IE114" i="1"/>
  <c r="IF143" i="1" l="1"/>
  <c r="IF52" i="1"/>
  <c r="IF137" i="1"/>
  <c r="IF17" i="1"/>
  <c r="IF27" i="1"/>
  <c r="IF26" i="1"/>
  <c r="IF96" i="1"/>
  <c r="IF111" i="1"/>
  <c r="IF14" i="1"/>
  <c r="IF129" i="1"/>
  <c r="IF41" i="1"/>
  <c r="IF93" i="1"/>
  <c r="IF36" i="1"/>
  <c r="IF29" i="1"/>
  <c r="IF126" i="1"/>
  <c r="IF116" i="1"/>
  <c r="IF106" i="1"/>
  <c r="IF47" i="1"/>
  <c r="IF110" i="1"/>
  <c r="IF32" i="1"/>
  <c r="IF35" i="1"/>
  <c r="IF97" i="1"/>
  <c r="IF45" i="1"/>
  <c r="IF134" i="1"/>
  <c r="IF115" i="1"/>
  <c r="IF11" i="1"/>
  <c r="IF120" i="1"/>
  <c r="IF43" i="1"/>
  <c r="IF30" i="1"/>
  <c r="IF98" i="1"/>
  <c r="IG10" i="1"/>
  <c r="IH4" i="1"/>
  <c r="IF101" i="1"/>
  <c r="IF19" i="1"/>
  <c r="IF51" i="1"/>
  <c r="IF100" i="1"/>
  <c r="IF77" i="1"/>
  <c r="IF22" i="1"/>
  <c r="IF72" i="1"/>
  <c r="IF25" i="1"/>
  <c r="IF46" i="1"/>
  <c r="IF138" i="1"/>
  <c r="IF142" i="1"/>
  <c r="IF60" i="1"/>
  <c r="IF20" i="1"/>
  <c r="IF139" i="1"/>
  <c r="IF114" i="1"/>
  <c r="IF31" i="1"/>
  <c r="IF34" i="1"/>
  <c r="IF128" i="1"/>
  <c r="IF109" i="1"/>
  <c r="IF48" i="1"/>
  <c r="IF104" i="1"/>
  <c r="IF28" i="1"/>
  <c r="IF75" i="1"/>
  <c r="IF21" i="1"/>
  <c r="IF133" i="1"/>
  <c r="IF64" i="1"/>
  <c r="IF145" i="1"/>
  <c r="IF42" i="1"/>
  <c r="IF144" i="1"/>
  <c r="IF53" i="1"/>
  <c r="IF122" i="1"/>
  <c r="IF55" i="1"/>
  <c r="IF76" i="1"/>
  <c r="IF54" i="1"/>
  <c r="IF40" i="1"/>
  <c r="IF112" i="1"/>
  <c r="IF18" i="1"/>
  <c r="IF136" i="1"/>
  <c r="IF127" i="1"/>
  <c r="IF13" i="1"/>
  <c r="IF130" i="1"/>
  <c r="IF113" i="1"/>
  <c r="IF119" i="1"/>
  <c r="IF33" i="1"/>
  <c r="IF23" i="1"/>
  <c r="IF50" i="1"/>
  <c r="IF146" i="1"/>
  <c r="IF12" i="1"/>
  <c r="IF44" i="1"/>
  <c r="IF73" i="1"/>
  <c r="IF15" i="1"/>
  <c r="IF118" i="1"/>
  <c r="IF62" i="1"/>
  <c r="IG3" i="1"/>
  <c r="IF131" i="1"/>
  <c r="IF39" i="1"/>
  <c r="IF147" i="1"/>
  <c r="IF65" i="1"/>
  <c r="IF135" i="1"/>
  <c r="IF24" i="1"/>
  <c r="IF37" i="1"/>
  <c r="IF61" i="1"/>
  <c r="IF132" i="1"/>
  <c r="IF16" i="1"/>
  <c r="IF99" i="1"/>
  <c r="IF49" i="1"/>
  <c r="IF63" i="1"/>
  <c r="IF105" i="1"/>
  <c r="IF117" i="1"/>
  <c r="IF38" i="1"/>
  <c r="IF74" i="1"/>
  <c r="IH10" i="1" l="1"/>
  <c r="II4" i="1"/>
  <c r="II3" i="1" s="1"/>
  <c r="IG145" i="1"/>
  <c r="IG135" i="1"/>
  <c r="IG101" i="1"/>
  <c r="IG119" i="1"/>
  <c r="IG105" i="1"/>
  <c r="IG62" i="1"/>
  <c r="IG39" i="1"/>
  <c r="IG49" i="1"/>
  <c r="IG26" i="1"/>
  <c r="IG14" i="1"/>
  <c r="IG32" i="1"/>
  <c r="IG16" i="1"/>
  <c r="IG146" i="1"/>
  <c r="IG131" i="1"/>
  <c r="IG136" i="1"/>
  <c r="IG97" i="1"/>
  <c r="IG115" i="1"/>
  <c r="IG55" i="1"/>
  <c r="IG35" i="1"/>
  <c r="IG73" i="1"/>
  <c r="IG36" i="1"/>
  <c r="IG34" i="1"/>
  <c r="IG143" i="1"/>
  <c r="IG127" i="1"/>
  <c r="IG138" i="1"/>
  <c r="IG118" i="1"/>
  <c r="IG111" i="1"/>
  <c r="IG96" i="1"/>
  <c r="IG54" i="1"/>
  <c r="IG75" i="1"/>
  <c r="IG64" i="1"/>
  <c r="IG60" i="1"/>
  <c r="IG18" i="1"/>
  <c r="IG142" i="1"/>
  <c r="IG132" i="1"/>
  <c r="IG120" i="1"/>
  <c r="IG114" i="1"/>
  <c r="IG104" i="1"/>
  <c r="IG100" i="1"/>
  <c r="IG50" i="1"/>
  <c r="IG38" i="1"/>
  <c r="IG53" i="1"/>
  <c r="IG41" i="1"/>
  <c r="IG25" i="1"/>
  <c r="IG24" i="1"/>
  <c r="IG106" i="1"/>
  <c r="IG61" i="1"/>
  <c r="IG74" i="1"/>
  <c r="IG20" i="1"/>
  <c r="IG137" i="1"/>
  <c r="IG130" i="1"/>
  <c r="IG117" i="1"/>
  <c r="IG110" i="1"/>
  <c r="IG46" i="1"/>
  <c r="IG63" i="1"/>
  <c r="IG65" i="1"/>
  <c r="IG45" i="1"/>
  <c r="IG40" i="1"/>
  <c r="IG31" i="1"/>
  <c r="IG23" i="1"/>
  <c r="IG13" i="1"/>
  <c r="IG21" i="1"/>
  <c r="IG147" i="1"/>
  <c r="IG99" i="1"/>
  <c r="IG144" i="1"/>
  <c r="IG133" i="1"/>
  <c r="IG128" i="1"/>
  <c r="IG113" i="1"/>
  <c r="IG116" i="1"/>
  <c r="IG76" i="1"/>
  <c r="IG42" i="1"/>
  <c r="IG51" i="1"/>
  <c r="IG52" i="1"/>
  <c r="IG37" i="1"/>
  <c r="IG28" i="1"/>
  <c r="IG30" i="1"/>
  <c r="IG19" i="1"/>
  <c r="IG12" i="1"/>
  <c r="IG126" i="1"/>
  <c r="IG98" i="1"/>
  <c r="IG43" i="1"/>
  <c r="IG27" i="1"/>
  <c r="IG139" i="1"/>
  <c r="IG129" i="1"/>
  <c r="IG134" i="1"/>
  <c r="IG109" i="1"/>
  <c r="IG122" i="1"/>
  <c r="IG112" i="1"/>
  <c r="IG72" i="1"/>
  <c r="IG77" i="1"/>
  <c r="IG93" i="1"/>
  <c r="IG47" i="1"/>
  <c r="IG48" i="1"/>
  <c r="IG29" i="1"/>
  <c r="IG22" i="1"/>
  <c r="IG15" i="1"/>
  <c r="IG17" i="1"/>
  <c r="IG33" i="1"/>
  <c r="IG44" i="1"/>
  <c r="IG11" i="1"/>
  <c r="IH3" i="1"/>
  <c r="IH144" i="1" l="1"/>
  <c r="IH126" i="1"/>
  <c r="IH127" i="1"/>
  <c r="IH98" i="1"/>
  <c r="IH96" i="1"/>
  <c r="IH105" i="1"/>
  <c r="IH43" i="1"/>
  <c r="IH46" i="1"/>
  <c r="IH40" i="1"/>
  <c r="IH20" i="1"/>
  <c r="IH25" i="1"/>
  <c r="IH100" i="1"/>
  <c r="IH44" i="1"/>
  <c r="IH32" i="1"/>
  <c r="IH119" i="1"/>
  <c r="IH93" i="1"/>
  <c r="IH112" i="1"/>
  <c r="IH37" i="1"/>
  <c r="IH36" i="1"/>
  <c r="IH28" i="1"/>
  <c r="IH41" i="1"/>
  <c r="IH61" i="1"/>
  <c r="IH16" i="1"/>
  <c r="IH21" i="1"/>
  <c r="IH147" i="1"/>
  <c r="IH135" i="1"/>
  <c r="IH139" i="1"/>
  <c r="IH101" i="1"/>
  <c r="IH115" i="1"/>
  <c r="IH116" i="1"/>
  <c r="IH75" i="1"/>
  <c r="IH64" i="1"/>
  <c r="IH31" i="1"/>
  <c r="IH55" i="1"/>
  <c r="IH24" i="1"/>
  <c r="IH30" i="1"/>
  <c r="IH12" i="1"/>
  <c r="IH17" i="1"/>
  <c r="IH47" i="1"/>
  <c r="IH145" i="1"/>
  <c r="IH138" i="1"/>
  <c r="IH131" i="1"/>
  <c r="IH97" i="1"/>
  <c r="IH111" i="1"/>
  <c r="IH133" i="1"/>
  <c r="IH76" i="1"/>
  <c r="IH106" i="1"/>
  <c r="IH27" i="1"/>
  <c r="IH53" i="1"/>
  <c r="IH120" i="1"/>
  <c r="IH22" i="1"/>
  <c r="IH23" i="1"/>
  <c r="IH13" i="1"/>
  <c r="IH136" i="1"/>
  <c r="IH134" i="1"/>
  <c r="IH122" i="1"/>
  <c r="IH99" i="1"/>
  <c r="IH42" i="1"/>
  <c r="IH143" i="1"/>
  <c r="IH132" i="1"/>
  <c r="IH118" i="1"/>
  <c r="IH104" i="1"/>
  <c r="IH129" i="1"/>
  <c r="IH72" i="1"/>
  <c r="IH77" i="1"/>
  <c r="IH52" i="1"/>
  <c r="IH65" i="1"/>
  <c r="IH18" i="1"/>
  <c r="IH19" i="1"/>
  <c r="IH39" i="1"/>
  <c r="IH29" i="1"/>
  <c r="IH33" i="1"/>
  <c r="IH142" i="1"/>
  <c r="IH130" i="1"/>
  <c r="IH114" i="1"/>
  <c r="IH137" i="1"/>
  <c r="IH113" i="1"/>
  <c r="IH73" i="1"/>
  <c r="IH62" i="1"/>
  <c r="IH109" i="1"/>
  <c r="IH49" i="1"/>
  <c r="IH51" i="1"/>
  <c r="IH54" i="1"/>
  <c r="IH14" i="1"/>
  <c r="IH15" i="1"/>
  <c r="IH38" i="1"/>
  <c r="IH63" i="1"/>
  <c r="IH146" i="1"/>
  <c r="IH128" i="1"/>
  <c r="IH110" i="1"/>
  <c r="IH117" i="1"/>
  <c r="IH74" i="1"/>
  <c r="IH45" i="1"/>
  <c r="IH48" i="1"/>
  <c r="IH50" i="1"/>
  <c r="IH35" i="1"/>
  <c r="IH34" i="1"/>
  <c r="IH11" i="1"/>
  <c r="IH60" i="1"/>
  <c r="IH26" i="1"/>
  <c r="IJ4" i="1"/>
  <c r="II10" i="1"/>
  <c r="II134" i="1" l="1"/>
  <c r="II45" i="1"/>
  <c r="II96" i="1"/>
  <c r="II48" i="1"/>
  <c r="II119" i="1"/>
  <c r="II72" i="1"/>
  <c r="II74" i="1"/>
  <c r="II41" i="1"/>
  <c r="II51" i="1"/>
  <c r="II128" i="1"/>
  <c r="II114" i="1"/>
  <c r="II44" i="1"/>
  <c r="II118" i="1"/>
  <c r="II77" i="1"/>
  <c r="II133" i="1"/>
  <c r="II145" i="1"/>
  <c r="II52" i="1"/>
  <c r="II138" i="1"/>
  <c r="II40" i="1"/>
  <c r="II15" i="1"/>
  <c r="II101" i="1"/>
  <c r="II17" i="1"/>
  <c r="II130" i="1"/>
  <c r="II36" i="1"/>
  <c r="II110" i="1"/>
  <c r="II106" i="1"/>
  <c r="II111" i="1"/>
  <c r="II129" i="1"/>
  <c r="II53" i="1"/>
  <c r="II54" i="1"/>
  <c r="IJ3" i="1"/>
  <c r="II76" i="1"/>
  <c r="II139" i="1"/>
  <c r="II147" i="1"/>
  <c r="II14" i="1"/>
  <c r="II39" i="1"/>
  <c r="II137" i="1"/>
  <c r="II34" i="1"/>
  <c r="II75" i="1"/>
  <c r="II38" i="1"/>
  <c r="II143" i="1"/>
  <c r="II28" i="1"/>
  <c r="II33" i="1"/>
  <c r="II142" i="1"/>
  <c r="II93" i="1"/>
  <c r="II104" i="1"/>
  <c r="II55" i="1"/>
  <c r="II99" i="1"/>
  <c r="II30" i="1"/>
  <c r="II47" i="1"/>
  <c r="II23" i="1"/>
  <c r="II63" i="1"/>
  <c r="II132" i="1"/>
  <c r="II26" i="1"/>
  <c r="II136" i="1"/>
  <c r="II20" i="1"/>
  <c r="II37" i="1"/>
  <c r="II146" i="1"/>
  <c r="II122" i="1"/>
  <c r="II135" i="1"/>
  <c r="II126" i="1"/>
  <c r="II61" i="1"/>
  <c r="IJ10" i="1"/>
  <c r="IK4" i="1"/>
  <c r="II16" i="1"/>
  <c r="II25" i="1"/>
  <c r="II113" i="1"/>
  <c r="II11" i="1"/>
  <c r="II97" i="1"/>
  <c r="II65" i="1"/>
  <c r="II131" i="1"/>
  <c r="II24" i="1"/>
  <c r="II100" i="1"/>
  <c r="II46" i="1"/>
  <c r="II144" i="1"/>
  <c r="II13" i="1"/>
  <c r="II73" i="1"/>
  <c r="II12" i="1"/>
  <c r="II62" i="1"/>
  <c r="II109" i="1"/>
  <c r="II42" i="1"/>
  <c r="II116" i="1"/>
  <c r="II31" i="1"/>
  <c r="II29" i="1"/>
  <c r="II117" i="1"/>
  <c r="II27" i="1"/>
  <c r="II43" i="1"/>
  <c r="II19" i="1"/>
  <c r="II32" i="1"/>
  <c r="II98" i="1"/>
  <c r="II112" i="1"/>
  <c r="II21" i="1"/>
  <c r="II49" i="1"/>
  <c r="II115" i="1"/>
  <c r="II50" i="1"/>
  <c r="II127" i="1"/>
  <c r="II18" i="1"/>
  <c r="II22" i="1"/>
  <c r="II60" i="1"/>
  <c r="II64" i="1"/>
  <c r="II120" i="1"/>
  <c r="II35" i="1"/>
  <c r="II105" i="1"/>
  <c r="IK10" i="1" l="1"/>
  <c r="IL4" i="1"/>
  <c r="IL3" i="1" s="1"/>
  <c r="IK3" i="1"/>
  <c r="IJ139" i="1"/>
  <c r="IJ126" i="1"/>
  <c r="IJ122" i="1"/>
  <c r="IJ137" i="1"/>
  <c r="IJ119" i="1"/>
  <c r="IJ93" i="1"/>
  <c r="IJ100" i="1"/>
  <c r="IJ77" i="1"/>
  <c r="IJ75" i="1"/>
  <c r="IJ114" i="1"/>
  <c r="IJ50" i="1"/>
  <c r="IJ53" i="1"/>
  <c r="IJ29" i="1"/>
  <c r="IJ11" i="1"/>
  <c r="IJ12" i="1"/>
  <c r="IJ18" i="1"/>
  <c r="IJ133" i="1"/>
  <c r="IJ96" i="1"/>
  <c r="IJ74" i="1"/>
  <c r="IJ25" i="1"/>
  <c r="IJ138" i="1"/>
  <c r="IJ127" i="1"/>
  <c r="IJ111" i="1"/>
  <c r="IJ116" i="1"/>
  <c r="IJ120" i="1"/>
  <c r="IJ118" i="1"/>
  <c r="IJ109" i="1"/>
  <c r="IJ65" i="1"/>
  <c r="IJ48" i="1"/>
  <c r="IJ51" i="1"/>
  <c r="IJ24" i="1"/>
  <c r="IJ43" i="1"/>
  <c r="IJ132" i="1"/>
  <c r="IJ38" i="1"/>
  <c r="IJ143" i="1"/>
  <c r="IJ144" i="1"/>
  <c r="IJ104" i="1"/>
  <c r="IJ112" i="1"/>
  <c r="IJ101" i="1"/>
  <c r="IJ110" i="1"/>
  <c r="IJ47" i="1"/>
  <c r="IJ40" i="1"/>
  <c r="IJ33" i="1"/>
  <c r="IJ46" i="1"/>
  <c r="IJ39" i="1"/>
  <c r="IJ26" i="1"/>
  <c r="IJ131" i="1"/>
  <c r="IJ129" i="1"/>
  <c r="IJ135" i="1"/>
  <c r="IJ97" i="1"/>
  <c r="IJ130" i="1"/>
  <c r="IJ76" i="1"/>
  <c r="IJ60" i="1"/>
  <c r="IJ42" i="1"/>
  <c r="IJ44" i="1"/>
  <c r="IJ37" i="1"/>
  <c r="IJ41" i="1"/>
  <c r="IJ102" i="1"/>
  <c r="IJ64" i="1"/>
  <c r="IJ15" i="1"/>
  <c r="IJ62" i="1"/>
  <c r="IJ49" i="1"/>
  <c r="IJ14" i="1"/>
  <c r="IJ35" i="1"/>
  <c r="IJ134" i="1"/>
  <c r="IJ145" i="1"/>
  <c r="IJ55" i="1"/>
  <c r="IJ16" i="1"/>
  <c r="IJ52" i="1"/>
  <c r="IJ146" i="1"/>
  <c r="IJ142" i="1"/>
  <c r="IJ105" i="1"/>
  <c r="IJ113" i="1"/>
  <c r="IJ106" i="1"/>
  <c r="IJ72" i="1"/>
  <c r="IJ36" i="1"/>
  <c r="IJ63" i="1"/>
  <c r="IJ23" i="1"/>
  <c r="IJ32" i="1"/>
  <c r="IJ21" i="1"/>
  <c r="IJ30" i="1"/>
  <c r="IJ98" i="1"/>
  <c r="IJ54" i="1"/>
  <c r="IJ13" i="1"/>
  <c r="IJ45" i="1"/>
  <c r="IJ147" i="1"/>
  <c r="IJ128" i="1"/>
  <c r="IJ136" i="1"/>
  <c r="IJ99" i="1"/>
  <c r="IJ117" i="1"/>
  <c r="IJ28" i="1"/>
  <c r="IJ61" i="1"/>
  <c r="IJ19" i="1"/>
  <c r="IJ20" i="1"/>
  <c r="IJ17" i="1"/>
  <c r="IJ27" i="1"/>
  <c r="IJ31" i="1"/>
  <c r="IJ34" i="1"/>
  <c r="IJ22" i="1"/>
  <c r="IJ115" i="1"/>
  <c r="IJ73" i="1"/>
  <c r="IK144" i="1" l="1"/>
  <c r="IK131" i="1"/>
  <c r="IK134" i="1"/>
  <c r="IK111" i="1"/>
  <c r="IK113" i="1"/>
  <c r="IK52" i="1"/>
  <c r="IK49" i="1"/>
  <c r="IK55" i="1"/>
  <c r="IK60" i="1"/>
  <c r="IK32" i="1"/>
  <c r="IK21" i="1"/>
  <c r="IK19" i="1"/>
  <c r="IK136" i="1"/>
  <c r="IK97" i="1"/>
  <c r="IK77" i="1"/>
  <c r="IK23" i="1"/>
  <c r="IK127" i="1"/>
  <c r="IK126" i="1"/>
  <c r="IK139" i="1"/>
  <c r="IK104" i="1"/>
  <c r="IK105" i="1"/>
  <c r="IK109" i="1"/>
  <c r="IK48" i="1"/>
  <c r="IK45" i="1"/>
  <c r="IK54" i="1"/>
  <c r="IK30" i="1"/>
  <c r="IK20" i="1"/>
  <c r="IK17" i="1"/>
  <c r="IK62" i="1"/>
  <c r="IK115" i="1"/>
  <c r="IK96" i="1"/>
  <c r="IK27" i="1"/>
  <c r="IK138" i="1"/>
  <c r="IK106" i="1"/>
  <c r="IK44" i="1"/>
  <c r="IK41" i="1"/>
  <c r="IK50" i="1"/>
  <c r="IK26" i="1"/>
  <c r="IK16" i="1"/>
  <c r="IK13" i="1"/>
  <c r="IK22" i="1"/>
  <c r="IK135" i="1"/>
  <c r="IK122" i="1"/>
  <c r="IK117" i="1"/>
  <c r="IK14" i="1"/>
  <c r="IK146" i="1"/>
  <c r="IK145" i="1"/>
  <c r="IK143" i="1"/>
  <c r="IK132" i="1"/>
  <c r="IK118" i="1"/>
  <c r="IK75" i="1"/>
  <c r="IK93" i="1"/>
  <c r="IK40" i="1"/>
  <c r="IK37" i="1"/>
  <c r="IK46" i="1"/>
  <c r="IK12" i="1"/>
  <c r="IK64" i="1"/>
  <c r="IK31" i="1"/>
  <c r="IK11" i="1"/>
  <c r="IK147" i="1"/>
  <c r="IK112" i="1"/>
  <c r="IK65" i="1"/>
  <c r="IK39" i="1"/>
  <c r="IK133" i="1"/>
  <c r="IK99" i="1"/>
  <c r="IK114" i="1"/>
  <c r="IK33" i="1"/>
  <c r="IK51" i="1"/>
  <c r="IK98" i="1"/>
  <c r="IK38" i="1"/>
  <c r="IK43" i="1"/>
  <c r="IK29" i="1"/>
  <c r="IK25" i="1"/>
  <c r="IK53" i="1"/>
  <c r="IK137" i="1"/>
  <c r="IK129" i="1"/>
  <c r="IK130" i="1"/>
  <c r="IK102" i="1"/>
  <c r="IK110" i="1"/>
  <c r="IK74" i="1"/>
  <c r="IK128" i="1"/>
  <c r="IK76" i="1"/>
  <c r="IK72" i="1"/>
  <c r="IK73" i="1"/>
  <c r="IK35" i="1"/>
  <c r="IK24" i="1"/>
  <c r="IK47" i="1"/>
  <c r="IK28" i="1"/>
  <c r="IK18" i="1"/>
  <c r="IK42" i="1"/>
  <c r="IK142" i="1"/>
  <c r="IK119" i="1"/>
  <c r="IK116" i="1"/>
  <c r="IK100" i="1"/>
  <c r="IK101" i="1"/>
  <c r="IK120" i="1"/>
  <c r="IK61" i="1"/>
  <c r="IK63" i="1"/>
  <c r="IK34" i="1"/>
  <c r="IK36" i="1"/>
  <c r="IK15" i="1"/>
  <c r="IL10" i="1"/>
  <c r="IM4" i="1"/>
  <c r="IL18" i="1" l="1"/>
  <c r="IL73" i="1"/>
  <c r="IL132" i="1"/>
  <c r="IL31" i="1"/>
  <c r="IL114" i="1"/>
  <c r="IL36" i="1"/>
  <c r="IL26" i="1"/>
  <c r="IL102" i="1"/>
  <c r="IL46" i="1"/>
  <c r="IL105" i="1"/>
  <c r="IL40" i="1"/>
  <c r="IL128" i="1"/>
  <c r="IL22" i="1"/>
  <c r="IL27" i="1"/>
  <c r="IL111" i="1"/>
  <c r="IL21" i="1"/>
  <c r="IL25" i="1"/>
  <c r="IL29" i="1"/>
  <c r="IL99" i="1"/>
  <c r="IL113" i="1"/>
  <c r="IL52" i="1"/>
  <c r="IL28" i="1"/>
  <c r="IL134" i="1"/>
  <c r="IL143" i="1"/>
  <c r="IL30" i="1"/>
  <c r="IL144" i="1"/>
  <c r="IL139" i="1"/>
  <c r="IL23" i="1"/>
  <c r="IL13" i="1"/>
  <c r="IL74" i="1"/>
  <c r="IL17" i="1"/>
  <c r="IL20" i="1"/>
  <c r="IL135" i="1"/>
  <c r="IL127" i="1"/>
  <c r="IL129" i="1"/>
  <c r="IL62" i="1"/>
  <c r="IL138" i="1"/>
  <c r="IL12" i="1"/>
  <c r="IL101" i="1"/>
  <c r="IL16" i="1"/>
  <c r="IL120" i="1"/>
  <c r="IL41" i="1"/>
  <c r="IL100" i="1"/>
  <c r="IL11" i="1"/>
  <c r="IL104" i="1"/>
  <c r="IL122" i="1"/>
  <c r="IL19" i="1"/>
  <c r="IL77" i="1"/>
  <c r="IM3" i="1"/>
  <c r="IL14" i="1"/>
  <c r="IL146" i="1"/>
  <c r="IL64" i="1"/>
  <c r="IL32" i="1"/>
  <c r="IL147" i="1"/>
  <c r="IL48" i="1"/>
  <c r="IL38" i="1"/>
  <c r="IL96" i="1"/>
  <c r="IL37" i="1"/>
  <c r="IL115" i="1"/>
  <c r="IL93" i="1"/>
  <c r="IL49" i="1"/>
  <c r="IL76" i="1"/>
  <c r="IL133" i="1"/>
  <c r="IL51" i="1"/>
  <c r="IL145" i="1"/>
  <c r="IL15" i="1"/>
  <c r="IL43" i="1"/>
  <c r="IL97" i="1"/>
  <c r="IL116" i="1"/>
  <c r="IL61" i="1"/>
  <c r="IL63" i="1"/>
  <c r="IL45" i="1"/>
  <c r="IL75" i="1"/>
  <c r="IL47" i="1"/>
  <c r="IL33" i="1"/>
  <c r="IL50" i="1"/>
  <c r="IL130" i="1"/>
  <c r="IL119" i="1"/>
  <c r="IL126" i="1"/>
  <c r="IL34" i="1"/>
  <c r="IL53" i="1"/>
  <c r="IL136" i="1"/>
  <c r="IL98" i="1"/>
  <c r="IL54" i="1"/>
  <c r="IL142" i="1"/>
  <c r="IL131" i="1"/>
  <c r="IL39" i="1"/>
  <c r="IL118" i="1"/>
  <c r="IL24" i="1"/>
  <c r="IM10" i="1"/>
  <c r="IN4" i="1"/>
  <c r="IN3" i="1" s="1"/>
  <c r="IL110" i="1"/>
  <c r="IL117" i="1"/>
  <c r="IL55" i="1"/>
  <c r="IL65" i="1"/>
  <c r="IL112" i="1"/>
  <c r="IL60" i="1"/>
  <c r="IL35" i="1"/>
  <c r="IL72" i="1"/>
  <c r="IL137" i="1"/>
  <c r="IL42" i="1"/>
  <c r="IL106" i="1"/>
  <c r="IL44" i="1"/>
  <c r="IL109" i="1"/>
  <c r="IN10" i="1" l="1"/>
  <c r="IO4" i="1"/>
  <c r="IO3" i="1" s="1"/>
  <c r="IM131" i="1"/>
  <c r="IM105" i="1"/>
  <c r="IM117" i="1"/>
  <c r="IM114" i="1"/>
  <c r="IM41" i="1"/>
  <c r="IM50" i="1"/>
  <c r="IM47" i="1"/>
  <c r="IM48" i="1"/>
  <c r="IM28" i="1"/>
  <c r="IM12" i="1"/>
  <c r="IM143" i="1"/>
  <c r="IM142" i="1"/>
  <c r="IM113" i="1"/>
  <c r="IM98" i="1"/>
  <c r="IM97" i="1"/>
  <c r="IM46" i="1"/>
  <c r="IM24" i="1"/>
  <c r="IM26" i="1"/>
  <c r="IM11" i="1"/>
  <c r="IM62" i="1"/>
  <c r="IM36" i="1"/>
  <c r="IM128" i="1"/>
  <c r="IM147" i="1"/>
  <c r="IM120" i="1"/>
  <c r="IM34" i="1"/>
  <c r="IM39" i="1"/>
  <c r="IM145" i="1"/>
  <c r="IM118" i="1"/>
  <c r="IM32" i="1"/>
  <c r="IM20" i="1"/>
  <c r="IM129" i="1"/>
  <c r="IM110" i="1"/>
  <c r="IM43" i="1"/>
  <c r="IM37" i="1"/>
  <c r="IM19" i="1"/>
  <c r="IM74" i="1"/>
  <c r="IM25" i="1"/>
  <c r="IM138" i="1"/>
  <c r="IM130" i="1"/>
  <c r="IM61" i="1"/>
  <c r="IM18" i="1"/>
  <c r="IM96" i="1"/>
  <c r="IM45" i="1"/>
  <c r="IM33" i="1"/>
  <c r="IM139" i="1"/>
  <c r="IM136" i="1"/>
  <c r="IM127" i="1"/>
  <c r="IM109" i="1"/>
  <c r="IM119" i="1"/>
  <c r="IM75" i="1"/>
  <c r="IM42" i="1"/>
  <c r="IM73" i="1"/>
  <c r="IM16" i="1"/>
  <c r="IM111" i="1"/>
  <c r="IM40" i="1"/>
  <c r="IM54" i="1"/>
  <c r="IM146" i="1"/>
  <c r="IM132" i="1"/>
  <c r="IM134" i="1"/>
  <c r="IM133" i="1"/>
  <c r="IM122" i="1"/>
  <c r="IM106" i="1"/>
  <c r="IM115" i="1"/>
  <c r="IM93" i="1"/>
  <c r="IM72" i="1"/>
  <c r="IM38" i="1"/>
  <c r="IM77" i="1"/>
  <c r="IM52" i="1"/>
  <c r="IM22" i="1"/>
  <c r="IM15" i="1"/>
  <c r="IM21" i="1"/>
  <c r="IM64" i="1"/>
  <c r="IM137" i="1"/>
  <c r="IM126" i="1"/>
  <c r="IM116" i="1"/>
  <c r="IM102" i="1"/>
  <c r="IM101" i="1"/>
  <c r="IM104" i="1"/>
  <c r="IM99" i="1"/>
  <c r="IM53" i="1"/>
  <c r="IN53" i="1" s="1"/>
  <c r="IM65" i="1"/>
  <c r="IM31" i="1"/>
  <c r="IM17" i="1"/>
  <c r="IM14" i="1"/>
  <c r="IM30" i="1"/>
  <c r="IM44" i="1"/>
  <c r="IM144" i="1"/>
  <c r="IM135" i="1"/>
  <c r="IN135" i="1" s="1"/>
  <c r="IM76" i="1"/>
  <c r="IM51" i="1"/>
  <c r="IM112" i="1"/>
  <c r="IM100" i="1"/>
  <c r="IM49" i="1"/>
  <c r="IM55" i="1"/>
  <c r="IN55" i="1" s="1"/>
  <c r="IM63" i="1"/>
  <c r="IM60" i="1"/>
  <c r="IM27" i="1"/>
  <c r="IM13" i="1"/>
  <c r="IM35" i="1"/>
  <c r="IM29" i="1"/>
  <c r="IM23" i="1"/>
  <c r="IN15" i="1" l="1"/>
  <c r="IN136" i="1"/>
  <c r="IN138" i="1"/>
  <c r="IN128" i="1"/>
  <c r="IN98" i="1"/>
  <c r="IN50" i="1"/>
  <c r="IN112" i="1"/>
  <c r="IN17" i="1"/>
  <c r="IN13" i="1"/>
  <c r="IN31" i="1"/>
  <c r="IN63" i="1"/>
  <c r="IN144" i="1"/>
  <c r="IN99" i="1"/>
  <c r="IN49" i="1"/>
  <c r="IN30" i="1"/>
  <c r="IN101" i="1"/>
  <c r="IN100" i="1"/>
  <c r="IN133" i="1"/>
  <c r="IN27" i="1"/>
  <c r="IN115" i="1"/>
  <c r="IN40" i="1"/>
  <c r="IN127" i="1"/>
  <c r="IN130" i="1"/>
  <c r="IN147" i="1"/>
  <c r="IN97" i="1"/>
  <c r="IN47" i="1"/>
  <c r="IN22" i="1"/>
  <c r="IN139" i="1"/>
  <c r="IN32" i="1"/>
  <c r="IN113" i="1"/>
  <c r="IN41" i="1"/>
  <c r="IN73" i="1"/>
  <c r="IN118" i="1"/>
  <c r="IN62" i="1"/>
  <c r="IN142" i="1"/>
  <c r="IN114" i="1"/>
  <c r="IN116" i="1"/>
  <c r="IN134" i="1"/>
  <c r="IN45" i="1"/>
  <c r="IN11" i="1"/>
  <c r="IN117" i="1"/>
  <c r="IN126" i="1"/>
  <c r="IN96" i="1"/>
  <c r="IN39" i="1"/>
  <c r="IN26" i="1"/>
  <c r="IN12" i="1"/>
  <c r="IN65" i="1"/>
  <c r="IN146" i="1"/>
  <c r="IN119" i="1"/>
  <c r="IN18" i="1"/>
  <c r="IN43" i="1"/>
  <c r="IN34" i="1"/>
  <c r="IN93" i="1"/>
  <c r="IN109" i="1"/>
  <c r="IN61" i="1"/>
  <c r="IN48" i="1"/>
  <c r="IN132" i="1"/>
  <c r="IO10" i="1"/>
  <c r="IP4" i="1"/>
  <c r="IN51" i="1"/>
  <c r="IN24" i="1"/>
  <c r="IN106" i="1"/>
  <c r="IN29" i="1"/>
  <c r="IN102" i="1"/>
  <c r="IN19" i="1"/>
  <c r="IN42" i="1"/>
  <c r="IN44" i="1"/>
  <c r="IO44" i="1" s="1"/>
  <c r="IN36" i="1"/>
  <c r="IN111" i="1"/>
  <c r="IN104" i="1"/>
  <c r="IN33" i="1"/>
  <c r="IN38" i="1"/>
  <c r="IN21" i="1"/>
  <c r="IN14" i="1"/>
  <c r="IN105" i="1"/>
  <c r="IO105" i="1" s="1"/>
  <c r="IN122" i="1"/>
  <c r="IN37" i="1"/>
  <c r="IN129" i="1"/>
  <c r="IN72" i="1"/>
  <c r="IN25" i="1"/>
  <c r="IN143" i="1"/>
  <c r="IN110" i="1"/>
  <c r="IN74" i="1"/>
  <c r="IO74" i="1" s="1"/>
  <c r="IN54" i="1"/>
  <c r="IN145" i="1"/>
  <c r="IN35" i="1"/>
  <c r="IN46" i="1"/>
  <c r="IN77" i="1"/>
  <c r="IN52" i="1"/>
  <c r="IN120" i="1"/>
  <c r="IN60" i="1"/>
  <c r="IN16" i="1"/>
  <c r="IN75" i="1"/>
  <c r="IN28" i="1"/>
  <c r="IN76" i="1"/>
  <c r="IN23" i="1"/>
  <c r="IN20" i="1"/>
  <c r="IN131" i="1"/>
  <c r="IN137" i="1"/>
  <c r="IN64" i="1"/>
  <c r="IO130" i="1" l="1"/>
  <c r="IO17" i="1"/>
  <c r="IO115" i="1"/>
  <c r="IO39" i="1"/>
  <c r="IO122" i="1"/>
  <c r="IO18" i="1"/>
  <c r="IO126" i="1"/>
  <c r="IO21" i="1"/>
  <c r="IO62" i="1"/>
  <c r="IO26" i="1"/>
  <c r="IO43" i="1"/>
  <c r="IO22" i="1"/>
  <c r="IO13" i="1"/>
  <c r="IO120" i="1"/>
  <c r="IO47" i="1"/>
  <c r="IO98" i="1"/>
  <c r="IO40" i="1"/>
  <c r="IO55" i="1"/>
  <c r="IO65" i="1"/>
  <c r="IO112" i="1"/>
  <c r="IO132" i="1"/>
  <c r="IO11" i="1"/>
  <c r="IO31" i="1"/>
  <c r="IO38" i="1"/>
  <c r="IO42" i="1"/>
  <c r="IO134" i="1"/>
  <c r="IO48" i="1"/>
  <c r="IO99" i="1"/>
  <c r="IO41" i="1"/>
  <c r="IO128" i="1"/>
  <c r="IO72" i="1"/>
  <c r="IO33" i="1"/>
  <c r="IO35" i="1"/>
  <c r="IO28" i="1"/>
  <c r="IO76" i="1"/>
  <c r="IO29" i="1"/>
  <c r="IO136" i="1"/>
  <c r="IO49" i="1"/>
  <c r="IO143" i="1"/>
  <c r="IO37" i="1"/>
  <c r="IO133" i="1"/>
  <c r="IO52" i="1"/>
  <c r="IO101" i="1"/>
  <c r="IO75" i="1"/>
  <c r="IO129" i="1"/>
  <c r="IO106" i="1"/>
  <c r="IO93" i="1"/>
  <c r="IO97" i="1"/>
  <c r="IO53" i="1"/>
  <c r="IO116" i="1"/>
  <c r="IO146" i="1"/>
  <c r="IO15" i="1"/>
  <c r="IO61" i="1"/>
  <c r="IO119" i="1"/>
  <c r="IO16" i="1"/>
  <c r="IO113" i="1"/>
  <c r="IO114" i="1"/>
  <c r="IP3" i="1"/>
  <c r="IO104" i="1"/>
  <c r="IO45" i="1"/>
  <c r="IO144" i="1"/>
  <c r="IP10" i="1"/>
  <c r="IQ4" i="1"/>
  <c r="IQ3" i="1" s="1"/>
  <c r="IO19" i="1"/>
  <c r="IO24" i="1"/>
  <c r="IO20" i="1"/>
  <c r="IO34" i="1"/>
  <c r="IO12" i="1"/>
  <c r="IO145" i="1"/>
  <c r="IO118" i="1"/>
  <c r="IO54" i="1"/>
  <c r="IO96" i="1"/>
  <c r="IO64" i="1"/>
  <c r="IO27" i="1"/>
  <c r="IO147" i="1"/>
  <c r="IO135" i="1"/>
  <c r="IO117" i="1"/>
  <c r="IO111" i="1"/>
  <c r="IO77" i="1"/>
  <c r="IO73" i="1"/>
  <c r="IO60" i="1"/>
  <c r="IO14" i="1"/>
  <c r="IO30" i="1"/>
  <c r="IO138" i="1"/>
  <c r="IO127" i="1"/>
  <c r="IO142" i="1"/>
  <c r="IO109" i="1"/>
  <c r="IO110" i="1"/>
  <c r="IO100" i="1"/>
  <c r="IO46" i="1"/>
  <c r="IO51" i="1"/>
  <c r="IO32" i="1"/>
  <c r="IO36" i="1"/>
  <c r="IO25" i="1"/>
  <c r="IO23" i="1"/>
  <c r="IO139" i="1"/>
  <c r="IO131" i="1"/>
  <c r="IO50" i="1"/>
  <c r="IO137" i="1"/>
  <c r="IO63" i="1"/>
  <c r="IQ10" i="1" l="1"/>
  <c r="IR4" i="1"/>
  <c r="IP143" i="1"/>
  <c r="IP138" i="1"/>
  <c r="IP114" i="1"/>
  <c r="IP111" i="1"/>
  <c r="IP96" i="1"/>
  <c r="IP63" i="1"/>
  <c r="IP39" i="1"/>
  <c r="IP44" i="1"/>
  <c r="IP65" i="1"/>
  <c r="IP35" i="1"/>
  <c r="IP12" i="1"/>
  <c r="IP17" i="1"/>
  <c r="IP135" i="1"/>
  <c r="IP133" i="1"/>
  <c r="IP110" i="1"/>
  <c r="IP104" i="1"/>
  <c r="IP112" i="1"/>
  <c r="IP106" i="1"/>
  <c r="IP74" i="1"/>
  <c r="IP64" i="1"/>
  <c r="IP37" i="1"/>
  <c r="IP43" i="1"/>
  <c r="IP61" i="1"/>
  <c r="IP33" i="1"/>
  <c r="IP55" i="1"/>
  <c r="IP60" i="1"/>
  <c r="IP13" i="1"/>
  <c r="IP131" i="1"/>
  <c r="IP136" i="1"/>
  <c r="IP122" i="1"/>
  <c r="IP147" i="1"/>
  <c r="IP99" i="1"/>
  <c r="IP109" i="1"/>
  <c r="IP29" i="1"/>
  <c r="IP53" i="1"/>
  <c r="IP34" i="1"/>
  <c r="IQ34" i="1" s="1"/>
  <c r="IP146" i="1"/>
  <c r="IP130" i="1"/>
  <c r="IP134" i="1"/>
  <c r="IP144" i="1"/>
  <c r="IP116" i="1"/>
  <c r="IP36" i="1"/>
  <c r="IP54" i="1"/>
  <c r="IP25" i="1"/>
  <c r="IP26" i="1"/>
  <c r="IP51" i="1"/>
  <c r="IP52" i="1"/>
  <c r="IP139" i="1"/>
  <c r="IQ139" i="1" s="1"/>
  <c r="IP128" i="1"/>
  <c r="IP101" i="1"/>
  <c r="IP93" i="1"/>
  <c r="IP76" i="1"/>
  <c r="IQ76" i="1" s="1"/>
  <c r="IP75" i="1"/>
  <c r="IP41" i="1"/>
  <c r="IP28" i="1"/>
  <c r="IP22" i="1"/>
  <c r="IP23" i="1"/>
  <c r="IP30" i="1"/>
  <c r="IP48" i="1"/>
  <c r="IP142" i="1"/>
  <c r="IP132" i="1"/>
  <c r="IP97" i="1"/>
  <c r="IP98" i="1"/>
  <c r="IP72" i="1"/>
  <c r="IP129" i="1"/>
  <c r="IP38" i="1"/>
  <c r="IP24" i="1"/>
  <c r="IP18" i="1"/>
  <c r="IP49" i="1"/>
  <c r="IP19" i="1"/>
  <c r="IP31" i="1"/>
  <c r="IP46" i="1"/>
  <c r="IP115" i="1"/>
  <c r="IP11" i="1"/>
  <c r="IP50" i="1"/>
  <c r="IP145" i="1"/>
  <c r="IQ145" i="1" s="1"/>
  <c r="IP127" i="1"/>
  <c r="IP126" i="1"/>
  <c r="IP120" i="1"/>
  <c r="IP119" i="1"/>
  <c r="IP117" i="1"/>
  <c r="IQ117" i="1" s="1"/>
  <c r="IP77" i="1"/>
  <c r="IP105" i="1"/>
  <c r="IP27" i="1"/>
  <c r="IP113" i="1"/>
  <c r="IP14" i="1"/>
  <c r="IP47" i="1"/>
  <c r="IP15" i="1"/>
  <c r="IP20" i="1"/>
  <c r="IP42" i="1"/>
  <c r="IP32" i="1"/>
  <c r="IP137" i="1"/>
  <c r="IP118" i="1"/>
  <c r="IP100" i="1"/>
  <c r="IP73" i="1"/>
  <c r="IP62" i="1"/>
  <c r="IP45" i="1"/>
  <c r="IP40" i="1"/>
  <c r="IP16" i="1"/>
  <c r="IQ16" i="1" s="1"/>
  <c r="IP21" i="1"/>
  <c r="IQ126" i="1" l="1"/>
  <c r="IQ26" i="1"/>
  <c r="IQ37" i="1"/>
  <c r="IQ29" i="1"/>
  <c r="IQ106" i="1"/>
  <c r="IQ115" i="1"/>
  <c r="IQ47" i="1"/>
  <c r="IQ147" i="1"/>
  <c r="IQ99" i="1"/>
  <c r="IQ13" i="1"/>
  <c r="IQ134" i="1"/>
  <c r="IQ15" i="1"/>
  <c r="IQ101" i="1"/>
  <c r="IQ132" i="1"/>
  <c r="IQ35" i="1"/>
  <c r="IQ129" i="1"/>
  <c r="IQ17" i="1"/>
  <c r="IQ31" i="1"/>
  <c r="IQ111" i="1"/>
  <c r="IQ72" i="1"/>
  <c r="IQ64" i="1"/>
  <c r="IQ138" i="1"/>
  <c r="IQ55" i="1"/>
  <c r="IQ131" i="1"/>
  <c r="IQ45" i="1"/>
  <c r="IQ12" i="1"/>
  <c r="IQ93" i="1"/>
  <c r="IQ25" i="1"/>
  <c r="IQ114" i="1"/>
  <c r="IQ146" i="1"/>
  <c r="IQ38" i="1"/>
  <c r="IQ113" i="1"/>
  <c r="IQ48" i="1"/>
  <c r="IQ120" i="1"/>
  <c r="IQ11" i="1"/>
  <c r="IQ127" i="1"/>
  <c r="IQ104" i="1"/>
  <c r="IQ137" i="1"/>
  <c r="IQ40" i="1"/>
  <c r="IR3" i="1"/>
  <c r="IQ133" i="1"/>
  <c r="IQ41" i="1"/>
  <c r="IQ143" i="1"/>
  <c r="IQ116" i="1"/>
  <c r="IQ32" i="1"/>
  <c r="IQ43" i="1"/>
  <c r="IQ144" i="1"/>
  <c r="IQ61" i="1"/>
  <c r="IQ122" i="1"/>
  <c r="IQ50" i="1"/>
  <c r="IQ53" i="1"/>
  <c r="IQ110" i="1"/>
  <c r="IQ14" i="1"/>
  <c r="IQ63" i="1"/>
  <c r="IQ128" i="1"/>
  <c r="IQ75" i="1"/>
  <c r="IQ30" i="1"/>
  <c r="IQ119" i="1"/>
  <c r="IQ18" i="1"/>
  <c r="IQ97" i="1"/>
  <c r="IQ130" i="1"/>
  <c r="IQ62" i="1"/>
  <c r="IQ77" i="1"/>
  <c r="IQ65" i="1"/>
  <c r="IQ54" i="1"/>
  <c r="IQ142" i="1"/>
  <c r="IQ42" i="1"/>
  <c r="IQ23" i="1"/>
  <c r="IQ36" i="1"/>
  <c r="IQ74" i="1"/>
  <c r="IQ33" i="1"/>
  <c r="IQ109" i="1"/>
  <c r="IQ44" i="1"/>
  <c r="IQ135" i="1"/>
  <c r="IQ21" i="1"/>
  <c r="IQ49" i="1"/>
  <c r="IQ98" i="1"/>
  <c r="IQ24" i="1"/>
  <c r="IQ51" i="1"/>
  <c r="IQ20" i="1"/>
  <c r="IQ73" i="1"/>
  <c r="IR10" i="1"/>
  <c r="IS4" i="1"/>
  <c r="IQ105" i="1"/>
  <c r="IQ118" i="1"/>
  <c r="IQ28" i="1"/>
  <c r="IQ46" i="1"/>
  <c r="IQ112" i="1"/>
  <c r="IQ27" i="1"/>
  <c r="IQ39" i="1"/>
  <c r="IQ60" i="1"/>
  <c r="IQ52" i="1"/>
  <c r="IQ22" i="1"/>
  <c r="IQ96" i="1"/>
  <c r="IQ136" i="1"/>
  <c r="IQ19" i="1"/>
  <c r="IQ100" i="1"/>
  <c r="IS10" i="1" l="1"/>
  <c r="IT4" i="1"/>
  <c r="IT3" i="1" s="1"/>
  <c r="IR139" i="1"/>
  <c r="IR135" i="1"/>
  <c r="IR131" i="1"/>
  <c r="IR111" i="1"/>
  <c r="IR112" i="1"/>
  <c r="IR97" i="1"/>
  <c r="IR110" i="1"/>
  <c r="IR76" i="1"/>
  <c r="IR29" i="1"/>
  <c r="IR47" i="1"/>
  <c r="IR23" i="1"/>
  <c r="IR53" i="1"/>
  <c r="IR24" i="1"/>
  <c r="IR18" i="1"/>
  <c r="IR98" i="1"/>
  <c r="IR77" i="1"/>
  <c r="IR55" i="1"/>
  <c r="IR54" i="1"/>
  <c r="IR113" i="1"/>
  <c r="IR33" i="1"/>
  <c r="IR144" i="1"/>
  <c r="IR48" i="1"/>
  <c r="IR22" i="1"/>
  <c r="IR137" i="1"/>
  <c r="IR128" i="1"/>
  <c r="IR127" i="1"/>
  <c r="IR104" i="1"/>
  <c r="IR117" i="1"/>
  <c r="IR146" i="1"/>
  <c r="IR143" i="1"/>
  <c r="IR72" i="1"/>
  <c r="IR60" i="1"/>
  <c r="IR25" i="1"/>
  <c r="IR40" i="1"/>
  <c r="IR19" i="1"/>
  <c r="IR51" i="1"/>
  <c r="IR21" i="1"/>
  <c r="IR14" i="1"/>
  <c r="IR133" i="1"/>
  <c r="IR75" i="1"/>
  <c r="IR44" i="1"/>
  <c r="IR37" i="1"/>
  <c r="IR126" i="1"/>
  <c r="IR96" i="1"/>
  <c r="IR63" i="1"/>
  <c r="IR147" i="1"/>
  <c r="IR132" i="1"/>
  <c r="IR101" i="1"/>
  <c r="IR65" i="1"/>
  <c r="IR26" i="1"/>
  <c r="IR145" i="1"/>
  <c r="IR134" i="1"/>
  <c r="IR105" i="1"/>
  <c r="IR106" i="1"/>
  <c r="IR109" i="1"/>
  <c r="IR114" i="1"/>
  <c r="IR46" i="1"/>
  <c r="IR34" i="1"/>
  <c r="IR15" i="1"/>
  <c r="IR20" i="1"/>
  <c r="IR17" i="1"/>
  <c r="IR42" i="1"/>
  <c r="IR138" i="1"/>
  <c r="IR120" i="1"/>
  <c r="IR99" i="1"/>
  <c r="IR129" i="1"/>
  <c r="IR64" i="1"/>
  <c r="IR45" i="1"/>
  <c r="IR118" i="1"/>
  <c r="IR11" i="1"/>
  <c r="IR16" i="1"/>
  <c r="IR13" i="1"/>
  <c r="IR136" i="1"/>
  <c r="IR39" i="1"/>
  <c r="IR12" i="1"/>
  <c r="IR119" i="1"/>
  <c r="IR62" i="1"/>
  <c r="IR27" i="1"/>
  <c r="IR116" i="1"/>
  <c r="IR36" i="1"/>
  <c r="IR130" i="1"/>
  <c r="IR122" i="1"/>
  <c r="IR93" i="1"/>
  <c r="IR100" i="1"/>
  <c r="IR73" i="1"/>
  <c r="IR74" i="1"/>
  <c r="IR28" i="1"/>
  <c r="IR43" i="1"/>
  <c r="IR50" i="1"/>
  <c r="IR38" i="1"/>
  <c r="IR30" i="1"/>
  <c r="IR31" i="1"/>
  <c r="IR52" i="1"/>
  <c r="IR61" i="1"/>
  <c r="IR49" i="1"/>
  <c r="IR32" i="1"/>
  <c r="IR142" i="1"/>
  <c r="IR115" i="1"/>
  <c r="IR35" i="1"/>
  <c r="IR41" i="1"/>
  <c r="IS3" i="1"/>
  <c r="IT10" i="1" l="1"/>
  <c r="IU4" i="1"/>
  <c r="IS146" i="1"/>
  <c r="IS139" i="1"/>
  <c r="IS130" i="1"/>
  <c r="IS115" i="1"/>
  <c r="IS106" i="1"/>
  <c r="IS98" i="1"/>
  <c r="IS73" i="1"/>
  <c r="IS62" i="1"/>
  <c r="IT62" i="1" s="1"/>
  <c r="IS64" i="1"/>
  <c r="IS25" i="1"/>
  <c r="IS31" i="1"/>
  <c r="IS38" i="1"/>
  <c r="IS138" i="1"/>
  <c r="IS126" i="1"/>
  <c r="IS34" i="1"/>
  <c r="IS14" i="1"/>
  <c r="IT14" i="1" s="1"/>
  <c r="IS134" i="1"/>
  <c r="IS48" i="1"/>
  <c r="IS30" i="1"/>
  <c r="IS37" i="1"/>
  <c r="IS13" i="1"/>
  <c r="IS142" i="1"/>
  <c r="IS145" i="1"/>
  <c r="IS122" i="1"/>
  <c r="IS111" i="1"/>
  <c r="IS105" i="1"/>
  <c r="IS118" i="1"/>
  <c r="IS93" i="1"/>
  <c r="IS96" i="1"/>
  <c r="IS97" i="1"/>
  <c r="IS61" i="1"/>
  <c r="IS47" i="1"/>
  <c r="IT47" i="1" s="1"/>
  <c r="IS76" i="1"/>
  <c r="IS63" i="1"/>
  <c r="IS15" i="1"/>
  <c r="IS137" i="1"/>
  <c r="IS120" i="1"/>
  <c r="IS104" i="1"/>
  <c r="IS114" i="1"/>
  <c r="IS53" i="1"/>
  <c r="IT53" i="1" s="1"/>
  <c r="IS36" i="1"/>
  <c r="IS39" i="1"/>
  <c r="IS32" i="1"/>
  <c r="IS41" i="1"/>
  <c r="IS20" i="1"/>
  <c r="IS26" i="1"/>
  <c r="IS23" i="1"/>
  <c r="IS119" i="1"/>
  <c r="IS77" i="1"/>
  <c r="IS72" i="1"/>
  <c r="IS60" i="1"/>
  <c r="IS17" i="1"/>
  <c r="IS113" i="1"/>
  <c r="IS46" i="1"/>
  <c r="IS112" i="1"/>
  <c r="IS40" i="1"/>
  <c r="IS27" i="1"/>
  <c r="IS144" i="1"/>
  <c r="IS147" i="1"/>
  <c r="IS133" i="1"/>
  <c r="IS110" i="1"/>
  <c r="IS75" i="1"/>
  <c r="IS65" i="1"/>
  <c r="IS49" i="1"/>
  <c r="IT49" i="1" s="1"/>
  <c r="IS55" i="1"/>
  <c r="IS29" i="1"/>
  <c r="IS24" i="1"/>
  <c r="IS22" i="1"/>
  <c r="IS19" i="1"/>
  <c r="IS135" i="1"/>
  <c r="IS128" i="1"/>
  <c r="IS117" i="1"/>
  <c r="IT117" i="1" s="1"/>
  <c r="IS101" i="1"/>
  <c r="IT101" i="1" s="1"/>
  <c r="IS42" i="1"/>
  <c r="IS18" i="1"/>
  <c r="IS131" i="1"/>
  <c r="IS35" i="1"/>
  <c r="IS127" i="1"/>
  <c r="IS109" i="1"/>
  <c r="IS33" i="1"/>
  <c r="IT33" i="1" s="1"/>
  <c r="IS12" i="1"/>
  <c r="IT12" i="1" s="1"/>
  <c r="IS143" i="1"/>
  <c r="IS129" i="1"/>
  <c r="IS136" i="1"/>
  <c r="IS132" i="1"/>
  <c r="IS99" i="1"/>
  <c r="IS100" i="1"/>
  <c r="IS103" i="1"/>
  <c r="IT103" i="1" s="1"/>
  <c r="IS74" i="1"/>
  <c r="IT74" i="1" s="1"/>
  <c r="IS52" i="1"/>
  <c r="IS45" i="1"/>
  <c r="IS54" i="1"/>
  <c r="IS43" i="1"/>
  <c r="IS51" i="1"/>
  <c r="IS28" i="1"/>
  <c r="IT28" i="1" s="1"/>
  <c r="IS21" i="1"/>
  <c r="IT21" i="1" s="1"/>
  <c r="IS50" i="1"/>
  <c r="IT50" i="1" s="1"/>
  <c r="IS11" i="1"/>
  <c r="IS116" i="1"/>
  <c r="IS44" i="1"/>
  <c r="IS16" i="1"/>
  <c r="IT134" i="1"/>
  <c r="IT102" i="1"/>
  <c r="IT111" i="1" l="1"/>
  <c r="IT138" i="1"/>
  <c r="IT64" i="1"/>
  <c r="IT61" i="1"/>
  <c r="IT127" i="1"/>
  <c r="IT126" i="1"/>
  <c r="IT98" i="1"/>
  <c r="IT55" i="1"/>
  <c r="IT168" i="1"/>
  <c r="IT16" i="1"/>
  <c r="IT43" i="1"/>
  <c r="IT132" i="1"/>
  <c r="IT19" i="1"/>
  <c r="IT20" i="1"/>
  <c r="IT120" i="1"/>
  <c r="IT96" i="1"/>
  <c r="IT13" i="1"/>
  <c r="IT106" i="1"/>
  <c r="IT51" i="1"/>
  <c r="IT75" i="1"/>
  <c r="IT97" i="1"/>
  <c r="IT54" i="1"/>
  <c r="IT136" i="1"/>
  <c r="IT131" i="1"/>
  <c r="IT22" i="1"/>
  <c r="IT133" i="1"/>
  <c r="IT17" i="1"/>
  <c r="IT41" i="1"/>
  <c r="IT137" i="1"/>
  <c r="IT93" i="1"/>
  <c r="IT115" i="1"/>
  <c r="IT100" i="1"/>
  <c r="IT23" i="1"/>
  <c r="IT135" i="1"/>
  <c r="IT142" i="1"/>
  <c r="IT38" i="1"/>
  <c r="IT167" i="1"/>
  <c r="IT129" i="1"/>
  <c r="IT147" i="1"/>
  <c r="IT130" i="1"/>
  <c r="IT118" i="1"/>
  <c r="IT99" i="1"/>
  <c r="IT15" i="1"/>
  <c r="IT77" i="1"/>
  <c r="IT45" i="1"/>
  <c r="IT52" i="1"/>
  <c r="IT42" i="1"/>
  <c r="IT25" i="1"/>
  <c r="IT27" i="1"/>
  <c r="IT76" i="1"/>
  <c r="IT128" i="1"/>
  <c r="IT112" i="1"/>
  <c r="IT114" i="1"/>
  <c r="IT34" i="1"/>
  <c r="IT26" i="1"/>
  <c r="IT166" i="1"/>
  <c r="IT36" i="1"/>
  <c r="IT144" i="1"/>
  <c r="IT73" i="1"/>
  <c r="IT11" i="1"/>
  <c r="IT105" i="1"/>
  <c r="IT122" i="1"/>
  <c r="IT40" i="1"/>
  <c r="IT109" i="1"/>
  <c r="IU10" i="1"/>
  <c r="IV4" i="1"/>
  <c r="IT29" i="1"/>
  <c r="IT37" i="1"/>
  <c r="IT60" i="1"/>
  <c r="IU3" i="1"/>
  <c r="IT35" i="1"/>
  <c r="IT44" i="1"/>
  <c r="IT24" i="1"/>
  <c r="IT65" i="1"/>
  <c r="IT113" i="1"/>
  <c r="IT30" i="1"/>
  <c r="IT143" i="1"/>
  <c r="IT72" i="1"/>
  <c r="IT18" i="1"/>
  <c r="IT31" i="1"/>
  <c r="IT116" i="1"/>
  <c r="IT46" i="1"/>
  <c r="IT39" i="1"/>
  <c r="IT104" i="1"/>
  <c r="IT146" i="1"/>
  <c r="IT32" i="1"/>
  <c r="IT139" i="1"/>
  <c r="IT48" i="1"/>
  <c r="IT110" i="1"/>
  <c r="IT63" i="1"/>
  <c r="IT145" i="1"/>
  <c r="IT119" i="1"/>
  <c r="IV10" i="1" l="1"/>
  <c r="IW4" i="1"/>
  <c r="IW3" i="1" s="1"/>
  <c r="IU138" i="1"/>
  <c r="IU134" i="1"/>
  <c r="IU129" i="1"/>
  <c r="IU109" i="1"/>
  <c r="IU120" i="1"/>
  <c r="IU93" i="1"/>
  <c r="IU98" i="1"/>
  <c r="IU49" i="1"/>
  <c r="IU61" i="1"/>
  <c r="IU34" i="1"/>
  <c r="IU44" i="1"/>
  <c r="IU27" i="1"/>
  <c r="IU21" i="1"/>
  <c r="IU14" i="1"/>
  <c r="IU28" i="1"/>
  <c r="IU25" i="1"/>
  <c r="IU166" i="1"/>
  <c r="IU130" i="1"/>
  <c r="IU127" i="1"/>
  <c r="IU106" i="1"/>
  <c r="IU119" i="1"/>
  <c r="IU133" i="1"/>
  <c r="IU45" i="1"/>
  <c r="IU77" i="1"/>
  <c r="IU36" i="1"/>
  <c r="IU17" i="1"/>
  <c r="IU20" i="1"/>
  <c r="IU12" i="1"/>
  <c r="IU146" i="1"/>
  <c r="IU126" i="1"/>
  <c r="IU139" i="1"/>
  <c r="IU115" i="1"/>
  <c r="IU99" i="1"/>
  <c r="IU41" i="1"/>
  <c r="IU55" i="1"/>
  <c r="IU63" i="1"/>
  <c r="IU31" i="1"/>
  <c r="IU13" i="1"/>
  <c r="IU37" i="1"/>
  <c r="IU135" i="1"/>
  <c r="IU100" i="1"/>
  <c r="IU101" i="1"/>
  <c r="IU111" i="1"/>
  <c r="IU76" i="1"/>
  <c r="IU54" i="1"/>
  <c r="IU51" i="1"/>
  <c r="IU48" i="1"/>
  <c r="IU30" i="1"/>
  <c r="IU60" i="1"/>
  <c r="IU62" i="1"/>
  <c r="IU19" i="1"/>
  <c r="IU167" i="1"/>
  <c r="IU132" i="1"/>
  <c r="IU131" i="1"/>
  <c r="IU116" i="1"/>
  <c r="IU96" i="1"/>
  <c r="IU118" i="1"/>
  <c r="IU104" i="1"/>
  <c r="IU97" i="1"/>
  <c r="IU50" i="1"/>
  <c r="IU47" i="1"/>
  <c r="IU40" i="1"/>
  <c r="IU29" i="1"/>
  <c r="IU65" i="1"/>
  <c r="IU145" i="1"/>
  <c r="IU128" i="1"/>
  <c r="IU136" i="1"/>
  <c r="IU112" i="1"/>
  <c r="IU114" i="1"/>
  <c r="IU102" i="1"/>
  <c r="IU75" i="1"/>
  <c r="IU73" i="1"/>
  <c r="IU46" i="1"/>
  <c r="IU43" i="1"/>
  <c r="IU52" i="1"/>
  <c r="IU72" i="1"/>
  <c r="IU26" i="1"/>
  <c r="IU39" i="1"/>
  <c r="IU64" i="1"/>
  <c r="IU23" i="1"/>
  <c r="IU168" i="1"/>
  <c r="IU144" i="1"/>
  <c r="IU142" i="1"/>
  <c r="IU117" i="1"/>
  <c r="IU110" i="1"/>
  <c r="IU74" i="1"/>
  <c r="IU42" i="1"/>
  <c r="IU33" i="1"/>
  <c r="IU35" i="1"/>
  <c r="IU22" i="1"/>
  <c r="IU16" i="1"/>
  <c r="IU11" i="1"/>
  <c r="IU143" i="1"/>
  <c r="IU147" i="1"/>
  <c r="IU137" i="1"/>
  <c r="IU105" i="1"/>
  <c r="IU113" i="1"/>
  <c r="IU103" i="1"/>
  <c r="IU122" i="1"/>
  <c r="IU53" i="1"/>
  <c r="IU38" i="1"/>
  <c r="IU32" i="1"/>
  <c r="IU24" i="1"/>
  <c r="IU18" i="1"/>
  <c r="IU15" i="1"/>
  <c r="IV3" i="1"/>
  <c r="IW10" i="1" l="1"/>
  <c r="IX4" i="1"/>
  <c r="IX3" i="1" s="1"/>
  <c r="IV132" i="1"/>
  <c r="IV130" i="1"/>
  <c r="IV109" i="1"/>
  <c r="IV103" i="1"/>
  <c r="IV111" i="1"/>
  <c r="IV119" i="1"/>
  <c r="IV30" i="1"/>
  <c r="IV54" i="1"/>
  <c r="IV31" i="1"/>
  <c r="IV41" i="1"/>
  <c r="IV11" i="1"/>
  <c r="IV25" i="1"/>
  <c r="IV102" i="1"/>
  <c r="IV19" i="1"/>
  <c r="IV146" i="1"/>
  <c r="IV133" i="1"/>
  <c r="IV64" i="1"/>
  <c r="IV36" i="1"/>
  <c r="IV136" i="1"/>
  <c r="IV129" i="1"/>
  <c r="IV106" i="1"/>
  <c r="IV76" i="1"/>
  <c r="IW76" i="1" s="1"/>
  <c r="IV104" i="1"/>
  <c r="IV74" i="1"/>
  <c r="IV26" i="1"/>
  <c r="IV53" i="1"/>
  <c r="IW53" i="1" s="1"/>
  <c r="IV112" i="1"/>
  <c r="IV22" i="1"/>
  <c r="IV44" i="1"/>
  <c r="IV20" i="1"/>
  <c r="IV50" i="1"/>
  <c r="IV126" i="1"/>
  <c r="IV115" i="1"/>
  <c r="IW115" i="1" s="1"/>
  <c r="IV34" i="1"/>
  <c r="IV15" i="1"/>
  <c r="IV167" i="1"/>
  <c r="IV144" i="1"/>
  <c r="IV101" i="1"/>
  <c r="IV122" i="1"/>
  <c r="IV75" i="1"/>
  <c r="IW75" i="1" s="1"/>
  <c r="IV72" i="1"/>
  <c r="IV62" i="1"/>
  <c r="IV48" i="1"/>
  <c r="IV32" i="1"/>
  <c r="IV35" i="1"/>
  <c r="IV18" i="1"/>
  <c r="IV42" i="1"/>
  <c r="IV16" i="1"/>
  <c r="IW16" i="1" s="1"/>
  <c r="IV127" i="1"/>
  <c r="IV97" i="1"/>
  <c r="IV98" i="1"/>
  <c r="IW98" i="1" s="1"/>
  <c r="IV105" i="1"/>
  <c r="IV60" i="1"/>
  <c r="IV47" i="1"/>
  <c r="IW47" i="1" s="1"/>
  <c r="IV55" i="1"/>
  <c r="IV27" i="1"/>
  <c r="IW27" i="1" s="1"/>
  <c r="IV24" i="1"/>
  <c r="IW24" i="1" s="1"/>
  <c r="IV14" i="1"/>
  <c r="IW14" i="1" s="1"/>
  <c r="IV65" i="1"/>
  <c r="IV12" i="1"/>
  <c r="IV93" i="1"/>
  <c r="IV40" i="1"/>
  <c r="IV33" i="1"/>
  <c r="IV110" i="1"/>
  <c r="IV49" i="1"/>
  <c r="IV28" i="1"/>
  <c r="IW28" i="1" s="1"/>
  <c r="IV139" i="1"/>
  <c r="IV145" i="1"/>
  <c r="IV147" i="1"/>
  <c r="IV100" i="1"/>
  <c r="IV128" i="1"/>
  <c r="IW128" i="1" s="1"/>
  <c r="IV99" i="1"/>
  <c r="IV138" i="1"/>
  <c r="IV77" i="1"/>
  <c r="IV46" i="1"/>
  <c r="IV52" i="1"/>
  <c r="IV21" i="1"/>
  <c r="IV135" i="1"/>
  <c r="IV114" i="1"/>
  <c r="IV13" i="1"/>
  <c r="IV113" i="1"/>
  <c r="IV38" i="1"/>
  <c r="IV166" i="1"/>
  <c r="IV168" i="1"/>
  <c r="IV142" i="1"/>
  <c r="IV131" i="1"/>
  <c r="IW131" i="1" s="1"/>
  <c r="IV96" i="1"/>
  <c r="IV118" i="1"/>
  <c r="IV116" i="1"/>
  <c r="IV73" i="1"/>
  <c r="IV45" i="1"/>
  <c r="IV51" i="1"/>
  <c r="IW51" i="1" s="1"/>
  <c r="IV63" i="1"/>
  <c r="IW63" i="1" s="1"/>
  <c r="IV17" i="1"/>
  <c r="IW17" i="1" s="1"/>
  <c r="IV23" i="1"/>
  <c r="IV39" i="1"/>
  <c r="IW39" i="1" s="1"/>
  <c r="IV29" i="1"/>
  <c r="IV137" i="1"/>
  <c r="IW137" i="1" s="1"/>
  <c r="IV143" i="1"/>
  <c r="IW143" i="1" s="1"/>
  <c r="IV117" i="1"/>
  <c r="IW117" i="1" s="1"/>
  <c r="IV61" i="1"/>
  <c r="IW61" i="1" s="1"/>
  <c r="IV37" i="1"/>
  <c r="IW37" i="1" s="1"/>
  <c r="IV134" i="1"/>
  <c r="IV120" i="1"/>
  <c r="IW120" i="1" s="1"/>
  <c r="IV43" i="1"/>
  <c r="IW43" i="1" s="1"/>
  <c r="IW54" i="1"/>
  <c r="IW106" i="1" l="1"/>
  <c r="IW105" i="1"/>
  <c r="IW22" i="1"/>
  <c r="IW25" i="1"/>
  <c r="IW15" i="1"/>
  <c r="IW136" i="1"/>
  <c r="IW11" i="1"/>
  <c r="IW138" i="1"/>
  <c r="IW72" i="1"/>
  <c r="IW26" i="1"/>
  <c r="IW42" i="1"/>
  <c r="IW146" i="1"/>
  <c r="IW36" i="1"/>
  <c r="IW111" i="1"/>
  <c r="IW102" i="1"/>
  <c r="IW103" i="1"/>
  <c r="IW126" i="1"/>
  <c r="IW104" i="1"/>
  <c r="IW73" i="1"/>
  <c r="IW129" i="1"/>
  <c r="IW20" i="1"/>
  <c r="IW97" i="1"/>
  <c r="IW48" i="1"/>
  <c r="IW145" i="1"/>
  <c r="IW100" i="1"/>
  <c r="IW135" i="1"/>
  <c r="IW77" i="1"/>
  <c r="IX10" i="1"/>
  <c r="IY4" i="1"/>
  <c r="IX75" i="1" s="1"/>
  <c r="IW109" i="1"/>
  <c r="IW110" i="1"/>
  <c r="IW119" i="1"/>
  <c r="IW96" i="1"/>
  <c r="IW55" i="1"/>
  <c r="IW74" i="1"/>
  <c r="IW31" i="1"/>
  <c r="IW33" i="1"/>
  <c r="IX33" i="1" s="1"/>
  <c r="IW41" i="1"/>
  <c r="IW40" i="1"/>
  <c r="IW32" i="1"/>
  <c r="IW29" i="1"/>
  <c r="IW30" i="1"/>
  <c r="IW118" i="1"/>
  <c r="IW44" i="1"/>
  <c r="IW142" i="1"/>
  <c r="IW168" i="1"/>
  <c r="IW23" i="1"/>
  <c r="IW99" i="1"/>
  <c r="IW18" i="1"/>
  <c r="IW133" i="1"/>
  <c r="IW21" i="1"/>
  <c r="IW101" i="1"/>
  <c r="IW52" i="1"/>
  <c r="IW144" i="1"/>
  <c r="IX144" i="1" s="1"/>
  <c r="IW34" i="1"/>
  <c r="IW12" i="1"/>
  <c r="IW60" i="1"/>
  <c r="IW113" i="1"/>
  <c r="IW35" i="1"/>
  <c r="IW19" i="1"/>
  <c r="IW132" i="1"/>
  <c r="IW46" i="1"/>
  <c r="IX46" i="1" s="1"/>
  <c r="IW122" i="1"/>
  <c r="IX122" i="1" s="1"/>
  <c r="IW38" i="1"/>
  <c r="IW93" i="1"/>
  <c r="IX63" i="1"/>
  <c r="IW167" i="1"/>
  <c r="IW116" i="1"/>
  <c r="IW64" i="1"/>
  <c r="IW114" i="1"/>
  <c r="IW49" i="1"/>
  <c r="IX49" i="1" s="1"/>
  <c r="IW130" i="1"/>
  <c r="IW147" i="1"/>
  <c r="IX147" i="1" s="1"/>
  <c r="IW134" i="1"/>
  <c r="IW62" i="1"/>
  <c r="IX62" i="1" s="1"/>
  <c r="IW127" i="1"/>
  <c r="IW50" i="1"/>
  <c r="IW13" i="1"/>
  <c r="IW65" i="1"/>
  <c r="IX22" i="1"/>
  <c r="IX98" i="1"/>
  <c r="IW139" i="1"/>
  <c r="IW112" i="1"/>
  <c r="IW45" i="1"/>
  <c r="IW166" i="1"/>
  <c r="IX166" i="1" s="1"/>
  <c r="IX21" i="1" l="1"/>
  <c r="IX105" i="1"/>
  <c r="IX118" i="1"/>
  <c r="IX97" i="1"/>
  <c r="IX18" i="1"/>
  <c r="IX138" i="1"/>
  <c r="IX131" i="1"/>
  <c r="IX39" i="1"/>
  <c r="IX36" i="1"/>
  <c r="IX30" i="1"/>
  <c r="IX23" i="1"/>
  <c r="IX135" i="1"/>
  <c r="IX53" i="1"/>
  <c r="IX115" i="1"/>
  <c r="IX132" i="1"/>
  <c r="IX11" i="1"/>
  <c r="IX99" i="1"/>
  <c r="IX47" i="1"/>
  <c r="IX114" i="1"/>
  <c r="IX51" i="1"/>
  <c r="IX35" i="1"/>
  <c r="IX65" i="1"/>
  <c r="IX100" i="1"/>
  <c r="IX15" i="1"/>
  <c r="IX113" i="1"/>
  <c r="IX52" i="1"/>
  <c r="IX142" i="1"/>
  <c r="IX32" i="1"/>
  <c r="IX136" i="1"/>
  <c r="IX116" i="1"/>
  <c r="IX93" i="1"/>
  <c r="IX60" i="1"/>
  <c r="IX101" i="1"/>
  <c r="IX44" i="1"/>
  <c r="IX110" i="1"/>
  <c r="IX50" i="1"/>
  <c r="IX117" i="1"/>
  <c r="IX12" i="1"/>
  <c r="IX109" i="1"/>
  <c r="IY3" i="1"/>
  <c r="IX38" i="1"/>
  <c r="IX48" i="1"/>
  <c r="IX126" i="1"/>
  <c r="IX64" i="1"/>
  <c r="IX55" i="1"/>
  <c r="IX120" i="1"/>
  <c r="IX24" i="1"/>
  <c r="IX119" i="1"/>
  <c r="IX61" i="1"/>
  <c r="IX96" i="1"/>
  <c r="IX14" i="1"/>
  <c r="IX129" i="1"/>
  <c r="IX112" i="1"/>
  <c r="IX13" i="1"/>
  <c r="IX134" i="1"/>
  <c r="IX139" i="1"/>
  <c r="IX54" i="1"/>
  <c r="IX128" i="1"/>
  <c r="IY10" i="1"/>
  <c r="IZ4" i="1"/>
  <c r="IX145" i="1"/>
  <c r="IX103" i="1"/>
  <c r="IX76" i="1"/>
  <c r="IX37" i="1"/>
  <c r="IX34" i="1"/>
  <c r="IX168" i="1"/>
  <c r="IX127" i="1"/>
  <c r="IX137" i="1"/>
  <c r="IX102" i="1"/>
  <c r="IX27" i="1"/>
  <c r="IX45" i="1"/>
  <c r="IX42" i="1"/>
  <c r="IX29" i="1"/>
  <c r="IX143" i="1"/>
  <c r="IX31" i="1"/>
  <c r="IX133" i="1"/>
  <c r="IX28" i="1"/>
  <c r="IX167" i="1"/>
  <c r="IX43" i="1"/>
  <c r="IX40" i="1"/>
  <c r="IX146" i="1"/>
  <c r="IX16" i="1"/>
  <c r="IX19" i="1"/>
  <c r="IX74" i="1"/>
  <c r="IX17" i="1"/>
  <c r="IX111" i="1"/>
  <c r="IX104" i="1"/>
  <c r="IX41" i="1"/>
  <c r="IX72" i="1"/>
  <c r="IX25" i="1"/>
  <c r="IX106" i="1"/>
  <c r="IX77" i="1"/>
  <c r="IX26" i="1"/>
  <c r="IX73" i="1"/>
  <c r="IX20" i="1"/>
  <c r="IX130" i="1"/>
  <c r="IY137" i="1" l="1"/>
  <c r="IY98" i="1"/>
  <c r="IY72" i="1"/>
  <c r="IY20" i="1"/>
  <c r="IY138" i="1"/>
  <c r="IY73" i="1"/>
  <c r="IY104" i="1"/>
  <c r="IY103" i="1"/>
  <c r="IY106" i="1"/>
  <c r="IY135" i="1"/>
  <c r="IY25" i="1"/>
  <c r="IY100" i="1"/>
  <c r="IY54" i="1"/>
  <c r="IY50" i="1"/>
  <c r="IY31" i="1"/>
  <c r="IY102" i="1"/>
  <c r="IY145" i="1"/>
  <c r="IY55" i="1"/>
  <c r="IY26" i="1"/>
  <c r="IY51" i="1"/>
  <c r="IY126" i="1"/>
  <c r="IY33" i="1"/>
  <c r="IY77" i="1"/>
  <c r="IY21" i="1"/>
  <c r="IY49" i="1"/>
  <c r="IY60" i="1"/>
  <c r="IY41" i="1"/>
  <c r="IY29" i="1"/>
  <c r="IY139" i="1"/>
  <c r="IY119" i="1"/>
  <c r="IY93" i="1"/>
  <c r="IY75" i="1"/>
  <c r="IY113" i="1"/>
  <c r="IY114" i="1"/>
  <c r="IY52" i="1"/>
  <c r="IZ10" i="1"/>
  <c r="JA4" i="1"/>
  <c r="IY130" i="1"/>
  <c r="IY111" i="1"/>
  <c r="IY96" i="1"/>
  <c r="IY12" i="1"/>
  <c r="IY64" i="1"/>
  <c r="IY166" i="1"/>
  <c r="IY76" i="1"/>
  <c r="IY127" i="1"/>
  <c r="IY44" i="1"/>
  <c r="IY27" i="1"/>
  <c r="IY37" i="1"/>
  <c r="IY109" i="1"/>
  <c r="IY16" i="1"/>
  <c r="IY118" i="1"/>
  <c r="IY30" i="1"/>
  <c r="IY11" i="1"/>
  <c r="IY128" i="1"/>
  <c r="IY39" i="1"/>
  <c r="IY22" i="1"/>
  <c r="IY146" i="1"/>
  <c r="IY116" i="1"/>
  <c r="IY112" i="1"/>
  <c r="IY144" i="1"/>
  <c r="IY167" i="1"/>
  <c r="IY105" i="1"/>
  <c r="IY34" i="1"/>
  <c r="IY24" i="1"/>
  <c r="IY132" i="1"/>
  <c r="IY43" i="1"/>
  <c r="IZ3" i="1"/>
  <c r="IY53" i="1"/>
  <c r="IY131" i="1"/>
  <c r="IY32" i="1"/>
  <c r="IY168" i="1"/>
  <c r="IY117" i="1"/>
  <c r="IY19" i="1"/>
  <c r="IY97" i="1"/>
  <c r="IY74" i="1"/>
  <c r="IY13" i="1"/>
  <c r="IY42" i="1"/>
  <c r="IY142" i="1"/>
  <c r="IY18" i="1"/>
  <c r="IY120" i="1"/>
  <c r="IY36" i="1"/>
  <c r="IY15" i="1"/>
  <c r="IY122" i="1"/>
  <c r="IY101" i="1"/>
  <c r="IY62" i="1"/>
  <c r="IY61" i="1"/>
  <c r="IY147" i="1"/>
  <c r="IY63" i="1"/>
  <c r="IY129" i="1"/>
  <c r="IY48" i="1"/>
  <c r="IY115" i="1"/>
  <c r="IY47" i="1"/>
  <c r="IY65" i="1"/>
  <c r="IY38" i="1"/>
  <c r="IY17" i="1"/>
  <c r="IY99" i="1"/>
  <c r="IY143" i="1"/>
  <c r="IY28" i="1"/>
  <c r="IY46" i="1"/>
  <c r="IY110" i="1"/>
  <c r="IY45" i="1"/>
  <c r="IY136" i="1"/>
  <c r="IY35" i="1"/>
  <c r="IY40" i="1"/>
  <c r="IY133" i="1"/>
  <c r="IY23" i="1"/>
  <c r="IY134" i="1"/>
  <c r="IY14" i="1"/>
  <c r="IZ142" i="1" l="1"/>
  <c r="IZ138" i="1"/>
  <c r="IZ136" i="1"/>
  <c r="IZ129" i="1"/>
  <c r="IZ96" i="1"/>
  <c r="IZ110" i="1"/>
  <c r="IZ74" i="1"/>
  <c r="IZ117" i="1"/>
  <c r="IZ65" i="1"/>
  <c r="IZ41" i="1"/>
  <c r="IZ36" i="1"/>
  <c r="IZ19" i="1"/>
  <c r="IZ16" i="1"/>
  <c r="IZ50" i="1"/>
  <c r="IZ22" i="1"/>
  <c r="IZ139" i="1"/>
  <c r="IZ49" i="1"/>
  <c r="IZ18" i="1"/>
  <c r="IZ166" i="1"/>
  <c r="IZ145" i="1"/>
  <c r="IZ127" i="1"/>
  <c r="IZ122" i="1"/>
  <c r="IZ126" i="1"/>
  <c r="IZ120" i="1"/>
  <c r="IZ101" i="1"/>
  <c r="IZ103" i="1"/>
  <c r="IZ37" i="1"/>
  <c r="IZ29" i="1"/>
  <c r="IZ15" i="1"/>
  <c r="IZ12" i="1"/>
  <c r="IZ48" i="1"/>
  <c r="IZ54" i="1"/>
  <c r="IZ34" i="1"/>
  <c r="IZ131" i="1"/>
  <c r="IZ111" i="1"/>
  <c r="IZ105" i="1"/>
  <c r="IZ42" i="1"/>
  <c r="IZ45" i="1"/>
  <c r="IZ132" i="1"/>
  <c r="IZ134" i="1"/>
  <c r="IZ98" i="1"/>
  <c r="IZ137" i="1"/>
  <c r="IZ116" i="1"/>
  <c r="IZ97" i="1"/>
  <c r="IZ76" i="1"/>
  <c r="IZ31" i="1"/>
  <c r="IZ25" i="1"/>
  <c r="IZ11" i="1"/>
  <c r="IZ62" i="1"/>
  <c r="IZ33" i="1"/>
  <c r="IZ52" i="1"/>
  <c r="IZ167" i="1"/>
  <c r="IZ130" i="1"/>
  <c r="IZ119" i="1"/>
  <c r="IZ99" i="1"/>
  <c r="IZ112" i="1"/>
  <c r="IZ106" i="1"/>
  <c r="IZ114" i="1"/>
  <c r="IZ72" i="1"/>
  <c r="IZ28" i="1"/>
  <c r="IZ35" i="1"/>
  <c r="IZ53" i="1"/>
  <c r="IZ30" i="1"/>
  <c r="IZ38" i="1"/>
  <c r="IZ144" i="1"/>
  <c r="IZ115" i="1"/>
  <c r="IZ109" i="1"/>
  <c r="IZ113" i="1"/>
  <c r="IZ64" i="1"/>
  <c r="IZ60" i="1"/>
  <c r="IZ24" i="1"/>
  <c r="IZ55" i="1"/>
  <c r="IZ51" i="1"/>
  <c r="IZ46" i="1"/>
  <c r="IZ27" i="1"/>
  <c r="IZ118" i="1"/>
  <c r="IZ93" i="1"/>
  <c r="IZ44" i="1"/>
  <c r="IZ21" i="1"/>
  <c r="IZ146" i="1"/>
  <c r="IZ133" i="1"/>
  <c r="IZ104" i="1"/>
  <c r="IZ77" i="1"/>
  <c r="IZ75" i="1"/>
  <c r="IZ63" i="1"/>
  <c r="IZ47" i="1"/>
  <c r="IZ32" i="1"/>
  <c r="IZ26" i="1"/>
  <c r="IZ17" i="1"/>
  <c r="IZ14" i="1"/>
  <c r="IZ40" i="1"/>
  <c r="IZ168" i="1"/>
  <c r="IZ147" i="1"/>
  <c r="IZ143" i="1"/>
  <c r="IZ128" i="1"/>
  <c r="IZ102" i="1"/>
  <c r="IZ135" i="1"/>
  <c r="IZ100" i="1"/>
  <c r="IZ73" i="1"/>
  <c r="IZ61" i="1"/>
  <c r="IZ39" i="1"/>
  <c r="IZ23" i="1"/>
  <c r="IZ20" i="1"/>
  <c r="IZ13" i="1"/>
  <c r="IZ43" i="1"/>
  <c r="JA10" i="1"/>
  <c r="JB4" i="1"/>
  <c r="JA3" i="1"/>
  <c r="JB10" i="1" l="1"/>
  <c r="H2" i="1" s="1" a="1"/>
  <c r="H2" i="1" s="1"/>
  <c r="J2" i="1"/>
  <c r="JB3" i="1"/>
  <c r="JA167" i="1"/>
  <c r="JA129" i="1"/>
  <c r="JA126" i="1"/>
  <c r="JA132" i="1"/>
  <c r="JA114" i="1"/>
  <c r="JA98" i="1"/>
  <c r="JA46" i="1"/>
  <c r="JA35" i="1"/>
  <c r="JA32" i="1"/>
  <c r="JA21" i="1"/>
  <c r="JA136" i="1"/>
  <c r="JA122" i="1"/>
  <c r="JA135" i="1"/>
  <c r="JA99" i="1"/>
  <c r="JA100" i="1"/>
  <c r="JA110" i="1"/>
  <c r="JA145" i="1"/>
  <c r="JA65" i="1"/>
  <c r="JA76" i="1"/>
  <c r="JA42" i="1"/>
  <c r="JA20" i="1"/>
  <c r="JA17" i="1"/>
  <c r="JA15" i="1"/>
  <c r="JA18" i="1"/>
  <c r="JA131" i="1"/>
  <c r="JA130" i="1"/>
  <c r="JA119" i="1"/>
  <c r="JA103" i="1"/>
  <c r="JA52" i="1"/>
  <c r="JA53" i="1"/>
  <c r="JA72" i="1"/>
  <c r="JA34" i="1"/>
  <c r="JA16" i="1"/>
  <c r="JA13" i="1"/>
  <c r="JA23" i="1"/>
  <c r="JA55" i="1"/>
  <c r="JA28" i="1"/>
  <c r="JA168" i="1"/>
  <c r="JA127" i="1"/>
  <c r="JA134" i="1"/>
  <c r="JA147" i="1"/>
  <c r="JA115" i="1"/>
  <c r="JA116" i="1"/>
  <c r="JA117" i="1"/>
  <c r="JA96" i="1"/>
  <c r="JA75" i="1"/>
  <c r="JA48" i="1"/>
  <c r="JA49" i="1"/>
  <c r="JA61" i="1"/>
  <c r="JA60" i="1"/>
  <c r="JA30" i="1"/>
  <c r="JA12" i="1"/>
  <c r="JA38" i="1"/>
  <c r="JA22" i="1"/>
  <c r="JA142" i="1"/>
  <c r="JA120" i="1"/>
  <c r="JA104" i="1"/>
  <c r="JA109" i="1"/>
  <c r="JA41" i="1"/>
  <c r="JA39" i="1"/>
  <c r="JA77" i="1"/>
  <c r="JA93" i="1"/>
  <c r="JA73" i="1"/>
  <c r="JA146" i="1"/>
  <c r="JA137" i="1"/>
  <c r="JA128" i="1"/>
  <c r="JA111" i="1"/>
  <c r="JA112" i="1"/>
  <c r="JA113" i="1"/>
  <c r="JA74" i="1"/>
  <c r="JA101" i="1"/>
  <c r="JA44" i="1"/>
  <c r="JA45" i="1"/>
  <c r="JA63" i="1"/>
  <c r="JA26" i="1"/>
  <c r="JA62" i="1"/>
  <c r="JA29" i="1"/>
  <c r="JA14" i="1"/>
  <c r="JA11" i="1"/>
  <c r="JA40" i="1"/>
  <c r="JA166" i="1"/>
  <c r="JA139" i="1"/>
  <c r="JA143" i="1"/>
  <c r="JA102" i="1"/>
  <c r="JA105" i="1"/>
  <c r="JA106" i="1"/>
  <c r="JA37" i="1"/>
  <c r="JA54" i="1"/>
  <c r="JA36" i="1"/>
  <c r="JA64" i="1"/>
  <c r="JA27" i="1"/>
  <c r="JA43" i="1"/>
  <c r="JA47" i="1"/>
  <c r="JA144" i="1"/>
  <c r="JA133" i="1"/>
  <c r="JA138" i="1"/>
  <c r="JA118" i="1"/>
  <c r="JA97" i="1"/>
  <c r="JA33" i="1"/>
  <c r="JA50" i="1"/>
  <c r="JA51" i="1"/>
  <c r="JA25" i="1"/>
  <c r="JA31" i="1"/>
  <c r="JA19" i="1"/>
  <c r="JA24" i="1"/>
  <c r="JB166" i="1" l="1"/>
  <c r="JB143" i="1"/>
  <c r="JB122" i="1"/>
  <c r="JB146" i="1"/>
  <c r="JB127" i="1"/>
  <c r="JB96" i="1"/>
  <c r="JB136" i="1"/>
  <c r="JB115" i="1"/>
  <c r="JB60" i="1"/>
  <c r="JB36" i="1"/>
  <c r="JB13" i="1"/>
  <c r="JB37" i="1"/>
  <c r="JB11" i="1"/>
  <c r="JB55" i="1"/>
  <c r="JB138" i="1"/>
  <c r="JB116" i="1"/>
  <c r="JB118" i="1"/>
  <c r="JB77" i="1"/>
  <c r="JB43" i="1"/>
  <c r="JB41" i="1"/>
  <c r="JB111" i="1"/>
  <c r="JB54" i="1"/>
  <c r="JB31" i="1"/>
  <c r="JB47" i="1"/>
  <c r="JB145" i="1"/>
  <c r="JB131" i="1"/>
  <c r="JB98" i="1"/>
  <c r="JB29" i="1"/>
  <c r="JB73" i="1"/>
  <c r="JB42" i="1"/>
  <c r="JB52" i="1"/>
  <c r="JB64" i="1"/>
  <c r="JB45" i="1"/>
  <c r="JB120" i="1"/>
  <c r="JB72" i="1"/>
  <c r="JB20" i="1"/>
  <c r="JB18" i="1"/>
  <c r="JB126" i="1"/>
  <c r="JB100" i="1"/>
  <c r="JB104" i="1"/>
  <c r="JB17" i="1"/>
  <c r="JB15" i="1"/>
  <c r="JB144" i="1"/>
  <c r="JB137" i="1"/>
  <c r="JB130" i="1"/>
  <c r="JB132" i="1"/>
  <c r="JB112" i="1"/>
  <c r="JB117" i="1"/>
  <c r="JB110" i="1"/>
  <c r="JB103" i="1"/>
  <c r="JB25" i="1"/>
  <c r="JB26" i="1"/>
  <c r="JB135" i="1"/>
  <c r="JB129" i="1"/>
  <c r="JB113" i="1"/>
  <c r="JB114" i="1"/>
  <c r="JB102" i="1"/>
  <c r="JB35" i="1"/>
  <c r="JB53" i="1"/>
  <c r="JB46" i="1"/>
  <c r="JB50" i="1"/>
  <c r="JB24" i="1"/>
  <c r="JB49" i="1"/>
  <c r="JB147" i="1"/>
  <c r="JB74" i="1"/>
  <c r="JB34" i="1"/>
  <c r="JB38" i="1"/>
  <c r="JB133" i="1"/>
  <c r="JB97" i="1"/>
  <c r="JB12" i="1"/>
  <c r="JB61" i="1"/>
  <c r="JB167" i="1"/>
  <c r="JB142" i="1"/>
  <c r="JB134" i="1"/>
  <c r="JB99" i="1"/>
  <c r="JB105" i="1"/>
  <c r="JB109" i="1"/>
  <c r="JB75" i="1"/>
  <c r="JB76" i="1"/>
  <c r="JB62" i="1"/>
  <c r="JB65" i="1"/>
  <c r="JB32" i="1"/>
  <c r="JB44" i="1"/>
  <c r="JB48" i="1"/>
  <c r="JB22" i="1"/>
  <c r="JB40" i="1"/>
  <c r="JB168" i="1"/>
  <c r="JB106" i="1"/>
  <c r="JB63" i="1"/>
  <c r="JB27" i="1"/>
  <c r="JB23" i="1"/>
  <c r="JB39" i="1"/>
  <c r="JB139" i="1"/>
  <c r="JB128" i="1"/>
  <c r="JB93" i="1"/>
  <c r="JB101" i="1"/>
  <c r="JB119" i="1"/>
  <c r="JB30" i="1"/>
  <c r="JB16" i="1"/>
  <c r="JB21" i="1"/>
  <c r="JB33" i="1"/>
  <c r="JB14" i="1"/>
  <c r="JB19" i="1"/>
  <c r="JB51" i="1"/>
  <c r="JB28" i="1"/>
  <c r="F161" i="1"/>
  <c r="F149" i="1"/>
  <c r="F166" i="1"/>
  <c r="F147" i="1"/>
  <c r="F141" i="1"/>
  <c r="F106" i="1"/>
  <c r="F136" i="1"/>
  <c r="F122" i="1"/>
  <c r="F105" i="1"/>
  <c r="F91" i="1"/>
  <c r="F88" i="1"/>
  <c r="F60" i="1"/>
  <c r="F56" i="1"/>
  <c r="F70" i="1"/>
  <c r="F59" i="1"/>
  <c r="F34" i="1"/>
  <c r="F49" i="1"/>
  <c r="F23" i="1"/>
  <c r="F32" i="1"/>
  <c r="F24" i="1"/>
  <c r="G80" i="1" a="1"/>
  <c r="G125" i="1" a="1"/>
  <c r="G153" i="1" a="1"/>
  <c r="G167" i="1" a="1"/>
  <c r="G59" i="1" a="1"/>
  <c r="G34" i="1" a="1"/>
  <c r="G25" i="1" a="1"/>
  <c r="G168" i="1" a="1"/>
  <c r="G118" i="1" a="1"/>
  <c r="G63" i="1" a="1"/>
  <c r="G24" i="1" a="1"/>
  <c r="G100" i="1" a="1"/>
  <c r="G88" i="1" a="1"/>
  <c r="G39" i="1" a="1"/>
  <c r="G32" i="1" a="1"/>
  <c r="G28" i="1" a="1"/>
  <c r="G132" i="1" a="1"/>
  <c r="G20" i="1" a="1"/>
  <c r="G72" i="1" a="1"/>
  <c r="H146" i="1"/>
  <c r="H55" i="1"/>
  <c r="H75" i="1"/>
  <c r="H17" i="1"/>
  <c r="H19" i="1"/>
  <c r="H35" i="1"/>
  <c r="F130" i="1"/>
  <c r="F84" i="1"/>
  <c r="F19" i="1"/>
  <c r="G78" i="1" a="1"/>
  <c r="G161" i="1" a="1"/>
  <c r="G56" i="1" a="1"/>
  <c r="G152" i="1" a="1"/>
  <c r="G60" i="1" a="1"/>
  <c r="G36" i="1" a="1"/>
  <c r="G134" i="1" a="1"/>
  <c r="G83" i="1" a="1"/>
  <c r="H134" i="1"/>
  <c r="H60" i="1"/>
  <c r="H131" i="1"/>
  <c r="H12" i="1"/>
  <c r="H147" i="1"/>
  <c r="H36" i="1"/>
  <c r="H128" i="1"/>
  <c r="F171" i="1"/>
  <c r="F144" i="1"/>
  <c r="F139" i="1"/>
  <c r="F142" i="1"/>
  <c r="F140" i="1"/>
  <c r="F92" i="1"/>
  <c r="F119" i="1"/>
  <c r="F90" i="1"/>
  <c r="F80" i="1"/>
  <c r="F54" i="1"/>
  <c r="F64" i="1"/>
  <c r="F28" i="1"/>
  <c r="F75" i="1"/>
  <c r="G91" i="1" a="1"/>
  <c r="G17" i="1" a="1"/>
  <c r="G43" i="1" a="1"/>
  <c r="G95" i="1" a="1"/>
  <c r="G40" i="1" a="1"/>
  <c r="G21" i="1" a="1"/>
  <c r="H76" i="1"/>
  <c r="H25" i="1"/>
  <c r="H26" i="1"/>
  <c r="H64" i="1"/>
  <c r="G87" i="1" a="1"/>
  <c r="H129" i="1"/>
  <c r="H65" i="1"/>
  <c r="H28" i="1"/>
  <c r="H18" i="1"/>
  <c r="F159" i="1"/>
  <c r="F158" i="1"/>
  <c r="F157" i="1"/>
  <c r="F135" i="1"/>
  <c r="F134" i="1"/>
  <c r="F125" i="1"/>
  <c r="F118" i="1"/>
  <c r="F115" i="1"/>
  <c r="F95" i="1"/>
  <c r="F126" i="1"/>
  <c r="F79" i="1"/>
  <c r="F50" i="1"/>
  <c r="F51" i="1"/>
  <c r="F52" i="1"/>
  <c r="F58" i="1"/>
  <c r="F85" i="1"/>
  <c r="F27" i="1"/>
  <c r="F15" i="1"/>
  <c r="F40" i="1"/>
  <c r="F13" i="1"/>
  <c r="G42" i="1" a="1"/>
  <c r="G92" i="1" a="1"/>
  <c r="G145" i="1" a="1"/>
  <c r="G136" i="1" a="1"/>
  <c r="G49" i="1" a="1"/>
  <c r="G169" i="1" a="1"/>
  <c r="G89" i="1" a="1"/>
  <c r="G150" i="1" a="1"/>
  <c r="G111" i="1" a="1"/>
  <c r="G70" i="1" a="1"/>
  <c r="G110" i="1" a="1"/>
  <c r="G37" i="1" a="1"/>
  <c r="G113" i="1" a="1"/>
  <c r="G166" i="1" a="1"/>
  <c r="G151" i="1" a="1"/>
  <c r="G90" i="1" a="1"/>
  <c r="G130" i="1" a="1"/>
  <c r="G8" i="1" a="1"/>
  <c r="H138" i="1"/>
  <c r="H63" i="1"/>
  <c r="F169" i="1"/>
  <c r="F153" i="1"/>
  <c r="F152" i="1"/>
  <c r="F155" i="1"/>
  <c r="F131" i="1"/>
  <c r="F138" i="1"/>
  <c r="F123" i="1"/>
  <c r="F114" i="1"/>
  <c r="F111" i="1"/>
  <c r="F99" i="1"/>
  <c r="F89" i="1"/>
  <c r="F96" i="1"/>
  <c r="F46" i="1"/>
  <c r="F47" i="1"/>
  <c r="F48" i="1"/>
  <c r="F100" i="1"/>
  <c r="F74" i="1"/>
  <c r="F26" i="1"/>
  <c r="F11" i="1"/>
  <c r="F37" i="1"/>
  <c r="F12" i="1"/>
  <c r="G13" i="1" a="1"/>
  <c r="G81" i="1" a="1"/>
  <c r="G129" i="1" a="1"/>
  <c r="G137" i="1" a="1"/>
  <c r="G53" i="1" a="1"/>
  <c r="G154" i="1" a="1"/>
  <c r="G66" i="1" a="1"/>
  <c r="G165" i="1" a="1"/>
  <c r="G96" i="1" a="1"/>
  <c r="G48" i="1" a="1"/>
  <c r="G86" i="1" a="1"/>
  <c r="G144" i="1" a="1"/>
  <c r="G31" i="1" a="1"/>
  <c r="G160" i="1" a="1"/>
  <c r="G97" i="1" a="1"/>
  <c r="G14" i="1" a="1"/>
  <c r="G126" i="1" a="1"/>
  <c r="G69" i="1" a="1"/>
  <c r="G162" i="1" a="1"/>
  <c r="G30" i="1" a="1"/>
  <c r="H24" i="1"/>
  <c r="H104" i="1"/>
  <c r="H97" i="1"/>
  <c r="H41" i="1"/>
  <c r="H106" i="1"/>
  <c r="H34" i="1"/>
  <c r="H48" i="1"/>
  <c r="H115" i="1"/>
  <c r="H98" i="1"/>
  <c r="H45" i="1"/>
  <c r="H93" i="1"/>
  <c r="H50" i="1"/>
  <c r="H126" i="1"/>
  <c r="H51" i="1"/>
  <c r="G46" i="1" a="1"/>
  <c r="H61" i="1"/>
  <c r="H100" i="1"/>
  <c r="H43" i="1"/>
  <c r="H23" i="1"/>
  <c r="H73" i="1"/>
  <c r="F108" i="1"/>
  <c r="F78" i="1"/>
  <c r="F69" i="1"/>
  <c r="F22" i="1"/>
  <c r="F68" i="1"/>
  <c r="F17" i="1"/>
  <c r="G61" i="1" a="1"/>
  <c r="G121" i="1" a="1"/>
  <c r="G128" i="1" a="1"/>
  <c r="G149" i="1" a="1"/>
  <c r="G52" i="1" a="1"/>
  <c r="G57" i="1" a="1"/>
  <c r="G157" i="1" a="1"/>
  <c r="G156" i="1" a="1"/>
  <c r="H46" i="1"/>
  <c r="H137" i="1"/>
  <c r="H53" i="1"/>
  <c r="H145" i="1"/>
  <c r="F165" i="1"/>
  <c r="F172" i="1"/>
  <c r="F150" i="1"/>
  <c r="F133" i="1"/>
  <c r="F127" i="1"/>
  <c r="F128" i="1"/>
  <c r="F121" i="1"/>
  <c r="F110" i="1"/>
  <c r="F104" i="1"/>
  <c r="F93" i="1"/>
  <c r="F77" i="1"/>
  <c r="F86" i="1"/>
  <c r="F42" i="1"/>
  <c r="F43" i="1"/>
  <c r="F44" i="1"/>
  <c r="F73" i="1"/>
  <c r="F61" i="1"/>
  <c r="F53" i="1"/>
  <c r="F143" i="1"/>
  <c r="F65" i="1"/>
  <c r="F33" i="1"/>
  <c r="G158" i="1" a="1"/>
  <c r="G26" i="1" a="1"/>
  <c r="G123" i="1" a="1"/>
  <c r="G143" i="1" a="1"/>
  <c r="G35" i="1" a="1"/>
  <c r="G148" i="1" a="1"/>
  <c r="G50" i="1" a="1"/>
  <c r="G139" i="1" a="1"/>
  <c r="G103" i="1" a="1"/>
  <c r="G117" i="1" a="1"/>
  <c r="G18" i="1" a="1"/>
  <c r="G159" i="1" a="1"/>
  <c r="G41" i="1" a="1"/>
  <c r="G131" i="1" a="1"/>
  <c r="G124" i="1" a="1"/>
  <c r="G170" i="1" a="1"/>
  <c r="G101" i="1" a="1"/>
  <c r="G171" i="1" a="1"/>
  <c r="G33" i="1" a="1"/>
  <c r="H109" i="1"/>
  <c r="H136" i="1"/>
  <c r="H62" i="1"/>
  <c r="H99" i="1"/>
  <c r="H111" i="1"/>
  <c r="H47" i="1"/>
  <c r="H39" i="1"/>
  <c r="G74" i="1" a="1"/>
  <c r="G65" i="1" a="1"/>
  <c r="G22" i="1" a="1"/>
  <c r="H135" i="1"/>
  <c r="H52" i="1"/>
  <c r="H16" i="1"/>
  <c r="H38" i="1"/>
  <c r="H143" i="1"/>
  <c r="H30" i="1"/>
  <c r="H33" i="1"/>
  <c r="H40" i="1"/>
  <c r="F164" i="1"/>
  <c r="F168" i="1"/>
  <c r="F148" i="1"/>
  <c r="F129" i="1"/>
  <c r="F137" i="1"/>
  <c r="F117" i="1"/>
  <c r="F107" i="1"/>
  <c r="F120" i="1"/>
  <c r="F71" i="1"/>
  <c r="F170" i="1"/>
  <c r="F83" i="1"/>
  <c r="F39" i="1"/>
  <c r="F63" i="1"/>
  <c r="F31" i="1"/>
  <c r="F21" i="1"/>
  <c r="G155" i="1" a="1"/>
  <c r="G115" i="1" a="1"/>
  <c r="G141" i="1" a="1"/>
  <c r="G79" i="1" a="1"/>
  <c r="G51" i="1" a="1"/>
  <c r="G94" i="1" a="1"/>
  <c r="G116" i="1" a="1"/>
  <c r="G114" i="1" a="1"/>
  <c r="G106" i="1" a="1"/>
  <c r="H27" i="1"/>
  <c r="H105" i="1"/>
  <c r="H74" i="1"/>
  <c r="H142" i="1"/>
  <c r="H96" i="1"/>
  <c r="H42" i="1"/>
  <c r="F167" i="1"/>
  <c r="F160" i="1"/>
  <c r="F146" i="1"/>
  <c r="F156" i="1"/>
  <c r="F132" i="1"/>
  <c r="F113" i="1"/>
  <c r="F101" i="1"/>
  <c r="F102" i="1"/>
  <c r="F116" i="1"/>
  <c r="F76" i="1"/>
  <c r="F124" i="1"/>
  <c r="F82" i="1"/>
  <c r="F62" i="1"/>
  <c r="F35" i="1"/>
  <c r="F36" i="1"/>
  <c r="F45" i="1"/>
  <c r="F18" i="1"/>
  <c r="F30" i="1"/>
  <c r="F67" i="1"/>
  <c r="F20" i="1"/>
  <c r="G105" i="1" a="1"/>
  <c r="G147" i="1" a="1"/>
  <c r="G164" i="1" a="1"/>
  <c r="G84" i="1" a="1"/>
  <c r="G99" i="1" a="1"/>
  <c r="G122" i="1" a="1"/>
  <c r="G119" i="1" a="1"/>
  <c r="G67" i="1" a="1"/>
  <c r="G140" i="1" a="1"/>
  <c r="G75" i="1" a="1"/>
  <c r="G19" i="1" a="1"/>
  <c r="G107" i="1" a="1"/>
  <c r="G76" i="1" a="1"/>
  <c r="G47" i="1" a="1"/>
  <c r="G73" i="1" a="1"/>
  <c r="G29" i="1" a="1"/>
  <c r="G142" i="1" a="1"/>
  <c r="G98" i="1" a="1"/>
  <c r="G15" i="1" a="1"/>
  <c r="G127" i="1" a="1"/>
  <c r="G82" i="1" a="1"/>
  <c r="H114" i="1"/>
  <c r="H13" i="1"/>
  <c r="H49" i="1"/>
  <c r="F163" i="1"/>
  <c r="F151" i="1"/>
  <c r="F162" i="1"/>
  <c r="F154" i="1"/>
  <c r="F145" i="1"/>
  <c r="F109" i="1"/>
  <c r="F97" i="1"/>
  <c r="F98" i="1"/>
  <c r="F112" i="1"/>
  <c r="F72" i="1"/>
  <c r="F94" i="1"/>
  <c r="F87" i="1"/>
  <c r="F57" i="1"/>
  <c r="F81" i="1"/>
  <c r="F66" i="1"/>
  <c r="F41" i="1"/>
  <c r="F14" i="1"/>
  <c r="F25" i="1"/>
  <c r="F38" i="1"/>
  <c r="F8" i="1"/>
  <c r="G11" i="1" a="1"/>
  <c r="G138" i="1" a="1"/>
  <c r="G172" i="1" a="1"/>
  <c r="G12" i="1" a="1"/>
  <c r="G109" i="1" a="1"/>
  <c r="G112" i="1" a="1"/>
  <c r="G71" i="1" a="1"/>
  <c r="G163" i="1" a="1"/>
  <c r="G108" i="1" a="1"/>
  <c r="G58" i="1" a="1"/>
  <c r="G55" i="1" a="1"/>
  <c r="G85" i="1" a="1"/>
  <c r="G77" i="1" a="1"/>
  <c r="G64" i="1" a="1"/>
  <c r="G62" i="1" a="1"/>
  <c r="G16" i="1" a="1"/>
  <c r="G135" i="1" a="1"/>
  <c r="G104" i="1" a="1"/>
  <c r="G38" i="1" a="1"/>
  <c r="G133" i="1" a="1"/>
  <c r="G68" i="1" a="1"/>
  <c r="H144" i="1"/>
  <c r="H44" i="1"/>
  <c r="H113" i="1"/>
  <c r="H11" i="1"/>
  <c r="H31" i="1"/>
  <c r="H120" i="1"/>
  <c r="H77" i="1"/>
  <c r="H127" i="1"/>
  <c r="H14" i="1"/>
  <c r="H139" i="1"/>
  <c r="H21" i="1"/>
  <c r="H54" i="1"/>
  <c r="H29" i="1"/>
  <c r="H117" i="1"/>
  <c r="H37" i="1"/>
  <c r="H101" i="1"/>
  <c r="G93" i="1" a="1"/>
  <c r="G23" i="1" a="1"/>
  <c r="H130" i="1"/>
  <c r="H119" i="1"/>
  <c r="H20" i="1"/>
  <c r="H15" i="1"/>
  <c r="H133" i="1"/>
  <c r="H22" i="1"/>
  <c r="H116" i="1"/>
  <c r="H118" i="1"/>
  <c r="H32" i="1"/>
  <c r="F103" i="1"/>
  <c r="F55" i="1"/>
  <c r="F29" i="1"/>
  <c r="F16" i="1"/>
  <c r="G146" i="1" a="1"/>
  <c r="G44" i="1" a="1"/>
  <c r="G102" i="1" a="1"/>
  <c r="G45" i="1" a="1"/>
  <c r="G54" i="1" a="1"/>
  <c r="G120" i="1" a="1"/>
  <c r="H122" i="1"/>
  <c r="H110" i="1"/>
  <c r="H72" i="1"/>
  <c r="G27" i="1" a="1"/>
  <c r="H112" i="1"/>
  <c r="H132" i="1"/>
  <c r="G27" i="1" l="1"/>
  <c r="G120" i="1"/>
  <c r="G54" i="1"/>
  <c r="G45" i="1"/>
  <c r="G102" i="1"/>
  <c r="G44" i="1"/>
  <c r="G146" i="1"/>
  <c r="HT103" i="1"/>
  <c r="G23" i="1"/>
  <c r="G93" i="1"/>
  <c r="G68" i="1"/>
  <c r="G133" i="1"/>
  <c r="G38" i="1"/>
  <c r="G104" i="1"/>
  <c r="G135" i="1"/>
  <c r="G16" i="1"/>
  <c r="G62" i="1"/>
  <c r="G64" i="1"/>
  <c r="G77" i="1"/>
  <c r="G85" i="1"/>
  <c r="G55" i="1"/>
  <c r="G58" i="1"/>
  <c r="G108" i="1"/>
  <c r="G163" i="1"/>
  <c r="G71" i="1"/>
  <c r="G112" i="1"/>
  <c r="G109" i="1"/>
  <c r="G12" i="1"/>
  <c r="G172" i="1"/>
  <c r="G138" i="1"/>
  <c r="G11" i="1"/>
  <c r="HU8" i="1"/>
  <c r="HT66" i="1"/>
  <c r="HT81" i="1"/>
  <c r="HT57" i="1"/>
  <c r="HT87" i="1"/>
  <c r="HT94" i="1"/>
  <c r="HT154" i="1"/>
  <c r="HT162" i="1"/>
  <c r="HT151" i="1"/>
  <c r="HT163" i="1"/>
  <c r="G82" i="1"/>
  <c r="G127" i="1"/>
  <c r="G15" i="1"/>
  <c r="G98" i="1"/>
  <c r="G142" i="1"/>
  <c r="G29" i="1"/>
  <c r="G73" i="1"/>
  <c r="G47" i="1"/>
  <c r="G76" i="1"/>
  <c r="G107" i="1"/>
  <c r="G19" i="1"/>
  <c r="G75" i="1"/>
  <c r="G140" i="1"/>
  <c r="G67" i="1"/>
  <c r="G119" i="1"/>
  <c r="G122" i="1"/>
  <c r="G99" i="1"/>
  <c r="G84" i="1"/>
  <c r="G164" i="1"/>
  <c r="G147" i="1"/>
  <c r="G105" i="1"/>
  <c r="HT67" i="1"/>
  <c r="HT82" i="1"/>
  <c r="HT124" i="1"/>
  <c r="HT102" i="1"/>
  <c r="HT156" i="1"/>
  <c r="HT160" i="1"/>
  <c r="HT167" i="1"/>
  <c r="G106" i="1"/>
  <c r="G114" i="1"/>
  <c r="G116" i="1"/>
  <c r="G94" i="1"/>
  <c r="G51" i="1"/>
  <c r="G79" i="1"/>
  <c r="G141" i="1"/>
  <c r="G115" i="1"/>
  <c r="G155" i="1"/>
  <c r="HT83" i="1"/>
  <c r="HT170" i="1"/>
  <c r="HT71" i="1"/>
  <c r="HT107" i="1"/>
  <c r="HT148" i="1"/>
  <c r="HT168" i="1"/>
  <c r="HT164" i="1"/>
  <c r="G22" i="1"/>
  <c r="G65" i="1"/>
  <c r="G74" i="1"/>
  <c r="G33" i="1"/>
  <c r="G171" i="1"/>
  <c r="G101" i="1"/>
  <c r="G170" i="1"/>
  <c r="G124" i="1"/>
  <c r="G131" i="1"/>
  <c r="G41" i="1"/>
  <c r="G159" i="1"/>
  <c r="G18" i="1"/>
  <c r="G117" i="1"/>
  <c r="G103" i="1"/>
  <c r="G139" i="1"/>
  <c r="G50" i="1"/>
  <c r="G148" i="1"/>
  <c r="G35" i="1"/>
  <c r="G143" i="1"/>
  <c r="G123" i="1"/>
  <c r="G26" i="1"/>
  <c r="G158" i="1"/>
  <c r="HT86" i="1"/>
  <c r="HT121" i="1"/>
  <c r="HT150" i="1"/>
  <c r="HT172" i="1"/>
  <c r="HT165" i="1"/>
  <c r="G156" i="1"/>
  <c r="G157" i="1"/>
  <c r="G57" i="1"/>
  <c r="G52" i="1"/>
  <c r="G149" i="1"/>
  <c r="G128" i="1"/>
  <c r="G121" i="1"/>
  <c r="G61" i="1"/>
  <c r="F175" i="1"/>
  <c r="HT68" i="1"/>
  <c r="HT69" i="1"/>
  <c r="HT78" i="1"/>
  <c r="HT108" i="1"/>
  <c r="G46" i="1"/>
  <c r="G30" i="1"/>
  <c r="G162" i="1"/>
  <c r="G69" i="1"/>
  <c r="G126" i="1"/>
  <c r="G14" i="1"/>
  <c r="G97" i="1"/>
  <c r="G160" i="1"/>
  <c r="G31" i="1"/>
  <c r="G144" i="1"/>
  <c r="G86" i="1"/>
  <c r="G48" i="1"/>
  <c r="G96" i="1"/>
  <c r="G165" i="1"/>
  <c r="G66" i="1"/>
  <c r="G154" i="1"/>
  <c r="G53" i="1"/>
  <c r="G137" i="1"/>
  <c r="G129" i="1"/>
  <c r="G81" i="1"/>
  <c r="G13" i="1"/>
  <c r="F174" i="1"/>
  <c r="HT89" i="1"/>
  <c r="HT123" i="1"/>
  <c r="HT155" i="1"/>
  <c r="HT152" i="1"/>
  <c r="HT153" i="1"/>
  <c r="HT169" i="1"/>
  <c r="G8" i="1"/>
  <c r="G130" i="1"/>
  <c r="G90" i="1"/>
  <c r="G151" i="1"/>
  <c r="G166" i="1"/>
  <c r="G113" i="1"/>
  <c r="G37" i="1"/>
  <c r="G110" i="1"/>
  <c r="G70" i="1"/>
  <c r="G111" i="1"/>
  <c r="G150" i="1"/>
  <c r="G89" i="1"/>
  <c r="G169" i="1"/>
  <c r="G49" i="1"/>
  <c r="G136" i="1"/>
  <c r="G145" i="1"/>
  <c r="G92" i="1"/>
  <c r="G42" i="1"/>
  <c r="HT85" i="1"/>
  <c r="HT58" i="1"/>
  <c r="HT79" i="1"/>
  <c r="HT95" i="1"/>
  <c r="HT125" i="1"/>
  <c r="HT157" i="1"/>
  <c r="HT158" i="1"/>
  <c r="HT159" i="1"/>
  <c r="G87" i="1"/>
  <c r="G21" i="1"/>
  <c r="G40" i="1"/>
  <c r="G95" i="1"/>
  <c r="G43" i="1"/>
  <c r="G17" i="1"/>
  <c r="G91" i="1"/>
  <c r="HT80" i="1"/>
  <c r="HT90" i="1"/>
  <c r="HT92" i="1"/>
  <c r="HT140" i="1"/>
  <c r="HT171" i="1"/>
  <c r="G83" i="1"/>
  <c r="G134" i="1"/>
  <c r="G36" i="1"/>
  <c r="G60" i="1"/>
  <c r="G152" i="1"/>
  <c r="G56" i="1"/>
  <c r="G161" i="1"/>
  <c r="G78" i="1"/>
  <c r="HT84" i="1"/>
  <c r="G72" i="1"/>
  <c r="G20" i="1"/>
  <c r="G132" i="1"/>
  <c r="G28" i="1"/>
  <c r="G32" i="1"/>
  <c r="G39" i="1"/>
  <c r="G88" i="1"/>
  <c r="G100" i="1"/>
  <c r="G24" i="1"/>
  <c r="G63" i="1"/>
  <c r="G118" i="1"/>
  <c r="G168" i="1"/>
  <c r="G25" i="1"/>
  <c r="G34" i="1"/>
  <c r="G59" i="1"/>
  <c r="G167" i="1"/>
  <c r="G153" i="1"/>
  <c r="G125" i="1"/>
  <c r="G80" i="1"/>
  <c r="HT59" i="1"/>
  <c r="HT70" i="1"/>
  <c r="HT56" i="1"/>
  <c r="HT88" i="1"/>
  <c r="HT91" i="1"/>
  <c r="HT141" i="1"/>
  <c r="HT166" i="1"/>
  <c r="HT149" i="1"/>
  <c r="HT161" i="1"/>
  <c r="HU166" i="1" l="1"/>
  <c r="HU102" i="1"/>
  <c r="HU141" i="1"/>
  <c r="HU157" i="1"/>
  <c r="HU169" i="1"/>
  <c r="HU71" i="1"/>
  <c r="HU124" i="1"/>
  <c r="HU163" i="1"/>
  <c r="HU66" i="1"/>
  <c r="HU91" i="1"/>
  <c r="HU84" i="1"/>
  <c r="HU125" i="1"/>
  <c r="HU153" i="1"/>
  <c r="HU165" i="1"/>
  <c r="HU170" i="1"/>
  <c r="HU82" i="1"/>
  <c r="HU151" i="1"/>
  <c r="HV8" i="1"/>
  <c r="HU103" i="1"/>
  <c r="HU88" i="1"/>
  <c r="HU171" i="1"/>
  <c r="HU95" i="1"/>
  <c r="HU152" i="1"/>
  <c r="HU172" i="1"/>
  <c r="HU83" i="1"/>
  <c r="HU67" i="1"/>
  <c r="HU162" i="1"/>
  <c r="HU68" i="1"/>
  <c r="HU79" i="1"/>
  <c r="HU154" i="1"/>
  <c r="HU70" i="1"/>
  <c r="HU92" i="1"/>
  <c r="HU58" i="1"/>
  <c r="HU123" i="1"/>
  <c r="HU108" i="1"/>
  <c r="HU121" i="1"/>
  <c r="HU164" i="1"/>
  <c r="HU167" i="1"/>
  <c r="HU94" i="1"/>
  <c r="HU158" i="1"/>
  <c r="HU81" i="1"/>
  <c r="HT174" i="1"/>
  <c r="HT175" i="1" s="1"/>
  <c r="HU56" i="1"/>
  <c r="HU140" i="1"/>
  <c r="HU155" i="1"/>
  <c r="HU150" i="1"/>
  <c r="HU161" i="1"/>
  <c r="HU59" i="1"/>
  <c r="HU90" i="1"/>
  <c r="HU85" i="1"/>
  <c r="HU89" i="1"/>
  <c r="HU78" i="1"/>
  <c r="HU86" i="1"/>
  <c r="HU168" i="1"/>
  <c r="HU160" i="1"/>
  <c r="HU87" i="1"/>
  <c r="HU149" i="1"/>
  <c r="HU80" i="1"/>
  <c r="HU159" i="1"/>
  <c r="F176" i="1"/>
  <c r="HQ175" i="1"/>
  <c r="HI175" i="1"/>
  <c r="HG175" i="1"/>
  <c r="HO175" i="1"/>
  <c r="HF175" i="1"/>
  <c r="HJ175" i="1"/>
  <c r="HE175" i="1"/>
  <c r="HC175" i="1"/>
  <c r="HM175" i="1"/>
  <c r="HD175" i="1"/>
  <c r="HL175" i="1"/>
  <c r="HH175" i="1"/>
  <c r="HP175" i="1"/>
  <c r="HK175" i="1"/>
  <c r="HN175" i="1"/>
  <c r="HR175" i="1"/>
  <c r="HS175" i="1"/>
  <c r="HU69" i="1"/>
  <c r="HU148" i="1"/>
  <c r="HU156" i="1"/>
  <c r="HU57" i="1"/>
  <c r="HU107" i="1"/>
  <c r="HV67" i="1" l="1"/>
  <c r="HV102" i="1"/>
  <c r="HV149" i="1"/>
  <c r="HV81" i="1"/>
  <c r="HV151" i="1"/>
  <c r="HV66" i="1"/>
  <c r="HV166" i="1"/>
  <c r="HV156" i="1"/>
  <c r="HV87" i="1"/>
  <c r="HV59" i="1"/>
  <c r="HV158" i="1"/>
  <c r="HV92" i="1"/>
  <c r="HV172" i="1"/>
  <c r="HV82" i="1"/>
  <c r="HV163" i="1"/>
  <c r="HV148" i="1"/>
  <c r="HV160" i="1"/>
  <c r="HV161" i="1"/>
  <c r="HV94" i="1"/>
  <c r="HV70" i="1"/>
  <c r="HV152" i="1"/>
  <c r="HV170" i="1"/>
  <c r="HV124" i="1"/>
  <c r="HV159" i="1"/>
  <c r="HV108" i="1"/>
  <c r="HV103" i="1"/>
  <c r="HV141" i="1"/>
  <c r="HV80" i="1"/>
  <c r="HV123" i="1"/>
  <c r="HV91" i="1"/>
  <c r="HV58" i="1"/>
  <c r="HV69" i="1"/>
  <c r="HV168" i="1"/>
  <c r="HV150" i="1"/>
  <c r="HV167" i="1"/>
  <c r="HV154" i="1"/>
  <c r="HV95" i="1"/>
  <c r="HV165" i="1"/>
  <c r="HV71" i="1"/>
  <c r="HV86" i="1"/>
  <c r="HV155" i="1"/>
  <c r="HV164" i="1"/>
  <c r="HV79" i="1"/>
  <c r="HV171" i="1"/>
  <c r="HV153" i="1"/>
  <c r="HV169" i="1"/>
  <c r="HV89" i="1"/>
  <c r="HV56" i="1"/>
  <c r="HV162" i="1"/>
  <c r="HV84" i="1"/>
  <c r="HV107" i="1"/>
  <c r="HV85" i="1"/>
  <c r="HW8" i="1"/>
  <c r="HV57" i="1"/>
  <c r="HV90" i="1"/>
  <c r="HV83" i="1"/>
  <c r="HV78" i="1"/>
  <c r="HV140" i="1"/>
  <c r="HV121" i="1"/>
  <c r="HV68" i="1"/>
  <c r="HV88" i="1"/>
  <c r="HV125" i="1"/>
  <c r="HV157" i="1"/>
  <c r="HW85" i="1" l="1"/>
  <c r="HW80" i="1"/>
  <c r="HW92" i="1"/>
  <c r="HW164" i="1"/>
  <c r="HW161" i="1"/>
  <c r="HW59" i="1"/>
  <c r="HW78" i="1"/>
  <c r="HW155" i="1"/>
  <c r="HW108" i="1"/>
  <c r="HW83" i="1"/>
  <c r="HW69" i="1"/>
  <c r="HW159" i="1"/>
  <c r="HW157" i="1"/>
  <c r="HW90" i="1"/>
  <c r="HW89" i="1"/>
  <c r="HW71" i="1"/>
  <c r="HW58" i="1"/>
  <c r="HW124" i="1"/>
  <c r="HW163" i="1"/>
  <c r="HW166" i="1"/>
  <c r="HW86" i="1"/>
  <c r="HW156" i="1"/>
  <c r="HW125" i="1"/>
  <c r="HW57" i="1"/>
  <c r="HW169" i="1"/>
  <c r="HW165" i="1"/>
  <c r="HW91" i="1"/>
  <c r="HW170" i="1"/>
  <c r="HW82" i="1"/>
  <c r="HW66" i="1"/>
  <c r="HW70" i="1"/>
  <c r="HW140" i="1"/>
  <c r="HW103" i="1"/>
  <c r="HW102" i="1"/>
  <c r="HW162" i="1"/>
  <c r="HW160" i="1"/>
  <c r="HW56" i="1"/>
  <c r="HW148" i="1"/>
  <c r="HW88" i="1"/>
  <c r="HX8" i="1"/>
  <c r="HW153" i="1"/>
  <c r="HW95" i="1"/>
  <c r="HW123" i="1"/>
  <c r="HW152" i="1"/>
  <c r="HW172" i="1"/>
  <c r="HW151" i="1"/>
  <c r="HW81" i="1"/>
  <c r="HW68" i="1"/>
  <c r="HW154" i="1"/>
  <c r="HW107" i="1"/>
  <c r="HW79" i="1"/>
  <c r="HW167" i="1"/>
  <c r="HW141" i="1"/>
  <c r="HW94" i="1"/>
  <c r="HW158" i="1"/>
  <c r="HW149" i="1"/>
  <c r="HW84" i="1"/>
  <c r="HW171" i="1"/>
  <c r="HW121" i="1"/>
  <c r="HW150" i="1"/>
  <c r="HW168" i="1"/>
  <c r="HW87" i="1"/>
  <c r="HW67" i="1"/>
  <c r="HY8" i="1" l="1"/>
  <c r="HX140" i="1"/>
  <c r="HX57" i="1"/>
  <c r="HX71" i="1"/>
  <c r="HX155" i="1"/>
  <c r="HX67" i="1"/>
  <c r="HX158" i="1"/>
  <c r="HX81" i="1"/>
  <c r="HX88" i="1"/>
  <c r="HX70" i="1"/>
  <c r="HX125" i="1"/>
  <c r="HX89" i="1"/>
  <c r="HX78" i="1"/>
  <c r="HX153" i="1"/>
  <c r="HX149" i="1"/>
  <c r="HX94" i="1"/>
  <c r="HX151" i="1"/>
  <c r="HX156" i="1"/>
  <c r="HX168" i="1"/>
  <c r="HX56" i="1"/>
  <c r="HX86" i="1"/>
  <c r="HX161" i="1"/>
  <c r="HX150" i="1"/>
  <c r="HX167" i="1"/>
  <c r="HX152" i="1"/>
  <c r="HX160" i="1"/>
  <c r="HX170" i="1"/>
  <c r="HX166" i="1"/>
  <c r="HX159" i="1"/>
  <c r="HX164" i="1"/>
  <c r="HX84" i="1"/>
  <c r="HX103" i="1"/>
  <c r="HX87" i="1"/>
  <c r="HX66" i="1"/>
  <c r="HX59" i="1"/>
  <c r="HX141" i="1"/>
  <c r="HX82" i="1"/>
  <c r="HX157" i="1"/>
  <c r="HX121" i="1"/>
  <c r="HX79" i="1"/>
  <c r="HX123" i="1"/>
  <c r="HX162" i="1"/>
  <c r="HX91" i="1"/>
  <c r="HX163" i="1"/>
  <c r="HX69" i="1"/>
  <c r="HX92" i="1"/>
  <c r="HX154" i="1"/>
  <c r="HX68" i="1"/>
  <c r="HX148" i="1"/>
  <c r="HX90" i="1"/>
  <c r="HX172" i="1"/>
  <c r="HX171" i="1"/>
  <c r="HX107" i="1"/>
  <c r="HX95" i="1"/>
  <c r="HX102" i="1"/>
  <c r="HX165" i="1"/>
  <c r="HX124" i="1"/>
  <c r="HX83" i="1"/>
  <c r="HX80" i="1"/>
  <c r="HX169" i="1"/>
  <c r="HX58" i="1"/>
  <c r="HX108" i="1"/>
  <c r="HX85" i="1"/>
  <c r="HY80" i="1" l="1"/>
  <c r="HY91" i="1"/>
  <c r="HY170" i="1"/>
  <c r="HY168" i="1"/>
  <c r="HY57" i="1"/>
  <c r="HY90" i="1"/>
  <c r="HY66" i="1"/>
  <c r="HY70" i="1"/>
  <c r="HY124" i="1"/>
  <c r="HY87" i="1"/>
  <c r="HY151" i="1"/>
  <c r="HY88" i="1"/>
  <c r="HZ8" i="1"/>
  <c r="HY165" i="1"/>
  <c r="HY68" i="1"/>
  <c r="HY79" i="1"/>
  <c r="HY103" i="1"/>
  <c r="HY167" i="1"/>
  <c r="HY94" i="1"/>
  <c r="HY81" i="1"/>
  <c r="HY85" i="1"/>
  <c r="HY102" i="1"/>
  <c r="HY154" i="1"/>
  <c r="HY121" i="1"/>
  <c r="HY84" i="1"/>
  <c r="HY150" i="1"/>
  <c r="HY149" i="1"/>
  <c r="HY158" i="1"/>
  <c r="HY172" i="1"/>
  <c r="HY59" i="1"/>
  <c r="HY125" i="1"/>
  <c r="HY83" i="1"/>
  <c r="HY156" i="1"/>
  <c r="HY123" i="1"/>
  <c r="HY78" i="1"/>
  <c r="HY155" i="1"/>
  <c r="HY162" i="1"/>
  <c r="HY160" i="1"/>
  <c r="HY140" i="1"/>
  <c r="HY148" i="1"/>
  <c r="HY152" i="1"/>
  <c r="HY108" i="1"/>
  <c r="HY95" i="1"/>
  <c r="HY92" i="1"/>
  <c r="HY157" i="1"/>
  <c r="HY164" i="1"/>
  <c r="HY161" i="1"/>
  <c r="HY153" i="1"/>
  <c r="HY67" i="1"/>
  <c r="HY58" i="1"/>
  <c r="HY107" i="1"/>
  <c r="HY69" i="1"/>
  <c r="HY82" i="1"/>
  <c r="HY159" i="1"/>
  <c r="HY86" i="1"/>
  <c r="HY169" i="1"/>
  <c r="HY171" i="1"/>
  <c r="HY163" i="1"/>
  <c r="HY141" i="1"/>
  <c r="HY166" i="1"/>
  <c r="HY56" i="1"/>
  <c r="HY89" i="1"/>
  <c r="HY71" i="1"/>
  <c r="HZ163" i="1" l="1"/>
  <c r="HZ150" i="1"/>
  <c r="HZ91" i="1"/>
  <c r="HZ67" i="1"/>
  <c r="HZ84" i="1"/>
  <c r="HZ124" i="1"/>
  <c r="HZ153" i="1"/>
  <c r="HZ83" i="1"/>
  <c r="HZ121" i="1"/>
  <c r="HZ79" i="1"/>
  <c r="HZ70" i="1"/>
  <c r="HZ71" i="1"/>
  <c r="HZ86" i="1"/>
  <c r="HZ161" i="1"/>
  <c r="HZ140" i="1"/>
  <c r="HZ125" i="1"/>
  <c r="HZ154" i="1"/>
  <c r="HZ68" i="1"/>
  <c r="HZ66" i="1"/>
  <c r="HZ123" i="1"/>
  <c r="HZ152" i="1"/>
  <c r="HZ156" i="1"/>
  <c r="HZ148" i="1"/>
  <c r="HZ159" i="1"/>
  <c r="HZ160" i="1"/>
  <c r="HZ102" i="1"/>
  <c r="HZ90" i="1"/>
  <c r="HZ82" i="1"/>
  <c r="HZ157" i="1"/>
  <c r="HZ162" i="1"/>
  <c r="HZ172" i="1"/>
  <c r="HZ85" i="1"/>
  <c r="IA8" i="1"/>
  <c r="HZ57" i="1"/>
  <c r="HZ58" i="1"/>
  <c r="HZ167" i="1"/>
  <c r="HZ87" i="1"/>
  <c r="HZ171" i="1"/>
  <c r="HZ103" i="1"/>
  <c r="HZ80" i="1"/>
  <c r="HZ169" i="1"/>
  <c r="HZ89" i="1"/>
  <c r="HZ164" i="1"/>
  <c r="HZ59" i="1"/>
  <c r="HZ165" i="1"/>
  <c r="HZ56" i="1"/>
  <c r="HZ166" i="1"/>
  <c r="HZ69" i="1"/>
  <c r="HZ92" i="1"/>
  <c r="HZ155" i="1"/>
  <c r="HZ158" i="1"/>
  <c r="HZ81" i="1"/>
  <c r="HZ88" i="1"/>
  <c r="HZ168" i="1"/>
  <c r="HZ108" i="1"/>
  <c r="HZ141" i="1"/>
  <c r="HZ107" i="1"/>
  <c r="HZ95" i="1"/>
  <c r="HZ78" i="1"/>
  <c r="HZ149" i="1"/>
  <c r="HZ94" i="1"/>
  <c r="HZ151" i="1"/>
  <c r="HZ170" i="1"/>
  <c r="IA158" i="1" l="1"/>
  <c r="IA66" i="1"/>
  <c r="IA91" i="1"/>
  <c r="IA95" i="1"/>
  <c r="IA89" i="1"/>
  <c r="IA102" i="1"/>
  <c r="IA79" i="1"/>
  <c r="IA92" i="1"/>
  <c r="IA141" i="1"/>
  <c r="IA69" i="1"/>
  <c r="IA80" i="1"/>
  <c r="IA85" i="1"/>
  <c r="IA159" i="1"/>
  <c r="IA125" i="1"/>
  <c r="IA83" i="1"/>
  <c r="IA78" i="1"/>
  <c r="IA90" i="1"/>
  <c r="IA166" i="1"/>
  <c r="IA172" i="1"/>
  <c r="IA140" i="1"/>
  <c r="IA168" i="1"/>
  <c r="IA171" i="1"/>
  <c r="IA161" i="1"/>
  <c r="IA94" i="1"/>
  <c r="IA87" i="1"/>
  <c r="IA157" i="1"/>
  <c r="IA152" i="1"/>
  <c r="IA86" i="1"/>
  <c r="IA84" i="1"/>
  <c r="IA164" i="1"/>
  <c r="IA170" i="1"/>
  <c r="IA108" i="1"/>
  <c r="IA103" i="1"/>
  <c r="IA148" i="1"/>
  <c r="IA153" i="1"/>
  <c r="IA151" i="1"/>
  <c r="IA56" i="1"/>
  <c r="IA162" i="1"/>
  <c r="IA156" i="1"/>
  <c r="IA124" i="1"/>
  <c r="IA88" i="1"/>
  <c r="IA165" i="1"/>
  <c r="IA149" i="1"/>
  <c r="IA81" i="1"/>
  <c r="IA59" i="1"/>
  <c r="IA167" i="1"/>
  <c r="IA82" i="1"/>
  <c r="IA123" i="1"/>
  <c r="IA71" i="1"/>
  <c r="IA67" i="1"/>
  <c r="IA58" i="1"/>
  <c r="IA70" i="1"/>
  <c r="IA155" i="1"/>
  <c r="IA57" i="1"/>
  <c r="IA68" i="1"/>
  <c r="IA150" i="1"/>
  <c r="IA107" i="1"/>
  <c r="IA169" i="1"/>
  <c r="IB8" i="1"/>
  <c r="IA160" i="1"/>
  <c r="IA154" i="1"/>
  <c r="IA121" i="1"/>
  <c r="IA163" i="1"/>
  <c r="IC8" i="1" l="1"/>
  <c r="IB153" i="1"/>
  <c r="IB172" i="1"/>
  <c r="IB91" i="1"/>
  <c r="IB67" i="1"/>
  <c r="IB148" i="1"/>
  <c r="IB157" i="1"/>
  <c r="IB69" i="1"/>
  <c r="IB66" i="1"/>
  <c r="IB150" i="1"/>
  <c r="IB123" i="1"/>
  <c r="IB124" i="1"/>
  <c r="IB108" i="1"/>
  <c r="IB94" i="1"/>
  <c r="IB78" i="1"/>
  <c r="IB92" i="1"/>
  <c r="IB149" i="1"/>
  <c r="IB68" i="1"/>
  <c r="IB170" i="1"/>
  <c r="IB79" i="1"/>
  <c r="IB57" i="1"/>
  <c r="IB162" i="1"/>
  <c r="IB171" i="1"/>
  <c r="IB102" i="1"/>
  <c r="IB155" i="1"/>
  <c r="IB59" i="1"/>
  <c r="IB56" i="1"/>
  <c r="IB84" i="1"/>
  <c r="IB168" i="1"/>
  <c r="IB159" i="1"/>
  <c r="IB89" i="1"/>
  <c r="IB163" i="1"/>
  <c r="IB82" i="1"/>
  <c r="IB156" i="1"/>
  <c r="IB161" i="1"/>
  <c r="IB83" i="1"/>
  <c r="IB121" i="1"/>
  <c r="IB167" i="1"/>
  <c r="IB164" i="1"/>
  <c r="IB125" i="1"/>
  <c r="IB154" i="1"/>
  <c r="IB160" i="1"/>
  <c r="IB70" i="1"/>
  <c r="IB81" i="1"/>
  <c r="IB151" i="1"/>
  <c r="IB86" i="1"/>
  <c r="IB140" i="1"/>
  <c r="IB85" i="1"/>
  <c r="IB95" i="1"/>
  <c r="IB58" i="1"/>
  <c r="IB152" i="1"/>
  <c r="IB80" i="1"/>
  <c r="IB169" i="1"/>
  <c r="IB165" i="1"/>
  <c r="IB166" i="1"/>
  <c r="IB107" i="1"/>
  <c r="IB71" i="1"/>
  <c r="IB88" i="1"/>
  <c r="IB103" i="1"/>
  <c r="IB87" i="1"/>
  <c r="IB90" i="1"/>
  <c r="IB141" i="1"/>
  <c r="IB158" i="1"/>
  <c r="IC70" i="1" l="1"/>
  <c r="IC56" i="1"/>
  <c r="IC123" i="1"/>
  <c r="IC88" i="1"/>
  <c r="IC160" i="1"/>
  <c r="IC59" i="1"/>
  <c r="IC68" i="1"/>
  <c r="IC150" i="1"/>
  <c r="IC153" i="1"/>
  <c r="IC71" i="1"/>
  <c r="IC107" i="1"/>
  <c r="IC85" i="1"/>
  <c r="IC125" i="1"/>
  <c r="IC163" i="1"/>
  <c r="IC102" i="1"/>
  <c r="IC92" i="1"/>
  <c r="IC69" i="1"/>
  <c r="IC158" i="1"/>
  <c r="IC140" i="1"/>
  <c r="IC171" i="1"/>
  <c r="IC157" i="1"/>
  <c r="IC165" i="1"/>
  <c r="IC167" i="1"/>
  <c r="IC162" i="1"/>
  <c r="IC90" i="1"/>
  <c r="IC121" i="1"/>
  <c r="IC168" i="1"/>
  <c r="IC57" i="1"/>
  <c r="IC108" i="1"/>
  <c r="IC67" i="1"/>
  <c r="IC103" i="1"/>
  <c r="IC161" i="1"/>
  <c r="IC166" i="1"/>
  <c r="IC164" i="1"/>
  <c r="IC89" i="1"/>
  <c r="IC78" i="1"/>
  <c r="IC141" i="1"/>
  <c r="IC86" i="1"/>
  <c r="IC159" i="1"/>
  <c r="IC94" i="1"/>
  <c r="IC148" i="1"/>
  <c r="IC169" i="1"/>
  <c r="IC151" i="1"/>
  <c r="IC87" i="1"/>
  <c r="IC80" i="1"/>
  <c r="IC81" i="1"/>
  <c r="IC83" i="1"/>
  <c r="IC84" i="1"/>
  <c r="IC79" i="1"/>
  <c r="IC124" i="1"/>
  <c r="IC91" i="1"/>
  <c r="IC152" i="1"/>
  <c r="IC170" i="1"/>
  <c r="IC172" i="1"/>
  <c r="IC58" i="1"/>
  <c r="IC156" i="1"/>
  <c r="IC95" i="1"/>
  <c r="IC154" i="1"/>
  <c r="IC82" i="1"/>
  <c r="IC155" i="1"/>
  <c r="IC149" i="1"/>
  <c r="IC66" i="1"/>
  <c r="ID8" i="1"/>
  <c r="ID82" i="1" l="1"/>
  <c r="ID151" i="1"/>
  <c r="ID140" i="1"/>
  <c r="ID107" i="1"/>
  <c r="ID123" i="1"/>
  <c r="ID154" i="1"/>
  <c r="ID169" i="1"/>
  <c r="ID164" i="1"/>
  <c r="ID158" i="1"/>
  <c r="ID71" i="1"/>
  <c r="ID56" i="1"/>
  <c r="ID95" i="1"/>
  <c r="ID156" i="1"/>
  <c r="ID84" i="1"/>
  <c r="ID94" i="1"/>
  <c r="ID161" i="1"/>
  <c r="ID162" i="1"/>
  <c r="ID92" i="1"/>
  <c r="ID150" i="1"/>
  <c r="ID89" i="1"/>
  <c r="IE8" i="1"/>
  <c r="ID83" i="1"/>
  <c r="ID103" i="1"/>
  <c r="ID68" i="1"/>
  <c r="ID172" i="1"/>
  <c r="ID86" i="1"/>
  <c r="ID165" i="1"/>
  <c r="ID163" i="1"/>
  <c r="ID170" i="1"/>
  <c r="ID141" i="1"/>
  <c r="ID108" i="1"/>
  <c r="ID157" i="1"/>
  <c r="ID125" i="1"/>
  <c r="ID160" i="1"/>
  <c r="ID91" i="1"/>
  <c r="ID168" i="1"/>
  <c r="ID58" i="1"/>
  <c r="ID159" i="1"/>
  <c r="ID167" i="1"/>
  <c r="ID102" i="1"/>
  <c r="ID66" i="1"/>
  <c r="ID81" i="1"/>
  <c r="ID67" i="1"/>
  <c r="ID59" i="1"/>
  <c r="ID149" i="1"/>
  <c r="ID80" i="1"/>
  <c r="ID155" i="1"/>
  <c r="ID152" i="1"/>
  <c r="ID87" i="1"/>
  <c r="ID78" i="1"/>
  <c r="ID57" i="1"/>
  <c r="ID171" i="1"/>
  <c r="ID85" i="1"/>
  <c r="ID88" i="1"/>
  <c r="ID124" i="1"/>
  <c r="ID121" i="1"/>
  <c r="ID79" i="1"/>
  <c r="ID148" i="1"/>
  <c r="ID166" i="1"/>
  <c r="ID90" i="1"/>
  <c r="ID69" i="1"/>
  <c r="ID153" i="1"/>
  <c r="ID70" i="1"/>
  <c r="H102" i="1"/>
  <c r="IE67" i="1" l="1"/>
  <c r="IE150" i="1"/>
  <c r="IE140" i="1"/>
  <c r="IE78" i="1"/>
  <c r="IE160" i="1"/>
  <c r="IE92" i="1"/>
  <c r="IE87" i="1"/>
  <c r="IE121" i="1"/>
  <c r="IE152" i="1"/>
  <c r="IE157" i="1"/>
  <c r="IE68" i="1"/>
  <c r="IE161" i="1"/>
  <c r="IE164" i="1"/>
  <c r="IE166" i="1"/>
  <c r="IE91" i="1"/>
  <c r="IE124" i="1"/>
  <c r="IE167" i="1"/>
  <c r="IE103" i="1"/>
  <c r="IE169" i="1"/>
  <c r="IE88" i="1"/>
  <c r="IE159" i="1"/>
  <c r="IE83" i="1"/>
  <c r="IE69" i="1"/>
  <c r="IE149" i="1"/>
  <c r="IE170" i="1"/>
  <c r="IF8" i="1"/>
  <c r="IE156" i="1"/>
  <c r="IE123" i="1"/>
  <c r="IE57" i="1"/>
  <c r="IE70" i="1"/>
  <c r="IE155" i="1"/>
  <c r="IE108" i="1"/>
  <c r="IE94" i="1"/>
  <c r="IE153" i="1"/>
  <c r="IE80" i="1"/>
  <c r="IE141" i="1"/>
  <c r="IE84" i="1"/>
  <c r="IE154" i="1"/>
  <c r="IE85" i="1"/>
  <c r="IE58" i="1"/>
  <c r="IE90" i="1"/>
  <c r="IE171" i="1"/>
  <c r="IE59" i="1"/>
  <c r="IE168" i="1"/>
  <c r="IE163" i="1"/>
  <c r="IE89" i="1"/>
  <c r="IE95" i="1"/>
  <c r="IE107" i="1"/>
  <c r="IE165" i="1"/>
  <c r="IE56" i="1"/>
  <c r="IE148" i="1"/>
  <c r="IE81" i="1"/>
  <c r="IE86" i="1"/>
  <c r="IE71" i="1"/>
  <c r="IE151" i="1"/>
  <c r="IE79" i="1"/>
  <c r="IE66" i="1"/>
  <c r="IE125" i="1"/>
  <c r="IE172" i="1"/>
  <c r="IE162" i="1"/>
  <c r="IE158" i="1"/>
  <c r="IE82" i="1"/>
  <c r="IF172" i="1" l="1"/>
  <c r="IF80" i="1"/>
  <c r="IF68" i="1"/>
  <c r="IF125" i="1"/>
  <c r="IF171" i="1"/>
  <c r="IG8" i="1"/>
  <c r="IF103" i="1"/>
  <c r="IF157" i="1"/>
  <c r="IF150" i="1"/>
  <c r="IF79" i="1"/>
  <c r="IF107" i="1"/>
  <c r="IF58" i="1"/>
  <c r="IF108" i="1"/>
  <c r="IF149" i="1"/>
  <c r="IF124" i="1"/>
  <c r="IF121" i="1"/>
  <c r="IF59" i="1"/>
  <c r="IF169" i="1"/>
  <c r="IF95" i="1"/>
  <c r="IF69" i="1"/>
  <c r="IF87" i="1"/>
  <c r="IF89" i="1"/>
  <c r="IF154" i="1"/>
  <c r="IF83" i="1"/>
  <c r="IF158" i="1"/>
  <c r="IF86" i="1"/>
  <c r="IF163" i="1"/>
  <c r="IF84" i="1"/>
  <c r="IF57" i="1"/>
  <c r="IF159" i="1"/>
  <c r="IF164" i="1"/>
  <c r="IF160" i="1"/>
  <c r="IF148" i="1"/>
  <c r="IF156" i="1"/>
  <c r="IF140" i="1"/>
  <c r="IF56" i="1"/>
  <c r="IF153" i="1"/>
  <c r="IF151" i="1"/>
  <c r="IF85" i="1"/>
  <c r="IF155" i="1"/>
  <c r="IF91" i="1"/>
  <c r="IF82" i="1"/>
  <c r="IF71" i="1"/>
  <c r="IF70" i="1"/>
  <c r="IF166" i="1"/>
  <c r="IF92" i="1"/>
  <c r="IF162" i="1"/>
  <c r="IF81" i="1"/>
  <c r="IF168" i="1"/>
  <c r="IF141" i="1"/>
  <c r="IF123" i="1"/>
  <c r="IF88" i="1"/>
  <c r="IF161" i="1"/>
  <c r="IF78" i="1"/>
  <c r="IF66" i="1"/>
  <c r="IF165" i="1"/>
  <c r="IF90" i="1"/>
  <c r="IF94" i="1"/>
  <c r="IF170" i="1"/>
  <c r="IF167" i="1"/>
  <c r="IF152" i="1"/>
  <c r="IF67" i="1"/>
  <c r="IG86" i="1" l="1"/>
  <c r="IG169" i="1"/>
  <c r="IG79" i="1"/>
  <c r="IG80" i="1"/>
  <c r="IG165" i="1"/>
  <c r="IG81" i="1"/>
  <c r="IG155" i="1"/>
  <c r="IG160" i="1"/>
  <c r="IG83" i="1"/>
  <c r="IG121" i="1"/>
  <c r="IG157" i="1"/>
  <c r="IG170" i="1"/>
  <c r="IG140" i="1"/>
  <c r="IG95" i="1"/>
  <c r="IG68" i="1"/>
  <c r="IG141" i="1"/>
  <c r="IG82" i="1"/>
  <c r="IG156" i="1"/>
  <c r="IG66" i="1"/>
  <c r="IG85" i="1"/>
  <c r="IG124" i="1"/>
  <c r="IG67" i="1"/>
  <c r="IG92" i="1"/>
  <c r="IG89" i="1"/>
  <c r="IH8" i="1"/>
  <c r="IG161" i="1"/>
  <c r="IG166" i="1"/>
  <c r="IG153" i="1"/>
  <c r="IG57" i="1"/>
  <c r="IG87" i="1"/>
  <c r="IG108" i="1"/>
  <c r="IG171" i="1"/>
  <c r="IG123" i="1"/>
  <c r="IG163" i="1"/>
  <c r="IG107" i="1"/>
  <c r="IG94" i="1"/>
  <c r="IG162" i="1"/>
  <c r="IG164" i="1"/>
  <c r="IG154" i="1"/>
  <c r="IG103" i="1"/>
  <c r="IG78" i="1"/>
  <c r="IG151" i="1"/>
  <c r="IG159" i="1"/>
  <c r="IG149" i="1"/>
  <c r="IG152" i="1"/>
  <c r="IG167" i="1"/>
  <c r="IG88" i="1"/>
  <c r="IG70" i="1"/>
  <c r="IG56" i="1"/>
  <c r="IG84" i="1"/>
  <c r="IG69" i="1"/>
  <c r="IG58" i="1"/>
  <c r="IG125" i="1"/>
  <c r="IG71" i="1"/>
  <c r="IG90" i="1"/>
  <c r="IG168" i="1"/>
  <c r="IG91" i="1"/>
  <c r="IG148" i="1"/>
  <c r="IG158" i="1"/>
  <c r="IG59" i="1"/>
  <c r="IG150" i="1"/>
  <c r="IG172" i="1"/>
  <c r="IH56" i="1" l="1"/>
  <c r="II8" i="1"/>
  <c r="IH83" i="1"/>
  <c r="IH168" i="1"/>
  <c r="IH70" i="1"/>
  <c r="IH89" i="1"/>
  <c r="IH90" i="1"/>
  <c r="IH88" i="1"/>
  <c r="IH154" i="1"/>
  <c r="IH108" i="1"/>
  <c r="IH92" i="1"/>
  <c r="IH68" i="1"/>
  <c r="IH155" i="1"/>
  <c r="IH163" i="1"/>
  <c r="IH156" i="1"/>
  <c r="IH123" i="1"/>
  <c r="IH171" i="1"/>
  <c r="IH141" i="1"/>
  <c r="IH172" i="1"/>
  <c r="IH71" i="1"/>
  <c r="IH167" i="1"/>
  <c r="IH164" i="1"/>
  <c r="IH87" i="1"/>
  <c r="IH67" i="1"/>
  <c r="IH95" i="1"/>
  <c r="IH81" i="1"/>
  <c r="IH151" i="1"/>
  <c r="IH121" i="1"/>
  <c r="IH78" i="1"/>
  <c r="IH82" i="1"/>
  <c r="IH86" i="1"/>
  <c r="IH103" i="1"/>
  <c r="IH160" i="1"/>
  <c r="IH150" i="1"/>
  <c r="IH125" i="1"/>
  <c r="IH152" i="1"/>
  <c r="IH162" i="1"/>
  <c r="IH57" i="1"/>
  <c r="IH124" i="1"/>
  <c r="IH140" i="1"/>
  <c r="IH165" i="1"/>
  <c r="IH148" i="1"/>
  <c r="IH84" i="1"/>
  <c r="IH161" i="1"/>
  <c r="IH169" i="1"/>
  <c r="IH91" i="1"/>
  <c r="IH59" i="1"/>
  <c r="IH58" i="1"/>
  <c r="IH149" i="1"/>
  <c r="IH94" i="1"/>
  <c r="IH153" i="1"/>
  <c r="IH85" i="1"/>
  <c r="IH170" i="1"/>
  <c r="IH80" i="1"/>
  <c r="IH158" i="1"/>
  <c r="IH69" i="1"/>
  <c r="IH159" i="1"/>
  <c r="IH107" i="1"/>
  <c r="IH166" i="1"/>
  <c r="IH66" i="1"/>
  <c r="IH157" i="1"/>
  <c r="IH79" i="1"/>
  <c r="II84" i="1" l="1"/>
  <c r="II165" i="1"/>
  <c r="II95" i="1"/>
  <c r="II69" i="1"/>
  <c r="II158" i="1"/>
  <c r="II59" i="1"/>
  <c r="II124" i="1"/>
  <c r="II86" i="1"/>
  <c r="II87" i="1"/>
  <c r="II156" i="1"/>
  <c r="II90" i="1"/>
  <c r="II159" i="1"/>
  <c r="II171" i="1"/>
  <c r="II140" i="1"/>
  <c r="II123" i="1"/>
  <c r="II80" i="1"/>
  <c r="II91" i="1"/>
  <c r="II57" i="1"/>
  <c r="II82" i="1"/>
  <c r="II164" i="1"/>
  <c r="II163" i="1"/>
  <c r="II89" i="1"/>
  <c r="II166" i="1"/>
  <c r="II149" i="1"/>
  <c r="II154" i="1"/>
  <c r="II58" i="1"/>
  <c r="II88" i="1"/>
  <c r="II170" i="1"/>
  <c r="II169" i="1"/>
  <c r="II162" i="1"/>
  <c r="II78" i="1"/>
  <c r="II167" i="1"/>
  <c r="II155" i="1"/>
  <c r="II70" i="1"/>
  <c r="II151" i="1"/>
  <c r="II103" i="1"/>
  <c r="II67" i="1"/>
  <c r="II79" i="1"/>
  <c r="II157" i="1"/>
  <c r="II66" i="1"/>
  <c r="II85" i="1"/>
  <c r="II161" i="1"/>
  <c r="II152" i="1"/>
  <c r="II121" i="1"/>
  <c r="II71" i="1"/>
  <c r="II68" i="1"/>
  <c r="II168" i="1"/>
  <c r="II153" i="1"/>
  <c r="II172" i="1"/>
  <c r="II92" i="1"/>
  <c r="II83" i="1"/>
  <c r="II107" i="1"/>
  <c r="II94" i="1"/>
  <c r="II148" i="1"/>
  <c r="II150" i="1"/>
  <c r="II81" i="1"/>
  <c r="II141" i="1"/>
  <c r="II108" i="1"/>
  <c r="IJ8" i="1"/>
  <c r="II125" i="1"/>
  <c r="II160" i="1"/>
  <c r="II56" i="1"/>
  <c r="IJ92" i="1" l="1"/>
  <c r="IJ161" i="1"/>
  <c r="IJ70" i="1"/>
  <c r="IJ58" i="1"/>
  <c r="IJ57" i="1"/>
  <c r="IJ156" i="1"/>
  <c r="IJ165" i="1"/>
  <c r="IJ141" i="1"/>
  <c r="IJ172" i="1"/>
  <c r="IJ85" i="1"/>
  <c r="IJ155" i="1"/>
  <c r="IJ154" i="1"/>
  <c r="IJ91" i="1"/>
  <c r="IJ87" i="1"/>
  <c r="IJ84" i="1"/>
  <c r="IJ81" i="1"/>
  <c r="IJ153" i="1"/>
  <c r="IJ66" i="1"/>
  <c r="IJ167" i="1"/>
  <c r="IJ149" i="1"/>
  <c r="IJ80" i="1"/>
  <c r="IJ86" i="1"/>
  <c r="IJ121" i="1"/>
  <c r="IJ159" i="1"/>
  <c r="IJ151" i="1"/>
  <c r="IJ125" i="1"/>
  <c r="IJ103" i="1"/>
  <c r="IJ170" i="1"/>
  <c r="IJ69" i="1"/>
  <c r="IK8" i="1"/>
  <c r="IJ83" i="1"/>
  <c r="IJ152" i="1"/>
  <c r="IJ82" i="1"/>
  <c r="IJ90" i="1"/>
  <c r="IJ95" i="1"/>
  <c r="IJ108" i="1"/>
  <c r="IJ150" i="1"/>
  <c r="IJ168" i="1"/>
  <c r="IJ157" i="1"/>
  <c r="IJ78" i="1"/>
  <c r="IJ166" i="1"/>
  <c r="IJ123" i="1"/>
  <c r="IJ124" i="1"/>
  <c r="IJ56" i="1"/>
  <c r="IJ148" i="1"/>
  <c r="IJ68" i="1"/>
  <c r="IJ79" i="1"/>
  <c r="IJ162" i="1"/>
  <c r="IJ89" i="1"/>
  <c r="IJ140" i="1"/>
  <c r="IJ59" i="1"/>
  <c r="IJ160" i="1"/>
  <c r="IJ94" i="1"/>
  <c r="IJ71" i="1"/>
  <c r="IJ67" i="1"/>
  <c r="IJ169" i="1"/>
  <c r="IJ163" i="1"/>
  <c r="IJ171" i="1"/>
  <c r="IJ158" i="1"/>
  <c r="IJ107" i="1"/>
  <c r="IJ164" i="1"/>
  <c r="IJ88" i="1"/>
  <c r="IK107" i="1" l="1"/>
  <c r="IK108" i="1"/>
  <c r="IK149" i="1"/>
  <c r="IK58" i="1"/>
  <c r="IK59" i="1"/>
  <c r="IK103" i="1"/>
  <c r="IK155" i="1"/>
  <c r="IK171" i="1"/>
  <c r="IK163" i="1"/>
  <c r="IK89" i="1"/>
  <c r="IK166" i="1"/>
  <c r="IK82" i="1"/>
  <c r="IK151" i="1"/>
  <c r="IK153" i="1"/>
  <c r="IK172" i="1"/>
  <c r="IK92" i="1"/>
  <c r="IK169" i="1"/>
  <c r="IK162" i="1"/>
  <c r="IK78" i="1"/>
  <c r="IK152" i="1"/>
  <c r="IK159" i="1"/>
  <c r="IK81" i="1"/>
  <c r="IK141" i="1"/>
  <c r="IK56" i="1"/>
  <c r="IK170" i="1"/>
  <c r="IK154" i="1"/>
  <c r="IK158" i="1"/>
  <c r="IK124" i="1"/>
  <c r="IK95" i="1"/>
  <c r="IK167" i="1"/>
  <c r="IK70" i="1"/>
  <c r="IK140" i="1"/>
  <c r="IK123" i="1"/>
  <c r="IK90" i="1"/>
  <c r="IK125" i="1"/>
  <c r="IK66" i="1"/>
  <c r="IK85" i="1"/>
  <c r="IK161" i="1"/>
  <c r="IK67" i="1"/>
  <c r="IK79" i="1"/>
  <c r="IK157" i="1"/>
  <c r="IK83" i="1"/>
  <c r="IK121" i="1"/>
  <c r="IK84" i="1"/>
  <c r="IK165" i="1"/>
  <c r="IK88" i="1"/>
  <c r="IK71" i="1"/>
  <c r="IK68" i="1"/>
  <c r="IK168" i="1"/>
  <c r="IL8" i="1"/>
  <c r="IK86" i="1"/>
  <c r="IK87" i="1"/>
  <c r="IK156" i="1"/>
  <c r="IK164" i="1"/>
  <c r="IK94" i="1"/>
  <c r="IK148" i="1"/>
  <c r="IK150" i="1"/>
  <c r="IK69" i="1"/>
  <c r="IK80" i="1"/>
  <c r="IK91" i="1"/>
  <c r="IK57" i="1"/>
  <c r="IK160" i="1"/>
  <c r="IL80" i="1" l="1"/>
  <c r="IL86" i="1"/>
  <c r="IL158" i="1"/>
  <c r="IL78" i="1"/>
  <c r="IL166" i="1"/>
  <c r="IL149" i="1"/>
  <c r="IM8" i="1"/>
  <c r="IL90" i="1"/>
  <c r="IL154" i="1"/>
  <c r="IL162" i="1"/>
  <c r="IL89" i="1"/>
  <c r="IL108" i="1"/>
  <c r="IL150" i="1"/>
  <c r="IL168" i="1"/>
  <c r="IL157" i="1"/>
  <c r="IL123" i="1"/>
  <c r="IL170" i="1"/>
  <c r="IL169" i="1"/>
  <c r="IL163" i="1"/>
  <c r="IL107" i="1"/>
  <c r="IL148" i="1"/>
  <c r="IL68" i="1"/>
  <c r="IL79" i="1"/>
  <c r="IL140" i="1"/>
  <c r="IL56" i="1"/>
  <c r="IL92" i="1"/>
  <c r="IL171" i="1"/>
  <c r="IL84" i="1"/>
  <c r="IL124" i="1"/>
  <c r="IL58" i="1"/>
  <c r="IL121" i="1"/>
  <c r="IL91" i="1"/>
  <c r="IL66" i="1"/>
  <c r="IL69" i="1"/>
  <c r="IL83" i="1"/>
  <c r="IL94" i="1"/>
  <c r="IL71" i="1"/>
  <c r="IL67" i="1"/>
  <c r="IL70" i="1"/>
  <c r="IL141" i="1"/>
  <c r="IL172" i="1"/>
  <c r="IL155" i="1"/>
  <c r="IL160" i="1"/>
  <c r="IL164" i="1"/>
  <c r="IL88" i="1"/>
  <c r="IL161" i="1"/>
  <c r="IL167" i="1"/>
  <c r="IL81" i="1"/>
  <c r="IL153" i="1"/>
  <c r="IL103" i="1"/>
  <c r="IL57" i="1"/>
  <c r="IL156" i="1"/>
  <c r="IL165" i="1"/>
  <c r="IL85" i="1"/>
  <c r="IL95" i="1"/>
  <c r="IL159" i="1"/>
  <c r="IL151" i="1"/>
  <c r="IL59" i="1"/>
  <c r="IL87" i="1"/>
  <c r="IL152" i="1"/>
  <c r="IL82" i="1"/>
  <c r="IL125" i="1"/>
  <c r="IM83" i="1" l="1"/>
  <c r="IM155" i="1"/>
  <c r="IM92" i="1"/>
  <c r="IM86" i="1"/>
  <c r="IM153" i="1"/>
  <c r="IM56" i="1"/>
  <c r="IM154" i="1"/>
  <c r="IM159" i="1"/>
  <c r="IM91" i="1"/>
  <c r="IM123" i="1"/>
  <c r="IM90" i="1"/>
  <c r="IM95" i="1"/>
  <c r="IM167" i="1"/>
  <c r="IM70" i="1"/>
  <c r="IM121" i="1"/>
  <c r="IM79" i="1"/>
  <c r="IM157" i="1"/>
  <c r="IN8" i="1"/>
  <c r="IM57" i="1"/>
  <c r="IM89" i="1"/>
  <c r="IM103" i="1"/>
  <c r="IM169" i="1"/>
  <c r="IM151" i="1"/>
  <c r="IM66" i="1"/>
  <c r="IM141" i="1"/>
  <c r="IM125" i="1"/>
  <c r="IM67" i="1"/>
  <c r="IM68" i="1"/>
  <c r="IM82" i="1"/>
  <c r="IM165" i="1"/>
  <c r="IM88" i="1"/>
  <c r="IM71" i="1"/>
  <c r="IM124" i="1"/>
  <c r="IM148" i="1"/>
  <c r="IM150" i="1"/>
  <c r="IM166" i="1"/>
  <c r="IM87" i="1"/>
  <c r="IM160" i="1"/>
  <c r="IM171" i="1"/>
  <c r="IM163" i="1"/>
  <c r="IM158" i="1"/>
  <c r="IM59" i="1"/>
  <c r="IM69" i="1"/>
  <c r="IM162" i="1"/>
  <c r="IM172" i="1"/>
  <c r="IM170" i="1"/>
  <c r="IM80" i="1"/>
  <c r="IM81" i="1"/>
  <c r="IM140" i="1"/>
  <c r="IM85" i="1"/>
  <c r="IM161" i="1"/>
  <c r="IM58" i="1"/>
  <c r="IM168" i="1"/>
  <c r="IM149" i="1"/>
  <c r="IM152" i="1"/>
  <c r="IM156" i="1"/>
  <c r="IM164" i="1"/>
  <c r="IM94" i="1"/>
  <c r="IM84" i="1"/>
  <c r="IM107" i="1"/>
  <c r="IM108" i="1"/>
  <c r="IM78" i="1"/>
  <c r="H103" i="1"/>
  <c r="IN162" i="1" l="1"/>
  <c r="IN68" i="1"/>
  <c r="IN95" i="1"/>
  <c r="IN86" i="1"/>
  <c r="IN84" i="1"/>
  <c r="IN69" i="1"/>
  <c r="IN67" i="1"/>
  <c r="IN90" i="1"/>
  <c r="IN92" i="1"/>
  <c r="IN94" i="1"/>
  <c r="IN59" i="1"/>
  <c r="IN125" i="1"/>
  <c r="IN155" i="1"/>
  <c r="IN140" i="1"/>
  <c r="IN124" i="1"/>
  <c r="IN157" i="1"/>
  <c r="IN83" i="1"/>
  <c r="IN156" i="1"/>
  <c r="IN81" i="1"/>
  <c r="IN163" i="1"/>
  <c r="IN71" i="1"/>
  <c r="IN66" i="1"/>
  <c r="IN79" i="1"/>
  <c r="IN159" i="1"/>
  <c r="IN58" i="1"/>
  <c r="IN166" i="1"/>
  <c r="IN89" i="1"/>
  <c r="IN161" i="1"/>
  <c r="IN150" i="1"/>
  <c r="IN57" i="1"/>
  <c r="IN85" i="1"/>
  <c r="IN148" i="1"/>
  <c r="IO8" i="1"/>
  <c r="IN123" i="1"/>
  <c r="IN164" i="1"/>
  <c r="IN158" i="1"/>
  <c r="IN141" i="1"/>
  <c r="IN91" i="1"/>
  <c r="IN152" i="1"/>
  <c r="IN80" i="1"/>
  <c r="IN171" i="1"/>
  <c r="IN88" i="1"/>
  <c r="IN151" i="1"/>
  <c r="IN121" i="1"/>
  <c r="IN154" i="1"/>
  <c r="IN78" i="1"/>
  <c r="IN149" i="1"/>
  <c r="IN170" i="1"/>
  <c r="IN160" i="1"/>
  <c r="IN165" i="1"/>
  <c r="IN169" i="1"/>
  <c r="IN70" i="1"/>
  <c r="IN56" i="1"/>
  <c r="IN108" i="1"/>
  <c r="IN168" i="1"/>
  <c r="IN172" i="1"/>
  <c r="IN87" i="1"/>
  <c r="IN82" i="1"/>
  <c r="IN167" i="1"/>
  <c r="IN153" i="1"/>
  <c r="IN107" i="1"/>
  <c r="IO160" i="1" l="1"/>
  <c r="IP8" i="1"/>
  <c r="IO83" i="1"/>
  <c r="IO172" i="1"/>
  <c r="IO170" i="1"/>
  <c r="IO80" i="1"/>
  <c r="IO148" i="1"/>
  <c r="IO159" i="1"/>
  <c r="IO157" i="1"/>
  <c r="IO90" i="1"/>
  <c r="IO70" i="1"/>
  <c r="IO81" i="1"/>
  <c r="IO161" i="1"/>
  <c r="IO169" i="1"/>
  <c r="IO165" i="1"/>
  <c r="IO88" i="1"/>
  <c r="IO166" i="1"/>
  <c r="IO94" i="1"/>
  <c r="IO68" i="1"/>
  <c r="IO168" i="1"/>
  <c r="IO149" i="1"/>
  <c r="IO152" i="1"/>
  <c r="IO85" i="1"/>
  <c r="IO79" i="1"/>
  <c r="IO124" i="1"/>
  <c r="IO67" i="1"/>
  <c r="IO108" i="1"/>
  <c r="IO78" i="1"/>
  <c r="IO91" i="1"/>
  <c r="IO57" i="1"/>
  <c r="IO66" i="1"/>
  <c r="IO140" i="1"/>
  <c r="IO69" i="1"/>
  <c r="IO107" i="1"/>
  <c r="IO56" i="1"/>
  <c r="IO154" i="1"/>
  <c r="IO141" i="1"/>
  <c r="IO150" i="1"/>
  <c r="IO71" i="1"/>
  <c r="IO155" i="1"/>
  <c r="IO84" i="1"/>
  <c r="IO163" i="1"/>
  <c r="IO125" i="1"/>
  <c r="IO86" i="1"/>
  <c r="IO153" i="1"/>
  <c r="IO167" i="1"/>
  <c r="IO95" i="1"/>
  <c r="IO121" i="1"/>
  <c r="IO89" i="1"/>
  <c r="IO158" i="1"/>
  <c r="IO151" i="1"/>
  <c r="IO164" i="1"/>
  <c r="IO59" i="1"/>
  <c r="IO82" i="1"/>
  <c r="IO123" i="1"/>
  <c r="IO156" i="1"/>
  <c r="IO87" i="1"/>
  <c r="IO171" i="1"/>
  <c r="IO58" i="1"/>
  <c r="IO92" i="1"/>
  <c r="IO162" i="1"/>
  <c r="H168" i="1"/>
  <c r="H167" i="1"/>
  <c r="H166" i="1"/>
  <c r="IP171" i="1" l="1"/>
  <c r="IP107" i="1"/>
  <c r="IP90" i="1"/>
  <c r="IP87" i="1"/>
  <c r="IP89" i="1"/>
  <c r="IP84" i="1"/>
  <c r="IP69" i="1"/>
  <c r="IP124" i="1"/>
  <c r="IP157" i="1"/>
  <c r="IP160" i="1"/>
  <c r="IP156" i="1"/>
  <c r="IP121" i="1"/>
  <c r="IP155" i="1"/>
  <c r="IP140" i="1"/>
  <c r="IP79" i="1"/>
  <c r="IP88" i="1"/>
  <c r="IP159" i="1"/>
  <c r="IP123" i="1"/>
  <c r="IP95" i="1"/>
  <c r="IP71" i="1"/>
  <c r="IP66" i="1"/>
  <c r="IP85" i="1"/>
  <c r="IP165" i="1"/>
  <c r="IP148" i="1"/>
  <c r="IP82" i="1"/>
  <c r="IP150" i="1"/>
  <c r="IP152" i="1"/>
  <c r="IP169" i="1"/>
  <c r="IP80" i="1"/>
  <c r="IP57" i="1"/>
  <c r="IP162" i="1"/>
  <c r="IP59" i="1"/>
  <c r="IP153" i="1"/>
  <c r="IP141" i="1"/>
  <c r="IP91" i="1"/>
  <c r="IP149" i="1"/>
  <c r="IP161" i="1"/>
  <c r="IP170" i="1"/>
  <c r="IP92" i="1"/>
  <c r="IP164" i="1"/>
  <c r="IP86" i="1"/>
  <c r="IP154" i="1"/>
  <c r="IP78" i="1"/>
  <c r="IP81" i="1"/>
  <c r="IP172" i="1"/>
  <c r="IP125" i="1"/>
  <c r="IP108" i="1"/>
  <c r="IP68" i="1"/>
  <c r="IP70" i="1"/>
  <c r="IP83" i="1"/>
  <c r="IP58" i="1"/>
  <c r="IP56" i="1"/>
  <c r="IP158" i="1"/>
  <c r="IP67" i="1"/>
  <c r="IQ8" i="1"/>
  <c r="IP151" i="1"/>
  <c r="IP163" i="1"/>
  <c r="IP94" i="1"/>
  <c r="IQ57" i="1" l="1"/>
  <c r="IQ151" i="1"/>
  <c r="IQ68" i="1"/>
  <c r="IQ164" i="1"/>
  <c r="IQ59" i="1"/>
  <c r="IQ148" i="1"/>
  <c r="IQ88" i="1"/>
  <c r="IQ124" i="1"/>
  <c r="IQ170" i="1"/>
  <c r="IR8" i="1"/>
  <c r="IQ108" i="1"/>
  <c r="IQ92" i="1"/>
  <c r="IQ162" i="1"/>
  <c r="IQ165" i="1"/>
  <c r="IQ79" i="1"/>
  <c r="IQ69" i="1"/>
  <c r="IQ125" i="1"/>
  <c r="IQ85" i="1"/>
  <c r="IQ84" i="1"/>
  <c r="IQ158" i="1"/>
  <c r="IQ172" i="1"/>
  <c r="IQ161" i="1"/>
  <c r="IQ80" i="1"/>
  <c r="IQ66" i="1"/>
  <c r="IQ155" i="1"/>
  <c r="IQ89" i="1"/>
  <c r="IQ67" i="1"/>
  <c r="IQ140" i="1"/>
  <c r="IQ81" i="1"/>
  <c r="IQ149" i="1"/>
  <c r="IQ169" i="1"/>
  <c r="IQ71" i="1"/>
  <c r="IQ121" i="1"/>
  <c r="IQ87" i="1"/>
  <c r="IQ58" i="1"/>
  <c r="IQ78" i="1"/>
  <c r="IQ91" i="1"/>
  <c r="IQ152" i="1"/>
  <c r="IQ95" i="1"/>
  <c r="IQ156" i="1"/>
  <c r="IQ90" i="1"/>
  <c r="IQ56" i="1"/>
  <c r="IQ94" i="1"/>
  <c r="IQ83" i="1"/>
  <c r="IQ154" i="1"/>
  <c r="IQ141" i="1"/>
  <c r="IQ150" i="1"/>
  <c r="IQ123" i="1"/>
  <c r="IQ160" i="1"/>
  <c r="IQ107" i="1"/>
  <c r="IQ163" i="1"/>
  <c r="IQ70" i="1"/>
  <c r="IQ86" i="1"/>
  <c r="IQ153" i="1"/>
  <c r="IQ82" i="1"/>
  <c r="IQ159" i="1"/>
  <c r="IQ157" i="1"/>
  <c r="IQ171" i="1"/>
  <c r="IR70" i="1" l="1"/>
  <c r="IR158" i="1"/>
  <c r="IR94" i="1"/>
  <c r="IR84" i="1"/>
  <c r="IR107" i="1"/>
  <c r="IR87" i="1"/>
  <c r="IR85" i="1"/>
  <c r="IR151" i="1"/>
  <c r="IR157" i="1"/>
  <c r="IR90" i="1"/>
  <c r="IR121" i="1"/>
  <c r="IR125" i="1"/>
  <c r="IR159" i="1"/>
  <c r="IR123" i="1"/>
  <c r="IR156" i="1"/>
  <c r="IR71" i="1"/>
  <c r="IR66" i="1"/>
  <c r="IR69" i="1"/>
  <c r="IR124" i="1"/>
  <c r="IR82" i="1"/>
  <c r="IR150" i="1"/>
  <c r="IR95" i="1"/>
  <c r="IR169" i="1"/>
  <c r="IR80" i="1"/>
  <c r="IR79" i="1"/>
  <c r="IR88" i="1"/>
  <c r="IR141" i="1"/>
  <c r="IR165" i="1"/>
  <c r="IR153" i="1"/>
  <c r="IR152" i="1"/>
  <c r="IR149" i="1"/>
  <c r="IR161" i="1"/>
  <c r="IR148" i="1"/>
  <c r="IR86" i="1"/>
  <c r="IR154" i="1"/>
  <c r="IR91" i="1"/>
  <c r="IR81" i="1"/>
  <c r="IR172" i="1"/>
  <c r="IR162" i="1"/>
  <c r="IR59" i="1"/>
  <c r="IR140" i="1"/>
  <c r="IR92" i="1"/>
  <c r="IR164" i="1"/>
  <c r="IR83" i="1"/>
  <c r="IR163" i="1"/>
  <c r="IR68" i="1"/>
  <c r="IR78" i="1"/>
  <c r="IR58" i="1"/>
  <c r="IR67" i="1"/>
  <c r="IR108" i="1"/>
  <c r="IR171" i="1"/>
  <c r="IR56" i="1"/>
  <c r="IR89" i="1"/>
  <c r="IS8" i="1"/>
  <c r="IR160" i="1"/>
  <c r="IR155" i="1"/>
  <c r="IR170" i="1"/>
  <c r="IR57" i="1"/>
  <c r="IS155" i="1" l="1"/>
  <c r="IS58" i="1"/>
  <c r="IS59" i="1"/>
  <c r="IS161" i="1"/>
  <c r="IS80" i="1"/>
  <c r="IS71" i="1"/>
  <c r="IS151" i="1"/>
  <c r="IS160" i="1"/>
  <c r="IS78" i="1"/>
  <c r="IS162" i="1"/>
  <c r="IS149" i="1"/>
  <c r="IS169" i="1"/>
  <c r="IS156" i="1"/>
  <c r="IS85" i="1"/>
  <c r="IT8" i="1"/>
  <c r="IS68" i="1"/>
  <c r="IS172" i="1"/>
  <c r="IS152" i="1"/>
  <c r="IS95" i="1"/>
  <c r="IS123" i="1"/>
  <c r="IS87" i="1"/>
  <c r="IS89" i="1"/>
  <c r="IS163" i="1"/>
  <c r="IS81" i="1"/>
  <c r="IS153" i="1"/>
  <c r="IS150" i="1"/>
  <c r="IS159" i="1"/>
  <c r="IS107" i="1"/>
  <c r="IS56" i="1"/>
  <c r="IS83" i="1"/>
  <c r="IS91" i="1"/>
  <c r="IS165" i="1"/>
  <c r="IS82" i="1"/>
  <c r="IS125" i="1"/>
  <c r="IS84" i="1"/>
  <c r="IS171" i="1"/>
  <c r="IS164" i="1"/>
  <c r="IS154" i="1"/>
  <c r="IS141" i="1"/>
  <c r="IS124" i="1"/>
  <c r="IS121" i="1"/>
  <c r="IS94" i="1"/>
  <c r="IS57" i="1"/>
  <c r="IS108" i="1"/>
  <c r="IS92" i="1"/>
  <c r="IS86" i="1"/>
  <c r="IS88" i="1"/>
  <c r="IS69" i="1"/>
  <c r="IS90" i="1"/>
  <c r="IS158" i="1"/>
  <c r="IS170" i="1"/>
  <c r="IS67" i="1"/>
  <c r="IS140" i="1"/>
  <c r="IS148" i="1"/>
  <c r="IS79" i="1"/>
  <c r="IS66" i="1"/>
  <c r="IS157" i="1"/>
  <c r="IS70" i="1"/>
  <c r="IT125" i="1" l="1"/>
  <c r="IT121" i="1"/>
  <c r="IT158" i="1"/>
  <c r="IT150" i="1"/>
  <c r="IT66" i="1"/>
  <c r="IT124" i="1"/>
  <c r="IT165" i="1"/>
  <c r="IT81" i="1"/>
  <c r="IT68" i="1"/>
  <c r="IT160" i="1"/>
  <c r="IT79" i="1"/>
  <c r="IT88" i="1"/>
  <c r="IT141" i="1"/>
  <c r="IT91" i="1"/>
  <c r="IT163" i="1"/>
  <c r="IU8" i="1"/>
  <c r="IT151" i="1"/>
  <c r="IT90" i="1"/>
  <c r="IT153" i="1"/>
  <c r="IT69" i="1"/>
  <c r="IT148" i="1"/>
  <c r="IT86" i="1"/>
  <c r="IT154" i="1"/>
  <c r="IT83" i="1"/>
  <c r="IT89" i="1"/>
  <c r="IT85" i="1"/>
  <c r="IT71" i="1"/>
  <c r="IT92" i="1"/>
  <c r="IT156" i="1"/>
  <c r="IT140" i="1"/>
  <c r="IT164" i="1"/>
  <c r="IT56" i="1"/>
  <c r="IT87" i="1"/>
  <c r="IT80" i="1"/>
  <c r="IT67" i="1"/>
  <c r="IT108" i="1"/>
  <c r="IT171" i="1"/>
  <c r="IT107" i="1"/>
  <c r="IT123" i="1"/>
  <c r="IT169" i="1"/>
  <c r="IT161" i="1"/>
  <c r="IT170" i="1"/>
  <c r="IT57" i="1"/>
  <c r="IT84" i="1"/>
  <c r="IT159" i="1"/>
  <c r="IT95" i="1"/>
  <c r="IT149" i="1"/>
  <c r="IT59" i="1"/>
  <c r="IT162" i="1"/>
  <c r="IT58" i="1"/>
  <c r="IT70" i="1"/>
  <c r="IT94" i="1"/>
  <c r="IT152" i="1"/>
  <c r="IT157" i="1"/>
  <c r="IT82" i="1"/>
  <c r="IT172" i="1"/>
  <c r="IT78" i="1"/>
  <c r="IT155" i="1"/>
  <c r="IU59" i="1" l="1"/>
  <c r="IU56" i="1"/>
  <c r="IU83" i="1"/>
  <c r="IU81" i="1"/>
  <c r="IU157" i="1"/>
  <c r="IU95" i="1"/>
  <c r="IU107" i="1"/>
  <c r="IU140" i="1"/>
  <c r="IU86" i="1"/>
  <c r="IU91" i="1"/>
  <c r="IU124" i="1"/>
  <c r="IU169" i="1"/>
  <c r="IV8" i="1"/>
  <c r="IU152" i="1"/>
  <c r="IU159" i="1"/>
  <c r="IU171" i="1"/>
  <c r="IU156" i="1"/>
  <c r="IU148" i="1"/>
  <c r="IU141" i="1"/>
  <c r="IU66" i="1"/>
  <c r="IU172" i="1"/>
  <c r="IU94" i="1"/>
  <c r="IU84" i="1"/>
  <c r="IU108" i="1"/>
  <c r="IU92" i="1"/>
  <c r="IU69" i="1"/>
  <c r="IU88" i="1"/>
  <c r="IU150" i="1"/>
  <c r="IU57" i="1"/>
  <c r="IU71" i="1"/>
  <c r="IU153" i="1"/>
  <c r="IU79" i="1"/>
  <c r="IU158" i="1"/>
  <c r="IU149" i="1"/>
  <c r="IU164" i="1"/>
  <c r="IU163" i="1"/>
  <c r="IU70" i="1"/>
  <c r="IU67" i="1"/>
  <c r="IU155" i="1"/>
  <c r="IU58" i="1"/>
  <c r="IU170" i="1"/>
  <c r="IU80" i="1"/>
  <c r="IU85" i="1"/>
  <c r="IU90" i="1"/>
  <c r="IU160" i="1"/>
  <c r="IU121" i="1"/>
  <c r="IU82" i="1"/>
  <c r="IU123" i="1"/>
  <c r="IU154" i="1"/>
  <c r="IU165" i="1"/>
  <c r="IU78" i="1"/>
  <c r="IU162" i="1"/>
  <c r="IU161" i="1"/>
  <c r="IU87" i="1"/>
  <c r="IU89" i="1"/>
  <c r="IU151" i="1"/>
  <c r="IU68" i="1"/>
  <c r="IU125" i="1"/>
  <c r="IV151" i="1" l="1"/>
  <c r="IV123" i="1"/>
  <c r="IV58" i="1"/>
  <c r="IV79" i="1"/>
  <c r="IV108" i="1"/>
  <c r="IV171" i="1"/>
  <c r="IV140" i="1"/>
  <c r="IV89" i="1"/>
  <c r="IV82" i="1"/>
  <c r="IV155" i="1"/>
  <c r="IV153" i="1"/>
  <c r="IV84" i="1"/>
  <c r="IV159" i="1"/>
  <c r="IV107" i="1"/>
  <c r="IV87" i="1"/>
  <c r="IV121" i="1"/>
  <c r="IV67" i="1"/>
  <c r="IV71" i="1"/>
  <c r="IV94" i="1"/>
  <c r="IV152" i="1"/>
  <c r="IV95" i="1"/>
  <c r="IV161" i="1"/>
  <c r="IV160" i="1"/>
  <c r="IV70" i="1"/>
  <c r="IV57" i="1"/>
  <c r="IV172" i="1"/>
  <c r="IW8" i="1"/>
  <c r="IV157" i="1"/>
  <c r="IV162" i="1"/>
  <c r="IV90" i="1"/>
  <c r="IV163" i="1"/>
  <c r="IV150" i="1"/>
  <c r="IV66" i="1"/>
  <c r="IV169" i="1"/>
  <c r="IV81" i="1"/>
  <c r="IV78" i="1"/>
  <c r="IV85" i="1"/>
  <c r="IV164" i="1"/>
  <c r="IV88" i="1"/>
  <c r="IV141" i="1"/>
  <c r="IV124" i="1"/>
  <c r="IV83" i="1"/>
  <c r="IV125" i="1"/>
  <c r="IV165" i="1"/>
  <c r="IV80" i="1"/>
  <c r="IV149" i="1"/>
  <c r="IV69" i="1"/>
  <c r="IV148" i="1"/>
  <c r="IV91" i="1"/>
  <c r="IV56" i="1"/>
  <c r="IV68" i="1"/>
  <c r="IV154" i="1"/>
  <c r="IV170" i="1"/>
  <c r="IV158" i="1"/>
  <c r="IV92" i="1"/>
  <c r="IV156" i="1"/>
  <c r="IV86" i="1"/>
  <c r="IV59" i="1"/>
  <c r="IW121" i="1" l="1"/>
  <c r="IW89" i="1"/>
  <c r="IW148" i="1"/>
  <c r="IW70" i="1"/>
  <c r="IW92" i="1"/>
  <c r="IW69" i="1"/>
  <c r="IW88" i="1"/>
  <c r="IW163" i="1"/>
  <c r="IW160" i="1"/>
  <c r="IW87" i="1"/>
  <c r="IW140" i="1"/>
  <c r="IW156" i="1"/>
  <c r="IW141" i="1"/>
  <c r="IW150" i="1"/>
  <c r="IW158" i="1"/>
  <c r="IW149" i="1"/>
  <c r="IW164" i="1"/>
  <c r="IW90" i="1"/>
  <c r="IW161" i="1"/>
  <c r="IW107" i="1"/>
  <c r="IW171" i="1"/>
  <c r="IW170" i="1"/>
  <c r="IW80" i="1"/>
  <c r="IW85" i="1"/>
  <c r="IW162" i="1"/>
  <c r="IW95" i="1"/>
  <c r="IW159" i="1"/>
  <c r="IW108" i="1"/>
  <c r="IW154" i="1"/>
  <c r="IW165" i="1"/>
  <c r="IW78" i="1"/>
  <c r="IW157" i="1"/>
  <c r="IW152" i="1"/>
  <c r="IW84" i="1"/>
  <c r="IW79" i="1"/>
  <c r="IW68" i="1"/>
  <c r="IW125" i="1"/>
  <c r="IW81" i="1"/>
  <c r="IX8" i="1"/>
  <c r="IW94" i="1"/>
  <c r="IW153" i="1"/>
  <c r="IW58" i="1"/>
  <c r="IW59" i="1"/>
  <c r="IW56" i="1"/>
  <c r="IW83" i="1"/>
  <c r="IW169" i="1"/>
  <c r="IW172" i="1"/>
  <c r="IW71" i="1"/>
  <c r="IW155" i="1"/>
  <c r="IW123" i="1"/>
  <c r="IW86" i="1"/>
  <c r="IW91" i="1"/>
  <c r="IW124" i="1"/>
  <c r="IW66" i="1"/>
  <c r="IW57" i="1"/>
  <c r="IW67" i="1"/>
  <c r="IW82" i="1"/>
  <c r="IW151" i="1"/>
  <c r="IX58" i="1" l="1"/>
  <c r="IX95" i="1"/>
  <c r="IX89" i="1"/>
  <c r="IX67" i="1"/>
  <c r="IX71" i="1"/>
  <c r="IX94" i="1"/>
  <c r="IX157" i="1"/>
  <c r="IX85" i="1"/>
  <c r="IX149" i="1"/>
  <c r="IX163" i="1"/>
  <c r="IX151" i="1"/>
  <c r="IX84" i="1"/>
  <c r="IX87" i="1"/>
  <c r="IX57" i="1"/>
  <c r="IX172" i="1"/>
  <c r="IY8" i="1"/>
  <c r="IX78" i="1"/>
  <c r="IX80" i="1"/>
  <c r="IX158" i="1"/>
  <c r="IX88" i="1"/>
  <c r="IX66" i="1"/>
  <c r="IX169" i="1"/>
  <c r="IX81" i="1"/>
  <c r="IX165" i="1"/>
  <c r="IX170" i="1"/>
  <c r="IX150" i="1"/>
  <c r="IX69" i="1"/>
  <c r="IX124" i="1"/>
  <c r="IX83" i="1"/>
  <c r="IX125" i="1"/>
  <c r="IX154" i="1"/>
  <c r="IX171" i="1"/>
  <c r="IX141" i="1"/>
  <c r="IX92" i="1"/>
  <c r="IX91" i="1"/>
  <c r="IX56" i="1"/>
  <c r="IX68" i="1"/>
  <c r="IX108" i="1"/>
  <c r="IX107" i="1"/>
  <c r="IX156" i="1"/>
  <c r="IX70" i="1"/>
  <c r="IX86" i="1"/>
  <c r="IX59" i="1"/>
  <c r="IX79" i="1"/>
  <c r="IX159" i="1"/>
  <c r="IX161" i="1"/>
  <c r="IX140" i="1"/>
  <c r="IX148" i="1"/>
  <c r="IX123" i="1"/>
  <c r="IX90" i="1"/>
  <c r="IX82" i="1"/>
  <c r="IX155" i="1"/>
  <c r="IX153" i="1"/>
  <c r="IX152" i="1"/>
  <c r="IX162" i="1"/>
  <c r="IX164" i="1"/>
  <c r="IX160" i="1"/>
  <c r="IX121" i="1"/>
  <c r="IY59" i="1" l="1"/>
  <c r="IY69" i="1"/>
  <c r="IY151" i="1"/>
  <c r="IY121" i="1"/>
  <c r="IY86" i="1"/>
  <c r="IY150" i="1"/>
  <c r="IY164" i="1"/>
  <c r="IY148" i="1"/>
  <c r="IY156" i="1"/>
  <c r="IY171" i="1"/>
  <c r="IY165" i="1"/>
  <c r="IZ8" i="1"/>
  <c r="IY85" i="1"/>
  <c r="IY162" i="1"/>
  <c r="IY140" i="1"/>
  <c r="IY107" i="1"/>
  <c r="IY154" i="1"/>
  <c r="IY81" i="1"/>
  <c r="IY172" i="1"/>
  <c r="IY157" i="1"/>
  <c r="IY152" i="1"/>
  <c r="IY108" i="1"/>
  <c r="IY169" i="1"/>
  <c r="IY57" i="1"/>
  <c r="IY94" i="1"/>
  <c r="IY153" i="1"/>
  <c r="IY159" i="1"/>
  <c r="IY68" i="1"/>
  <c r="IY83" i="1"/>
  <c r="IY66" i="1"/>
  <c r="IY87" i="1"/>
  <c r="IY71" i="1"/>
  <c r="IY161" i="1"/>
  <c r="IY125" i="1"/>
  <c r="IY155" i="1"/>
  <c r="IY79" i="1"/>
  <c r="IY56" i="1"/>
  <c r="IY124" i="1"/>
  <c r="IY88" i="1"/>
  <c r="IY84" i="1"/>
  <c r="IY67" i="1"/>
  <c r="IY82" i="1"/>
  <c r="IY91" i="1"/>
  <c r="IY158" i="1"/>
  <c r="IY89" i="1"/>
  <c r="IY90" i="1"/>
  <c r="IY92" i="1"/>
  <c r="IY80" i="1"/>
  <c r="IY163" i="1"/>
  <c r="IY95" i="1"/>
  <c r="IY160" i="1"/>
  <c r="IY123" i="1"/>
  <c r="IY70" i="1"/>
  <c r="IY141" i="1"/>
  <c r="IY170" i="1"/>
  <c r="IY78" i="1"/>
  <c r="IY149" i="1"/>
  <c r="IY58" i="1"/>
  <c r="IZ160" i="1" l="1"/>
  <c r="IZ155" i="1"/>
  <c r="IZ172" i="1"/>
  <c r="IZ151" i="1"/>
  <c r="IZ78" i="1"/>
  <c r="IZ80" i="1"/>
  <c r="IZ84" i="1"/>
  <c r="IZ71" i="1"/>
  <c r="IZ57" i="1"/>
  <c r="IZ107" i="1"/>
  <c r="IZ148" i="1"/>
  <c r="IZ90" i="1"/>
  <c r="IZ66" i="1"/>
  <c r="IZ162" i="1"/>
  <c r="IZ150" i="1"/>
  <c r="IZ70" i="1"/>
  <c r="IZ89" i="1"/>
  <c r="IZ56" i="1"/>
  <c r="IZ83" i="1"/>
  <c r="IZ152" i="1"/>
  <c r="IZ85" i="1"/>
  <c r="IZ86" i="1"/>
  <c r="IZ170" i="1"/>
  <c r="IZ92" i="1"/>
  <c r="IZ88" i="1"/>
  <c r="IZ87" i="1"/>
  <c r="IZ169" i="1"/>
  <c r="IZ140" i="1"/>
  <c r="IZ164" i="1"/>
  <c r="IZ141" i="1"/>
  <c r="IZ124" i="1"/>
  <c r="IZ108" i="1"/>
  <c r="IZ123" i="1"/>
  <c r="IZ158" i="1"/>
  <c r="IZ79" i="1"/>
  <c r="IZ68" i="1"/>
  <c r="IZ157" i="1"/>
  <c r="JA8" i="1"/>
  <c r="IZ121" i="1"/>
  <c r="IZ91" i="1"/>
  <c r="IZ159" i="1"/>
  <c r="IZ165" i="1"/>
  <c r="IZ58" i="1"/>
  <c r="IZ95" i="1"/>
  <c r="IZ82" i="1"/>
  <c r="IZ125" i="1"/>
  <c r="IZ153" i="1"/>
  <c r="IZ81" i="1"/>
  <c r="IZ171" i="1"/>
  <c r="IZ69" i="1"/>
  <c r="IZ149" i="1"/>
  <c r="IZ163" i="1"/>
  <c r="IZ67" i="1"/>
  <c r="IZ161" i="1"/>
  <c r="IZ94" i="1"/>
  <c r="IZ154" i="1"/>
  <c r="IZ156" i="1"/>
  <c r="IZ59" i="1"/>
  <c r="JA149" i="1" l="1"/>
  <c r="JA79" i="1"/>
  <c r="JA83" i="1"/>
  <c r="JA172" i="1"/>
  <c r="JA59" i="1"/>
  <c r="JA165" i="1"/>
  <c r="JA87" i="1"/>
  <c r="JA154" i="1"/>
  <c r="JA81" i="1"/>
  <c r="JA91" i="1"/>
  <c r="JA108" i="1"/>
  <c r="JA92" i="1"/>
  <c r="JA70" i="1"/>
  <c r="JA71" i="1"/>
  <c r="JA153" i="1"/>
  <c r="JA124" i="1"/>
  <c r="JA150" i="1"/>
  <c r="JA161" i="1"/>
  <c r="JA125" i="1"/>
  <c r="JB8" i="1"/>
  <c r="JA141" i="1"/>
  <c r="JA86" i="1"/>
  <c r="JA162" i="1"/>
  <c r="JA80" i="1"/>
  <c r="JA67" i="1"/>
  <c r="JA82" i="1"/>
  <c r="JA157" i="1"/>
  <c r="JA164" i="1"/>
  <c r="JA85" i="1"/>
  <c r="JA66" i="1"/>
  <c r="JA78" i="1"/>
  <c r="JA94" i="1"/>
  <c r="JA121" i="1"/>
  <c r="JA170" i="1"/>
  <c r="JA84" i="1"/>
  <c r="JA163" i="1"/>
  <c r="JA95" i="1"/>
  <c r="JA68" i="1"/>
  <c r="JA140" i="1"/>
  <c r="JA152" i="1"/>
  <c r="JA90" i="1"/>
  <c r="JA151" i="1"/>
  <c r="JA58" i="1"/>
  <c r="JA169" i="1"/>
  <c r="JA148" i="1"/>
  <c r="JA69" i="1"/>
  <c r="JA158" i="1"/>
  <c r="JA56" i="1"/>
  <c r="JA107" i="1"/>
  <c r="JA155" i="1"/>
  <c r="JA156" i="1"/>
  <c r="JA171" i="1"/>
  <c r="JA159" i="1"/>
  <c r="JA123" i="1"/>
  <c r="JA88" i="1"/>
  <c r="JA89" i="1"/>
  <c r="JA57" i="1"/>
  <c r="JA160" i="1"/>
  <c r="H8" i="1"/>
  <c r="JB58" i="1" l="1"/>
  <c r="JB157" i="1"/>
  <c r="JB108" i="1"/>
  <c r="JB155" i="1"/>
  <c r="JB170" i="1"/>
  <c r="JB161" i="1"/>
  <c r="JB89" i="1"/>
  <c r="JB56" i="1"/>
  <c r="JB152" i="1"/>
  <c r="JB94" i="1"/>
  <c r="JB80" i="1"/>
  <c r="JB124" i="1"/>
  <c r="JB154" i="1"/>
  <c r="JB158" i="1"/>
  <c r="JB78" i="1"/>
  <c r="JB153" i="1"/>
  <c r="JB69" i="1"/>
  <c r="JB66" i="1"/>
  <c r="JB71" i="1"/>
  <c r="JB165" i="1"/>
  <c r="JB159" i="1"/>
  <c r="JB148" i="1"/>
  <c r="JB95" i="1"/>
  <c r="JB85" i="1"/>
  <c r="JB141" i="1"/>
  <c r="JB70" i="1"/>
  <c r="JB59" i="1"/>
  <c r="JB88" i="1"/>
  <c r="JB140" i="1"/>
  <c r="JB162" i="1"/>
  <c r="JB87" i="1"/>
  <c r="JB123" i="1"/>
  <c r="JB68" i="1"/>
  <c r="JB86" i="1"/>
  <c r="JB171" i="1"/>
  <c r="JB169" i="1"/>
  <c r="JB163" i="1"/>
  <c r="JB164" i="1"/>
  <c r="JB92" i="1"/>
  <c r="JB172" i="1"/>
  <c r="JB156" i="1"/>
  <c r="JB84" i="1"/>
  <c r="JB125" i="1"/>
  <c r="JB83" i="1"/>
  <c r="JB160" i="1"/>
  <c r="JB151" i="1"/>
  <c r="JB82" i="1"/>
  <c r="JB91" i="1"/>
  <c r="JB79" i="1"/>
  <c r="JB57" i="1"/>
  <c r="JB107" i="1"/>
  <c r="JB90" i="1"/>
  <c r="JB121" i="1"/>
  <c r="JB67" i="1"/>
  <c r="JB150" i="1"/>
  <c r="JB81" i="1"/>
  <c r="JB149" i="1"/>
  <c r="H58" i="1"/>
  <c r="H152" i="1"/>
  <c r="H69" i="1"/>
  <c r="H141" i="1"/>
  <c r="H68" i="1"/>
  <c r="H156" i="1"/>
  <c r="H79" i="1"/>
  <c r="H149" i="1"/>
  <c r="H86" i="1"/>
  <c r="H57" i="1"/>
  <c r="H80" i="1"/>
  <c r="H59" i="1"/>
  <c r="H125" i="1"/>
  <c r="H155" i="1"/>
  <c r="H124" i="1"/>
  <c r="H165" i="1"/>
  <c r="H88" i="1"/>
  <c r="H169" i="1"/>
  <c r="H83" i="1"/>
  <c r="H90" i="1"/>
  <c r="H158" i="1"/>
  <c r="H162" i="1"/>
  <c r="H151" i="1"/>
  <c r="H89" i="1"/>
  <c r="H95" i="1"/>
  <c r="H92" i="1"/>
  <c r="H150" i="1"/>
  <c r="H170" i="1"/>
  <c r="H154" i="1"/>
  <c r="H159" i="1"/>
  <c r="H140" i="1"/>
  <c r="H163" i="1"/>
  <c r="H160" i="1"/>
  <c r="H121" i="1"/>
  <c r="H161" i="1"/>
  <c r="H148" i="1"/>
  <c r="H164" i="1"/>
  <c r="H67" i="1"/>
  <c r="H78" i="1"/>
  <c r="H87" i="1"/>
  <c r="H82" i="1"/>
  <c r="H56" i="1"/>
  <c r="H153" i="1"/>
  <c r="H85" i="1"/>
  <c r="H123" i="1"/>
  <c r="H172" i="1"/>
  <c r="H91" i="1"/>
  <c r="H81" i="1"/>
  <c r="H157" i="1"/>
  <c r="H94" i="1"/>
  <c r="H66" i="1"/>
  <c r="H70" i="1"/>
  <c r="H84" i="1"/>
  <c r="H108" i="1"/>
  <c r="H71" i="1"/>
  <c r="H171" i="1"/>
  <c r="H10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<sst xmlns="http://schemas.openxmlformats.org/spreadsheetml/2006/main" count="885" uniqueCount="235">
  <si>
    <t>Last column in Range:</t>
  </si>
  <si>
    <t>Column Current Week:</t>
  </si>
  <si>
    <t>Number of weeks for average:</t>
  </si>
  <si>
    <t>Growth --&gt;</t>
  </si>
  <si>
    <t>Annual Rate</t>
  </si>
  <si>
    <t>Latest Data in Model:</t>
  </si>
  <si>
    <t>Records:</t>
  </si>
  <si>
    <t>Item_ID</t>
  </si>
  <si>
    <t>Description</t>
  </si>
  <si>
    <t>Customer</t>
  </si>
  <si>
    <t>Data_Source</t>
  </si>
  <si>
    <t>Prod_Type</t>
  </si>
  <si>
    <t>Run_Rate</t>
  </si>
  <si>
    <t>Weeks_Since_Last_Sale</t>
  </si>
  <si>
    <t>Total_Sold</t>
  </si>
  <si>
    <t>Promo_Uplift_%</t>
  </si>
  <si>
    <t>Promo_Start</t>
  </si>
  <si>
    <t>Promo_End</t>
  </si>
  <si>
    <t>170302</t>
  </si>
  <si>
    <t>EPOS Data</t>
  </si>
  <si>
    <t>Pouch</t>
  </si>
  <si>
    <t>170304</t>
  </si>
  <si>
    <t>170305</t>
  </si>
  <si>
    <t>170246</t>
  </si>
  <si>
    <t>170247</t>
  </si>
  <si>
    <t>170259</t>
  </si>
  <si>
    <t>170261</t>
  </si>
  <si>
    <t>170262</t>
  </si>
  <si>
    <t>170263</t>
  </si>
  <si>
    <t>170267</t>
  </si>
  <si>
    <t>170280</t>
  </si>
  <si>
    <t>170291</t>
  </si>
  <si>
    <t>170345</t>
  </si>
  <si>
    <t>170346</t>
  </si>
  <si>
    <t>170357</t>
  </si>
  <si>
    <t>170358</t>
  </si>
  <si>
    <t>170359</t>
  </si>
  <si>
    <t>170329</t>
  </si>
  <si>
    <t>Past Actuals</t>
  </si>
  <si>
    <t>170135</t>
  </si>
  <si>
    <t>170136</t>
  </si>
  <si>
    <t>170137</t>
  </si>
  <si>
    <t>170138</t>
  </si>
  <si>
    <t>170139</t>
  </si>
  <si>
    <t>170140</t>
  </si>
  <si>
    <t>170141</t>
  </si>
  <si>
    <t>170142</t>
  </si>
  <si>
    <t>170143</t>
  </si>
  <si>
    <t>170144</t>
  </si>
  <si>
    <t>170194</t>
  </si>
  <si>
    <t>170195</t>
  </si>
  <si>
    <t>170196</t>
  </si>
  <si>
    <t>170197</t>
  </si>
  <si>
    <t>170198</t>
  </si>
  <si>
    <t>170237</t>
  </si>
  <si>
    <t>170238</t>
  </si>
  <si>
    <t>170239</t>
  </si>
  <si>
    <t>170296</t>
  </si>
  <si>
    <t>170297</t>
  </si>
  <si>
    <t>170298</t>
  </si>
  <si>
    <t>170299</t>
  </si>
  <si>
    <t>270061</t>
  </si>
  <si>
    <t>270062</t>
  </si>
  <si>
    <t>270063</t>
  </si>
  <si>
    <t>270064</t>
  </si>
  <si>
    <t>170269</t>
  </si>
  <si>
    <t>170270</t>
  </si>
  <si>
    <t>170289</t>
  </si>
  <si>
    <t>170290</t>
  </si>
  <si>
    <t>170295</t>
  </si>
  <si>
    <t>170308</t>
  </si>
  <si>
    <t>170309</t>
  </si>
  <si>
    <t>170310</t>
  </si>
  <si>
    <t>170311</t>
  </si>
  <si>
    <t>170312</t>
  </si>
  <si>
    <t>170313</t>
  </si>
  <si>
    <t>0</t>
  </si>
  <si>
    <t>270024</t>
  </si>
  <si>
    <t>270025</t>
  </si>
  <si>
    <t>270026</t>
  </si>
  <si>
    <t>270027</t>
  </si>
  <si>
    <t>270028</t>
  </si>
  <si>
    <t>170213</t>
  </si>
  <si>
    <t>170214</t>
  </si>
  <si>
    <t>170215</t>
  </si>
  <si>
    <t>170216</t>
  </si>
  <si>
    <t>170217</t>
  </si>
  <si>
    <t>170218</t>
  </si>
  <si>
    <t>170255</t>
  </si>
  <si>
    <t>170059</t>
  </si>
  <si>
    <t>170133</t>
  </si>
  <si>
    <t>170164</t>
  </si>
  <si>
    <t>170165</t>
  </si>
  <si>
    <t>170244</t>
  </si>
  <si>
    <t>170245</t>
  </si>
  <si>
    <t>170257</t>
  </si>
  <si>
    <t>170258</t>
  </si>
  <si>
    <t>170274</t>
  </si>
  <si>
    <t>170275</t>
  </si>
  <si>
    <t>170276</t>
  </si>
  <si>
    <t>170324</t>
  </si>
  <si>
    <t>170325</t>
  </si>
  <si>
    <t>170326</t>
  </si>
  <si>
    <t>170356</t>
  </si>
  <si>
    <t>172047</t>
  </si>
  <si>
    <t>170015</t>
  </si>
  <si>
    <t>170092</t>
  </si>
  <si>
    <t>170167</t>
  </si>
  <si>
    <t>170185</t>
  </si>
  <si>
    <t>170186</t>
  </si>
  <si>
    <t>170332</t>
  </si>
  <si>
    <t>170334</t>
  </si>
  <si>
    <t>170364</t>
  </si>
  <si>
    <t>170365</t>
  </si>
  <si>
    <t>170379</t>
  </si>
  <si>
    <t>170380</t>
  </si>
  <si>
    <t>170386</t>
  </si>
  <si>
    <t>170293</t>
  </si>
  <si>
    <t>170294</t>
  </si>
  <si>
    <t>170219</t>
  </si>
  <si>
    <t>170220</t>
  </si>
  <si>
    <t>170221</t>
  </si>
  <si>
    <t>170222</t>
  </si>
  <si>
    <t>170223</t>
  </si>
  <si>
    <t>170224</t>
  </si>
  <si>
    <t>170225</t>
  </si>
  <si>
    <t>170226</t>
  </si>
  <si>
    <t>170227</t>
  </si>
  <si>
    <t>170228</t>
  </si>
  <si>
    <t>170229</t>
  </si>
  <si>
    <t>170230</t>
  </si>
  <si>
    <t>170240</t>
  </si>
  <si>
    <t>170236</t>
  </si>
  <si>
    <t>170300</t>
  </si>
  <si>
    <t>170301</t>
  </si>
  <si>
    <t>170322</t>
  </si>
  <si>
    <t>170128</t>
  </si>
  <si>
    <t>170129</t>
  </si>
  <si>
    <t>170130</t>
  </si>
  <si>
    <t>170131</t>
  </si>
  <si>
    <t>170134</t>
  </si>
  <si>
    <t>170156</t>
  </si>
  <si>
    <t>170157</t>
  </si>
  <si>
    <t>170158</t>
  </si>
  <si>
    <t>170159</t>
  </si>
  <si>
    <t>170160</t>
  </si>
  <si>
    <t>170161</t>
  </si>
  <si>
    <t>170162</t>
  </si>
  <si>
    <t>170163</t>
  </si>
  <si>
    <t>170193</t>
  </si>
  <si>
    <t>170232</t>
  </si>
  <si>
    <t>170233</t>
  </si>
  <si>
    <t>170338</t>
  </si>
  <si>
    <t>170339</t>
  </si>
  <si>
    <t>170340</t>
  </si>
  <si>
    <t>170341</t>
  </si>
  <si>
    <t>170342</t>
  </si>
  <si>
    <t>170343</t>
  </si>
  <si>
    <t>170023</t>
  </si>
  <si>
    <t>170024</t>
  </si>
  <si>
    <t>170025</t>
  </si>
  <si>
    <t>170026</t>
  </si>
  <si>
    <t>170078</t>
  </si>
  <si>
    <t>170079</t>
  </si>
  <si>
    <t>170086</t>
  </si>
  <si>
    <t>170202</t>
  </si>
  <si>
    <t>170204</t>
  </si>
  <si>
    <t>170205</t>
  </si>
  <si>
    <t>170206</t>
  </si>
  <si>
    <t>170286</t>
  </si>
  <si>
    <t>170287</t>
  </si>
  <si>
    <t>170288</t>
  </si>
  <si>
    <t>170315</t>
  </si>
  <si>
    <t>170316</t>
  </si>
  <si>
    <t>170318</t>
  </si>
  <si>
    <t>170320</t>
  </si>
  <si>
    <t>TBC</t>
  </si>
  <si>
    <t>Av. Sales</t>
  </si>
  <si>
    <t>Total Sales</t>
  </si>
  <si>
    <t>Inariz Product</t>
  </si>
  <si>
    <t>(+/-) Vs Av</t>
  </si>
  <si>
    <t>Difference</t>
  </si>
  <si>
    <t>WK1 - 2021</t>
  </si>
  <si>
    <t>WK2 - 2021</t>
  </si>
  <si>
    <t>WK3 - 2021</t>
  </si>
  <si>
    <t>WK4 - 2021</t>
  </si>
  <si>
    <t>WK5 - 2021</t>
  </si>
  <si>
    <t>WK6 - 2021</t>
  </si>
  <si>
    <t>WK7 - 2021</t>
  </si>
  <si>
    <t>WK8 - 2021</t>
  </si>
  <si>
    <t>WK9 - 2021</t>
  </si>
  <si>
    <t>WK10 - 2021</t>
  </si>
  <si>
    <t>WK11 - 2021</t>
  </si>
  <si>
    <t>WK12 - 2021</t>
  </si>
  <si>
    <t>WK13 - 2021</t>
  </si>
  <si>
    <t>WK14 - 2021</t>
  </si>
  <si>
    <t>WK15 - 2021</t>
  </si>
  <si>
    <t>WK16 - 2021</t>
  </si>
  <si>
    <t>WK17 - 2021</t>
  </si>
  <si>
    <t>WK18 - 2021</t>
  </si>
  <si>
    <t>WK19 - 2021</t>
  </si>
  <si>
    <t>WK20 - 2021</t>
  </si>
  <si>
    <t>WK21 - 2021</t>
  </si>
  <si>
    <t>WK22 - 2021</t>
  </si>
  <si>
    <t>WK23 - 2021</t>
  </si>
  <si>
    <t>WK24 - 2021</t>
  </si>
  <si>
    <t>WK25 - 2021</t>
  </si>
  <si>
    <t>WK26 - 2021</t>
  </si>
  <si>
    <t>WK27 - 2021</t>
  </si>
  <si>
    <t>WK28 - 2021</t>
  </si>
  <si>
    <t>WK29 - 2021</t>
  </si>
  <si>
    <t>WK30 - 2021</t>
  </si>
  <si>
    <t>WK31 - 2021</t>
  </si>
  <si>
    <t>WK32 - 2021</t>
  </si>
  <si>
    <t>WK33 - 2021</t>
  </si>
  <si>
    <t>WK34 - 2021</t>
  </si>
  <si>
    <t>WK35 - 2021</t>
  </si>
  <si>
    <t>WK36 - 2021</t>
  </si>
  <si>
    <t>WK37 - 2021</t>
  </si>
  <si>
    <t>WK38 - 2021</t>
  </si>
  <si>
    <t>WK39 - 2021</t>
  </si>
  <si>
    <t>WK40 - 2021</t>
  </si>
  <si>
    <t>WK41 - 2021</t>
  </si>
  <si>
    <t>WK42 - 2021</t>
  </si>
  <si>
    <t>WK43 - 2021</t>
  </si>
  <si>
    <t>WK44 - 2021</t>
  </si>
  <si>
    <t>WK45 - 2021</t>
  </si>
  <si>
    <t>WK46 - 2021</t>
  </si>
  <si>
    <t>WK47 - 2021</t>
  </si>
  <si>
    <t>WK48 - 2021</t>
  </si>
  <si>
    <t>WK49 - 2021</t>
  </si>
  <si>
    <t>WK50 - 2021</t>
  </si>
  <si>
    <t>WK51 - 2021</t>
  </si>
  <si>
    <t>WK52 - 2021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</si>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</sst>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23"/>
      <name val="Calibri"/>
      <family val="2"/>
    </font>
    <font>
      <b/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E699"/>
        <bgColor rgb="FF000000"/>
      </patternFill>
    </fill>
    <fill>
      <patternFill patternType="solid">
        <fgColor rgb="FFFFE699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33">
    <xf numFmtId="0" fontId="0" fillId="0" borderId="0" xfId="0"/>
    <xf numFmtId="0" fontId="3" fillId="0" borderId="0" xfId="2" applyFont="1" applyAlignment="1">
      <alignment horizontal="center"/>
    </xf>
    <xf numFmtId="0" fontId="2" fillId="2" borderId="1" xfId="2" applyFill="1" applyBorder="1" applyAlignment="1">
      <alignment horizontal="right"/>
    </xf>
    <xf numFmtId="0" fontId="2" fillId="0" borderId="0" xfId="2"/>
    <xf numFmtId="0" fontId="4" fillId="0" borderId="0" xfId="2" applyFont="1"/>
    <xf numFmtId="0" fontId="2" fillId="2" borderId="2" xfId="2" applyFill="1" applyBorder="1" applyAlignment="1">
      <alignment horizontal="right" vertical="center"/>
    </xf>
    <xf numFmtId="0" fontId="2" fillId="3" borderId="1" xfId="2" applyFill="1" applyBorder="1"/>
    <xf numFmtId="0" fontId="4" fillId="2" borderId="1" xfId="2" applyFont="1" applyFill="1" applyBorder="1" applyAlignment="1">
      <alignment horizontal="right"/>
    </xf>
    <xf numFmtId="9" fontId="2" fillId="3" borderId="1" xfId="1" applyFont="1" applyFill="1" applyBorder="1"/>
    <xf numFmtId="14" fontId="4" fillId="0" borderId="0" xfId="2" applyNumberFormat="1" applyFont="1"/>
    <xf numFmtId="10" fontId="2" fillId="0" borderId="0" xfId="1" applyNumberFormat="1" applyFont="1"/>
    <xf numFmtId="10" fontId="2" fillId="0" borderId="0" xfId="1" applyNumberFormat="1" applyFont="1" applyFill="1"/>
    <xf numFmtId="14" fontId="2" fillId="0" borderId="0" xfId="2" applyNumberFormat="1"/>
    <xf numFmtId="0" fontId="2" fillId="2" borderId="2" xfId="2" applyFill="1" applyBorder="1" applyAlignment="1">
      <alignment horizontal="right" vertical="center" wrapText="1"/>
    </xf>
    <xf numFmtId="14" fontId="2" fillId="3" borderId="1" xfId="2" applyNumberFormat="1" applyFill="1" applyBorder="1"/>
    <xf numFmtId="0" fontId="2" fillId="0" borderId="1" xfId="2" applyBorder="1"/>
    <xf numFmtId="3" fontId="5" fillId="0" borderId="0" xfId="2" applyNumberFormat="1" applyFont="1"/>
    <xf numFmtId="49" fontId="6" fillId="4" borderId="0" xfId="2" applyNumberFormat="1" applyFont="1" applyFill="1" applyAlignment="1">
      <alignment vertical="top" wrapText="1"/>
    </xf>
    <xf numFmtId="0" fontId="6" fillId="4" borderId="0" xfId="2" applyFont="1" applyFill="1" applyAlignment="1">
      <alignment vertical="top" wrapText="1"/>
    </xf>
    <xf numFmtId="0" fontId="6" fillId="0" borderId="0" xfId="2" applyFont="1" applyAlignment="1">
      <alignment vertical="top" wrapText="1"/>
    </xf>
    <xf numFmtId="49" fontId="2" fillId="0" borderId="0" xfId="2" applyNumberFormat="1"/>
    <xf numFmtId="0" fontId="5" fillId="0" borderId="0" xfId="2" applyFont="1"/>
    <xf numFmtId="3" fontId="5" fillId="5" borderId="0" xfId="2" applyNumberFormat="1" applyFont="1" applyFill="1"/>
    <xf numFmtId="0" fontId="2" fillId="6" borderId="0" xfId="2" applyFill="1"/>
    <xf numFmtId="3" fontId="5" fillId="6" borderId="0" xfId="2" applyNumberFormat="1" applyFont="1" applyFill="1"/>
    <xf numFmtId="49" fontId="5" fillId="0" borderId="0" xfId="2" applyNumberFormat="1" applyFont="1"/>
    <xf numFmtId="14" fontId="5" fillId="0" borderId="0" xfId="2" applyNumberFormat="1" applyFont="1"/>
    <xf numFmtId="0" fontId="5" fillId="6" borderId="0" xfId="2" applyFont="1" applyFill="1"/>
    <xf numFmtId="3" fontId="5" fillId="7" borderId="0" xfId="2" applyNumberFormat="1" applyFont="1" applyFill="1"/>
    <xf numFmtId="9" fontId="5" fillId="0" borderId="0" xfId="2" applyNumberFormat="1" applyFont="1"/>
    <xf numFmtId="49" fontId="2" fillId="7" borderId="0" xfId="2" applyNumberFormat="1" applyFill="1"/>
    <xf numFmtId="3" fontId="2" fillId="0" borderId="0" xfId="2" applyNumberFormat="1"/>
    <xf numFmtId="164" fontId="2" fillId="0" borderId="0" xfId="2" applyNumberFormat="1"/>
  </cellXfs>
  <cellStyles count="3">
    <cellStyle name="Normal" xfId="0" builtinId="0"/>
    <cellStyle name="Normal 4" xfId="2" xr:uid="{89745FA2-F3D0-40B7-82D9-9BFE86A30127}"/>
    <cellStyle name="Pourcentage" xfId="1" builtinId="5"/>
  </cellStyles>
  <dxfs count="7">
    <dxf>
      <font>
        <color theme="0" tint="-0.24994659260841701"/>
      </font>
    </dxf>
    <dxf>
      <font>
        <color theme="0" tint="-0.24994659260841701"/>
      </font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150421</xdr:colOff>
      <xdr:row>2</xdr:row>
      <xdr:rowOff>18803</xdr:rowOff>
    </xdr:from>
    <xdr:to>
      <xdr:col>210</xdr:col>
      <xdr:colOff>374073</xdr:colOff>
      <xdr:row>8</xdr:row>
      <xdr:rowOff>83128</xdr:rowOff>
    </xdr:to>
    <xdr:sp macro="[0]!Feuil1.FormDisplay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4AE0E29-D409-4CA5-9EC8-51895835A7BA}"/>
            </a:ext>
          </a:extLst>
        </xdr:cNvPr>
        <xdr:cNvSpPr/>
      </xdr:nvSpPr>
      <xdr:spPr>
        <a:xfrm>
          <a:off x="6080166" y="18803"/>
          <a:ext cx="6125689" cy="632361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BOUTON EXTRACTION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A97D74-4CF4-45DF-AA6F-705A43413F69}">
  <sheetPr codeName="Feuil1"/>
  <dimension ref="A1:JB176"/>
  <sheetViews>
    <sheetView tabSelected="1" topLeftCell="A3" zoomScale="55" zoomScaleNormal="55" workbookViewId="0">
      <selection activeCell="HF10" sqref="HF10"/>
    </sheetView>
  </sheetViews>
  <sheetFormatPr baseColWidth="10" defaultColWidth="12.6640625" defaultRowHeight="14.4" outlineLevelRow="1" outlineLevelCol="1" x14ac:dyDescent="0.3"/>
  <cols>
    <col min="1" max="1" width="8" style="3" bestFit="1" customWidth="1"/>
    <col min="2" max="2" width="38.33203125" style="3" customWidth="1"/>
    <col min="3" max="3" width="14.5546875" style="3" customWidth="1"/>
    <col min="4" max="6" width="12.6640625" style="3"/>
    <col min="7" max="7" width="22.44140625" style="3" customWidth="1"/>
    <col min="8" max="11" width="12.6640625" style="3"/>
    <col min="12" max="12" width="14.6640625" style="3" hidden="1" customWidth="1" outlineLevel="1"/>
    <col min="13" max="122" width="12.6640625" style="3" hidden="1" customWidth="1" outlineLevel="1"/>
    <col min="123" max="123" width="14.6640625" style="3" hidden="1" customWidth="1" outlineLevel="1"/>
    <col min="124" max="157" width="12.6640625" style="3" hidden="1" customWidth="1" outlineLevel="1"/>
    <col min="158" max="158" width="13.5546875" style="3" hidden="1" customWidth="1" outlineLevel="1"/>
    <col min="159" max="165" width="12.6640625" style="3" hidden="1" customWidth="1" outlineLevel="1"/>
    <col min="166" max="166" width="13.5546875" style="3" hidden="1" customWidth="1" collapsed="1"/>
    <col min="167" max="167" width="14.6640625" style="3" hidden="1" customWidth="1"/>
    <col min="168" max="210" width="12.6640625" style="3" hidden="1" customWidth="1"/>
    <col min="211" max="16384" width="12.6640625" style="3"/>
  </cols>
  <sheetData>
    <row r="1" spans="1:262" hidden="1" outlineLevel="1" x14ac:dyDescent="0.3">
      <c r="A1" s="1" t="str">
        <f t="shared" ref="A1:K1" si="0">SUBSTITUTE(ADDRESS(1,COLUMN(),4),"1","")</f>
        <v>A</v>
      </c>
      <c r="B1" s="1" t="str">
        <f t="shared" si="0"/>
        <v>B</v>
      </c>
      <c r="C1" s="1" t="str">
        <f t="shared" si="0"/>
        <v>C</v>
      </c>
      <c r="D1" s="1" t="str">
        <f t="shared" si="0"/>
        <v>D</v>
      </c>
      <c r="E1" s="1" t="str">
        <f t="shared" si="0"/>
        <v>E</v>
      </c>
      <c r="F1" s="1" t="str">
        <f t="shared" si="0"/>
        <v>F</v>
      </c>
      <c r="G1" s="2" t="str">
        <f t="shared" si="0"/>
        <v>G</v>
      </c>
      <c r="H1" s="1" t="str">
        <f>SUBSTITUTE(ADDRESS(1,COLUMN(),4),"1","")</f>
        <v>H</v>
      </c>
      <c r="I1" s="1" t="str">
        <f t="shared" si="0"/>
        <v>I</v>
      </c>
      <c r="J1" s="1" t="str">
        <f t="shared" si="0"/>
        <v>J</v>
      </c>
      <c r="K1" s="1" t="str">
        <f t="shared" si="0"/>
        <v>K</v>
      </c>
      <c r="L1" s="1" t="str">
        <f>SUBSTITUTE(ADDRESS(1,COLUMN(),4),"1","")</f>
        <v>L</v>
      </c>
      <c r="M1" s="1" t="str">
        <f>SUBSTITUTE(ADDRESS(1,COLUMN(),4),"1","")</f>
        <v>M</v>
      </c>
      <c r="N1" s="1" t="str">
        <f>SUBSTITUTE(ADDRESS(1,COLUMN(),4),"1","")</f>
        <v>N</v>
      </c>
      <c r="O1" s="1" t="str">
        <f t="shared" ref="O1:BZ1" si="1">SUBSTITUTE(ADDRESS(1,COLUMN(),4),"1","")</f>
        <v>O</v>
      </c>
      <c r="P1" s="1" t="str">
        <f t="shared" si="1"/>
        <v>P</v>
      </c>
      <c r="Q1" s="1" t="str">
        <f t="shared" si="1"/>
        <v>Q</v>
      </c>
      <c r="R1" s="1" t="str">
        <f t="shared" si="1"/>
        <v>R</v>
      </c>
      <c r="S1" s="1" t="str">
        <f t="shared" si="1"/>
        <v>S</v>
      </c>
      <c r="T1" s="1" t="str">
        <f t="shared" si="1"/>
        <v>T</v>
      </c>
      <c r="U1" s="1" t="str">
        <f t="shared" si="1"/>
        <v>U</v>
      </c>
      <c r="V1" s="1" t="str">
        <f t="shared" si="1"/>
        <v>V</v>
      </c>
      <c r="W1" s="1" t="str">
        <f t="shared" si="1"/>
        <v>W</v>
      </c>
      <c r="X1" s="1" t="str">
        <f t="shared" si="1"/>
        <v>X</v>
      </c>
      <c r="Y1" s="1" t="str">
        <f t="shared" si="1"/>
        <v>Y</v>
      </c>
      <c r="Z1" s="1" t="str">
        <f t="shared" si="1"/>
        <v>Z</v>
      </c>
      <c r="AA1" s="1" t="str">
        <f t="shared" si="1"/>
        <v>AA</v>
      </c>
      <c r="AB1" s="1" t="str">
        <f t="shared" si="1"/>
        <v>AB</v>
      </c>
      <c r="AC1" s="1" t="str">
        <f t="shared" si="1"/>
        <v>AC</v>
      </c>
      <c r="AD1" s="1" t="str">
        <f t="shared" si="1"/>
        <v>AD</v>
      </c>
      <c r="AE1" s="1" t="str">
        <f t="shared" si="1"/>
        <v>AE</v>
      </c>
      <c r="AF1" s="1" t="str">
        <f t="shared" si="1"/>
        <v>AF</v>
      </c>
      <c r="AG1" s="1" t="str">
        <f t="shared" si="1"/>
        <v>AG</v>
      </c>
      <c r="AH1" s="1" t="str">
        <f t="shared" si="1"/>
        <v>AH</v>
      </c>
      <c r="AI1" s="1" t="str">
        <f t="shared" si="1"/>
        <v>AI</v>
      </c>
      <c r="AJ1" s="1" t="str">
        <f t="shared" si="1"/>
        <v>AJ</v>
      </c>
      <c r="AK1" s="1" t="str">
        <f t="shared" si="1"/>
        <v>AK</v>
      </c>
      <c r="AL1" s="1" t="str">
        <f t="shared" si="1"/>
        <v>AL</v>
      </c>
      <c r="AM1" s="1" t="str">
        <f t="shared" si="1"/>
        <v>AM</v>
      </c>
      <c r="AN1" s="1" t="str">
        <f t="shared" si="1"/>
        <v>AN</v>
      </c>
      <c r="AO1" s="1" t="str">
        <f t="shared" si="1"/>
        <v>AO</v>
      </c>
      <c r="AP1" s="1" t="str">
        <f t="shared" si="1"/>
        <v>AP</v>
      </c>
      <c r="AQ1" s="1" t="str">
        <f t="shared" si="1"/>
        <v>AQ</v>
      </c>
      <c r="AR1" s="1" t="str">
        <f t="shared" si="1"/>
        <v>AR</v>
      </c>
      <c r="AS1" s="1" t="str">
        <f t="shared" si="1"/>
        <v>AS</v>
      </c>
      <c r="AT1" s="1" t="str">
        <f t="shared" si="1"/>
        <v>AT</v>
      </c>
      <c r="AU1" s="1" t="str">
        <f t="shared" si="1"/>
        <v>AU</v>
      </c>
      <c r="AV1" s="1" t="str">
        <f t="shared" si="1"/>
        <v>AV</v>
      </c>
      <c r="AW1" s="1" t="str">
        <f t="shared" si="1"/>
        <v>AW</v>
      </c>
      <c r="AX1" s="1" t="str">
        <f t="shared" si="1"/>
        <v>AX</v>
      </c>
      <c r="AY1" s="1" t="str">
        <f t="shared" si="1"/>
        <v>AY</v>
      </c>
      <c r="AZ1" s="1" t="str">
        <f t="shared" si="1"/>
        <v>AZ</v>
      </c>
      <c r="BA1" s="1" t="str">
        <f t="shared" si="1"/>
        <v>BA</v>
      </c>
      <c r="BB1" s="1" t="str">
        <f t="shared" si="1"/>
        <v>BB</v>
      </c>
      <c r="BC1" s="1" t="str">
        <f t="shared" si="1"/>
        <v>BC</v>
      </c>
      <c r="BD1" s="1" t="str">
        <f t="shared" si="1"/>
        <v>BD</v>
      </c>
      <c r="BE1" s="1" t="str">
        <f t="shared" si="1"/>
        <v>BE</v>
      </c>
      <c r="BF1" s="1" t="str">
        <f t="shared" si="1"/>
        <v>BF</v>
      </c>
      <c r="BG1" s="1" t="str">
        <f t="shared" si="1"/>
        <v>BG</v>
      </c>
      <c r="BH1" s="1" t="str">
        <f t="shared" si="1"/>
        <v>BH</v>
      </c>
      <c r="BI1" s="1" t="str">
        <f t="shared" si="1"/>
        <v>BI</v>
      </c>
      <c r="BJ1" s="1" t="str">
        <f t="shared" si="1"/>
        <v>BJ</v>
      </c>
      <c r="BK1" s="1" t="str">
        <f t="shared" si="1"/>
        <v>BK</v>
      </c>
      <c r="BL1" s="1" t="str">
        <f t="shared" si="1"/>
        <v>BL</v>
      </c>
      <c r="BM1" s="1" t="str">
        <f t="shared" si="1"/>
        <v>BM</v>
      </c>
      <c r="BN1" s="1" t="str">
        <f t="shared" si="1"/>
        <v>BN</v>
      </c>
      <c r="BO1" s="1" t="str">
        <f t="shared" si="1"/>
        <v>BO</v>
      </c>
      <c r="BP1" s="1" t="str">
        <f t="shared" si="1"/>
        <v>BP</v>
      </c>
      <c r="BQ1" s="1" t="str">
        <f t="shared" si="1"/>
        <v>BQ</v>
      </c>
      <c r="BR1" s="1" t="str">
        <f t="shared" si="1"/>
        <v>BR</v>
      </c>
      <c r="BS1" s="1" t="str">
        <f t="shared" si="1"/>
        <v>BS</v>
      </c>
      <c r="BT1" s="1" t="str">
        <f t="shared" si="1"/>
        <v>BT</v>
      </c>
      <c r="BU1" s="1" t="str">
        <f t="shared" si="1"/>
        <v>BU</v>
      </c>
      <c r="BV1" s="1" t="str">
        <f t="shared" si="1"/>
        <v>BV</v>
      </c>
      <c r="BW1" s="1" t="str">
        <f t="shared" si="1"/>
        <v>BW</v>
      </c>
      <c r="BX1" s="1" t="str">
        <f t="shared" si="1"/>
        <v>BX</v>
      </c>
      <c r="BY1" s="1" t="str">
        <f t="shared" si="1"/>
        <v>BY</v>
      </c>
      <c r="BZ1" s="1" t="str">
        <f t="shared" si="1"/>
        <v>BZ</v>
      </c>
      <c r="CA1" s="1" t="str">
        <f t="shared" ref="CA1:EL1" si="2">SUBSTITUTE(ADDRESS(1,COLUMN(),4),"1","")</f>
        <v>CA</v>
      </c>
      <c r="CB1" s="1" t="str">
        <f t="shared" si="2"/>
        <v>CB</v>
      </c>
      <c r="CC1" s="1" t="str">
        <f t="shared" si="2"/>
        <v>CC</v>
      </c>
      <c r="CD1" s="1" t="str">
        <f t="shared" si="2"/>
        <v>CD</v>
      </c>
      <c r="CE1" s="1" t="str">
        <f t="shared" si="2"/>
        <v>CE</v>
      </c>
      <c r="CF1" s="1" t="str">
        <f t="shared" si="2"/>
        <v>CF</v>
      </c>
      <c r="CG1" s="1" t="str">
        <f t="shared" si="2"/>
        <v>CG</v>
      </c>
      <c r="CH1" s="1" t="str">
        <f t="shared" si="2"/>
        <v>CH</v>
      </c>
      <c r="CI1" s="1" t="str">
        <f t="shared" si="2"/>
        <v>CI</v>
      </c>
      <c r="CJ1" s="1" t="str">
        <f t="shared" si="2"/>
        <v>CJ</v>
      </c>
      <c r="CK1" s="1" t="str">
        <f t="shared" si="2"/>
        <v>CK</v>
      </c>
      <c r="CL1" s="1" t="str">
        <f t="shared" si="2"/>
        <v>CL</v>
      </c>
      <c r="CM1" s="1" t="str">
        <f t="shared" si="2"/>
        <v>CM</v>
      </c>
      <c r="CN1" s="1" t="str">
        <f t="shared" si="2"/>
        <v>CN</v>
      </c>
      <c r="CO1" s="1" t="str">
        <f t="shared" si="2"/>
        <v>CO</v>
      </c>
      <c r="CP1" s="1" t="str">
        <f t="shared" si="2"/>
        <v>CP</v>
      </c>
      <c r="CQ1" s="1" t="str">
        <f t="shared" si="2"/>
        <v>CQ</v>
      </c>
      <c r="CR1" s="1" t="str">
        <f t="shared" si="2"/>
        <v>CR</v>
      </c>
      <c r="CS1" s="1" t="str">
        <f t="shared" si="2"/>
        <v>CS</v>
      </c>
      <c r="CT1" s="1" t="str">
        <f t="shared" si="2"/>
        <v>CT</v>
      </c>
      <c r="CU1" s="1" t="str">
        <f t="shared" si="2"/>
        <v>CU</v>
      </c>
      <c r="CV1" s="1" t="str">
        <f t="shared" si="2"/>
        <v>CV</v>
      </c>
      <c r="CW1" s="1" t="str">
        <f t="shared" si="2"/>
        <v>CW</v>
      </c>
      <c r="CX1" s="1" t="str">
        <f t="shared" si="2"/>
        <v>CX</v>
      </c>
      <c r="CY1" s="1" t="str">
        <f t="shared" si="2"/>
        <v>CY</v>
      </c>
      <c r="CZ1" s="1" t="str">
        <f t="shared" si="2"/>
        <v>CZ</v>
      </c>
      <c r="DA1" s="1" t="str">
        <f t="shared" si="2"/>
        <v>DA</v>
      </c>
      <c r="DB1" s="1" t="str">
        <f t="shared" si="2"/>
        <v>DB</v>
      </c>
      <c r="DC1" s="1" t="str">
        <f t="shared" si="2"/>
        <v>DC</v>
      </c>
      <c r="DD1" s="1" t="str">
        <f t="shared" si="2"/>
        <v>DD</v>
      </c>
      <c r="DE1" s="1" t="str">
        <f t="shared" si="2"/>
        <v>DE</v>
      </c>
      <c r="DF1" s="1" t="str">
        <f t="shared" si="2"/>
        <v>DF</v>
      </c>
      <c r="DG1" s="1" t="str">
        <f t="shared" si="2"/>
        <v>DG</v>
      </c>
      <c r="DH1" s="1" t="str">
        <f t="shared" si="2"/>
        <v>DH</v>
      </c>
      <c r="DI1" s="1" t="str">
        <f t="shared" si="2"/>
        <v>DI</v>
      </c>
      <c r="DJ1" s="1" t="str">
        <f t="shared" si="2"/>
        <v>DJ</v>
      </c>
      <c r="DK1" s="1" t="str">
        <f t="shared" si="2"/>
        <v>DK</v>
      </c>
      <c r="DL1" s="1" t="str">
        <f t="shared" si="2"/>
        <v>DL</v>
      </c>
      <c r="DM1" s="1" t="str">
        <f t="shared" si="2"/>
        <v>DM</v>
      </c>
      <c r="DN1" s="1" t="str">
        <f t="shared" si="2"/>
        <v>DN</v>
      </c>
      <c r="DO1" s="1" t="str">
        <f t="shared" si="2"/>
        <v>DO</v>
      </c>
      <c r="DP1" s="1" t="str">
        <f t="shared" si="2"/>
        <v>DP</v>
      </c>
      <c r="DQ1" s="1" t="str">
        <f t="shared" si="2"/>
        <v>DQ</v>
      </c>
      <c r="DR1" s="1" t="str">
        <f t="shared" si="2"/>
        <v>DR</v>
      </c>
      <c r="DS1" s="1" t="str">
        <f t="shared" si="2"/>
        <v>DS</v>
      </c>
      <c r="DT1" s="1" t="str">
        <f t="shared" si="2"/>
        <v>DT</v>
      </c>
      <c r="DU1" s="1" t="str">
        <f t="shared" si="2"/>
        <v>DU</v>
      </c>
      <c r="DV1" s="1" t="str">
        <f t="shared" si="2"/>
        <v>DV</v>
      </c>
      <c r="DW1" s="1" t="str">
        <f t="shared" si="2"/>
        <v>DW</v>
      </c>
      <c r="DX1" s="1" t="str">
        <f t="shared" si="2"/>
        <v>DX</v>
      </c>
      <c r="DY1" s="1" t="str">
        <f t="shared" si="2"/>
        <v>DY</v>
      </c>
      <c r="DZ1" s="1" t="str">
        <f t="shared" si="2"/>
        <v>DZ</v>
      </c>
      <c r="EA1" s="1" t="str">
        <f t="shared" si="2"/>
        <v>EA</v>
      </c>
      <c r="EB1" s="1" t="str">
        <f t="shared" si="2"/>
        <v>EB</v>
      </c>
      <c r="EC1" s="1" t="str">
        <f t="shared" si="2"/>
        <v>EC</v>
      </c>
      <c r="ED1" s="1" t="str">
        <f t="shared" si="2"/>
        <v>ED</v>
      </c>
      <c r="EE1" s="1" t="str">
        <f t="shared" si="2"/>
        <v>EE</v>
      </c>
      <c r="EF1" s="1" t="str">
        <f t="shared" si="2"/>
        <v>EF</v>
      </c>
      <c r="EG1" s="1" t="str">
        <f t="shared" si="2"/>
        <v>EG</v>
      </c>
      <c r="EH1" s="1" t="str">
        <f t="shared" si="2"/>
        <v>EH</v>
      </c>
      <c r="EI1" s="1" t="str">
        <f t="shared" si="2"/>
        <v>EI</v>
      </c>
      <c r="EJ1" s="1" t="str">
        <f t="shared" si="2"/>
        <v>EJ</v>
      </c>
      <c r="EK1" s="1" t="str">
        <f t="shared" si="2"/>
        <v>EK</v>
      </c>
      <c r="EL1" s="1" t="str">
        <f t="shared" si="2"/>
        <v>EL</v>
      </c>
      <c r="EM1" s="1" t="str">
        <f t="shared" ref="EM1:GX1" si="3">SUBSTITUTE(ADDRESS(1,COLUMN(),4),"1","")</f>
        <v>EM</v>
      </c>
      <c r="EN1" s="1" t="str">
        <f t="shared" si="3"/>
        <v>EN</v>
      </c>
      <c r="EO1" s="1" t="str">
        <f t="shared" si="3"/>
        <v>EO</v>
      </c>
      <c r="EP1" s="1" t="str">
        <f t="shared" si="3"/>
        <v>EP</v>
      </c>
      <c r="EQ1" s="1" t="str">
        <f t="shared" si="3"/>
        <v>EQ</v>
      </c>
      <c r="ER1" s="1" t="str">
        <f t="shared" si="3"/>
        <v>ER</v>
      </c>
      <c r="ES1" s="1" t="str">
        <f t="shared" si="3"/>
        <v>ES</v>
      </c>
      <c r="ET1" s="1" t="str">
        <f t="shared" si="3"/>
        <v>ET</v>
      </c>
      <c r="EU1" s="1" t="str">
        <f t="shared" si="3"/>
        <v>EU</v>
      </c>
      <c r="EV1" s="1" t="str">
        <f t="shared" si="3"/>
        <v>EV</v>
      </c>
      <c r="EW1" s="1" t="str">
        <f t="shared" si="3"/>
        <v>EW</v>
      </c>
      <c r="EX1" s="1" t="str">
        <f t="shared" si="3"/>
        <v>EX</v>
      </c>
      <c r="EY1" s="1" t="str">
        <f t="shared" si="3"/>
        <v>EY</v>
      </c>
      <c r="EZ1" s="1" t="str">
        <f t="shared" si="3"/>
        <v>EZ</v>
      </c>
      <c r="FA1" s="1" t="str">
        <f t="shared" si="3"/>
        <v>FA</v>
      </c>
      <c r="FB1" s="1" t="str">
        <f t="shared" si="3"/>
        <v>FB</v>
      </c>
      <c r="FC1" s="1" t="str">
        <f t="shared" si="3"/>
        <v>FC</v>
      </c>
      <c r="FD1" s="1" t="str">
        <f t="shared" si="3"/>
        <v>FD</v>
      </c>
      <c r="FE1" s="1" t="str">
        <f t="shared" si="3"/>
        <v>FE</v>
      </c>
      <c r="FF1" s="1" t="str">
        <f t="shared" si="3"/>
        <v>FF</v>
      </c>
      <c r="FG1" s="1" t="str">
        <f t="shared" si="3"/>
        <v>FG</v>
      </c>
      <c r="FH1" s="1" t="str">
        <f t="shared" si="3"/>
        <v>FH</v>
      </c>
      <c r="FI1" s="1" t="str">
        <f t="shared" si="3"/>
        <v>FI</v>
      </c>
      <c r="FJ1" s="1" t="str">
        <f t="shared" si="3"/>
        <v>FJ</v>
      </c>
      <c r="FK1" s="1" t="str">
        <f t="shared" si="3"/>
        <v>FK</v>
      </c>
      <c r="FL1" s="1" t="str">
        <f t="shared" si="3"/>
        <v>FL</v>
      </c>
      <c r="FM1" s="1" t="str">
        <f t="shared" si="3"/>
        <v>FM</v>
      </c>
      <c r="FN1" s="1" t="str">
        <f t="shared" si="3"/>
        <v>FN</v>
      </c>
      <c r="FO1" s="1" t="str">
        <f t="shared" si="3"/>
        <v>FO</v>
      </c>
      <c r="FP1" s="1" t="str">
        <f t="shared" si="3"/>
        <v>FP</v>
      </c>
      <c r="FQ1" s="1" t="str">
        <f t="shared" si="3"/>
        <v>FQ</v>
      </c>
      <c r="FR1" s="1" t="str">
        <f t="shared" si="3"/>
        <v>FR</v>
      </c>
      <c r="FS1" s="1" t="str">
        <f t="shared" si="3"/>
        <v>FS</v>
      </c>
      <c r="FT1" s="1" t="str">
        <f t="shared" si="3"/>
        <v>FT</v>
      </c>
      <c r="FU1" s="1" t="str">
        <f t="shared" si="3"/>
        <v>FU</v>
      </c>
      <c r="FV1" s="1" t="str">
        <f t="shared" si="3"/>
        <v>FV</v>
      </c>
      <c r="FW1" s="1" t="str">
        <f t="shared" si="3"/>
        <v>FW</v>
      </c>
      <c r="FX1" s="1" t="str">
        <f t="shared" si="3"/>
        <v>FX</v>
      </c>
      <c r="FY1" s="1" t="str">
        <f t="shared" si="3"/>
        <v>FY</v>
      </c>
      <c r="FZ1" s="1" t="str">
        <f t="shared" si="3"/>
        <v>FZ</v>
      </c>
      <c r="GA1" s="1" t="str">
        <f t="shared" si="3"/>
        <v>GA</v>
      </c>
      <c r="GB1" s="1" t="str">
        <f t="shared" si="3"/>
        <v>GB</v>
      </c>
      <c r="GC1" s="1" t="str">
        <f t="shared" si="3"/>
        <v>GC</v>
      </c>
      <c r="GD1" s="1" t="str">
        <f t="shared" si="3"/>
        <v>GD</v>
      </c>
      <c r="GE1" s="1" t="str">
        <f t="shared" si="3"/>
        <v>GE</v>
      </c>
      <c r="GF1" s="1" t="str">
        <f t="shared" si="3"/>
        <v>GF</v>
      </c>
      <c r="GG1" s="1" t="str">
        <f t="shared" si="3"/>
        <v>GG</v>
      </c>
      <c r="GH1" s="1" t="str">
        <f t="shared" si="3"/>
        <v>GH</v>
      </c>
      <c r="GI1" s="1" t="str">
        <f t="shared" si="3"/>
        <v>GI</v>
      </c>
      <c r="GJ1" s="1" t="str">
        <f t="shared" si="3"/>
        <v>GJ</v>
      </c>
      <c r="GK1" s="1" t="str">
        <f t="shared" si="3"/>
        <v>GK</v>
      </c>
      <c r="GL1" s="1" t="str">
        <f t="shared" si="3"/>
        <v>GL</v>
      </c>
      <c r="GM1" s="1" t="str">
        <f t="shared" si="3"/>
        <v>GM</v>
      </c>
      <c r="GN1" s="1" t="str">
        <f t="shared" si="3"/>
        <v>GN</v>
      </c>
      <c r="GO1" s="1" t="str">
        <f t="shared" si="3"/>
        <v>GO</v>
      </c>
      <c r="GP1" s="1" t="str">
        <f t="shared" si="3"/>
        <v>GP</v>
      </c>
      <c r="GQ1" s="1" t="str">
        <f t="shared" si="3"/>
        <v>GQ</v>
      </c>
      <c r="GR1" s="1" t="str">
        <f t="shared" si="3"/>
        <v>GR</v>
      </c>
      <c r="GS1" s="1" t="str">
        <f t="shared" si="3"/>
        <v>GS</v>
      </c>
      <c r="GT1" s="1" t="str">
        <f t="shared" si="3"/>
        <v>GT</v>
      </c>
      <c r="GU1" s="1" t="str">
        <f t="shared" si="3"/>
        <v>GU</v>
      </c>
      <c r="GV1" s="1" t="str">
        <f t="shared" si="3"/>
        <v>GV</v>
      </c>
      <c r="GW1" s="1" t="str">
        <f t="shared" si="3"/>
        <v>GW</v>
      </c>
      <c r="GX1" s="1" t="str">
        <f t="shared" si="3"/>
        <v>GX</v>
      </c>
      <c r="GY1" s="1" t="str">
        <f t="shared" ref="GY1:JB1" si="4">SUBSTITUTE(ADDRESS(1,COLUMN(),4),"1","")</f>
        <v>GY</v>
      </c>
      <c r="GZ1" s="1" t="str">
        <f t="shared" si="4"/>
        <v>GZ</v>
      </c>
      <c r="HA1" s="1" t="str">
        <f t="shared" si="4"/>
        <v>HA</v>
      </c>
      <c r="HB1" s="1" t="str">
        <f t="shared" si="4"/>
        <v>HB</v>
      </c>
      <c r="HC1" s="1" t="str">
        <f t="shared" si="4"/>
        <v>HC</v>
      </c>
      <c r="HD1" s="1" t="str">
        <f t="shared" si="4"/>
        <v>HD</v>
      </c>
      <c r="HE1" s="1" t="str">
        <f t="shared" si="4"/>
        <v>HE</v>
      </c>
      <c r="HF1" s="1" t="str">
        <f t="shared" si="4"/>
        <v>HF</v>
      </c>
      <c r="HG1" s="1" t="str">
        <f t="shared" si="4"/>
        <v>HG</v>
      </c>
      <c r="HH1" s="1" t="str">
        <f t="shared" si="4"/>
        <v>HH</v>
      </c>
      <c r="HI1" s="1" t="str">
        <f t="shared" si="4"/>
        <v>HI</v>
      </c>
      <c r="HJ1" s="1" t="str">
        <f t="shared" si="4"/>
        <v>HJ</v>
      </c>
      <c r="HK1" s="1" t="str">
        <f t="shared" si="4"/>
        <v>HK</v>
      </c>
      <c r="HL1" s="1" t="str">
        <f t="shared" si="4"/>
        <v>HL</v>
      </c>
      <c r="HM1" s="1" t="str">
        <f t="shared" si="4"/>
        <v>HM</v>
      </c>
      <c r="HN1" s="1" t="str">
        <f t="shared" si="4"/>
        <v>HN</v>
      </c>
      <c r="HO1" s="1" t="str">
        <f t="shared" si="4"/>
        <v>HO</v>
      </c>
      <c r="HP1" s="1" t="str">
        <f t="shared" si="4"/>
        <v>HP</v>
      </c>
      <c r="HQ1" s="1" t="str">
        <f t="shared" si="4"/>
        <v>HQ</v>
      </c>
      <c r="HR1" s="1" t="str">
        <f t="shared" si="4"/>
        <v>HR</v>
      </c>
      <c r="HS1" s="1" t="str">
        <f t="shared" si="4"/>
        <v>HS</v>
      </c>
      <c r="HT1" s="1" t="str">
        <f t="shared" si="4"/>
        <v>HT</v>
      </c>
      <c r="HU1" s="1" t="str">
        <f t="shared" si="4"/>
        <v>HU</v>
      </c>
      <c r="HV1" s="1" t="str">
        <f t="shared" si="4"/>
        <v>HV</v>
      </c>
      <c r="HW1" s="1" t="str">
        <f t="shared" si="4"/>
        <v>HW</v>
      </c>
      <c r="HX1" s="1" t="str">
        <f t="shared" si="4"/>
        <v>HX</v>
      </c>
      <c r="HY1" s="1" t="str">
        <f t="shared" si="4"/>
        <v>HY</v>
      </c>
      <c r="HZ1" s="1" t="str">
        <f t="shared" si="4"/>
        <v>HZ</v>
      </c>
      <c r="IA1" s="1" t="str">
        <f t="shared" si="4"/>
        <v>IA</v>
      </c>
      <c r="IB1" s="1" t="str">
        <f t="shared" si="4"/>
        <v>IB</v>
      </c>
      <c r="IC1" s="1" t="str">
        <f t="shared" si="4"/>
        <v>IC</v>
      </c>
      <c r="ID1" s="1" t="str">
        <f t="shared" si="4"/>
        <v>ID</v>
      </c>
      <c r="IE1" s="1" t="str">
        <f t="shared" si="4"/>
        <v>IE</v>
      </c>
      <c r="IF1" s="1" t="str">
        <f t="shared" si="4"/>
        <v>IF</v>
      </c>
      <c r="IG1" s="1" t="str">
        <f t="shared" si="4"/>
        <v>IG</v>
      </c>
      <c r="IH1" s="1" t="str">
        <f t="shared" si="4"/>
        <v>IH</v>
      </c>
      <c r="II1" s="1" t="str">
        <f t="shared" si="4"/>
        <v>II</v>
      </c>
      <c r="IJ1" s="1" t="str">
        <f t="shared" si="4"/>
        <v>IJ</v>
      </c>
      <c r="IK1" s="1" t="str">
        <f t="shared" si="4"/>
        <v>IK</v>
      </c>
      <c r="IL1" s="1" t="str">
        <f t="shared" si="4"/>
        <v>IL</v>
      </c>
      <c r="IM1" s="1" t="str">
        <f t="shared" si="4"/>
        <v>IM</v>
      </c>
      <c r="IN1" s="1" t="str">
        <f t="shared" si="4"/>
        <v>IN</v>
      </c>
      <c r="IO1" s="1" t="str">
        <f t="shared" si="4"/>
        <v>IO</v>
      </c>
      <c r="IP1" s="1" t="str">
        <f t="shared" si="4"/>
        <v>IP</v>
      </c>
      <c r="IQ1" s="1" t="str">
        <f t="shared" si="4"/>
        <v>IQ</v>
      </c>
      <c r="IR1" s="1" t="str">
        <f t="shared" si="4"/>
        <v>IR</v>
      </c>
      <c r="IS1" s="1" t="str">
        <f t="shared" si="4"/>
        <v>IS</v>
      </c>
      <c r="IT1" s="1" t="str">
        <f t="shared" si="4"/>
        <v>IT</v>
      </c>
      <c r="IU1" s="1" t="str">
        <f t="shared" si="4"/>
        <v>IU</v>
      </c>
      <c r="IV1" s="1" t="str">
        <f t="shared" si="4"/>
        <v>IV</v>
      </c>
      <c r="IW1" s="1" t="str">
        <f t="shared" si="4"/>
        <v>IW</v>
      </c>
      <c r="IX1" s="1" t="str">
        <f t="shared" si="4"/>
        <v>IX</v>
      </c>
      <c r="IY1" s="1" t="str">
        <f t="shared" si="4"/>
        <v>IY</v>
      </c>
      <c r="IZ1" s="1" t="str">
        <f t="shared" si="4"/>
        <v>IZ</v>
      </c>
      <c r="JA1" s="1" t="str">
        <f t="shared" si="4"/>
        <v>JA</v>
      </c>
      <c r="JB1" s="1" t="str">
        <f t="shared" si="4"/>
        <v>JB</v>
      </c>
    </row>
    <row r="2" spans="1:262" ht="16.5" hidden="1" customHeight="1" outlineLevel="1" x14ac:dyDescent="0.3">
      <c r="G2" s="2" t="s">
        <v>0</v>
      </c>
      <c r="H2" s="3" t="str" cm="1">
        <f t="array" ref="H2">SUBSTITUTE(ADDRESS(1,LOOKUP(2,1/(10:10&lt;&gt;""),COLUMN(10:10)),4),"1","")</f>
        <v>JB</v>
      </c>
      <c r="I2" s="3" t="s">
        <v>1</v>
      </c>
      <c r="J2" s="3" t="str">
        <f>SUBSTITUTE(ADDRESS(1,MATCH(D5,4:4,0),4),"1","")</f>
        <v>HS</v>
      </c>
    </row>
    <row r="3" spans="1:262" s="4" customFormat="1" collapsed="1" x14ac:dyDescent="0.3">
      <c r="B3" s="5"/>
      <c r="C3" s="5" t="s">
        <v>2</v>
      </c>
      <c r="D3" s="6">
        <v>4</v>
      </c>
      <c r="G3" s="7" t="s">
        <v>3</v>
      </c>
      <c r="H3" s="2" t="s">
        <v>4</v>
      </c>
      <c r="I3" s="8">
        <v>0.03</v>
      </c>
      <c r="L3" s="9"/>
      <c r="M3" s="10">
        <f t="shared" ref="M3:BX3" si="5">IF(MONTH(L4)=MONTH(M4),0,$I$3/12)</f>
        <v>0</v>
      </c>
      <c r="N3" s="10">
        <f t="shared" si="5"/>
        <v>0</v>
      </c>
      <c r="O3" s="10">
        <f t="shared" si="5"/>
        <v>2.5000000000000001E-3</v>
      </c>
      <c r="P3" s="10">
        <f t="shared" si="5"/>
        <v>0</v>
      </c>
      <c r="Q3" s="10">
        <f t="shared" si="5"/>
        <v>0</v>
      </c>
      <c r="R3" s="10">
        <f t="shared" si="5"/>
        <v>0</v>
      </c>
      <c r="S3" s="10">
        <f t="shared" si="5"/>
        <v>2.5000000000000001E-3</v>
      </c>
      <c r="T3" s="10">
        <f t="shared" si="5"/>
        <v>0</v>
      </c>
      <c r="U3" s="10">
        <f t="shared" si="5"/>
        <v>0</v>
      </c>
      <c r="V3" s="10">
        <f t="shared" si="5"/>
        <v>0</v>
      </c>
      <c r="W3" s="10">
        <f t="shared" si="5"/>
        <v>0</v>
      </c>
      <c r="X3" s="10">
        <f t="shared" si="5"/>
        <v>2.5000000000000001E-3</v>
      </c>
      <c r="Y3" s="10">
        <f t="shared" si="5"/>
        <v>0</v>
      </c>
      <c r="Z3" s="10">
        <f t="shared" si="5"/>
        <v>0</v>
      </c>
      <c r="AA3" s="10">
        <f t="shared" si="5"/>
        <v>0</v>
      </c>
      <c r="AB3" s="10">
        <f t="shared" si="5"/>
        <v>2.5000000000000001E-3</v>
      </c>
      <c r="AC3" s="10">
        <f t="shared" si="5"/>
        <v>0</v>
      </c>
      <c r="AD3" s="10">
        <f t="shared" si="5"/>
        <v>0</v>
      </c>
      <c r="AE3" s="10">
        <f t="shared" si="5"/>
        <v>0</v>
      </c>
      <c r="AF3" s="10">
        <f t="shared" si="5"/>
        <v>0</v>
      </c>
      <c r="AG3" s="10">
        <f t="shared" si="5"/>
        <v>2.5000000000000001E-3</v>
      </c>
      <c r="AH3" s="10">
        <f t="shared" si="5"/>
        <v>0</v>
      </c>
      <c r="AI3" s="10">
        <f t="shared" si="5"/>
        <v>0</v>
      </c>
      <c r="AJ3" s="10">
        <f t="shared" si="5"/>
        <v>0</v>
      </c>
      <c r="AK3" s="10">
        <f t="shared" si="5"/>
        <v>2.5000000000000001E-3</v>
      </c>
      <c r="AL3" s="10">
        <f t="shared" si="5"/>
        <v>0</v>
      </c>
      <c r="AM3" s="10">
        <f t="shared" si="5"/>
        <v>0</v>
      </c>
      <c r="AN3" s="10">
        <f t="shared" si="5"/>
        <v>0</v>
      </c>
      <c r="AO3" s="10">
        <f t="shared" si="5"/>
        <v>2.5000000000000001E-3</v>
      </c>
      <c r="AP3" s="10">
        <f t="shared" si="5"/>
        <v>0</v>
      </c>
      <c r="AQ3" s="10">
        <f t="shared" si="5"/>
        <v>0</v>
      </c>
      <c r="AR3" s="10">
        <f t="shared" si="5"/>
        <v>0</v>
      </c>
      <c r="AS3" s="10">
        <f t="shared" si="5"/>
        <v>0</v>
      </c>
      <c r="AT3" s="10">
        <f t="shared" si="5"/>
        <v>2.5000000000000001E-3</v>
      </c>
      <c r="AU3" s="10">
        <f t="shared" si="5"/>
        <v>0</v>
      </c>
      <c r="AV3" s="10">
        <f t="shared" si="5"/>
        <v>0</v>
      </c>
      <c r="AW3" s="10">
        <f t="shared" si="5"/>
        <v>0</v>
      </c>
      <c r="AX3" s="10">
        <f t="shared" si="5"/>
        <v>2.5000000000000001E-3</v>
      </c>
      <c r="AY3" s="10">
        <f t="shared" si="5"/>
        <v>0</v>
      </c>
      <c r="AZ3" s="10">
        <f t="shared" si="5"/>
        <v>0</v>
      </c>
      <c r="BA3" s="10">
        <f t="shared" si="5"/>
        <v>0</v>
      </c>
      <c r="BB3" s="10">
        <f t="shared" si="5"/>
        <v>2.5000000000000001E-3</v>
      </c>
      <c r="BC3" s="10">
        <f t="shared" si="5"/>
        <v>0</v>
      </c>
      <c r="BD3" s="10">
        <f t="shared" si="5"/>
        <v>0</v>
      </c>
      <c r="BE3" s="10">
        <f t="shared" si="5"/>
        <v>0</v>
      </c>
      <c r="BF3" s="10">
        <f t="shared" si="5"/>
        <v>0</v>
      </c>
      <c r="BG3" s="10">
        <f t="shared" si="5"/>
        <v>2.5000000000000001E-3</v>
      </c>
      <c r="BH3" s="10">
        <f t="shared" si="5"/>
        <v>0</v>
      </c>
      <c r="BI3" s="10">
        <f t="shared" si="5"/>
        <v>0</v>
      </c>
      <c r="BJ3" s="10">
        <f t="shared" si="5"/>
        <v>0</v>
      </c>
      <c r="BK3" s="10">
        <f t="shared" si="5"/>
        <v>2.5000000000000001E-3</v>
      </c>
      <c r="BL3" s="10">
        <f t="shared" si="5"/>
        <v>0</v>
      </c>
      <c r="BM3" s="10">
        <f t="shared" si="5"/>
        <v>0</v>
      </c>
      <c r="BN3" s="10">
        <f t="shared" si="5"/>
        <v>0</v>
      </c>
      <c r="BO3" s="10">
        <f t="shared" si="5"/>
        <v>2.5000000000000001E-3</v>
      </c>
      <c r="BP3" s="10">
        <f t="shared" si="5"/>
        <v>0</v>
      </c>
      <c r="BQ3" s="10">
        <f t="shared" si="5"/>
        <v>0</v>
      </c>
      <c r="BR3" s="10">
        <f t="shared" si="5"/>
        <v>0</v>
      </c>
      <c r="BS3" s="10">
        <f t="shared" si="5"/>
        <v>0</v>
      </c>
      <c r="BT3" s="10">
        <f t="shared" si="5"/>
        <v>2.5000000000000001E-3</v>
      </c>
      <c r="BU3" s="10">
        <f t="shared" si="5"/>
        <v>0</v>
      </c>
      <c r="BV3" s="10">
        <f t="shared" si="5"/>
        <v>0</v>
      </c>
      <c r="BW3" s="10">
        <f t="shared" si="5"/>
        <v>0</v>
      </c>
      <c r="BX3" s="10">
        <f t="shared" si="5"/>
        <v>2.5000000000000001E-3</v>
      </c>
      <c r="BY3" s="10">
        <f t="shared" ref="BY3:EJ3" si="6">IF(MONTH(BX4)=MONTH(BY4),0,$I$3/12)</f>
        <v>0</v>
      </c>
      <c r="BZ3" s="10">
        <f t="shared" si="6"/>
        <v>0</v>
      </c>
      <c r="CA3" s="10">
        <f t="shared" si="6"/>
        <v>0</v>
      </c>
      <c r="CB3" s="10">
        <f t="shared" si="6"/>
        <v>2.5000000000000001E-3</v>
      </c>
      <c r="CC3" s="10">
        <f t="shared" si="6"/>
        <v>0</v>
      </c>
      <c r="CD3" s="10">
        <f t="shared" si="6"/>
        <v>0</v>
      </c>
      <c r="CE3" s="10">
        <f t="shared" si="6"/>
        <v>0</v>
      </c>
      <c r="CF3" s="10">
        <f t="shared" si="6"/>
        <v>0</v>
      </c>
      <c r="CG3" s="10">
        <f t="shared" si="6"/>
        <v>2.5000000000000001E-3</v>
      </c>
      <c r="CH3" s="10">
        <f t="shared" si="6"/>
        <v>0</v>
      </c>
      <c r="CI3" s="10">
        <f t="shared" si="6"/>
        <v>0</v>
      </c>
      <c r="CJ3" s="10">
        <f t="shared" si="6"/>
        <v>0</v>
      </c>
      <c r="CK3" s="10">
        <f t="shared" si="6"/>
        <v>2.5000000000000001E-3</v>
      </c>
      <c r="CL3" s="10">
        <f t="shared" si="6"/>
        <v>0</v>
      </c>
      <c r="CM3" s="10">
        <f t="shared" si="6"/>
        <v>0</v>
      </c>
      <c r="CN3" s="10">
        <f t="shared" si="6"/>
        <v>0</v>
      </c>
      <c r="CO3" s="10">
        <f t="shared" si="6"/>
        <v>2.5000000000000001E-3</v>
      </c>
      <c r="CP3" s="10">
        <f t="shared" si="6"/>
        <v>0</v>
      </c>
      <c r="CQ3" s="10">
        <f t="shared" si="6"/>
        <v>0</v>
      </c>
      <c r="CR3" s="10">
        <f t="shared" si="6"/>
        <v>0</v>
      </c>
      <c r="CS3" s="10">
        <f t="shared" si="6"/>
        <v>0</v>
      </c>
      <c r="CT3" s="10">
        <f t="shared" si="6"/>
        <v>2.5000000000000001E-3</v>
      </c>
      <c r="CU3" s="10">
        <f t="shared" si="6"/>
        <v>0</v>
      </c>
      <c r="CV3" s="10">
        <f t="shared" si="6"/>
        <v>0</v>
      </c>
      <c r="CW3" s="10">
        <f t="shared" si="6"/>
        <v>0</v>
      </c>
      <c r="CX3" s="10">
        <f t="shared" si="6"/>
        <v>2.5000000000000001E-3</v>
      </c>
      <c r="CY3" s="10">
        <f t="shared" si="6"/>
        <v>0</v>
      </c>
      <c r="CZ3" s="10">
        <f t="shared" si="6"/>
        <v>0</v>
      </c>
      <c r="DA3" s="10">
        <f t="shared" si="6"/>
        <v>0</v>
      </c>
      <c r="DB3" s="10">
        <f t="shared" si="6"/>
        <v>0</v>
      </c>
      <c r="DC3" s="10">
        <f t="shared" si="6"/>
        <v>2.5000000000000001E-3</v>
      </c>
      <c r="DD3" s="10">
        <f t="shared" si="6"/>
        <v>0</v>
      </c>
      <c r="DE3" s="10">
        <f t="shared" si="6"/>
        <v>0</v>
      </c>
      <c r="DF3" s="10">
        <f t="shared" si="6"/>
        <v>0</v>
      </c>
      <c r="DG3" s="10">
        <f t="shared" si="6"/>
        <v>2.5000000000000001E-3</v>
      </c>
      <c r="DH3" s="10">
        <f t="shared" si="6"/>
        <v>0</v>
      </c>
      <c r="DI3" s="10">
        <f t="shared" si="6"/>
        <v>0</v>
      </c>
      <c r="DJ3" s="10">
        <f t="shared" si="6"/>
        <v>0</v>
      </c>
      <c r="DK3" s="10">
        <f t="shared" si="6"/>
        <v>2.5000000000000001E-3</v>
      </c>
      <c r="DL3" s="10">
        <f t="shared" si="6"/>
        <v>0</v>
      </c>
      <c r="DM3" s="10">
        <f t="shared" si="6"/>
        <v>0</v>
      </c>
      <c r="DN3" s="10">
        <f t="shared" si="6"/>
        <v>0</v>
      </c>
      <c r="DO3" s="10">
        <f t="shared" si="6"/>
        <v>2.5000000000000001E-3</v>
      </c>
      <c r="DP3" s="10">
        <f t="shared" si="6"/>
        <v>0</v>
      </c>
      <c r="DQ3" s="10">
        <f t="shared" si="6"/>
        <v>0</v>
      </c>
      <c r="DR3" s="10">
        <f t="shared" si="6"/>
        <v>0</v>
      </c>
      <c r="DS3" s="10">
        <f t="shared" si="6"/>
        <v>0</v>
      </c>
      <c r="DT3" s="10">
        <f t="shared" si="6"/>
        <v>2.5000000000000001E-3</v>
      </c>
      <c r="DU3" s="10">
        <f t="shared" si="6"/>
        <v>0</v>
      </c>
      <c r="DV3" s="10">
        <f t="shared" si="6"/>
        <v>0</v>
      </c>
      <c r="DW3" s="10">
        <f t="shared" si="6"/>
        <v>0</v>
      </c>
      <c r="DX3" s="10">
        <f t="shared" si="6"/>
        <v>2.5000000000000001E-3</v>
      </c>
      <c r="DY3" s="10">
        <f t="shared" si="6"/>
        <v>0</v>
      </c>
      <c r="DZ3" s="10">
        <f t="shared" si="6"/>
        <v>0</v>
      </c>
      <c r="EA3" s="10">
        <f t="shared" si="6"/>
        <v>0</v>
      </c>
      <c r="EB3" s="10">
        <f t="shared" si="6"/>
        <v>2.5000000000000001E-3</v>
      </c>
      <c r="EC3" s="10">
        <f t="shared" si="6"/>
        <v>0</v>
      </c>
      <c r="ED3" s="10">
        <f t="shared" si="6"/>
        <v>0</v>
      </c>
      <c r="EE3" s="10">
        <f t="shared" si="6"/>
        <v>0</v>
      </c>
      <c r="EF3" s="10">
        <f t="shared" si="6"/>
        <v>0</v>
      </c>
      <c r="EG3" s="10">
        <f t="shared" si="6"/>
        <v>2.5000000000000001E-3</v>
      </c>
      <c r="EH3" s="10">
        <f t="shared" si="6"/>
        <v>0</v>
      </c>
      <c r="EI3" s="10">
        <f t="shared" si="6"/>
        <v>0</v>
      </c>
      <c r="EJ3" s="10">
        <f t="shared" si="6"/>
        <v>0</v>
      </c>
      <c r="EK3" s="10">
        <f t="shared" ref="EK3:GV3" si="7">IF(MONTH(EJ4)=MONTH(EK4),0,$I$3/12)</f>
        <v>2.5000000000000001E-3</v>
      </c>
      <c r="EL3" s="10">
        <f t="shared" si="7"/>
        <v>0</v>
      </c>
      <c r="EM3" s="10">
        <f t="shared" si="7"/>
        <v>0</v>
      </c>
      <c r="EN3" s="10">
        <f t="shared" si="7"/>
        <v>0</v>
      </c>
      <c r="EO3" s="10">
        <f t="shared" si="7"/>
        <v>0</v>
      </c>
      <c r="EP3" s="10">
        <f t="shared" si="7"/>
        <v>2.5000000000000001E-3</v>
      </c>
      <c r="EQ3" s="10">
        <f t="shared" si="7"/>
        <v>0</v>
      </c>
      <c r="ER3" s="10">
        <f t="shared" si="7"/>
        <v>0</v>
      </c>
      <c r="ES3" s="10">
        <f t="shared" si="7"/>
        <v>0</v>
      </c>
      <c r="ET3" s="10">
        <f t="shared" si="7"/>
        <v>2.5000000000000001E-3</v>
      </c>
      <c r="EU3" s="10">
        <f t="shared" si="7"/>
        <v>0</v>
      </c>
      <c r="EV3" s="10">
        <f t="shared" si="7"/>
        <v>0</v>
      </c>
      <c r="EW3" s="10">
        <f t="shared" si="7"/>
        <v>0</v>
      </c>
      <c r="EX3" s="10">
        <f t="shared" si="7"/>
        <v>2.5000000000000001E-3</v>
      </c>
      <c r="EY3" s="10">
        <f t="shared" si="7"/>
        <v>0</v>
      </c>
      <c r="EZ3" s="10">
        <f t="shared" si="7"/>
        <v>0</v>
      </c>
      <c r="FA3" s="10">
        <f t="shared" si="7"/>
        <v>0</v>
      </c>
      <c r="FB3" s="10">
        <f t="shared" si="7"/>
        <v>0</v>
      </c>
      <c r="FC3" s="10">
        <f t="shared" si="7"/>
        <v>2.5000000000000001E-3</v>
      </c>
      <c r="FD3" s="10">
        <f t="shared" si="7"/>
        <v>0</v>
      </c>
      <c r="FE3" s="10">
        <f t="shared" si="7"/>
        <v>0</v>
      </c>
      <c r="FF3" s="10">
        <f t="shared" si="7"/>
        <v>0</v>
      </c>
      <c r="FG3" s="10">
        <f t="shared" si="7"/>
        <v>2.5000000000000001E-3</v>
      </c>
      <c r="FH3" s="10">
        <f t="shared" si="7"/>
        <v>0</v>
      </c>
      <c r="FI3" s="10">
        <f t="shared" si="7"/>
        <v>0</v>
      </c>
      <c r="FJ3" s="10">
        <f t="shared" si="7"/>
        <v>0</v>
      </c>
      <c r="FK3" s="10">
        <f t="shared" si="7"/>
        <v>2.5000000000000001E-3</v>
      </c>
      <c r="FL3" s="10">
        <f t="shared" si="7"/>
        <v>0</v>
      </c>
      <c r="FM3" s="10">
        <f t="shared" si="7"/>
        <v>0</v>
      </c>
      <c r="FN3" s="10">
        <f t="shared" si="7"/>
        <v>0</v>
      </c>
      <c r="FO3" s="10">
        <f t="shared" si="7"/>
        <v>0</v>
      </c>
      <c r="FP3" s="10">
        <f t="shared" si="7"/>
        <v>2.5000000000000001E-3</v>
      </c>
      <c r="FQ3" s="10">
        <f t="shared" si="7"/>
        <v>0</v>
      </c>
      <c r="FR3" s="10">
        <f t="shared" si="7"/>
        <v>0</v>
      </c>
      <c r="FS3" s="10">
        <f t="shared" si="7"/>
        <v>0</v>
      </c>
      <c r="FT3" s="10">
        <f t="shared" si="7"/>
        <v>2.5000000000000001E-3</v>
      </c>
      <c r="FU3" s="10">
        <f t="shared" si="7"/>
        <v>0</v>
      </c>
      <c r="FV3" s="10">
        <f t="shared" si="7"/>
        <v>0</v>
      </c>
      <c r="FW3" s="10">
        <f t="shared" si="7"/>
        <v>0</v>
      </c>
      <c r="FX3" s="10">
        <f t="shared" si="7"/>
        <v>2.5000000000000001E-3</v>
      </c>
      <c r="FY3" s="10">
        <f t="shared" si="7"/>
        <v>0</v>
      </c>
      <c r="FZ3" s="10">
        <f t="shared" si="7"/>
        <v>0</v>
      </c>
      <c r="GA3" s="10">
        <f t="shared" si="7"/>
        <v>0</v>
      </c>
      <c r="GB3" s="10">
        <f t="shared" si="7"/>
        <v>0</v>
      </c>
      <c r="GC3" s="10">
        <f t="shared" si="7"/>
        <v>2.5000000000000001E-3</v>
      </c>
      <c r="GD3" s="10">
        <f t="shared" si="7"/>
        <v>0</v>
      </c>
      <c r="GE3" s="10">
        <f t="shared" si="7"/>
        <v>0</v>
      </c>
      <c r="GF3" s="10">
        <f t="shared" si="7"/>
        <v>0</v>
      </c>
      <c r="GG3" s="10">
        <f t="shared" si="7"/>
        <v>2.5000000000000001E-3</v>
      </c>
      <c r="GH3" s="10">
        <f t="shared" si="7"/>
        <v>0</v>
      </c>
      <c r="GI3" s="10">
        <f t="shared" si="7"/>
        <v>0</v>
      </c>
      <c r="GJ3" s="10">
        <f t="shared" si="7"/>
        <v>0</v>
      </c>
      <c r="GK3" s="10">
        <f t="shared" si="7"/>
        <v>0</v>
      </c>
      <c r="GL3" s="10">
        <f t="shared" si="7"/>
        <v>2.5000000000000001E-3</v>
      </c>
      <c r="GM3" s="10">
        <f t="shared" si="7"/>
        <v>0</v>
      </c>
      <c r="GN3" s="10">
        <f t="shared" si="7"/>
        <v>0</v>
      </c>
      <c r="GO3" s="10">
        <f t="shared" si="7"/>
        <v>0</v>
      </c>
      <c r="GP3" s="10">
        <f t="shared" si="7"/>
        <v>2.5000000000000001E-3</v>
      </c>
      <c r="GQ3" s="10">
        <f t="shared" si="7"/>
        <v>0</v>
      </c>
      <c r="GR3" s="10">
        <f t="shared" si="7"/>
        <v>0</v>
      </c>
      <c r="GS3" s="10">
        <f t="shared" si="7"/>
        <v>0</v>
      </c>
      <c r="GT3" s="10">
        <f t="shared" si="7"/>
        <v>2.5000000000000001E-3</v>
      </c>
      <c r="GU3" s="10">
        <f t="shared" si="7"/>
        <v>0</v>
      </c>
      <c r="GV3" s="10">
        <f t="shared" si="7"/>
        <v>0</v>
      </c>
      <c r="GW3" s="10">
        <f t="shared" ref="GW3:HB3" si="8">IF(MONTH(GV4)=MONTH(GW4),0,$I$3/12)</f>
        <v>0</v>
      </c>
      <c r="GX3" s="10">
        <f t="shared" si="8"/>
        <v>0</v>
      </c>
      <c r="GY3" s="10">
        <f t="shared" si="8"/>
        <v>2.5000000000000001E-3</v>
      </c>
      <c r="GZ3" s="10">
        <f t="shared" si="8"/>
        <v>0</v>
      </c>
      <c r="HA3" s="10">
        <f t="shared" si="8"/>
        <v>0</v>
      </c>
      <c r="HB3" s="10">
        <f t="shared" si="8"/>
        <v>0</v>
      </c>
      <c r="HC3" s="10">
        <v>6.6666666666666671E-3</v>
      </c>
      <c r="HD3" s="10">
        <v>0</v>
      </c>
      <c r="HE3" s="10">
        <v>0</v>
      </c>
      <c r="HF3" s="10">
        <v>0</v>
      </c>
      <c r="HG3" s="10">
        <v>6.6666666666666671E-3</v>
      </c>
      <c r="HH3" s="10">
        <v>0</v>
      </c>
      <c r="HI3" s="10">
        <v>0</v>
      </c>
      <c r="HJ3" s="10">
        <v>0</v>
      </c>
      <c r="HK3" s="10">
        <v>6.6666666666666671E-3</v>
      </c>
      <c r="HL3" s="10">
        <v>0</v>
      </c>
      <c r="HM3" s="10">
        <v>0</v>
      </c>
      <c r="HN3" s="10">
        <v>0</v>
      </c>
      <c r="HO3" s="11">
        <v>0</v>
      </c>
      <c r="HP3" s="10">
        <v>6.6666666666666671E-3</v>
      </c>
      <c r="HQ3" s="10">
        <v>0</v>
      </c>
      <c r="HR3" s="10">
        <v>0</v>
      </c>
      <c r="HS3" s="10">
        <v>0</v>
      </c>
      <c r="HT3" s="10">
        <f t="shared" ref="HT3:JB3" si="9">IF(MONTH(HS4)=MONTH(HT4),0,$I$3/12)</f>
        <v>2.5000000000000001E-3</v>
      </c>
      <c r="HU3" s="10">
        <f t="shared" si="9"/>
        <v>0</v>
      </c>
      <c r="HV3" s="10">
        <f t="shared" si="9"/>
        <v>0</v>
      </c>
      <c r="HW3" s="10">
        <f t="shared" si="9"/>
        <v>0</v>
      </c>
      <c r="HX3" s="10">
        <f t="shared" si="9"/>
        <v>0</v>
      </c>
      <c r="HY3" s="10">
        <f t="shared" si="9"/>
        <v>2.5000000000000001E-3</v>
      </c>
      <c r="HZ3" s="10">
        <f t="shared" si="9"/>
        <v>0</v>
      </c>
      <c r="IA3" s="10">
        <f t="shared" si="9"/>
        <v>0</v>
      </c>
      <c r="IB3" s="10">
        <f t="shared" si="9"/>
        <v>0</v>
      </c>
      <c r="IC3" s="10">
        <f t="shared" si="9"/>
        <v>2.5000000000000001E-3</v>
      </c>
      <c r="ID3" s="10">
        <f t="shared" si="9"/>
        <v>0</v>
      </c>
      <c r="IE3" s="10">
        <f t="shared" si="9"/>
        <v>0</v>
      </c>
      <c r="IF3" s="10">
        <f t="shared" si="9"/>
        <v>0</v>
      </c>
      <c r="IG3" s="10">
        <f t="shared" si="9"/>
        <v>2.5000000000000001E-3</v>
      </c>
      <c r="IH3" s="10">
        <f t="shared" si="9"/>
        <v>0</v>
      </c>
      <c r="II3" s="10">
        <f t="shared" si="9"/>
        <v>0</v>
      </c>
      <c r="IJ3" s="10">
        <f t="shared" si="9"/>
        <v>0</v>
      </c>
      <c r="IK3" s="10">
        <f t="shared" si="9"/>
        <v>0</v>
      </c>
      <c r="IL3" s="10">
        <f t="shared" si="9"/>
        <v>2.5000000000000001E-3</v>
      </c>
      <c r="IM3" s="10">
        <f t="shared" si="9"/>
        <v>0</v>
      </c>
      <c r="IN3" s="10">
        <f t="shared" si="9"/>
        <v>0</v>
      </c>
      <c r="IO3" s="10">
        <f t="shared" si="9"/>
        <v>0</v>
      </c>
      <c r="IP3" s="10">
        <f t="shared" si="9"/>
        <v>2.5000000000000001E-3</v>
      </c>
      <c r="IQ3" s="10">
        <f t="shared" si="9"/>
        <v>0</v>
      </c>
      <c r="IR3" s="10">
        <f t="shared" si="9"/>
        <v>0</v>
      </c>
      <c r="IS3" s="10">
        <f t="shared" si="9"/>
        <v>0</v>
      </c>
      <c r="IT3" s="10">
        <f t="shared" si="9"/>
        <v>2.5000000000000001E-3</v>
      </c>
      <c r="IU3" s="10">
        <f t="shared" si="9"/>
        <v>0</v>
      </c>
      <c r="IV3" s="10">
        <f t="shared" si="9"/>
        <v>0</v>
      </c>
      <c r="IW3" s="10">
        <f t="shared" si="9"/>
        <v>0</v>
      </c>
      <c r="IX3" s="10">
        <f t="shared" si="9"/>
        <v>0</v>
      </c>
      <c r="IY3" s="10">
        <f t="shared" si="9"/>
        <v>2.5000000000000001E-3</v>
      </c>
      <c r="IZ3" s="10">
        <f t="shared" si="9"/>
        <v>0</v>
      </c>
      <c r="JA3" s="10">
        <f t="shared" si="9"/>
        <v>0</v>
      </c>
      <c r="JB3" s="10">
        <f t="shared" si="9"/>
        <v>0</v>
      </c>
    </row>
    <row r="4" spans="1:262" ht="15" hidden="1" customHeight="1" outlineLevel="1" x14ac:dyDescent="0.3">
      <c r="A4"/>
      <c r="B4"/>
      <c r="C4"/>
      <c r="D4"/>
      <c r="L4" s="3">
        <v>42807</v>
      </c>
      <c r="M4" s="3">
        <f>L4+7</f>
        <v>42814</v>
      </c>
      <c r="N4" s="3">
        <f t="shared" ref="N4:BY4" si="10">M4+7</f>
        <v>42821</v>
      </c>
      <c r="O4" s="3">
        <f t="shared" si="10"/>
        <v>42828</v>
      </c>
      <c r="P4" s="3">
        <f t="shared" si="10"/>
        <v>42835</v>
      </c>
      <c r="Q4" s="3">
        <f t="shared" si="10"/>
        <v>42842</v>
      </c>
      <c r="R4" s="3">
        <f t="shared" si="10"/>
        <v>42849</v>
      </c>
      <c r="S4" s="3">
        <f t="shared" si="10"/>
        <v>42856</v>
      </c>
      <c r="T4" s="3">
        <f t="shared" si="10"/>
        <v>42863</v>
      </c>
      <c r="U4" s="3">
        <f t="shared" si="10"/>
        <v>42870</v>
      </c>
      <c r="V4" s="3">
        <f t="shared" si="10"/>
        <v>42877</v>
      </c>
      <c r="W4" s="3">
        <f t="shared" si="10"/>
        <v>42884</v>
      </c>
      <c r="X4" s="3">
        <f t="shared" si="10"/>
        <v>42891</v>
      </c>
      <c r="Y4" s="3">
        <f t="shared" si="10"/>
        <v>42898</v>
      </c>
      <c r="Z4" s="3">
        <f t="shared" si="10"/>
        <v>42905</v>
      </c>
      <c r="AA4" s="3">
        <f t="shared" si="10"/>
        <v>42912</v>
      </c>
      <c r="AB4" s="3">
        <f t="shared" si="10"/>
        <v>42919</v>
      </c>
      <c r="AC4" s="3">
        <f t="shared" si="10"/>
        <v>42926</v>
      </c>
      <c r="AD4" s="3">
        <f t="shared" si="10"/>
        <v>42933</v>
      </c>
      <c r="AE4" s="3">
        <f t="shared" si="10"/>
        <v>42940</v>
      </c>
      <c r="AF4" s="3">
        <f t="shared" si="10"/>
        <v>42947</v>
      </c>
      <c r="AG4" s="3">
        <f t="shared" si="10"/>
        <v>42954</v>
      </c>
      <c r="AH4" s="3">
        <f t="shared" si="10"/>
        <v>42961</v>
      </c>
      <c r="AI4" s="3">
        <f t="shared" si="10"/>
        <v>42968</v>
      </c>
      <c r="AJ4" s="3">
        <f t="shared" si="10"/>
        <v>42975</v>
      </c>
      <c r="AK4" s="3">
        <f t="shared" si="10"/>
        <v>42982</v>
      </c>
      <c r="AL4" s="3">
        <f t="shared" si="10"/>
        <v>42989</v>
      </c>
      <c r="AM4" s="3">
        <f t="shared" si="10"/>
        <v>42996</v>
      </c>
      <c r="AN4" s="3">
        <f t="shared" si="10"/>
        <v>43003</v>
      </c>
      <c r="AO4" s="3">
        <f t="shared" si="10"/>
        <v>43010</v>
      </c>
      <c r="AP4" s="3">
        <f t="shared" si="10"/>
        <v>43017</v>
      </c>
      <c r="AQ4" s="3">
        <f t="shared" si="10"/>
        <v>43024</v>
      </c>
      <c r="AR4" s="3">
        <f t="shared" si="10"/>
        <v>43031</v>
      </c>
      <c r="AS4" s="3">
        <f t="shared" si="10"/>
        <v>43038</v>
      </c>
      <c r="AT4" s="3">
        <f t="shared" si="10"/>
        <v>43045</v>
      </c>
      <c r="AU4" s="3">
        <f t="shared" si="10"/>
        <v>43052</v>
      </c>
      <c r="AV4" s="3">
        <f t="shared" si="10"/>
        <v>43059</v>
      </c>
      <c r="AW4" s="3">
        <f t="shared" si="10"/>
        <v>43066</v>
      </c>
      <c r="AX4" s="3">
        <f t="shared" si="10"/>
        <v>43073</v>
      </c>
      <c r="AY4" s="3">
        <f t="shared" si="10"/>
        <v>43080</v>
      </c>
      <c r="AZ4" s="3">
        <f t="shared" si="10"/>
        <v>43087</v>
      </c>
      <c r="BA4" s="3">
        <f t="shared" si="10"/>
        <v>43094</v>
      </c>
      <c r="BB4" s="3">
        <f t="shared" si="10"/>
        <v>43101</v>
      </c>
      <c r="BC4" s="3">
        <f t="shared" si="10"/>
        <v>43108</v>
      </c>
      <c r="BD4" s="3">
        <f t="shared" si="10"/>
        <v>43115</v>
      </c>
      <c r="BE4" s="3">
        <f t="shared" si="10"/>
        <v>43122</v>
      </c>
      <c r="BF4" s="3">
        <f t="shared" si="10"/>
        <v>43129</v>
      </c>
      <c r="BG4" s="3">
        <f t="shared" si="10"/>
        <v>43136</v>
      </c>
      <c r="BH4" s="3">
        <f t="shared" si="10"/>
        <v>43143</v>
      </c>
      <c r="BI4" s="3">
        <f t="shared" si="10"/>
        <v>43150</v>
      </c>
      <c r="BJ4" s="3">
        <f t="shared" si="10"/>
        <v>43157</v>
      </c>
      <c r="BK4" s="3">
        <f t="shared" si="10"/>
        <v>43164</v>
      </c>
      <c r="BL4" s="3">
        <f t="shared" si="10"/>
        <v>43171</v>
      </c>
      <c r="BM4" s="3">
        <f t="shared" si="10"/>
        <v>43178</v>
      </c>
      <c r="BN4" s="3">
        <f t="shared" si="10"/>
        <v>43185</v>
      </c>
      <c r="BO4" s="3">
        <f t="shared" si="10"/>
        <v>43192</v>
      </c>
      <c r="BP4" s="3">
        <f t="shared" si="10"/>
        <v>43199</v>
      </c>
      <c r="BQ4" s="3">
        <f t="shared" si="10"/>
        <v>43206</v>
      </c>
      <c r="BR4" s="3">
        <f t="shared" si="10"/>
        <v>43213</v>
      </c>
      <c r="BS4" s="3">
        <f t="shared" si="10"/>
        <v>43220</v>
      </c>
      <c r="BT4" s="3">
        <f t="shared" si="10"/>
        <v>43227</v>
      </c>
      <c r="BU4" s="3">
        <f t="shared" si="10"/>
        <v>43234</v>
      </c>
      <c r="BV4" s="3">
        <f t="shared" si="10"/>
        <v>43241</v>
      </c>
      <c r="BW4" s="3">
        <f t="shared" si="10"/>
        <v>43248</v>
      </c>
      <c r="BX4" s="3">
        <f t="shared" si="10"/>
        <v>43255</v>
      </c>
      <c r="BY4" s="3">
        <f t="shared" si="10"/>
        <v>43262</v>
      </c>
      <c r="BZ4" s="3">
        <f t="shared" ref="BZ4:EK4" si="11">BY4+7</f>
        <v>43269</v>
      </c>
      <c r="CA4" s="3">
        <f t="shared" si="11"/>
        <v>43276</v>
      </c>
      <c r="CB4" s="3">
        <f t="shared" si="11"/>
        <v>43283</v>
      </c>
      <c r="CC4" s="3">
        <f t="shared" si="11"/>
        <v>43290</v>
      </c>
      <c r="CD4" s="3">
        <f t="shared" si="11"/>
        <v>43297</v>
      </c>
      <c r="CE4" s="3">
        <f t="shared" si="11"/>
        <v>43304</v>
      </c>
      <c r="CF4" s="3">
        <f t="shared" si="11"/>
        <v>43311</v>
      </c>
      <c r="CG4" s="3">
        <f t="shared" si="11"/>
        <v>43318</v>
      </c>
      <c r="CH4" s="3">
        <f t="shared" si="11"/>
        <v>43325</v>
      </c>
      <c r="CI4" s="3">
        <f t="shared" si="11"/>
        <v>43332</v>
      </c>
      <c r="CJ4" s="3">
        <f t="shared" si="11"/>
        <v>43339</v>
      </c>
      <c r="CK4" s="3">
        <f t="shared" si="11"/>
        <v>43346</v>
      </c>
      <c r="CL4" s="3">
        <f t="shared" si="11"/>
        <v>43353</v>
      </c>
      <c r="CM4" s="3">
        <f t="shared" si="11"/>
        <v>43360</v>
      </c>
      <c r="CN4" s="3">
        <f t="shared" si="11"/>
        <v>43367</v>
      </c>
      <c r="CO4" s="3">
        <f t="shared" si="11"/>
        <v>43374</v>
      </c>
      <c r="CP4" s="3">
        <f t="shared" si="11"/>
        <v>43381</v>
      </c>
      <c r="CQ4" s="3">
        <f t="shared" si="11"/>
        <v>43388</v>
      </c>
      <c r="CR4" s="3">
        <f t="shared" si="11"/>
        <v>43395</v>
      </c>
      <c r="CS4" s="3">
        <f t="shared" si="11"/>
        <v>43402</v>
      </c>
      <c r="CT4" s="3">
        <f t="shared" si="11"/>
        <v>43409</v>
      </c>
      <c r="CU4" s="3">
        <f t="shared" si="11"/>
        <v>43416</v>
      </c>
      <c r="CV4" s="3">
        <f t="shared" si="11"/>
        <v>43423</v>
      </c>
      <c r="CW4" s="3">
        <f t="shared" si="11"/>
        <v>43430</v>
      </c>
      <c r="CX4" s="3">
        <f t="shared" si="11"/>
        <v>43437</v>
      </c>
      <c r="CY4" s="3">
        <f t="shared" si="11"/>
        <v>43444</v>
      </c>
      <c r="CZ4" s="3">
        <f t="shared" si="11"/>
        <v>43451</v>
      </c>
      <c r="DA4" s="3">
        <f t="shared" si="11"/>
        <v>43458</v>
      </c>
      <c r="DB4" s="3">
        <f t="shared" si="11"/>
        <v>43465</v>
      </c>
      <c r="DC4" s="3">
        <f t="shared" si="11"/>
        <v>43472</v>
      </c>
      <c r="DD4" s="3">
        <f t="shared" si="11"/>
        <v>43479</v>
      </c>
      <c r="DE4" s="3">
        <f t="shared" si="11"/>
        <v>43486</v>
      </c>
      <c r="DF4" s="3">
        <f t="shared" si="11"/>
        <v>43493</v>
      </c>
      <c r="DG4" s="3">
        <f t="shared" si="11"/>
        <v>43500</v>
      </c>
      <c r="DH4" s="3">
        <f t="shared" si="11"/>
        <v>43507</v>
      </c>
      <c r="DI4" s="3">
        <f t="shared" si="11"/>
        <v>43514</v>
      </c>
      <c r="DJ4" s="3">
        <f t="shared" si="11"/>
        <v>43521</v>
      </c>
      <c r="DK4" s="3">
        <f t="shared" si="11"/>
        <v>43528</v>
      </c>
      <c r="DL4" s="3">
        <f t="shared" si="11"/>
        <v>43535</v>
      </c>
      <c r="DM4" s="3">
        <f t="shared" si="11"/>
        <v>43542</v>
      </c>
      <c r="DN4" s="3">
        <f t="shared" si="11"/>
        <v>43549</v>
      </c>
      <c r="DO4" s="3">
        <f t="shared" si="11"/>
        <v>43556</v>
      </c>
      <c r="DP4" s="3">
        <f t="shared" si="11"/>
        <v>43563</v>
      </c>
      <c r="DQ4" s="3">
        <f t="shared" si="11"/>
        <v>43570</v>
      </c>
      <c r="DR4" s="3">
        <f t="shared" si="11"/>
        <v>43577</v>
      </c>
      <c r="DS4" s="3">
        <f t="shared" si="11"/>
        <v>43584</v>
      </c>
      <c r="DT4" s="3">
        <f t="shared" si="11"/>
        <v>43591</v>
      </c>
      <c r="DU4" s="3">
        <f t="shared" si="11"/>
        <v>43598</v>
      </c>
      <c r="DV4" s="3">
        <f t="shared" si="11"/>
        <v>43605</v>
      </c>
      <c r="DW4" s="3">
        <f t="shared" si="11"/>
        <v>43612</v>
      </c>
      <c r="DX4" s="3">
        <f t="shared" si="11"/>
        <v>43619</v>
      </c>
      <c r="DY4" s="3">
        <f t="shared" si="11"/>
        <v>43626</v>
      </c>
      <c r="DZ4" s="3">
        <f t="shared" si="11"/>
        <v>43633</v>
      </c>
      <c r="EA4" s="3">
        <f t="shared" si="11"/>
        <v>43640</v>
      </c>
      <c r="EB4" s="3">
        <f t="shared" si="11"/>
        <v>43647</v>
      </c>
      <c r="EC4" s="3">
        <f t="shared" si="11"/>
        <v>43654</v>
      </c>
      <c r="ED4" s="3">
        <f t="shared" si="11"/>
        <v>43661</v>
      </c>
      <c r="EE4" s="3">
        <f t="shared" si="11"/>
        <v>43668</v>
      </c>
      <c r="EF4" s="3">
        <f t="shared" si="11"/>
        <v>43675</v>
      </c>
      <c r="EG4" s="3">
        <f t="shared" si="11"/>
        <v>43682</v>
      </c>
      <c r="EH4" s="3">
        <f t="shared" si="11"/>
        <v>43689</v>
      </c>
      <c r="EI4" s="3">
        <f t="shared" si="11"/>
        <v>43696</v>
      </c>
      <c r="EJ4" s="3">
        <f t="shared" si="11"/>
        <v>43703</v>
      </c>
      <c r="EK4" s="3">
        <f t="shared" si="11"/>
        <v>43710</v>
      </c>
      <c r="EL4" s="3">
        <f t="shared" ref="EL4:GW4" si="12">EK4+7</f>
        <v>43717</v>
      </c>
      <c r="EM4" s="3">
        <f t="shared" si="12"/>
        <v>43724</v>
      </c>
      <c r="EN4" s="3">
        <f t="shared" si="12"/>
        <v>43731</v>
      </c>
      <c r="EO4" s="3">
        <f t="shared" si="12"/>
        <v>43738</v>
      </c>
      <c r="EP4" s="3">
        <f t="shared" si="12"/>
        <v>43745</v>
      </c>
      <c r="EQ4" s="3">
        <f t="shared" si="12"/>
        <v>43752</v>
      </c>
      <c r="ER4" s="3">
        <f t="shared" si="12"/>
        <v>43759</v>
      </c>
      <c r="ES4" s="3">
        <f t="shared" si="12"/>
        <v>43766</v>
      </c>
      <c r="ET4" s="3">
        <f t="shared" si="12"/>
        <v>43773</v>
      </c>
      <c r="EU4" s="3">
        <f t="shared" si="12"/>
        <v>43780</v>
      </c>
      <c r="EV4" s="3">
        <f t="shared" si="12"/>
        <v>43787</v>
      </c>
      <c r="EW4" s="3">
        <f t="shared" si="12"/>
        <v>43794</v>
      </c>
      <c r="EX4" s="3">
        <f t="shared" si="12"/>
        <v>43801</v>
      </c>
      <c r="EY4" s="3">
        <f t="shared" si="12"/>
        <v>43808</v>
      </c>
      <c r="EZ4" s="3">
        <f t="shared" si="12"/>
        <v>43815</v>
      </c>
      <c r="FA4" s="3">
        <f t="shared" si="12"/>
        <v>43822</v>
      </c>
      <c r="FB4" s="3">
        <f t="shared" si="12"/>
        <v>43829</v>
      </c>
      <c r="FC4" s="3">
        <f t="shared" si="12"/>
        <v>43836</v>
      </c>
      <c r="FD4" s="3">
        <f t="shared" si="12"/>
        <v>43843</v>
      </c>
      <c r="FE4" s="3">
        <f t="shared" si="12"/>
        <v>43850</v>
      </c>
      <c r="FF4" s="3">
        <f t="shared" si="12"/>
        <v>43857</v>
      </c>
      <c r="FG4" s="3">
        <f t="shared" si="12"/>
        <v>43864</v>
      </c>
      <c r="FH4" s="3">
        <f t="shared" si="12"/>
        <v>43871</v>
      </c>
      <c r="FI4" s="3">
        <f t="shared" si="12"/>
        <v>43878</v>
      </c>
      <c r="FJ4" s="12">
        <f t="shared" si="12"/>
        <v>43885</v>
      </c>
      <c r="FK4" s="12">
        <f t="shared" si="12"/>
        <v>43892</v>
      </c>
      <c r="FL4" s="12">
        <f t="shared" si="12"/>
        <v>43899</v>
      </c>
      <c r="FM4" s="3">
        <f t="shared" si="12"/>
        <v>43906</v>
      </c>
      <c r="FN4" s="3">
        <f t="shared" si="12"/>
        <v>43913</v>
      </c>
      <c r="FO4" s="3">
        <f t="shared" si="12"/>
        <v>43920</v>
      </c>
      <c r="FP4" s="3">
        <f t="shared" si="12"/>
        <v>43927</v>
      </c>
      <c r="FQ4" s="3">
        <f t="shared" si="12"/>
        <v>43934</v>
      </c>
      <c r="FR4" s="3">
        <f t="shared" si="12"/>
        <v>43941</v>
      </c>
      <c r="FS4" s="3">
        <f t="shared" si="12"/>
        <v>43948</v>
      </c>
      <c r="FT4" s="3">
        <f t="shared" si="12"/>
        <v>43955</v>
      </c>
      <c r="FU4" s="3">
        <f t="shared" si="12"/>
        <v>43962</v>
      </c>
      <c r="FV4" s="3">
        <f t="shared" si="12"/>
        <v>43969</v>
      </c>
      <c r="FW4" s="3">
        <f t="shared" si="12"/>
        <v>43976</v>
      </c>
      <c r="FX4" s="3">
        <f t="shared" si="12"/>
        <v>43983</v>
      </c>
      <c r="FY4" s="3">
        <f t="shared" si="12"/>
        <v>43990</v>
      </c>
      <c r="FZ4" s="3">
        <f t="shared" si="12"/>
        <v>43997</v>
      </c>
      <c r="GA4" s="3">
        <f t="shared" si="12"/>
        <v>44004</v>
      </c>
      <c r="GB4" s="3">
        <f t="shared" si="12"/>
        <v>44011</v>
      </c>
      <c r="GC4" s="3">
        <f t="shared" si="12"/>
        <v>44018</v>
      </c>
      <c r="GD4" s="3">
        <f t="shared" si="12"/>
        <v>44025</v>
      </c>
      <c r="GE4" s="3">
        <f t="shared" si="12"/>
        <v>44032</v>
      </c>
      <c r="GF4" s="3">
        <f t="shared" si="12"/>
        <v>44039</v>
      </c>
      <c r="GG4" s="3">
        <f t="shared" si="12"/>
        <v>44046</v>
      </c>
      <c r="GH4" s="3">
        <f t="shared" si="12"/>
        <v>44053</v>
      </c>
      <c r="GI4" s="3">
        <f t="shared" si="12"/>
        <v>44060</v>
      </c>
      <c r="GJ4" s="3">
        <f t="shared" si="12"/>
        <v>44067</v>
      </c>
      <c r="GK4" s="3">
        <f t="shared" si="12"/>
        <v>44074</v>
      </c>
      <c r="GL4" s="3">
        <f t="shared" si="12"/>
        <v>44081</v>
      </c>
      <c r="GM4" s="3">
        <f t="shared" si="12"/>
        <v>44088</v>
      </c>
      <c r="GN4" s="3">
        <f t="shared" si="12"/>
        <v>44095</v>
      </c>
      <c r="GO4" s="3">
        <f t="shared" si="12"/>
        <v>44102</v>
      </c>
      <c r="GP4" s="3">
        <f t="shared" si="12"/>
        <v>44109</v>
      </c>
      <c r="GQ4" s="3">
        <f t="shared" si="12"/>
        <v>44116</v>
      </c>
      <c r="GR4" s="3">
        <f t="shared" si="12"/>
        <v>44123</v>
      </c>
      <c r="GS4" s="3">
        <f t="shared" si="12"/>
        <v>44130</v>
      </c>
      <c r="GT4" s="3">
        <f t="shared" si="12"/>
        <v>44137</v>
      </c>
      <c r="GU4" s="3">
        <f t="shared" si="12"/>
        <v>44144</v>
      </c>
      <c r="GV4" s="3">
        <f t="shared" si="12"/>
        <v>44151</v>
      </c>
      <c r="GW4" s="3">
        <f t="shared" si="12"/>
        <v>44158</v>
      </c>
      <c r="GX4" s="3">
        <f t="shared" ref="GX4:JB4" si="13">GW4+7</f>
        <v>44165</v>
      </c>
      <c r="GY4" s="3">
        <f t="shared" si="13"/>
        <v>44172</v>
      </c>
      <c r="GZ4" s="3">
        <f t="shared" si="13"/>
        <v>44179</v>
      </c>
      <c r="HA4" s="3">
        <f t="shared" si="13"/>
        <v>44186</v>
      </c>
      <c r="HB4" s="3">
        <f t="shared" si="13"/>
        <v>44193</v>
      </c>
      <c r="HC4" s="3">
        <f t="shared" si="13"/>
        <v>44200</v>
      </c>
      <c r="HD4" s="3">
        <f t="shared" si="13"/>
        <v>44207</v>
      </c>
      <c r="HE4" s="3">
        <f t="shared" si="13"/>
        <v>44214</v>
      </c>
      <c r="HF4" s="3">
        <f t="shared" si="13"/>
        <v>44221</v>
      </c>
      <c r="HG4" s="3">
        <f t="shared" si="13"/>
        <v>44228</v>
      </c>
      <c r="HH4" s="3">
        <f t="shared" si="13"/>
        <v>44235</v>
      </c>
      <c r="HI4" s="3">
        <f t="shared" si="13"/>
        <v>44242</v>
      </c>
      <c r="HJ4" s="3">
        <f t="shared" si="13"/>
        <v>44249</v>
      </c>
      <c r="HK4" s="3">
        <f t="shared" si="13"/>
        <v>44256</v>
      </c>
      <c r="HL4" s="3">
        <f t="shared" si="13"/>
        <v>44263</v>
      </c>
      <c r="HM4" s="3">
        <f t="shared" si="13"/>
        <v>44270</v>
      </c>
      <c r="HN4" s="3">
        <f t="shared" si="13"/>
        <v>44277</v>
      </c>
      <c r="HO4" s="3">
        <f t="shared" si="13"/>
        <v>44284</v>
      </c>
      <c r="HP4" s="3">
        <f t="shared" si="13"/>
        <v>44291</v>
      </c>
      <c r="HQ4" s="3">
        <f t="shared" si="13"/>
        <v>44298</v>
      </c>
      <c r="HR4" s="3">
        <f t="shared" si="13"/>
        <v>44305</v>
      </c>
      <c r="HS4" s="3">
        <f t="shared" si="13"/>
        <v>44312</v>
      </c>
      <c r="HT4" s="3">
        <f t="shared" si="13"/>
        <v>44319</v>
      </c>
      <c r="HU4" s="3">
        <f t="shared" si="13"/>
        <v>44326</v>
      </c>
      <c r="HV4" s="3">
        <f t="shared" si="13"/>
        <v>44333</v>
      </c>
      <c r="HW4" s="3">
        <f t="shared" si="13"/>
        <v>44340</v>
      </c>
      <c r="HX4" s="3">
        <f t="shared" si="13"/>
        <v>44347</v>
      </c>
      <c r="HY4" s="3">
        <f t="shared" si="13"/>
        <v>44354</v>
      </c>
      <c r="HZ4" s="3">
        <f t="shared" si="13"/>
        <v>44361</v>
      </c>
      <c r="IA4" s="3">
        <f t="shared" si="13"/>
        <v>44368</v>
      </c>
      <c r="IB4" s="3">
        <f t="shared" si="13"/>
        <v>44375</v>
      </c>
      <c r="IC4" s="3">
        <f t="shared" si="13"/>
        <v>44382</v>
      </c>
      <c r="ID4" s="3">
        <f t="shared" si="13"/>
        <v>44389</v>
      </c>
      <c r="IE4" s="3">
        <f t="shared" si="13"/>
        <v>44396</v>
      </c>
      <c r="IF4" s="3">
        <f t="shared" si="13"/>
        <v>44403</v>
      </c>
      <c r="IG4" s="3">
        <f t="shared" si="13"/>
        <v>44410</v>
      </c>
      <c r="IH4" s="3">
        <f t="shared" si="13"/>
        <v>44417</v>
      </c>
      <c r="II4" s="3">
        <f t="shared" si="13"/>
        <v>44424</v>
      </c>
      <c r="IJ4" s="3">
        <f t="shared" si="13"/>
        <v>44431</v>
      </c>
      <c r="IK4" s="3">
        <f t="shared" si="13"/>
        <v>44438</v>
      </c>
      <c r="IL4" s="3">
        <f t="shared" si="13"/>
        <v>44445</v>
      </c>
      <c r="IM4" s="3">
        <f t="shared" si="13"/>
        <v>44452</v>
      </c>
      <c r="IN4" s="3">
        <f t="shared" si="13"/>
        <v>44459</v>
      </c>
      <c r="IO4" s="3">
        <f t="shared" si="13"/>
        <v>44466</v>
      </c>
      <c r="IP4" s="3">
        <f t="shared" si="13"/>
        <v>44473</v>
      </c>
      <c r="IQ4" s="3">
        <f t="shared" si="13"/>
        <v>44480</v>
      </c>
      <c r="IR4" s="3">
        <f t="shared" si="13"/>
        <v>44487</v>
      </c>
      <c r="IS4" s="3">
        <f t="shared" si="13"/>
        <v>44494</v>
      </c>
      <c r="IT4" s="3">
        <f t="shared" si="13"/>
        <v>44501</v>
      </c>
      <c r="IU4" s="3">
        <f t="shared" si="13"/>
        <v>44508</v>
      </c>
      <c r="IV4" s="3">
        <f t="shared" si="13"/>
        <v>44515</v>
      </c>
      <c r="IW4" s="3">
        <f t="shared" si="13"/>
        <v>44522</v>
      </c>
      <c r="IX4" s="3">
        <f t="shared" si="13"/>
        <v>44529</v>
      </c>
      <c r="IY4" s="3">
        <f t="shared" si="13"/>
        <v>44536</v>
      </c>
      <c r="IZ4" s="3">
        <f t="shared" si="13"/>
        <v>44543</v>
      </c>
      <c r="JA4" s="3">
        <f t="shared" si="13"/>
        <v>44550</v>
      </c>
      <c r="JB4" s="3">
        <f t="shared" si="13"/>
        <v>44557</v>
      </c>
    </row>
    <row r="5" spans="1:262" ht="15" customHeight="1" collapsed="1" x14ac:dyDescent="0.3">
      <c r="B5" s="13"/>
      <c r="C5" s="5" t="s">
        <v>5</v>
      </c>
      <c r="D5" s="14">
        <v>44312</v>
      </c>
      <c r="E5" s="12" t="e">
        <f>IF(TEXT(D5,"Ddd")="Mon","","Please Select a Monday - Try "&amp;TEXT(FLOOR($D$5-2,7)+2,"dd/mm/yyyy"))</f>
        <v>#VALUE!</v>
      </c>
    </row>
    <row r="6" spans="1:262" ht="15" customHeight="1" x14ac:dyDescent="0.3">
      <c r="B6" s="2"/>
      <c r="C6" s="2" t="s">
        <v>6</v>
      </c>
      <c r="D6" s="15">
        <f>COUNTA(A:A)-2</f>
        <v>162</v>
      </c>
    </row>
    <row r="7" spans="1:262" ht="15" hidden="1" customHeight="1" outlineLevel="1" x14ac:dyDescent="0.3"/>
    <row r="8" spans="1:262" ht="15" hidden="1" customHeight="1" outlineLevel="1" x14ac:dyDescent="0.3">
      <c r="F8" s="3">
        <f ca="1">IFERROR(AVERAGE(OFFSET(INDIRECT($J$2&amp;ROW()),0,1-$D$3,1,$D$3)),1)</f>
        <v>0</v>
      </c>
      <c r="G8" s="12" cm="1">
        <f t="array" aca="1" ref="G8" ca="1">($D$5-IFERROR(LOOKUP(2,1/(INDIRECT($L$1&amp;ROW()&amp;":"&amp;$J$2&amp;ROW())&lt;&gt;0),INDIRECT($L$1&amp;"4:"&amp;$J$2&amp;"4")),$L$4))/7</f>
        <v>215</v>
      </c>
      <c r="H8" s="3">
        <f ca="1">SUM(INDIRECT($L$1&amp;ROW()&amp;":"&amp;$H$2&amp;ROW()))</f>
        <v>0</v>
      </c>
      <c r="FK8" s="16">
        <f t="shared" ref="FK8:HV8" si="14">IF(FJ$4=$D$5+7,$F8,FJ8)*(1+FK$3)*(IF(AND($J8&gt;=FK$4,$J8&lt;FL$4),$I8+1,IF(AND($K8&gt;=FK$4,$K8&lt;FL$4),1/(1+$I8),1)))</f>
        <v>0</v>
      </c>
      <c r="FL8" s="16">
        <f t="shared" si="14"/>
        <v>0</v>
      </c>
      <c r="FM8" s="16">
        <f t="shared" si="14"/>
        <v>0</v>
      </c>
      <c r="FN8" s="16">
        <f t="shared" si="14"/>
        <v>0</v>
      </c>
      <c r="FO8" s="16">
        <f t="shared" si="14"/>
        <v>0</v>
      </c>
      <c r="FP8" s="16">
        <f t="shared" si="14"/>
        <v>0</v>
      </c>
      <c r="FQ8" s="16">
        <f t="shared" si="14"/>
        <v>0</v>
      </c>
      <c r="FR8" s="16">
        <f t="shared" si="14"/>
        <v>0</v>
      </c>
      <c r="FS8" s="16">
        <f t="shared" si="14"/>
        <v>0</v>
      </c>
      <c r="FT8" s="16">
        <f t="shared" si="14"/>
        <v>0</v>
      </c>
      <c r="FU8" s="16">
        <f t="shared" si="14"/>
        <v>0</v>
      </c>
      <c r="FV8" s="16">
        <f t="shared" si="14"/>
        <v>0</v>
      </c>
      <c r="FW8" s="16">
        <f t="shared" si="14"/>
        <v>0</v>
      </c>
      <c r="FX8" s="16">
        <f t="shared" si="14"/>
        <v>0</v>
      </c>
      <c r="FY8" s="16">
        <f t="shared" si="14"/>
        <v>0</v>
      </c>
      <c r="FZ8" s="16">
        <f t="shared" si="14"/>
        <v>0</v>
      </c>
      <c r="GA8" s="16">
        <f t="shared" si="14"/>
        <v>0</v>
      </c>
      <c r="GB8" s="16">
        <f t="shared" si="14"/>
        <v>0</v>
      </c>
      <c r="GC8" s="16">
        <f t="shared" si="14"/>
        <v>0</v>
      </c>
      <c r="GD8" s="16">
        <f t="shared" si="14"/>
        <v>0</v>
      </c>
      <c r="GE8" s="16">
        <f t="shared" si="14"/>
        <v>0</v>
      </c>
      <c r="GF8" s="16">
        <f t="shared" si="14"/>
        <v>0</v>
      </c>
      <c r="GG8" s="16">
        <f t="shared" si="14"/>
        <v>0</v>
      </c>
      <c r="GH8" s="16">
        <f t="shared" si="14"/>
        <v>0</v>
      </c>
      <c r="GI8" s="16">
        <f t="shared" si="14"/>
        <v>0</v>
      </c>
      <c r="GJ8" s="16">
        <f t="shared" si="14"/>
        <v>0</v>
      </c>
      <c r="GK8" s="16">
        <f t="shared" si="14"/>
        <v>0</v>
      </c>
      <c r="GL8" s="16">
        <f t="shared" si="14"/>
        <v>0</v>
      </c>
      <c r="GM8" s="16">
        <f t="shared" si="14"/>
        <v>0</v>
      </c>
      <c r="GN8" s="16">
        <f t="shared" si="14"/>
        <v>0</v>
      </c>
      <c r="GO8" s="16">
        <f t="shared" si="14"/>
        <v>0</v>
      </c>
      <c r="GP8" s="16">
        <f t="shared" si="14"/>
        <v>0</v>
      </c>
      <c r="GQ8" s="16">
        <f t="shared" si="14"/>
        <v>0</v>
      </c>
      <c r="GR8" s="16">
        <f t="shared" si="14"/>
        <v>0</v>
      </c>
      <c r="GS8" s="16">
        <f t="shared" si="14"/>
        <v>0</v>
      </c>
      <c r="GT8" s="16">
        <f t="shared" si="14"/>
        <v>0</v>
      </c>
      <c r="GU8" s="16">
        <f t="shared" si="14"/>
        <v>0</v>
      </c>
      <c r="GV8" s="16">
        <f t="shared" si="14"/>
        <v>0</v>
      </c>
      <c r="GW8" s="16">
        <f t="shared" si="14"/>
        <v>0</v>
      </c>
      <c r="GX8" s="16">
        <f t="shared" si="14"/>
        <v>0</v>
      </c>
      <c r="GY8" s="16">
        <f t="shared" si="14"/>
        <v>0</v>
      </c>
      <c r="GZ8" s="16">
        <f t="shared" si="14"/>
        <v>0</v>
      </c>
      <c r="HA8" s="16">
        <f t="shared" si="14"/>
        <v>0</v>
      </c>
      <c r="HB8" s="16">
        <f t="shared" si="14"/>
        <v>0</v>
      </c>
      <c r="HC8" s="16">
        <f t="shared" si="14"/>
        <v>0</v>
      </c>
      <c r="HD8" s="16">
        <f t="shared" si="14"/>
        <v>0</v>
      </c>
      <c r="HE8" s="16">
        <f t="shared" si="14"/>
        <v>0</v>
      </c>
      <c r="HF8" s="16">
        <f t="shared" si="14"/>
        <v>0</v>
      </c>
      <c r="HG8" s="16">
        <f t="shared" si="14"/>
        <v>0</v>
      </c>
      <c r="HH8" s="16">
        <f t="shared" si="14"/>
        <v>0</v>
      </c>
      <c r="HI8" s="16">
        <f t="shared" si="14"/>
        <v>0</v>
      </c>
      <c r="HJ8" s="16">
        <f t="shared" si="14"/>
        <v>0</v>
      </c>
      <c r="HK8" s="16">
        <f t="shared" si="14"/>
        <v>0</v>
      </c>
      <c r="HL8" s="16">
        <f t="shared" si="14"/>
        <v>0</v>
      </c>
      <c r="HM8" s="16">
        <f t="shared" si="14"/>
        <v>0</v>
      </c>
      <c r="HN8" s="16">
        <f t="shared" si="14"/>
        <v>0</v>
      </c>
      <c r="HO8" s="16">
        <f t="shared" si="14"/>
        <v>0</v>
      </c>
      <c r="HP8" s="16">
        <f t="shared" si="14"/>
        <v>0</v>
      </c>
      <c r="HQ8" s="16">
        <f t="shared" si="14"/>
        <v>0</v>
      </c>
      <c r="HR8" s="16">
        <f t="shared" si="14"/>
        <v>0</v>
      </c>
      <c r="HS8" s="16">
        <f t="shared" si="14"/>
        <v>0</v>
      </c>
      <c r="HT8" s="16">
        <f t="shared" si="14"/>
        <v>0</v>
      </c>
      <c r="HU8" s="16">
        <f t="shared" ca="1" si="14"/>
        <v>0</v>
      </c>
      <c r="HV8" s="16">
        <f t="shared" ca="1" si="14"/>
        <v>0</v>
      </c>
      <c r="HW8" s="16">
        <f t="shared" ref="HW8:JB8" ca="1" si="15">IF(HV$4=$D$5+7,$F8,HV8)*(1+HW$3)*(IF(AND($J8&gt;=HW$4,$J8&lt;HX$4),$I8+1,IF(AND($K8&gt;=HW$4,$K8&lt;HX$4),1/(1+$I8),1)))</f>
        <v>0</v>
      </c>
      <c r="HX8" s="16">
        <f t="shared" ca="1" si="15"/>
        <v>0</v>
      </c>
      <c r="HY8" s="16">
        <f t="shared" ca="1" si="15"/>
        <v>0</v>
      </c>
      <c r="HZ8" s="16">
        <f t="shared" ca="1" si="15"/>
        <v>0</v>
      </c>
      <c r="IA8" s="16">
        <f t="shared" ca="1" si="15"/>
        <v>0</v>
      </c>
      <c r="IB8" s="16">
        <f t="shared" ca="1" si="15"/>
        <v>0</v>
      </c>
      <c r="IC8" s="16">
        <f t="shared" ca="1" si="15"/>
        <v>0</v>
      </c>
      <c r="ID8" s="16">
        <f t="shared" ca="1" si="15"/>
        <v>0</v>
      </c>
      <c r="IE8" s="16">
        <f t="shared" ca="1" si="15"/>
        <v>0</v>
      </c>
      <c r="IF8" s="16">
        <f t="shared" ca="1" si="15"/>
        <v>0</v>
      </c>
      <c r="IG8" s="16">
        <f t="shared" ca="1" si="15"/>
        <v>0</v>
      </c>
      <c r="IH8" s="16">
        <f t="shared" ca="1" si="15"/>
        <v>0</v>
      </c>
      <c r="II8" s="16">
        <f t="shared" ca="1" si="15"/>
        <v>0</v>
      </c>
      <c r="IJ8" s="16">
        <f t="shared" ca="1" si="15"/>
        <v>0</v>
      </c>
      <c r="IK8" s="16">
        <f t="shared" ca="1" si="15"/>
        <v>0</v>
      </c>
      <c r="IL8" s="16">
        <f t="shared" ca="1" si="15"/>
        <v>0</v>
      </c>
      <c r="IM8" s="16">
        <f t="shared" ca="1" si="15"/>
        <v>0</v>
      </c>
      <c r="IN8" s="16">
        <f t="shared" ca="1" si="15"/>
        <v>0</v>
      </c>
      <c r="IO8" s="16">
        <f t="shared" ca="1" si="15"/>
        <v>0</v>
      </c>
      <c r="IP8" s="16">
        <f t="shared" ca="1" si="15"/>
        <v>0</v>
      </c>
      <c r="IQ8" s="16">
        <f t="shared" ca="1" si="15"/>
        <v>0</v>
      </c>
      <c r="IR8" s="16">
        <f t="shared" ca="1" si="15"/>
        <v>0</v>
      </c>
      <c r="IS8" s="16">
        <f t="shared" ca="1" si="15"/>
        <v>0</v>
      </c>
      <c r="IT8" s="16">
        <f t="shared" ca="1" si="15"/>
        <v>0</v>
      </c>
      <c r="IU8" s="16">
        <f t="shared" ca="1" si="15"/>
        <v>0</v>
      </c>
      <c r="IV8" s="16">
        <f t="shared" ca="1" si="15"/>
        <v>0</v>
      </c>
      <c r="IW8" s="16">
        <f t="shared" ca="1" si="15"/>
        <v>0</v>
      </c>
      <c r="IX8" s="16">
        <f t="shared" ca="1" si="15"/>
        <v>0</v>
      </c>
      <c r="IY8" s="16">
        <f t="shared" ca="1" si="15"/>
        <v>0</v>
      </c>
      <c r="IZ8" s="16">
        <f t="shared" ca="1" si="15"/>
        <v>0</v>
      </c>
      <c r="JA8" s="16">
        <f t="shared" ca="1" si="15"/>
        <v>0</v>
      </c>
      <c r="JB8" s="16">
        <f t="shared" ca="1" si="15"/>
        <v>0</v>
      </c>
    </row>
    <row r="9" spans="1:262" ht="15" customHeight="1" collapsed="1" x14ac:dyDescent="0.3"/>
    <row r="10" spans="1:262" s="19" customFormat="1" ht="15" customHeight="1" x14ac:dyDescent="0.3">
      <c r="A10" s="17" t="s">
        <v>7</v>
      </c>
      <c r="B10" s="17" t="s">
        <v>8</v>
      </c>
      <c r="C10" s="17" t="s">
        <v>9</v>
      </c>
      <c r="D10" s="17" t="s">
        <v>10</v>
      </c>
      <c r="E10" s="17" t="s">
        <v>11</v>
      </c>
      <c r="F10" s="17" t="s">
        <v>12</v>
      </c>
      <c r="G10" s="17" t="s">
        <v>13</v>
      </c>
      <c r="H10" s="17" t="s">
        <v>14</v>
      </c>
      <c r="I10" s="17" t="s">
        <v>15</v>
      </c>
      <c r="J10" s="17" t="s">
        <v>16</v>
      </c>
      <c r="K10" s="17" t="s">
        <v>17</v>
      </c>
      <c r="L10" s="18" t="str">
        <f>"WK"&amp;WEEKNUM(L4,21)&amp;" - "&amp;IF(WEEKNUM(L4,21)&gt;50,YEAR(K4),IF(WEEKNUM(L4,21)&lt;2,YEAR(M4),YEAR(L4)))</f>
        <v>WK11 - 2017</v>
      </c>
      <c r="M10" s="18" t="str">
        <f t="shared" ref="M10:BX10" si="16">"WK"&amp;WEEKNUM(M4,21)&amp;" - "&amp;IF(WEEKNUM(M4,21)&gt;50,YEAR(L4),IF(WEEKNUM(M4,21)&lt;2,YEAR(N4),YEAR(M4)))</f>
        <v>WK12 - 2017</v>
      </c>
      <c r="N10" s="18" t="str">
        <f t="shared" si="16"/>
        <v>WK13 - 2017</v>
      </c>
      <c r="O10" s="18" t="str">
        <f t="shared" si="16"/>
        <v>WK14 - 2017</v>
      </c>
      <c r="P10" s="18" t="str">
        <f t="shared" si="16"/>
        <v>WK15 - 2017</v>
      </c>
      <c r="Q10" s="18" t="str">
        <f t="shared" si="16"/>
        <v>WK16 - 2017</v>
      </c>
      <c r="R10" s="18" t="str">
        <f t="shared" si="16"/>
        <v>WK17 - 2017</v>
      </c>
      <c r="S10" s="18" t="str">
        <f t="shared" si="16"/>
        <v>WK18 - 2017</v>
      </c>
      <c r="T10" s="18" t="str">
        <f t="shared" si="16"/>
        <v>WK19 - 2017</v>
      </c>
      <c r="U10" s="18" t="str">
        <f t="shared" si="16"/>
        <v>WK20 - 2017</v>
      </c>
      <c r="V10" s="18" t="str">
        <f t="shared" si="16"/>
        <v>WK21 - 2017</v>
      </c>
      <c r="W10" s="18" t="str">
        <f t="shared" si="16"/>
        <v>WK22 - 2017</v>
      </c>
      <c r="X10" s="18" t="str">
        <f t="shared" si="16"/>
        <v>WK23 - 2017</v>
      </c>
      <c r="Y10" s="18" t="str">
        <f t="shared" si="16"/>
        <v>WK24 - 2017</v>
      </c>
      <c r="Z10" s="18" t="str">
        <f t="shared" si="16"/>
        <v>WK25 - 2017</v>
      </c>
      <c r="AA10" s="18" t="str">
        <f t="shared" si="16"/>
        <v>WK26 - 2017</v>
      </c>
      <c r="AB10" s="18" t="str">
        <f t="shared" si="16"/>
        <v>WK27 - 2017</v>
      </c>
      <c r="AC10" s="18" t="str">
        <f t="shared" si="16"/>
        <v>WK28 - 2017</v>
      </c>
      <c r="AD10" s="18" t="str">
        <f t="shared" si="16"/>
        <v>WK29 - 2017</v>
      </c>
      <c r="AE10" s="18" t="str">
        <f t="shared" si="16"/>
        <v>WK30 - 2017</v>
      </c>
      <c r="AF10" s="18" t="str">
        <f t="shared" si="16"/>
        <v>WK31 - 2017</v>
      </c>
      <c r="AG10" s="18" t="str">
        <f t="shared" si="16"/>
        <v>WK32 - 2017</v>
      </c>
      <c r="AH10" s="18" t="str">
        <f t="shared" si="16"/>
        <v>WK33 - 2017</v>
      </c>
      <c r="AI10" s="18" t="str">
        <f t="shared" si="16"/>
        <v>WK34 - 2017</v>
      </c>
      <c r="AJ10" s="18" t="str">
        <f t="shared" si="16"/>
        <v>WK35 - 2017</v>
      </c>
      <c r="AK10" s="18" t="str">
        <f t="shared" si="16"/>
        <v>WK36 - 2017</v>
      </c>
      <c r="AL10" s="18" t="str">
        <f t="shared" si="16"/>
        <v>WK37 - 2017</v>
      </c>
      <c r="AM10" s="18" t="str">
        <f t="shared" si="16"/>
        <v>WK38 - 2017</v>
      </c>
      <c r="AN10" s="18" t="str">
        <f t="shared" si="16"/>
        <v>WK39 - 2017</v>
      </c>
      <c r="AO10" s="18" t="str">
        <f t="shared" si="16"/>
        <v>WK40 - 2017</v>
      </c>
      <c r="AP10" s="18" t="str">
        <f t="shared" si="16"/>
        <v>WK41 - 2017</v>
      </c>
      <c r="AQ10" s="18" t="str">
        <f t="shared" si="16"/>
        <v>WK42 - 2017</v>
      </c>
      <c r="AR10" s="18" t="str">
        <f t="shared" si="16"/>
        <v>WK43 - 2017</v>
      </c>
      <c r="AS10" s="18" t="str">
        <f t="shared" si="16"/>
        <v>WK44 - 2017</v>
      </c>
      <c r="AT10" s="18" t="str">
        <f t="shared" si="16"/>
        <v>WK45 - 2017</v>
      </c>
      <c r="AU10" s="18" t="str">
        <f t="shared" si="16"/>
        <v>WK46 - 2017</v>
      </c>
      <c r="AV10" s="18" t="str">
        <f t="shared" si="16"/>
        <v>WK47 - 2017</v>
      </c>
      <c r="AW10" s="18" t="str">
        <f t="shared" si="16"/>
        <v>WK48 - 2017</v>
      </c>
      <c r="AX10" s="18" t="str">
        <f t="shared" si="16"/>
        <v>WK49 - 2017</v>
      </c>
      <c r="AY10" s="18" t="str">
        <f t="shared" si="16"/>
        <v>WK50 - 2017</v>
      </c>
      <c r="AZ10" s="18" t="str">
        <f t="shared" si="16"/>
        <v>WK51 - 2017</v>
      </c>
      <c r="BA10" s="18" t="str">
        <f t="shared" si="16"/>
        <v>WK52 - 2017</v>
      </c>
      <c r="BB10" s="18" t="str">
        <f t="shared" si="16"/>
        <v>WK1 - 2018</v>
      </c>
      <c r="BC10" s="18" t="str">
        <f t="shared" si="16"/>
        <v>WK2 - 2018</v>
      </c>
      <c r="BD10" s="18" t="str">
        <f t="shared" si="16"/>
        <v>WK3 - 2018</v>
      </c>
      <c r="BE10" s="18" t="str">
        <f t="shared" si="16"/>
        <v>WK4 - 2018</v>
      </c>
      <c r="BF10" s="18" t="str">
        <f t="shared" si="16"/>
        <v>WK5 - 2018</v>
      </c>
      <c r="BG10" s="18" t="str">
        <f t="shared" si="16"/>
        <v>WK6 - 2018</v>
      </c>
      <c r="BH10" s="18" t="str">
        <f t="shared" si="16"/>
        <v>WK7 - 2018</v>
      </c>
      <c r="BI10" s="18" t="str">
        <f t="shared" si="16"/>
        <v>WK8 - 2018</v>
      </c>
      <c r="BJ10" s="18" t="str">
        <f t="shared" si="16"/>
        <v>WK9 - 2018</v>
      </c>
      <c r="BK10" s="18" t="str">
        <f t="shared" si="16"/>
        <v>WK10 - 2018</v>
      </c>
      <c r="BL10" s="18" t="str">
        <f t="shared" si="16"/>
        <v>WK11 - 2018</v>
      </c>
      <c r="BM10" s="18" t="str">
        <f t="shared" si="16"/>
        <v>WK12 - 2018</v>
      </c>
      <c r="BN10" s="18" t="str">
        <f t="shared" si="16"/>
        <v>WK13 - 2018</v>
      </c>
      <c r="BO10" s="18" t="str">
        <f t="shared" si="16"/>
        <v>WK14 - 2018</v>
      </c>
      <c r="BP10" s="18" t="str">
        <f t="shared" si="16"/>
        <v>WK15 - 2018</v>
      </c>
      <c r="BQ10" s="18" t="str">
        <f t="shared" si="16"/>
        <v>WK16 - 2018</v>
      </c>
      <c r="BR10" s="18" t="str">
        <f t="shared" si="16"/>
        <v>WK17 - 2018</v>
      </c>
      <c r="BS10" s="18" t="str">
        <f t="shared" si="16"/>
        <v>WK18 - 2018</v>
      </c>
      <c r="BT10" s="18" t="str">
        <f t="shared" si="16"/>
        <v>WK19 - 2018</v>
      </c>
      <c r="BU10" s="18" t="str">
        <f t="shared" si="16"/>
        <v>WK20 - 2018</v>
      </c>
      <c r="BV10" s="18" t="str">
        <f t="shared" si="16"/>
        <v>WK21 - 2018</v>
      </c>
      <c r="BW10" s="18" t="str">
        <f t="shared" si="16"/>
        <v>WK22 - 2018</v>
      </c>
      <c r="BX10" s="18" t="str">
        <f t="shared" si="16"/>
        <v>WK23 - 2018</v>
      </c>
      <c r="BY10" s="18" t="str">
        <f t="shared" ref="BY10:EJ10" si="17">"WK"&amp;WEEKNUM(BY4,21)&amp;" - "&amp;IF(WEEKNUM(BY4,21)&gt;50,YEAR(BX4),IF(WEEKNUM(BY4,21)&lt;2,YEAR(BZ4),YEAR(BY4)))</f>
        <v>WK24 - 2018</v>
      </c>
      <c r="BZ10" s="18" t="str">
        <f t="shared" si="17"/>
        <v>WK25 - 2018</v>
      </c>
      <c r="CA10" s="18" t="str">
        <f t="shared" si="17"/>
        <v>WK26 - 2018</v>
      </c>
      <c r="CB10" s="18" t="str">
        <f t="shared" si="17"/>
        <v>WK27 - 2018</v>
      </c>
      <c r="CC10" s="18" t="str">
        <f t="shared" si="17"/>
        <v>WK28 - 2018</v>
      </c>
      <c r="CD10" s="18" t="str">
        <f t="shared" si="17"/>
        <v>WK29 - 2018</v>
      </c>
      <c r="CE10" s="18" t="str">
        <f t="shared" si="17"/>
        <v>WK30 - 2018</v>
      </c>
      <c r="CF10" s="18" t="str">
        <f t="shared" si="17"/>
        <v>WK31 - 2018</v>
      </c>
      <c r="CG10" s="18" t="str">
        <f t="shared" si="17"/>
        <v>WK32 - 2018</v>
      </c>
      <c r="CH10" s="18" t="str">
        <f t="shared" si="17"/>
        <v>WK33 - 2018</v>
      </c>
      <c r="CI10" s="18" t="str">
        <f t="shared" si="17"/>
        <v>WK34 - 2018</v>
      </c>
      <c r="CJ10" s="18" t="str">
        <f t="shared" si="17"/>
        <v>WK35 - 2018</v>
      </c>
      <c r="CK10" s="18" t="str">
        <f t="shared" si="17"/>
        <v>WK36 - 2018</v>
      </c>
      <c r="CL10" s="18" t="str">
        <f t="shared" si="17"/>
        <v>WK37 - 2018</v>
      </c>
      <c r="CM10" s="18" t="str">
        <f t="shared" si="17"/>
        <v>WK38 - 2018</v>
      </c>
      <c r="CN10" s="18" t="str">
        <f t="shared" si="17"/>
        <v>WK39 - 2018</v>
      </c>
      <c r="CO10" s="18" t="str">
        <f t="shared" si="17"/>
        <v>WK40 - 2018</v>
      </c>
      <c r="CP10" s="18" t="str">
        <f t="shared" si="17"/>
        <v>WK41 - 2018</v>
      </c>
      <c r="CQ10" s="18" t="str">
        <f t="shared" si="17"/>
        <v>WK42 - 2018</v>
      </c>
      <c r="CR10" s="18" t="str">
        <f t="shared" si="17"/>
        <v>WK43 - 2018</v>
      </c>
      <c r="CS10" s="18" t="str">
        <f t="shared" si="17"/>
        <v>WK44 - 2018</v>
      </c>
      <c r="CT10" s="18" t="str">
        <f t="shared" si="17"/>
        <v>WK45 - 2018</v>
      </c>
      <c r="CU10" s="18" t="str">
        <f t="shared" si="17"/>
        <v>WK46 - 2018</v>
      </c>
      <c r="CV10" s="18" t="str">
        <f t="shared" si="17"/>
        <v>WK47 - 2018</v>
      </c>
      <c r="CW10" s="18" t="str">
        <f t="shared" si="17"/>
        <v>WK48 - 2018</v>
      </c>
      <c r="CX10" s="18" t="str">
        <f t="shared" si="17"/>
        <v>WK49 - 2018</v>
      </c>
      <c r="CY10" s="18" t="str">
        <f t="shared" si="17"/>
        <v>WK50 - 2018</v>
      </c>
      <c r="CZ10" s="18" t="str">
        <f t="shared" si="17"/>
        <v>WK51 - 2018</v>
      </c>
      <c r="DA10" s="18" t="str">
        <f t="shared" si="17"/>
        <v>WK52 - 2018</v>
      </c>
      <c r="DB10" s="18" t="str">
        <f t="shared" si="17"/>
        <v>WK1 - 2019</v>
      </c>
      <c r="DC10" s="18" t="str">
        <f t="shared" si="17"/>
        <v>WK2 - 2019</v>
      </c>
      <c r="DD10" s="18" t="str">
        <f t="shared" si="17"/>
        <v>WK3 - 2019</v>
      </c>
      <c r="DE10" s="18" t="str">
        <f t="shared" si="17"/>
        <v>WK4 - 2019</v>
      </c>
      <c r="DF10" s="18" t="str">
        <f t="shared" si="17"/>
        <v>WK5 - 2019</v>
      </c>
      <c r="DG10" s="18" t="str">
        <f t="shared" si="17"/>
        <v>WK6 - 2019</v>
      </c>
      <c r="DH10" s="18" t="str">
        <f t="shared" si="17"/>
        <v>WK7 - 2019</v>
      </c>
      <c r="DI10" s="18" t="str">
        <f t="shared" si="17"/>
        <v>WK8 - 2019</v>
      </c>
      <c r="DJ10" s="18" t="str">
        <f t="shared" si="17"/>
        <v>WK9 - 2019</v>
      </c>
      <c r="DK10" s="18" t="str">
        <f t="shared" si="17"/>
        <v>WK10 - 2019</v>
      </c>
      <c r="DL10" s="18" t="str">
        <f t="shared" si="17"/>
        <v>WK11 - 2019</v>
      </c>
      <c r="DM10" s="18" t="str">
        <f t="shared" si="17"/>
        <v>WK12 - 2019</v>
      </c>
      <c r="DN10" s="18" t="str">
        <f t="shared" si="17"/>
        <v>WK13 - 2019</v>
      </c>
      <c r="DO10" s="18" t="str">
        <f t="shared" si="17"/>
        <v>WK14 - 2019</v>
      </c>
      <c r="DP10" s="18" t="str">
        <f t="shared" si="17"/>
        <v>WK15 - 2019</v>
      </c>
      <c r="DQ10" s="18" t="str">
        <f t="shared" si="17"/>
        <v>WK16 - 2019</v>
      </c>
      <c r="DR10" s="18" t="str">
        <f t="shared" si="17"/>
        <v>WK17 - 2019</v>
      </c>
      <c r="DS10" s="18" t="str">
        <f t="shared" si="17"/>
        <v>WK18 - 2019</v>
      </c>
      <c r="DT10" s="18" t="str">
        <f t="shared" si="17"/>
        <v>WK19 - 2019</v>
      </c>
      <c r="DU10" s="18" t="str">
        <f t="shared" si="17"/>
        <v>WK20 - 2019</v>
      </c>
      <c r="DV10" s="18" t="str">
        <f t="shared" si="17"/>
        <v>WK21 - 2019</v>
      </c>
      <c r="DW10" s="18" t="str">
        <f t="shared" si="17"/>
        <v>WK22 - 2019</v>
      </c>
      <c r="DX10" s="18" t="str">
        <f t="shared" si="17"/>
        <v>WK23 - 2019</v>
      </c>
      <c r="DY10" s="18" t="str">
        <f t="shared" si="17"/>
        <v>WK24 - 2019</v>
      </c>
      <c r="DZ10" s="18" t="str">
        <f t="shared" si="17"/>
        <v>WK25 - 2019</v>
      </c>
      <c r="EA10" s="18" t="str">
        <f t="shared" si="17"/>
        <v>WK26 - 2019</v>
      </c>
      <c r="EB10" s="18" t="str">
        <f t="shared" si="17"/>
        <v>WK27 - 2019</v>
      </c>
      <c r="EC10" s="18" t="str">
        <f t="shared" si="17"/>
        <v>WK28 - 2019</v>
      </c>
      <c r="ED10" s="18" t="str">
        <f t="shared" si="17"/>
        <v>WK29 - 2019</v>
      </c>
      <c r="EE10" s="18" t="str">
        <f t="shared" si="17"/>
        <v>WK30 - 2019</v>
      </c>
      <c r="EF10" s="18" t="str">
        <f t="shared" si="17"/>
        <v>WK31 - 2019</v>
      </c>
      <c r="EG10" s="18" t="str">
        <f t="shared" si="17"/>
        <v>WK32 - 2019</v>
      </c>
      <c r="EH10" s="18" t="str">
        <f t="shared" si="17"/>
        <v>WK33 - 2019</v>
      </c>
      <c r="EI10" s="18" t="str">
        <f t="shared" si="17"/>
        <v>WK34 - 2019</v>
      </c>
      <c r="EJ10" s="18" t="str">
        <f t="shared" si="17"/>
        <v>WK35 - 2019</v>
      </c>
      <c r="EK10" s="18" t="str">
        <f t="shared" ref="EK10:GV10" si="18">"WK"&amp;WEEKNUM(EK4,21)&amp;" - "&amp;IF(WEEKNUM(EK4,21)&gt;50,YEAR(EJ4),IF(WEEKNUM(EK4,21)&lt;2,YEAR(EL4),YEAR(EK4)))</f>
        <v>WK36 - 2019</v>
      </c>
      <c r="EL10" s="18" t="str">
        <f t="shared" si="18"/>
        <v>WK37 - 2019</v>
      </c>
      <c r="EM10" s="18" t="str">
        <f t="shared" si="18"/>
        <v>WK38 - 2019</v>
      </c>
      <c r="EN10" s="18" t="str">
        <f t="shared" si="18"/>
        <v>WK39 - 2019</v>
      </c>
      <c r="EO10" s="18" t="str">
        <f t="shared" si="18"/>
        <v>WK40 - 2019</v>
      </c>
      <c r="EP10" s="18" t="str">
        <f t="shared" si="18"/>
        <v>WK41 - 2019</v>
      </c>
      <c r="EQ10" s="18" t="str">
        <f t="shared" si="18"/>
        <v>WK42 - 2019</v>
      </c>
      <c r="ER10" s="18" t="str">
        <f t="shared" si="18"/>
        <v>WK43 - 2019</v>
      </c>
      <c r="ES10" s="18" t="str">
        <f t="shared" si="18"/>
        <v>WK44 - 2019</v>
      </c>
      <c r="ET10" s="18" t="str">
        <f t="shared" si="18"/>
        <v>WK45 - 2019</v>
      </c>
      <c r="EU10" s="18" t="str">
        <f t="shared" si="18"/>
        <v>WK46 - 2019</v>
      </c>
      <c r="EV10" s="18" t="str">
        <f t="shared" si="18"/>
        <v>WK47 - 2019</v>
      </c>
      <c r="EW10" s="18" t="str">
        <f t="shared" si="18"/>
        <v>WK48 - 2019</v>
      </c>
      <c r="EX10" s="18" t="str">
        <f t="shared" si="18"/>
        <v>WK49 - 2019</v>
      </c>
      <c r="EY10" s="18" t="str">
        <f t="shared" si="18"/>
        <v>WK50 - 2019</v>
      </c>
      <c r="EZ10" s="18" t="str">
        <f t="shared" si="18"/>
        <v>WK51 - 2019</v>
      </c>
      <c r="FA10" s="18" t="str">
        <f t="shared" si="18"/>
        <v>WK52 - 2019</v>
      </c>
      <c r="FB10" s="18" t="str">
        <f t="shared" si="18"/>
        <v>WK1 - 2020</v>
      </c>
      <c r="FC10" s="18" t="str">
        <f t="shared" si="18"/>
        <v>WK2 - 2020</v>
      </c>
      <c r="FD10" s="18" t="str">
        <f t="shared" si="18"/>
        <v>WK3 - 2020</v>
      </c>
      <c r="FE10" s="18" t="str">
        <f t="shared" si="18"/>
        <v>WK4 - 2020</v>
      </c>
      <c r="FF10" s="18" t="str">
        <f t="shared" si="18"/>
        <v>WK5 - 2020</v>
      </c>
      <c r="FG10" s="18" t="str">
        <f t="shared" si="18"/>
        <v>WK6 - 2020</v>
      </c>
      <c r="FH10" s="18" t="str">
        <f t="shared" si="18"/>
        <v>WK7 - 2020</v>
      </c>
      <c r="FI10" s="18" t="str">
        <f t="shared" si="18"/>
        <v>WK8 - 2020</v>
      </c>
      <c r="FJ10" s="18" t="str">
        <f t="shared" si="18"/>
        <v>WK9 - 2020</v>
      </c>
      <c r="FK10" s="18" t="str">
        <f t="shared" si="18"/>
        <v>WK10 - 2020</v>
      </c>
      <c r="FL10" s="18" t="str">
        <f t="shared" si="18"/>
        <v>WK11 - 2020</v>
      </c>
      <c r="FM10" s="18" t="str">
        <f t="shared" si="18"/>
        <v>WK12 - 2020</v>
      </c>
      <c r="FN10" s="18" t="str">
        <f t="shared" si="18"/>
        <v>WK13 - 2020</v>
      </c>
      <c r="FO10" s="18" t="str">
        <f t="shared" si="18"/>
        <v>WK14 - 2020</v>
      </c>
      <c r="FP10" s="18" t="str">
        <f t="shared" si="18"/>
        <v>WK15 - 2020</v>
      </c>
      <c r="FQ10" s="18" t="str">
        <f t="shared" si="18"/>
        <v>WK16 - 2020</v>
      </c>
      <c r="FR10" s="18" t="str">
        <f t="shared" si="18"/>
        <v>WK17 - 2020</v>
      </c>
      <c r="FS10" s="18" t="str">
        <f t="shared" si="18"/>
        <v>WK18 - 2020</v>
      </c>
      <c r="FT10" s="18" t="str">
        <f t="shared" si="18"/>
        <v>WK19 - 2020</v>
      </c>
      <c r="FU10" s="18" t="str">
        <f t="shared" si="18"/>
        <v>WK20 - 2020</v>
      </c>
      <c r="FV10" s="18" t="str">
        <f t="shared" si="18"/>
        <v>WK21 - 2020</v>
      </c>
      <c r="FW10" s="18" t="str">
        <f t="shared" si="18"/>
        <v>WK22 - 2020</v>
      </c>
      <c r="FX10" s="18" t="str">
        <f t="shared" si="18"/>
        <v>WK23 - 2020</v>
      </c>
      <c r="FY10" s="18" t="str">
        <f t="shared" si="18"/>
        <v>WK24 - 2020</v>
      </c>
      <c r="FZ10" s="18" t="str">
        <f t="shared" si="18"/>
        <v>WK25 - 2020</v>
      </c>
      <c r="GA10" s="18" t="str">
        <f t="shared" si="18"/>
        <v>WK26 - 2020</v>
      </c>
      <c r="GB10" s="18" t="str">
        <f t="shared" si="18"/>
        <v>WK27 - 2020</v>
      </c>
      <c r="GC10" s="18" t="str">
        <f t="shared" si="18"/>
        <v>WK28 - 2020</v>
      </c>
      <c r="GD10" s="18" t="str">
        <f t="shared" si="18"/>
        <v>WK29 - 2020</v>
      </c>
      <c r="GE10" s="18" t="str">
        <f t="shared" si="18"/>
        <v>WK30 - 2020</v>
      </c>
      <c r="GF10" s="18" t="str">
        <f t="shared" si="18"/>
        <v>WK31 - 2020</v>
      </c>
      <c r="GG10" s="18" t="str">
        <f t="shared" si="18"/>
        <v>WK32 - 2020</v>
      </c>
      <c r="GH10" s="18" t="str">
        <f t="shared" si="18"/>
        <v>WK33 - 2020</v>
      </c>
      <c r="GI10" s="18" t="str">
        <f t="shared" si="18"/>
        <v>WK34 - 2020</v>
      </c>
      <c r="GJ10" s="18" t="str">
        <f t="shared" si="18"/>
        <v>WK35 - 2020</v>
      </c>
      <c r="GK10" s="18" t="str">
        <f t="shared" si="18"/>
        <v>WK36 - 2020</v>
      </c>
      <c r="GL10" s="18" t="str">
        <f t="shared" si="18"/>
        <v>WK37 - 2020</v>
      </c>
      <c r="GM10" s="18" t="str">
        <f t="shared" si="18"/>
        <v>WK38 - 2020</v>
      </c>
      <c r="GN10" s="18" t="str">
        <f t="shared" si="18"/>
        <v>WK39 - 2020</v>
      </c>
      <c r="GO10" s="18" t="str">
        <f t="shared" si="18"/>
        <v>WK40 - 2020</v>
      </c>
      <c r="GP10" s="18" t="str">
        <f t="shared" si="18"/>
        <v>WK41 - 2020</v>
      </c>
      <c r="GQ10" s="18" t="str">
        <f t="shared" si="18"/>
        <v>WK42 - 2020</v>
      </c>
      <c r="GR10" s="18" t="str">
        <f t="shared" si="18"/>
        <v>WK43 - 2020</v>
      </c>
      <c r="GS10" s="18" t="str">
        <f t="shared" si="18"/>
        <v>WK44 - 2020</v>
      </c>
      <c r="GT10" s="18" t="str">
        <f t="shared" si="18"/>
        <v>WK45 - 2020</v>
      </c>
      <c r="GU10" s="18" t="str">
        <f t="shared" si="18"/>
        <v>WK46 - 2020</v>
      </c>
      <c r="GV10" s="18" t="str">
        <f t="shared" si="18"/>
        <v>WK47 - 2020</v>
      </c>
      <c r="GW10" s="18" t="str">
        <f t="shared" ref="GW10:JB10" si="19">"WK"&amp;WEEKNUM(GW4,21)&amp;" - "&amp;IF(WEEKNUM(GW4,21)&gt;50,YEAR(GV4),IF(WEEKNUM(GW4,21)&lt;2,YEAR(GX4),YEAR(GW4)))</f>
        <v>WK48 - 2020</v>
      </c>
      <c r="GX10" s="18" t="str">
        <f t="shared" si="19"/>
        <v>WK49 - 2020</v>
      </c>
      <c r="GY10" s="18" t="str">
        <f t="shared" si="19"/>
        <v>WK50 - 2020</v>
      </c>
      <c r="GZ10" s="18" t="str">
        <f t="shared" si="19"/>
        <v>WK51 - 2020</v>
      </c>
      <c r="HA10" s="18" t="str">
        <f t="shared" si="19"/>
        <v>WK52 - 2020</v>
      </c>
      <c r="HB10" s="18" t="str">
        <f t="shared" si="19"/>
        <v>WK53 - 2020</v>
      </c>
      <c r="HC10" s="18" t="str">
        <f t="shared" si="19"/>
        <v>WK1 - 2021</v>
      </c>
      <c r="HD10" s="18" t="str">
        <f t="shared" si="19"/>
        <v>WK2 - 2021</v>
      </c>
      <c r="HE10" s="18" t="str">
        <f t="shared" si="19"/>
        <v>WK3 - 2021</v>
      </c>
      <c r="HF10" s="18" t="str">
        <f t="shared" si="19"/>
        <v>WK4 - 2021</v>
      </c>
      <c r="HG10" s="18" t="str">
        <f t="shared" si="19"/>
        <v>WK5 - 2021</v>
      </c>
      <c r="HH10" s="18" t="str">
        <f t="shared" si="19"/>
        <v>WK6 - 2021</v>
      </c>
      <c r="HI10" s="18" t="str">
        <f t="shared" si="19"/>
        <v>WK7 - 2021</v>
      </c>
      <c r="HJ10" s="18" t="str">
        <f t="shared" si="19"/>
        <v>WK8 - 2021</v>
      </c>
      <c r="HK10" s="18" t="str">
        <f t="shared" si="19"/>
        <v>WK9 - 2021</v>
      </c>
      <c r="HL10" s="18" t="str">
        <f t="shared" si="19"/>
        <v>WK10 - 2021</v>
      </c>
      <c r="HM10" s="18" t="str">
        <f t="shared" si="19"/>
        <v>WK11 - 2021</v>
      </c>
      <c r="HN10" s="18" t="str">
        <f t="shared" si="19"/>
        <v>WK12 - 2021</v>
      </c>
      <c r="HO10" s="18" t="str">
        <f t="shared" si="19"/>
        <v>WK13 - 2021</v>
      </c>
      <c r="HP10" s="18" t="str">
        <f t="shared" si="19"/>
        <v>WK14 - 2021</v>
      </c>
      <c r="HQ10" s="18" t="str">
        <f t="shared" si="19"/>
        <v>WK15 - 2021</v>
      </c>
      <c r="HR10" s="18" t="str">
        <f t="shared" si="19"/>
        <v>WK16 - 2021</v>
      </c>
      <c r="HS10" s="18" t="str">
        <f t="shared" si="19"/>
        <v>WK17 - 2021</v>
      </c>
      <c r="HT10" s="18" t="str">
        <f t="shared" si="19"/>
        <v>WK18 - 2021</v>
      </c>
      <c r="HU10" s="18" t="str">
        <f t="shared" si="19"/>
        <v>WK19 - 2021</v>
      </c>
      <c r="HV10" s="18" t="str">
        <f t="shared" si="19"/>
        <v>WK20 - 2021</v>
      </c>
      <c r="HW10" s="18" t="str">
        <f t="shared" si="19"/>
        <v>WK21 - 2021</v>
      </c>
      <c r="HX10" s="18" t="str">
        <f t="shared" si="19"/>
        <v>WK22 - 2021</v>
      </c>
      <c r="HY10" s="18" t="str">
        <f t="shared" si="19"/>
        <v>WK23 - 2021</v>
      </c>
      <c r="HZ10" s="18" t="str">
        <f t="shared" si="19"/>
        <v>WK24 - 2021</v>
      </c>
      <c r="IA10" s="18" t="str">
        <f t="shared" si="19"/>
        <v>WK25 - 2021</v>
      </c>
      <c r="IB10" s="18" t="str">
        <f t="shared" si="19"/>
        <v>WK26 - 2021</v>
      </c>
      <c r="IC10" s="18" t="str">
        <f t="shared" si="19"/>
        <v>WK27 - 2021</v>
      </c>
      <c r="ID10" s="18" t="str">
        <f t="shared" si="19"/>
        <v>WK28 - 2021</v>
      </c>
      <c r="IE10" s="18" t="str">
        <f t="shared" si="19"/>
        <v>WK29 - 2021</v>
      </c>
      <c r="IF10" s="18" t="str">
        <f t="shared" si="19"/>
        <v>WK30 - 2021</v>
      </c>
      <c r="IG10" s="18" t="str">
        <f t="shared" si="19"/>
        <v>WK31 - 2021</v>
      </c>
      <c r="IH10" s="18" t="str">
        <f t="shared" si="19"/>
        <v>WK32 - 2021</v>
      </c>
      <c r="II10" s="18" t="str">
        <f t="shared" si="19"/>
        <v>WK33 - 2021</v>
      </c>
      <c r="IJ10" s="18" t="str">
        <f t="shared" si="19"/>
        <v>WK34 - 2021</v>
      </c>
      <c r="IK10" s="18" t="str">
        <f t="shared" si="19"/>
        <v>WK35 - 2021</v>
      </c>
      <c r="IL10" s="18" t="str">
        <f t="shared" si="19"/>
        <v>WK36 - 2021</v>
      </c>
      <c r="IM10" s="18" t="str">
        <f t="shared" si="19"/>
        <v>WK37 - 2021</v>
      </c>
      <c r="IN10" s="18" t="str">
        <f t="shared" si="19"/>
        <v>WK38 - 2021</v>
      </c>
      <c r="IO10" s="18" t="str">
        <f t="shared" si="19"/>
        <v>WK39 - 2021</v>
      </c>
      <c r="IP10" s="18" t="str">
        <f t="shared" si="19"/>
        <v>WK40 - 2021</v>
      </c>
      <c r="IQ10" s="18" t="str">
        <f t="shared" si="19"/>
        <v>WK41 - 2021</v>
      </c>
      <c r="IR10" s="18" t="str">
        <f t="shared" si="19"/>
        <v>WK42 - 2021</v>
      </c>
      <c r="IS10" s="18" t="str">
        <f t="shared" si="19"/>
        <v>WK43 - 2021</v>
      </c>
      <c r="IT10" s="18" t="str">
        <f t="shared" si="19"/>
        <v>WK44 - 2021</v>
      </c>
      <c r="IU10" s="18" t="str">
        <f t="shared" si="19"/>
        <v>WK45 - 2021</v>
      </c>
      <c r="IV10" s="18" t="str">
        <f t="shared" si="19"/>
        <v>WK46 - 2021</v>
      </c>
      <c r="IW10" s="18" t="str">
        <f t="shared" si="19"/>
        <v>WK47 - 2021</v>
      </c>
      <c r="IX10" s="18" t="str">
        <f t="shared" si="19"/>
        <v>WK48 - 2021</v>
      </c>
      <c r="IY10" s="18" t="str">
        <f t="shared" si="19"/>
        <v>WK49 - 2021</v>
      </c>
      <c r="IZ10" s="18" t="str">
        <f t="shared" si="19"/>
        <v>WK50 - 2021</v>
      </c>
      <c r="JA10" s="18" t="str">
        <f t="shared" si="19"/>
        <v>WK51 - 2021</v>
      </c>
      <c r="JB10" s="18" t="str">
        <f t="shared" si="19"/>
        <v>WK52 - 2021</v>
      </c>
    </row>
    <row r="11" spans="1:262" ht="15" customHeight="1" x14ac:dyDescent="0.3">
      <c r="A11" s="20" t="s">
        <v>18</v>
      </c>
      <c r="B11" s="3" t="s">
        <v>234</v>
      </c>
      <c r="C11" s="3" t="s">
        <v>234</v>
      </c>
      <c r="D11" s="21" t="s">
        <v>19</v>
      </c>
      <c r="E11" s="21" t="s">
        <v>20</v>
      </c>
      <c r="F11" s="16">
        <f t="shared" ref="F11:F74" ca="1" si="20">IFERROR(AVERAGE(OFFSET(INDIRECT($J$2&amp;ROW()),0,1-$D$3,1,$D$3)),1)</f>
        <v>1051.25</v>
      </c>
      <c r="G11" s="21" cm="1">
        <f t="array" aca="1" ref="G11" ca="1">($D$5-IFERROR(LOOKUP(2,1/(INDIRECT($L$1&amp;ROW()&amp;":"&amp;$J$2&amp;ROW())&lt;&gt;0),INDIRECT($L$1&amp;"4:"&amp;$J$2&amp;"4")),$L$4))/7</f>
        <v>0</v>
      </c>
      <c r="H11" s="16">
        <f t="shared" ref="H11:H74" ca="1" si="21">SUM(INDIRECT($L$1&amp;ROW()&amp;":"&amp;$H$2&amp;ROW()))</f>
        <v>48683.294114227421</v>
      </c>
      <c r="L11" s="22">
        <v>0</v>
      </c>
      <c r="M11" s="22">
        <v>0</v>
      </c>
      <c r="N11" s="22">
        <v>0</v>
      </c>
      <c r="O11" s="22">
        <v>0</v>
      </c>
      <c r="P11" s="22">
        <v>0</v>
      </c>
      <c r="Q11" s="22">
        <v>0</v>
      </c>
      <c r="R11" s="22">
        <v>0</v>
      </c>
      <c r="S11" s="22">
        <v>0</v>
      </c>
      <c r="T11" s="22">
        <v>0</v>
      </c>
      <c r="U11" s="22">
        <v>0</v>
      </c>
      <c r="V11" s="22">
        <v>0</v>
      </c>
      <c r="W11" s="22">
        <v>0</v>
      </c>
      <c r="X11" s="22">
        <v>0</v>
      </c>
      <c r="Y11" s="22">
        <v>0</v>
      </c>
      <c r="Z11" s="22">
        <v>0</v>
      </c>
      <c r="AA11" s="22">
        <v>0</v>
      </c>
      <c r="AB11" s="22">
        <v>0</v>
      </c>
      <c r="AC11" s="22">
        <v>0</v>
      </c>
      <c r="AD11" s="22">
        <v>0</v>
      </c>
      <c r="AE11" s="22">
        <v>0</v>
      </c>
      <c r="AF11" s="22">
        <v>0</v>
      </c>
      <c r="AG11" s="22">
        <v>0</v>
      </c>
      <c r="AH11" s="22">
        <v>0</v>
      </c>
      <c r="AI11" s="22">
        <v>0</v>
      </c>
      <c r="AJ11" s="22">
        <v>0</v>
      </c>
      <c r="AK11" s="22">
        <v>0</v>
      </c>
      <c r="AL11" s="22">
        <v>0</v>
      </c>
      <c r="AM11" s="22">
        <v>0</v>
      </c>
      <c r="AN11" s="22">
        <v>0</v>
      </c>
      <c r="AO11" s="22">
        <v>0</v>
      </c>
      <c r="AP11" s="22">
        <v>0</v>
      </c>
      <c r="AQ11" s="22">
        <v>0</v>
      </c>
      <c r="AR11" s="22">
        <v>0</v>
      </c>
      <c r="AS11" s="22">
        <v>0</v>
      </c>
      <c r="AT11" s="22">
        <v>0</v>
      </c>
      <c r="AU11" s="22">
        <v>0</v>
      </c>
      <c r="AV11" s="22">
        <v>0</v>
      </c>
      <c r="AW11" s="22">
        <v>0</v>
      </c>
      <c r="AX11" s="22">
        <v>0</v>
      </c>
      <c r="AY11" s="22">
        <v>0</v>
      </c>
      <c r="AZ11" s="22">
        <v>0</v>
      </c>
      <c r="BA11" s="22">
        <v>0</v>
      </c>
      <c r="BB11" s="22">
        <v>0</v>
      </c>
      <c r="BC11" s="22">
        <v>0</v>
      </c>
      <c r="BD11" s="22">
        <v>0</v>
      </c>
      <c r="BE11" s="22">
        <v>0</v>
      </c>
      <c r="BF11" s="22">
        <v>0</v>
      </c>
      <c r="BG11" s="22">
        <v>0</v>
      </c>
      <c r="BH11" s="22">
        <v>0</v>
      </c>
      <c r="BI11" s="22">
        <v>0</v>
      </c>
      <c r="BJ11" s="22">
        <v>0</v>
      </c>
      <c r="BK11" s="22">
        <v>0</v>
      </c>
      <c r="BL11" s="22">
        <v>0</v>
      </c>
      <c r="BM11" s="22">
        <v>0</v>
      </c>
      <c r="BN11" s="22">
        <v>0</v>
      </c>
      <c r="BO11" s="22">
        <v>0</v>
      </c>
      <c r="BP11" s="22">
        <v>0</v>
      </c>
      <c r="BQ11" s="22">
        <v>0</v>
      </c>
      <c r="BR11" s="22">
        <v>0</v>
      </c>
      <c r="BS11" s="22">
        <v>0</v>
      </c>
      <c r="BT11" s="22">
        <v>0</v>
      </c>
      <c r="BU11" s="22">
        <v>0</v>
      </c>
      <c r="BV11" s="22">
        <v>0</v>
      </c>
      <c r="BW11" s="22">
        <v>0</v>
      </c>
      <c r="BX11" s="22">
        <v>0</v>
      </c>
      <c r="BY11" s="22">
        <v>0</v>
      </c>
      <c r="BZ11" s="22">
        <v>0</v>
      </c>
      <c r="CA11" s="22">
        <v>0</v>
      </c>
      <c r="CB11" s="22">
        <v>0</v>
      </c>
      <c r="CC11" s="22">
        <v>0</v>
      </c>
      <c r="CD11" s="22">
        <v>0</v>
      </c>
      <c r="CE11" s="22">
        <v>0</v>
      </c>
      <c r="CF11" s="22">
        <v>0</v>
      </c>
      <c r="CG11" s="22">
        <v>0</v>
      </c>
      <c r="CH11" s="22">
        <v>0</v>
      </c>
      <c r="CI11" s="22">
        <v>0</v>
      </c>
      <c r="CJ11" s="22">
        <v>0</v>
      </c>
      <c r="CK11" s="22">
        <v>0</v>
      </c>
      <c r="CL11" s="22">
        <v>0</v>
      </c>
      <c r="CM11" s="22">
        <v>0</v>
      </c>
      <c r="CN11" s="22">
        <v>0</v>
      </c>
      <c r="CO11" s="22">
        <v>0</v>
      </c>
      <c r="CP11" s="22">
        <v>0</v>
      </c>
      <c r="CQ11" s="22">
        <v>0</v>
      </c>
      <c r="CR11" s="22">
        <v>0</v>
      </c>
      <c r="CS11" s="22">
        <v>0</v>
      </c>
      <c r="CT11" s="22">
        <v>0</v>
      </c>
      <c r="CU11" s="22">
        <v>0</v>
      </c>
      <c r="CV11" s="22">
        <v>0</v>
      </c>
      <c r="CW11" s="22">
        <v>0</v>
      </c>
      <c r="CX11" s="22">
        <v>0</v>
      </c>
      <c r="CY11" s="22">
        <v>0</v>
      </c>
      <c r="CZ11" s="22">
        <v>0</v>
      </c>
      <c r="DA11" s="22">
        <v>0</v>
      </c>
      <c r="DB11" s="22">
        <v>0</v>
      </c>
      <c r="DC11" s="22">
        <v>0</v>
      </c>
      <c r="DD11" s="22">
        <v>0</v>
      </c>
      <c r="DE11" s="22">
        <v>0</v>
      </c>
      <c r="DF11" s="22">
        <v>0</v>
      </c>
      <c r="DG11" s="22">
        <v>0</v>
      </c>
      <c r="DH11" s="22">
        <v>0</v>
      </c>
      <c r="DI11" s="22">
        <v>0</v>
      </c>
      <c r="DJ11" s="22">
        <v>0</v>
      </c>
      <c r="DK11" s="22">
        <v>0</v>
      </c>
      <c r="DL11" s="22">
        <v>0</v>
      </c>
      <c r="DM11" s="22">
        <v>0</v>
      </c>
      <c r="DN11" s="22">
        <v>0</v>
      </c>
      <c r="DO11" s="22">
        <v>0</v>
      </c>
      <c r="DP11" s="22">
        <v>0</v>
      </c>
      <c r="DQ11" s="22">
        <v>0</v>
      </c>
      <c r="DR11" s="22">
        <v>0</v>
      </c>
      <c r="DS11" s="22">
        <v>0</v>
      </c>
      <c r="DT11" s="22">
        <v>0</v>
      </c>
      <c r="DU11" s="22">
        <v>0</v>
      </c>
      <c r="DV11" s="22">
        <v>0</v>
      </c>
      <c r="DW11" s="22">
        <v>0</v>
      </c>
      <c r="DX11" s="22">
        <v>0</v>
      </c>
      <c r="DY11" s="22">
        <v>0</v>
      </c>
      <c r="DZ11" s="22">
        <v>0</v>
      </c>
      <c r="EA11" s="22">
        <v>0</v>
      </c>
      <c r="EB11" s="22">
        <v>0</v>
      </c>
      <c r="EC11" s="22">
        <v>0</v>
      </c>
      <c r="ED11" s="22">
        <v>0</v>
      </c>
      <c r="EE11" s="22">
        <v>0</v>
      </c>
      <c r="EF11" s="22">
        <v>0</v>
      </c>
      <c r="EG11" s="22">
        <v>0</v>
      </c>
      <c r="EH11" s="22">
        <v>0</v>
      </c>
      <c r="EI11" s="22">
        <v>0</v>
      </c>
      <c r="EJ11" s="22">
        <v>0</v>
      </c>
      <c r="EK11" s="22">
        <v>0</v>
      </c>
      <c r="EL11" s="22">
        <v>0</v>
      </c>
      <c r="EM11" s="22">
        <v>0</v>
      </c>
      <c r="EN11" s="22">
        <v>0</v>
      </c>
      <c r="EO11" s="22">
        <v>0</v>
      </c>
      <c r="EP11" s="22">
        <v>0</v>
      </c>
      <c r="EQ11" s="22">
        <v>0</v>
      </c>
      <c r="ER11" s="22">
        <v>0</v>
      </c>
      <c r="ES11" s="22">
        <v>0</v>
      </c>
      <c r="ET11" s="22">
        <v>0</v>
      </c>
      <c r="EU11" s="22">
        <v>0</v>
      </c>
      <c r="EV11" s="22">
        <v>0</v>
      </c>
      <c r="EW11" s="22">
        <v>0</v>
      </c>
      <c r="EX11" s="22">
        <v>0</v>
      </c>
      <c r="EY11" s="22">
        <v>0</v>
      </c>
      <c r="EZ11" s="22">
        <v>0</v>
      </c>
      <c r="FA11" s="22">
        <v>0</v>
      </c>
      <c r="FB11" s="22">
        <v>0</v>
      </c>
      <c r="FC11" s="22">
        <v>0</v>
      </c>
      <c r="FD11" s="22">
        <v>0</v>
      </c>
      <c r="FE11" s="22">
        <v>0</v>
      </c>
      <c r="FF11" s="22">
        <v>0</v>
      </c>
      <c r="FG11" s="22">
        <v>0</v>
      </c>
      <c r="FH11" s="22">
        <v>0</v>
      </c>
      <c r="FI11" s="22">
        <v>0</v>
      </c>
      <c r="FJ11" s="23">
        <v>0</v>
      </c>
      <c r="FK11" s="23">
        <v>0</v>
      </c>
      <c r="FL11" s="23">
        <v>0</v>
      </c>
      <c r="FM11" s="23">
        <v>0</v>
      </c>
      <c r="FN11" s="23">
        <v>0</v>
      </c>
      <c r="FO11" s="23">
        <v>0</v>
      </c>
      <c r="FP11" s="23">
        <v>0</v>
      </c>
      <c r="FQ11" s="23">
        <v>0</v>
      </c>
      <c r="FR11" s="23">
        <v>0</v>
      </c>
      <c r="FS11" s="23">
        <v>0</v>
      </c>
      <c r="FT11" s="23">
        <v>0</v>
      </c>
      <c r="FU11" s="23">
        <v>0</v>
      </c>
      <c r="FV11" s="23">
        <v>0</v>
      </c>
      <c r="FW11" s="23">
        <v>0</v>
      </c>
      <c r="FX11" s="23">
        <v>0</v>
      </c>
      <c r="FY11" s="23">
        <v>0</v>
      </c>
      <c r="FZ11" s="23">
        <v>0</v>
      </c>
      <c r="GA11" s="23">
        <v>0</v>
      </c>
      <c r="GB11" s="23">
        <v>0</v>
      </c>
      <c r="GC11" s="23">
        <v>0</v>
      </c>
      <c r="GD11" s="23">
        <v>0</v>
      </c>
      <c r="GE11" s="23">
        <v>0</v>
      </c>
      <c r="GF11" s="23">
        <v>0</v>
      </c>
      <c r="GG11" s="23">
        <v>0</v>
      </c>
      <c r="GH11" s="23">
        <v>0</v>
      </c>
      <c r="GI11" s="23">
        <v>0</v>
      </c>
      <c r="GJ11" s="23">
        <v>0</v>
      </c>
      <c r="GK11" s="24">
        <v>0</v>
      </c>
      <c r="GL11" s="24">
        <v>0</v>
      </c>
      <c r="GM11" s="24">
        <v>20</v>
      </c>
      <c r="GN11" s="24">
        <v>218</v>
      </c>
      <c r="GO11" s="24">
        <v>255</v>
      </c>
      <c r="GP11" s="24">
        <v>320</v>
      </c>
      <c r="GQ11" s="24">
        <v>308</v>
      </c>
      <c r="GR11" s="24">
        <v>285</v>
      </c>
      <c r="GS11" s="24">
        <v>465</v>
      </c>
      <c r="GT11" s="24">
        <v>1009</v>
      </c>
      <c r="GU11" s="24">
        <v>948</v>
      </c>
      <c r="GV11" s="24">
        <v>963</v>
      </c>
      <c r="GW11" s="24">
        <v>863</v>
      </c>
      <c r="GX11" s="24">
        <v>572</v>
      </c>
      <c r="GY11" s="24">
        <v>409</v>
      </c>
      <c r="GZ11" s="24">
        <v>326</v>
      </c>
      <c r="HA11" s="24">
        <v>257</v>
      </c>
      <c r="HB11" s="24">
        <v>258</v>
      </c>
      <c r="HC11" s="24">
        <v>561</v>
      </c>
      <c r="HD11" s="24">
        <v>0</v>
      </c>
      <c r="HE11" s="24">
        <v>648</v>
      </c>
      <c r="HF11" s="24">
        <v>927</v>
      </c>
      <c r="HG11" s="24">
        <v>905</v>
      </c>
      <c r="HH11" s="24">
        <v>598</v>
      </c>
      <c r="HI11" s="24">
        <v>402</v>
      </c>
      <c r="HJ11" s="24">
        <v>463</v>
      </c>
      <c r="HK11" s="24">
        <v>471</v>
      </c>
      <c r="HL11" s="24">
        <v>512</v>
      </c>
      <c r="HM11" s="24">
        <v>678</v>
      </c>
      <c r="HN11" s="24">
        <v>960</v>
      </c>
      <c r="HO11" s="24">
        <v>928</v>
      </c>
      <c r="HP11" s="24">
        <v>728</v>
      </c>
      <c r="HQ11" s="24">
        <v>793</v>
      </c>
      <c r="HR11" s="24">
        <v>764</v>
      </c>
      <c r="HS11" s="24">
        <v>1920</v>
      </c>
      <c r="HT11" s="24">
        <v>820</v>
      </c>
      <c r="HU11" s="16">
        <f t="shared" ref="HU11:JB18" si="22">IF(HT$4=$D$5,$F11,HT11)*(1+HU$3)*(IF(AND($J11&gt;=HU$4,$J11&lt;HV$4),$I11+1,IF(AND($K11&gt;=HU$4,$K11&lt;HV$4),1/(1+$I11),1)))</f>
        <v>820</v>
      </c>
      <c r="HV11" s="16">
        <f t="shared" si="22"/>
        <v>820</v>
      </c>
      <c r="HW11" s="16">
        <f t="shared" si="22"/>
        <v>820</v>
      </c>
      <c r="HX11" s="16">
        <f t="shared" si="22"/>
        <v>820</v>
      </c>
      <c r="HY11" s="16">
        <f t="shared" si="22"/>
        <v>822.05</v>
      </c>
      <c r="HZ11" s="16">
        <f t="shared" si="22"/>
        <v>822.05</v>
      </c>
      <c r="IA11" s="16">
        <f t="shared" si="22"/>
        <v>822.05</v>
      </c>
      <c r="IB11" s="16">
        <f t="shared" si="22"/>
        <v>822.05</v>
      </c>
      <c r="IC11" s="16">
        <f t="shared" si="22"/>
        <v>824.10512499999993</v>
      </c>
      <c r="ID11" s="16">
        <f t="shared" si="22"/>
        <v>824.10512499999993</v>
      </c>
      <c r="IE11" s="16">
        <f t="shared" si="22"/>
        <v>824.10512499999993</v>
      </c>
      <c r="IF11" s="16">
        <f t="shared" si="22"/>
        <v>824.10512499999993</v>
      </c>
      <c r="IG11" s="16">
        <f t="shared" si="22"/>
        <v>826.16538781249983</v>
      </c>
      <c r="IH11" s="16">
        <f t="shared" si="22"/>
        <v>826.16538781249983</v>
      </c>
      <c r="II11" s="16">
        <f t="shared" si="22"/>
        <v>826.16538781249983</v>
      </c>
      <c r="IJ11" s="16">
        <f t="shared" si="22"/>
        <v>826.16538781249983</v>
      </c>
      <c r="IK11" s="16">
        <f t="shared" si="22"/>
        <v>826.16538781249983</v>
      </c>
      <c r="IL11" s="16">
        <f t="shared" si="22"/>
        <v>828.23080128203105</v>
      </c>
      <c r="IM11" s="16">
        <f t="shared" si="22"/>
        <v>828.23080128203105</v>
      </c>
      <c r="IN11" s="16">
        <f t="shared" si="22"/>
        <v>828.23080128203105</v>
      </c>
      <c r="IO11" s="16">
        <f t="shared" si="22"/>
        <v>828.23080128203105</v>
      </c>
      <c r="IP11" s="16">
        <f t="shared" si="22"/>
        <v>830.30137828523607</v>
      </c>
      <c r="IQ11" s="16">
        <f t="shared" si="22"/>
        <v>830.30137828523607</v>
      </c>
      <c r="IR11" s="16">
        <f t="shared" si="22"/>
        <v>830.30137828523607</v>
      </c>
      <c r="IS11" s="16">
        <f t="shared" si="22"/>
        <v>830.30137828523607</v>
      </c>
      <c r="IT11" s="16">
        <f t="shared" si="22"/>
        <v>832.37713173094915</v>
      </c>
      <c r="IU11" s="16">
        <f t="shared" si="22"/>
        <v>832.37713173094915</v>
      </c>
      <c r="IV11" s="16">
        <f t="shared" si="22"/>
        <v>832.37713173094915</v>
      </c>
      <c r="IW11" s="16">
        <f t="shared" si="22"/>
        <v>832.37713173094915</v>
      </c>
      <c r="IX11" s="16">
        <f t="shared" si="22"/>
        <v>832.37713173094915</v>
      </c>
      <c r="IY11" s="16">
        <f t="shared" si="22"/>
        <v>834.45807456027649</v>
      </c>
      <c r="IZ11" s="16">
        <f t="shared" si="22"/>
        <v>834.45807456027649</v>
      </c>
      <c r="JA11" s="16">
        <f t="shared" si="22"/>
        <v>834.45807456027649</v>
      </c>
      <c r="JB11" s="16">
        <f t="shared" si="22"/>
        <v>834.45807456027649</v>
      </c>
    </row>
    <row r="12" spans="1:262" ht="15" customHeight="1" x14ac:dyDescent="0.3">
      <c r="A12" s="20" t="s">
        <v>21</v>
      </c>
      <c r="B12" s="3" t="s">
        <v>234</v>
      </c>
      <c r="C12" s="3" t="s">
        <v>234</v>
      </c>
      <c r="D12" s="21" t="s">
        <v>19</v>
      </c>
      <c r="E12" s="21" t="s">
        <v>20</v>
      </c>
      <c r="F12" s="16">
        <f t="shared" ca="1" si="20"/>
        <v>1136</v>
      </c>
      <c r="G12" s="21" cm="1">
        <f t="array" aca="1" ref="G12" ca="1">($D$5-IFERROR(LOOKUP(2,1/(INDIRECT($L$1&amp;ROW()&amp;":"&amp;$J$2&amp;ROW())&lt;&gt;0),INDIRECT($L$1&amp;"4:"&amp;$J$2&amp;"4")),$L$4))/7</f>
        <v>0</v>
      </c>
      <c r="H12" s="16">
        <f t="shared" ca="1" si="21"/>
        <v>49910.198561751706</v>
      </c>
      <c r="L12" s="22">
        <v>0</v>
      </c>
      <c r="M12" s="22">
        <v>0</v>
      </c>
      <c r="N12" s="22">
        <v>0</v>
      </c>
      <c r="O12" s="22">
        <v>0</v>
      </c>
      <c r="P12" s="22">
        <v>0</v>
      </c>
      <c r="Q12" s="22">
        <v>0</v>
      </c>
      <c r="R12" s="22">
        <v>0</v>
      </c>
      <c r="S12" s="22">
        <v>0</v>
      </c>
      <c r="T12" s="22">
        <v>0</v>
      </c>
      <c r="U12" s="22">
        <v>0</v>
      </c>
      <c r="V12" s="22">
        <v>0</v>
      </c>
      <c r="W12" s="22">
        <v>0</v>
      </c>
      <c r="X12" s="22">
        <v>0</v>
      </c>
      <c r="Y12" s="22">
        <v>0</v>
      </c>
      <c r="Z12" s="22">
        <v>0</v>
      </c>
      <c r="AA12" s="22">
        <v>0</v>
      </c>
      <c r="AB12" s="22">
        <v>0</v>
      </c>
      <c r="AC12" s="22">
        <v>0</v>
      </c>
      <c r="AD12" s="22">
        <v>0</v>
      </c>
      <c r="AE12" s="22">
        <v>0</v>
      </c>
      <c r="AF12" s="22">
        <v>0</v>
      </c>
      <c r="AG12" s="22">
        <v>0</v>
      </c>
      <c r="AH12" s="22">
        <v>0</v>
      </c>
      <c r="AI12" s="22">
        <v>0</v>
      </c>
      <c r="AJ12" s="22">
        <v>0</v>
      </c>
      <c r="AK12" s="22">
        <v>0</v>
      </c>
      <c r="AL12" s="22">
        <v>0</v>
      </c>
      <c r="AM12" s="22">
        <v>0</v>
      </c>
      <c r="AN12" s="22">
        <v>0</v>
      </c>
      <c r="AO12" s="22">
        <v>0</v>
      </c>
      <c r="AP12" s="22">
        <v>0</v>
      </c>
      <c r="AQ12" s="22">
        <v>0</v>
      </c>
      <c r="AR12" s="22">
        <v>0</v>
      </c>
      <c r="AS12" s="22">
        <v>0</v>
      </c>
      <c r="AT12" s="22">
        <v>0</v>
      </c>
      <c r="AU12" s="22">
        <v>0</v>
      </c>
      <c r="AV12" s="22">
        <v>0</v>
      </c>
      <c r="AW12" s="22">
        <v>0</v>
      </c>
      <c r="AX12" s="22">
        <v>0</v>
      </c>
      <c r="AY12" s="22">
        <v>0</v>
      </c>
      <c r="AZ12" s="22">
        <v>0</v>
      </c>
      <c r="BA12" s="22">
        <v>0</v>
      </c>
      <c r="BB12" s="22">
        <v>0</v>
      </c>
      <c r="BC12" s="22">
        <v>0</v>
      </c>
      <c r="BD12" s="22">
        <v>0</v>
      </c>
      <c r="BE12" s="22">
        <v>0</v>
      </c>
      <c r="BF12" s="22">
        <v>0</v>
      </c>
      <c r="BG12" s="22">
        <v>0</v>
      </c>
      <c r="BH12" s="22">
        <v>0</v>
      </c>
      <c r="BI12" s="22">
        <v>0</v>
      </c>
      <c r="BJ12" s="22">
        <v>0</v>
      </c>
      <c r="BK12" s="22">
        <v>0</v>
      </c>
      <c r="BL12" s="22">
        <v>0</v>
      </c>
      <c r="BM12" s="22">
        <v>0</v>
      </c>
      <c r="BN12" s="22">
        <v>0</v>
      </c>
      <c r="BO12" s="22">
        <v>0</v>
      </c>
      <c r="BP12" s="22">
        <v>0</v>
      </c>
      <c r="BQ12" s="22">
        <v>0</v>
      </c>
      <c r="BR12" s="22">
        <v>0</v>
      </c>
      <c r="BS12" s="22">
        <v>0</v>
      </c>
      <c r="BT12" s="22">
        <v>0</v>
      </c>
      <c r="BU12" s="22">
        <v>0</v>
      </c>
      <c r="BV12" s="22">
        <v>0</v>
      </c>
      <c r="BW12" s="22">
        <v>0</v>
      </c>
      <c r="BX12" s="22">
        <v>0</v>
      </c>
      <c r="BY12" s="22">
        <v>0</v>
      </c>
      <c r="BZ12" s="22">
        <v>0</v>
      </c>
      <c r="CA12" s="22">
        <v>0</v>
      </c>
      <c r="CB12" s="22">
        <v>0</v>
      </c>
      <c r="CC12" s="22">
        <v>0</v>
      </c>
      <c r="CD12" s="22">
        <v>0</v>
      </c>
      <c r="CE12" s="22">
        <v>0</v>
      </c>
      <c r="CF12" s="22">
        <v>0</v>
      </c>
      <c r="CG12" s="22">
        <v>0</v>
      </c>
      <c r="CH12" s="22">
        <v>0</v>
      </c>
      <c r="CI12" s="22">
        <v>0</v>
      </c>
      <c r="CJ12" s="22">
        <v>0</v>
      </c>
      <c r="CK12" s="22">
        <v>0</v>
      </c>
      <c r="CL12" s="22">
        <v>0</v>
      </c>
      <c r="CM12" s="22">
        <v>0</v>
      </c>
      <c r="CN12" s="22">
        <v>0</v>
      </c>
      <c r="CO12" s="22">
        <v>0</v>
      </c>
      <c r="CP12" s="22">
        <v>0</v>
      </c>
      <c r="CQ12" s="22">
        <v>0</v>
      </c>
      <c r="CR12" s="22">
        <v>0</v>
      </c>
      <c r="CS12" s="22">
        <v>0</v>
      </c>
      <c r="CT12" s="22">
        <v>0</v>
      </c>
      <c r="CU12" s="22">
        <v>0</v>
      </c>
      <c r="CV12" s="22">
        <v>0</v>
      </c>
      <c r="CW12" s="22">
        <v>0</v>
      </c>
      <c r="CX12" s="22">
        <v>0</v>
      </c>
      <c r="CY12" s="22">
        <v>0</v>
      </c>
      <c r="CZ12" s="22">
        <v>0</v>
      </c>
      <c r="DA12" s="22">
        <v>0</v>
      </c>
      <c r="DB12" s="22">
        <v>0</v>
      </c>
      <c r="DC12" s="22">
        <v>0</v>
      </c>
      <c r="DD12" s="22">
        <v>0</v>
      </c>
      <c r="DE12" s="22">
        <v>0</v>
      </c>
      <c r="DF12" s="22">
        <v>0</v>
      </c>
      <c r="DG12" s="22">
        <v>0</v>
      </c>
      <c r="DH12" s="22">
        <v>0</v>
      </c>
      <c r="DI12" s="22">
        <v>0</v>
      </c>
      <c r="DJ12" s="22">
        <v>0</v>
      </c>
      <c r="DK12" s="22">
        <v>0</v>
      </c>
      <c r="DL12" s="22">
        <v>0</v>
      </c>
      <c r="DM12" s="22">
        <v>0</v>
      </c>
      <c r="DN12" s="22">
        <v>0</v>
      </c>
      <c r="DO12" s="22">
        <v>0</v>
      </c>
      <c r="DP12" s="22">
        <v>0</v>
      </c>
      <c r="DQ12" s="22">
        <v>0</v>
      </c>
      <c r="DR12" s="22">
        <v>0</v>
      </c>
      <c r="DS12" s="22">
        <v>0</v>
      </c>
      <c r="DT12" s="22">
        <v>0</v>
      </c>
      <c r="DU12" s="22">
        <v>0</v>
      </c>
      <c r="DV12" s="22">
        <v>0</v>
      </c>
      <c r="DW12" s="22">
        <v>0</v>
      </c>
      <c r="DX12" s="22">
        <v>0</v>
      </c>
      <c r="DY12" s="22">
        <v>0</v>
      </c>
      <c r="DZ12" s="22">
        <v>0</v>
      </c>
      <c r="EA12" s="22">
        <v>0</v>
      </c>
      <c r="EB12" s="22">
        <v>0</v>
      </c>
      <c r="EC12" s="22">
        <v>0</v>
      </c>
      <c r="ED12" s="22">
        <v>0</v>
      </c>
      <c r="EE12" s="22">
        <v>0</v>
      </c>
      <c r="EF12" s="22">
        <v>0</v>
      </c>
      <c r="EG12" s="22">
        <v>0</v>
      </c>
      <c r="EH12" s="22">
        <v>0</v>
      </c>
      <c r="EI12" s="22">
        <v>0</v>
      </c>
      <c r="EJ12" s="22">
        <v>0</v>
      </c>
      <c r="EK12" s="22">
        <v>0</v>
      </c>
      <c r="EL12" s="22">
        <v>0</v>
      </c>
      <c r="EM12" s="22">
        <v>0</v>
      </c>
      <c r="EN12" s="22">
        <v>0</v>
      </c>
      <c r="EO12" s="22">
        <v>0</v>
      </c>
      <c r="EP12" s="22">
        <v>0</v>
      </c>
      <c r="EQ12" s="22">
        <v>0</v>
      </c>
      <c r="ER12" s="22">
        <v>0</v>
      </c>
      <c r="ES12" s="22">
        <v>0</v>
      </c>
      <c r="ET12" s="22">
        <v>0</v>
      </c>
      <c r="EU12" s="22">
        <v>0</v>
      </c>
      <c r="EV12" s="22">
        <v>0</v>
      </c>
      <c r="EW12" s="22">
        <v>0</v>
      </c>
      <c r="EX12" s="22">
        <v>0</v>
      </c>
      <c r="EY12" s="22">
        <v>0</v>
      </c>
      <c r="EZ12" s="22">
        <v>0</v>
      </c>
      <c r="FA12" s="22">
        <v>0</v>
      </c>
      <c r="FB12" s="22">
        <v>0</v>
      </c>
      <c r="FC12" s="22">
        <v>0</v>
      </c>
      <c r="FD12" s="22">
        <v>0</v>
      </c>
      <c r="FE12" s="22">
        <v>0</v>
      </c>
      <c r="FF12" s="22">
        <v>0</v>
      </c>
      <c r="FG12" s="22">
        <v>0</v>
      </c>
      <c r="FH12" s="22">
        <v>0</v>
      </c>
      <c r="FI12" s="22">
        <v>0</v>
      </c>
      <c r="FJ12" s="23">
        <v>0</v>
      </c>
      <c r="FK12" s="23">
        <v>0</v>
      </c>
      <c r="FL12" s="23">
        <v>0</v>
      </c>
      <c r="FM12" s="23">
        <v>0</v>
      </c>
      <c r="FN12" s="23">
        <v>0</v>
      </c>
      <c r="FO12" s="23">
        <v>0</v>
      </c>
      <c r="FP12" s="23">
        <v>0</v>
      </c>
      <c r="FQ12" s="23">
        <v>0</v>
      </c>
      <c r="FR12" s="23">
        <v>0</v>
      </c>
      <c r="FS12" s="23">
        <v>0</v>
      </c>
      <c r="FT12" s="23">
        <v>0</v>
      </c>
      <c r="FU12" s="23">
        <v>0</v>
      </c>
      <c r="FV12" s="23">
        <v>0</v>
      </c>
      <c r="FW12" s="23">
        <v>0</v>
      </c>
      <c r="FX12" s="23">
        <v>0</v>
      </c>
      <c r="FY12" s="23">
        <v>0</v>
      </c>
      <c r="FZ12" s="23">
        <v>0</v>
      </c>
      <c r="GA12" s="23">
        <v>0</v>
      </c>
      <c r="GB12" s="23">
        <v>0</v>
      </c>
      <c r="GC12" s="23">
        <v>0</v>
      </c>
      <c r="GD12" s="23">
        <v>0</v>
      </c>
      <c r="GE12" s="23">
        <v>0</v>
      </c>
      <c r="GF12" s="23">
        <v>0</v>
      </c>
      <c r="GG12" s="23">
        <v>0</v>
      </c>
      <c r="GH12" s="23">
        <v>0</v>
      </c>
      <c r="GI12" s="23">
        <v>0</v>
      </c>
      <c r="GJ12" s="23">
        <v>0</v>
      </c>
      <c r="GK12" s="24">
        <v>0</v>
      </c>
      <c r="GL12" s="24">
        <v>0</v>
      </c>
      <c r="GM12" s="24">
        <v>14</v>
      </c>
      <c r="GN12" s="24">
        <v>179</v>
      </c>
      <c r="GO12" s="24">
        <v>284</v>
      </c>
      <c r="GP12" s="24">
        <v>266</v>
      </c>
      <c r="GQ12" s="24">
        <v>283</v>
      </c>
      <c r="GR12" s="24">
        <v>292</v>
      </c>
      <c r="GS12" s="24">
        <v>437</v>
      </c>
      <c r="GT12" s="24">
        <v>978</v>
      </c>
      <c r="GU12" s="24">
        <v>929</v>
      </c>
      <c r="GV12" s="24">
        <v>879</v>
      </c>
      <c r="GW12" s="24">
        <v>818</v>
      </c>
      <c r="GX12" s="24">
        <v>548</v>
      </c>
      <c r="GY12" s="24">
        <v>338</v>
      </c>
      <c r="GZ12" s="24">
        <v>298</v>
      </c>
      <c r="HA12" s="24">
        <v>218</v>
      </c>
      <c r="HB12" s="24">
        <v>244</v>
      </c>
      <c r="HC12" s="24">
        <v>466</v>
      </c>
      <c r="HD12" s="24">
        <v>0</v>
      </c>
      <c r="HE12" s="24">
        <v>634</v>
      </c>
      <c r="HF12" s="24">
        <v>931</v>
      </c>
      <c r="HG12" s="24">
        <v>966</v>
      </c>
      <c r="HH12" s="24">
        <v>710</v>
      </c>
      <c r="HI12" s="24">
        <v>503</v>
      </c>
      <c r="HJ12" s="24">
        <v>486</v>
      </c>
      <c r="HK12" s="24">
        <v>492</v>
      </c>
      <c r="HL12" s="24">
        <v>501</v>
      </c>
      <c r="HM12" s="24">
        <v>669</v>
      </c>
      <c r="HN12" s="24">
        <v>1020</v>
      </c>
      <c r="HO12" s="24">
        <v>1116</v>
      </c>
      <c r="HP12" s="24">
        <v>920</v>
      </c>
      <c r="HQ12" s="24">
        <v>836</v>
      </c>
      <c r="HR12" s="24">
        <v>868</v>
      </c>
      <c r="HS12" s="24">
        <v>1920</v>
      </c>
      <c r="HT12" s="24">
        <v>846</v>
      </c>
      <c r="HU12" s="16">
        <f t="shared" si="22"/>
        <v>846</v>
      </c>
      <c r="HV12" s="16">
        <f t="shared" si="22"/>
        <v>846</v>
      </c>
      <c r="HW12" s="16">
        <f t="shared" si="22"/>
        <v>846</v>
      </c>
      <c r="HX12" s="16">
        <f t="shared" si="22"/>
        <v>846</v>
      </c>
      <c r="HY12" s="16">
        <f t="shared" si="22"/>
        <v>848.11500000000001</v>
      </c>
      <c r="HZ12" s="16">
        <f t="shared" si="22"/>
        <v>848.11500000000001</v>
      </c>
      <c r="IA12" s="16">
        <f t="shared" si="22"/>
        <v>848.11500000000001</v>
      </c>
      <c r="IB12" s="16">
        <f t="shared" si="22"/>
        <v>848.11500000000001</v>
      </c>
      <c r="IC12" s="16">
        <f t="shared" si="22"/>
        <v>850.23528749999991</v>
      </c>
      <c r="ID12" s="16">
        <f t="shared" si="22"/>
        <v>850.23528749999991</v>
      </c>
      <c r="IE12" s="16">
        <f t="shared" si="22"/>
        <v>850.23528749999991</v>
      </c>
      <c r="IF12" s="16">
        <f t="shared" si="22"/>
        <v>850.23528749999991</v>
      </c>
      <c r="IG12" s="16">
        <f t="shared" si="22"/>
        <v>852.36087571874987</v>
      </c>
      <c r="IH12" s="16">
        <f t="shared" si="22"/>
        <v>852.36087571874987</v>
      </c>
      <c r="II12" s="16">
        <f t="shared" si="22"/>
        <v>852.36087571874987</v>
      </c>
      <c r="IJ12" s="16">
        <f t="shared" si="22"/>
        <v>852.36087571874987</v>
      </c>
      <c r="IK12" s="16">
        <f t="shared" si="22"/>
        <v>852.36087571874987</v>
      </c>
      <c r="IL12" s="16">
        <f t="shared" si="22"/>
        <v>854.49177790804674</v>
      </c>
      <c r="IM12" s="16">
        <f t="shared" si="22"/>
        <v>854.49177790804674</v>
      </c>
      <c r="IN12" s="16">
        <f t="shared" si="22"/>
        <v>854.49177790804674</v>
      </c>
      <c r="IO12" s="16">
        <f t="shared" si="22"/>
        <v>854.49177790804674</v>
      </c>
      <c r="IP12" s="16">
        <f t="shared" si="22"/>
        <v>856.62800735281678</v>
      </c>
      <c r="IQ12" s="16">
        <f t="shared" si="22"/>
        <v>856.62800735281678</v>
      </c>
      <c r="IR12" s="16">
        <f t="shared" si="22"/>
        <v>856.62800735281678</v>
      </c>
      <c r="IS12" s="16">
        <f t="shared" si="22"/>
        <v>856.62800735281678</v>
      </c>
      <c r="IT12" s="16">
        <f t="shared" si="22"/>
        <v>858.76957737119881</v>
      </c>
      <c r="IU12" s="16">
        <f t="shared" si="22"/>
        <v>858.76957737119881</v>
      </c>
      <c r="IV12" s="16">
        <f t="shared" si="22"/>
        <v>858.76957737119881</v>
      </c>
      <c r="IW12" s="16">
        <f t="shared" si="22"/>
        <v>858.76957737119881</v>
      </c>
      <c r="IX12" s="16">
        <f t="shared" si="22"/>
        <v>858.76957737119881</v>
      </c>
      <c r="IY12" s="16">
        <f t="shared" si="22"/>
        <v>860.91650131462677</v>
      </c>
      <c r="IZ12" s="16">
        <f t="shared" si="22"/>
        <v>860.91650131462677</v>
      </c>
      <c r="JA12" s="16">
        <f t="shared" si="22"/>
        <v>860.91650131462677</v>
      </c>
      <c r="JB12" s="16">
        <f t="shared" si="22"/>
        <v>860.91650131462677</v>
      </c>
    </row>
    <row r="13" spans="1:262" ht="15" customHeight="1" x14ac:dyDescent="0.3">
      <c r="A13" s="20" t="s">
        <v>22</v>
      </c>
      <c r="B13" s="3" t="s">
        <v>234</v>
      </c>
      <c r="C13" s="3" t="s">
        <v>234</v>
      </c>
      <c r="D13" s="21" t="s">
        <v>19</v>
      </c>
      <c r="E13" s="21" t="s">
        <v>20</v>
      </c>
      <c r="F13" s="16">
        <f t="shared" ca="1" si="20"/>
        <v>1259.5</v>
      </c>
      <c r="G13" s="21" cm="1">
        <f t="array" aca="1" ref="G13" ca="1">($D$5-IFERROR(LOOKUP(2,1/(INDIRECT($L$1&amp;ROW()&amp;":"&amp;$J$2&amp;ROW())&lt;&gt;0),INDIRECT($L$1&amp;"4:"&amp;$J$2&amp;"4")),$L$4))/7</f>
        <v>0</v>
      </c>
      <c r="H13" s="16">
        <f t="shared" ca="1" si="21"/>
        <v>62047.162692745092</v>
      </c>
      <c r="L13" s="22">
        <v>0</v>
      </c>
      <c r="M13" s="22">
        <v>0</v>
      </c>
      <c r="N13" s="22">
        <v>0</v>
      </c>
      <c r="O13" s="22">
        <v>0</v>
      </c>
      <c r="P13" s="22">
        <v>0</v>
      </c>
      <c r="Q13" s="22">
        <v>0</v>
      </c>
      <c r="R13" s="22">
        <v>0</v>
      </c>
      <c r="S13" s="22">
        <v>0</v>
      </c>
      <c r="T13" s="22">
        <v>0</v>
      </c>
      <c r="U13" s="22">
        <v>0</v>
      </c>
      <c r="V13" s="22">
        <v>0</v>
      </c>
      <c r="W13" s="22">
        <v>0</v>
      </c>
      <c r="X13" s="22">
        <v>0</v>
      </c>
      <c r="Y13" s="22">
        <v>0</v>
      </c>
      <c r="Z13" s="22">
        <v>0</v>
      </c>
      <c r="AA13" s="22">
        <v>0</v>
      </c>
      <c r="AB13" s="22">
        <v>0</v>
      </c>
      <c r="AC13" s="22">
        <v>0</v>
      </c>
      <c r="AD13" s="22">
        <v>0</v>
      </c>
      <c r="AE13" s="22">
        <v>0</v>
      </c>
      <c r="AF13" s="22">
        <v>0</v>
      </c>
      <c r="AG13" s="22">
        <v>0</v>
      </c>
      <c r="AH13" s="22">
        <v>0</v>
      </c>
      <c r="AI13" s="22">
        <v>0</v>
      </c>
      <c r="AJ13" s="22">
        <v>0</v>
      </c>
      <c r="AK13" s="22">
        <v>0</v>
      </c>
      <c r="AL13" s="22">
        <v>0</v>
      </c>
      <c r="AM13" s="22">
        <v>0</v>
      </c>
      <c r="AN13" s="22">
        <v>0</v>
      </c>
      <c r="AO13" s="22">
        <v>0</v>
      </c>
      <c r="AP13" s="22">
        <v>0</v>
      </c>
      <c r="AQ13" s="22">
        <v>0</v>
      </c>
      <c r="AR13" s="22">
        <v>0</v>
      </c>
      <c r="AS13" s="22">
        <v>0</v>
      </c>
      <c r="AT13" s="22">
        <v>0</v>
      </c>
      <c r="AU13" s="22">
        <v>0</v>
      </c>
      <c r="AV13" s="22">
        <v>0</v>
      </c>
      <c r="AW13" s="22">
        <v>0</v>
      </c>
      <c r="AX13" s="22">
        <v>0</v>
      </c>
      <c r="AY13" s="22">
        <v>0</v>
      </c>
      <c r="AZ13" s="22">
        <v>0</v>
      </c>
      <c r="BA13" s="22">
        <v>0</v>
      </c>
      <c r="BB13" s="22">
        <v>0</v>
      </c>
      <c r="BC13" s="22">
        <v>0</v>
      </c>
      <c r="BD13" s="22">
        <v>0</v>
      </c>
      <c r="BE13" s="22">
        <v>0</v>
      </c>
      <c r="BF13" s="22">
        <v>0</v>
      </c>
      <c r="BG13" s="22">
        <v>0</v>
      </c>
      <c r="BH13" s="22">
        <v>0</v>
      </c>
      <c r="BI13" s="22">
        <v>0</v>
      </c>
      <c r="BJ13" s="22">
        <v>0</v>
      </c>
      <c r="BK13" s="22">
        <v>0</v>
      </c>
      <c r="BL13" s="22">
        <v>0</v>
      </c>
      <c r="BM13" s="22">
        <v>0</v>
      </c>
      <c r="BN13" s="22">
        <v>0</v>
      </c>
      <c r="BO13" s="22">
        <v>0</v>
      </c>
      <c r="BP13" s="22">
        <v>0</v>
      </c>
      <c r="BQ13" s="22">
        <v>0</v>
      </c>
      <c r="BR13" s="22">
        <v>0</v>
      </c>
      <c r="BS13" s="22">
        <v>0</v>
      </c>
      <c r="BT13" s="22">
        <v>0</v>
      </c>
      <c r="BU13" s="22">
        <v>0</v>
      </c>
      <c r="BV13" s="22">
        <v>0</v>
      </c>
      <c r="BW13" s="22">
        <v>0</v>
      </c>
      <c r="BX13" s="22">
        <v>0</v>
      </c>
      <c r="BY13" s="22">
        <v>0</v>
      </c>
      <c r="BZ13" s="22">
        <v>0</v>
      </c>
      <c r="CA13" s="22">
        <v>0</v>
      </c>
      <c r="CB13" s="22">
        <v>0</v>
      </c>
      <c r="CC13" s="22">
        <v>0</v>
      </c>
      <c r="CD13" s="22">
        <v>0</v>
      </c>
      <c r="CE13" s="22">
        <v>0</v>
      </c>
      <c r="CF13" s="22">
        <v>0</v>
      </c>
      <c r="CG13" s="22">
        <v>0</v>
      </c>
      <c r="CH13" s="22">
        <v>0</v>
      </c>
      <c r="CI13" s="22">
        <v>0</v>
      </c>
      <c r="CJ13" s="22">
        <v>0</v>
      </c>
      <c r="CK13" s="22">
        <v>0</v>
      </c>
      <c r="CL13" s="22">
        <v>0</v>
      </c>
      <c r="CM13" s="22">
        <v>0</v>
      </c>
      <c r="CN13" s="22">
        <v>0</v>
      </c>
      <c r="CO13" s="22">
        <v>0</v>
      </c>
      <c r="CP13" s="22">
        <v>0</v>
      </c>
      <c r="CQ13" s="22">
        <v>0</v>
      </c>
      <c r="CR13" s="22">
        <v>0</v>
      </c>
      <c r="CS13" s="22">
        <v>0</v>
      </c>
      <c r="CT13" s="22">
        <v>0</v>
      </c>
      <c r="CU13" s="22">
        <v>0</v>
      </c>
      <c r="CV13" s="22">
        <v>0</v>
      </c>
      <c r="CW13" s="22">
        <v>0</v>
      </c>
      <c r="CX13" s="22">
        <v>0</v>
      </c>
      <c r="CY13" s="22">
        <v>0</v>
      </c>
      <c r="CZ13" s="22">
        <v>0</v>
      </c>
      <c r="DA13" s="22">
        <v>0</v>
      </c>
      <c r="DB13" s="22">
        <v>0</v>
      </c>
      <c r="DC13" s="22">
        <v>0</v>
      </c>
      <c r="DD13" s="22">
        <v>0</v>
      </c>
      <c r="DE13" s="22">
        <v>0</v>
      </c>
      <c r="DF13" s="22">
        <v>0</v>
      </c>
      <c r="DG13" s="22">
        <v>0</v>
      </c>
      <c r="DH13" s="22">
        <v>0</v>
      </c>
      <c r="DI13" s="22">
        <v>0</v>
      </c>
      <c r="DJ13" s="22">
        <v>0</v>
      </c>
      <c r="DK13" s="22">
        <v>0</v>
      </c>
      <c r="DL13" s="22">
        <v>0</v>
      </c>
      <c r="DM13" s="22">
        <v>0</v>
      </c>
      <c r="DN13" s="22">
        <v>0</v>
      </c>
      <c r="DO13" s="22">
        <v>0</v>
      </c>
      <c r="DP13" s="22">
        <v>0</v>
      </c>
      <c r="DQ13" s="22">
        <v>0</v>
      </c>
      <c r="DR13" s="22">
        <v>0</v>
      </c>
      <c r="DS13" s="22">
        <v>0</v>
      </c>
      <c r="DT13" s="22">
        <v>0</v>
      </c>
      <c r="DU13" s="22">
        <v>0</v>
      </c>
      <c r="DV13" s="22">
        <v>0</v>
      </c>
      <c r="DW13" s="22">
        <v>0</v>
      </c>
      <c r="DX13" s="22">
        <v>0</v>
      </c>
      <c r="DY13" s="22">
        <v>0</v>
      </c>
      <c r="DZ13" s="22">
        <v>0</v>
      </c>
      <c r="EA13" s="22">
        <v>0</v>
      </c>
      <c r="EB13" s="22">
        <v>0</v>
      </c>
      <c r="EC13" s="22">
        <v>0</v>
      </c>
      <c r="ED13" s="22">
        <v>0</v>
      </c>
      <c r="EE13" s="22">
        <v>0</v>
      </c>
      <c r="EF13" s="22">
        <v>0</v>
      </c>
      <c r="EG13" s="22">
        <v>0</v>
      </c>
      <c r="EH13" s="22">
        <v>0</v>
      </c>
      <c r="EI13" s="22">
        <v>0</v>
      </c>
      <c r="EJ13" s="22">
        <v>0</v>
      </c>
      <c r="EK13" s="22">
        <v>0</v>
      </c>
      <c r="EL13" s="22">
        <v>0</v>
      </c>
      <c r="EM13" s="22">
        <v>0</v>
      </c>
      <c r="EN13" s="22">
        <v>0</v>
      </c>
      <c r="EO13" s="22">
        <v>0</v>
      </c>
      <c r="EP13" s="22">
        <v>0</v>
      </c>
      <c r="EQ13" s="22">
        <v>0</v>
      </c>
      <c r="ER13" s="22">
        <v>0</v>
      </c>
      <c r="ES13" s="22">
        <v>0</v>
      </c>
      <c r="ET13" s="22">
        <v>0</v>
      </c>
      <c r="EU13" s="22">
        <v>0</v>
      </c>
      <c r="EV13" s="22">
        <v>0</v>
      </c>
      <c r="EW13" s="22">
        <v>0</v>
      </c>
      <c r="EX13" s="22">
        <v>0</v>
      </c>
      <c r="EY13" s="22">
        <v>0</v>
      </c>
      <c r="EZ13" s="22">
        <v>0</v>
      </c>
      <c r="FA13" s="22">
        <v>0</v>
      </c>
      <c r="FB13" s="22">
        <v>0</v>
      </c>
      <c r="FC13" s="22">
        <v>0</v>
      </c>
      <c r="FD13" s="22">
        <v>0</v>
      </c>
      <c r="FE13" s="22">
        <v>0</v>
      </c>
      <c r="FF13" s="22">
        <v>0</v>
      </c>
      <c r="FG13" s="22">
        <v>0</v>
      </c>
      <c r="FH13" s="22">
        <v>0</v>
      </c>
      <c r="FI13" s="22">
        <v>0</v>
      </c>
      <c r="FJ13" s="23">
        <v>0</v>
      </c>
      <c r="FK13" s="23">
        <v>0</v>
      </c>
      <c r="FL13" s="23">
        <v>0</v>
      </c>
      <c r="FM13" s="23">
        <v>0</v>
      </c>
      <c r="FN13" s="23">
        <v>0</v>
      </c>
      <c r="FO13" s="23">
        <v>0</v>
      </c>
      <c r="FP13" s="23">
        <v>0</v>
      </c>
      <c r="FQ13" s="23">
        <v>0</v>
      </c>
      <c r="FR13" s="23">
        <v>0</v>
      </c>
      <c r="FS13" s="23">
        <v>0</v>
      </c>
      <c r="FT13" s="23">
        <v>0</v>
      </c>
      <c r="FU13" s="23">
        <v>0</v>
      </c>
      <c r="FV13" s="23">
        <v>0</v>
      </c>
      <c r="FW13" s="23">
        <v>0</v>
      </c>
      <c r="FX13" s="23">
        <v>0</v>
      </c>
      <c r="FY13" s="23">
        <v>0</v>
      </c>
      <c r="FZ13" s="23">
        <v>0</v>
      </c>
      <c r="GA13" s="23">
        <v>0</v>
      </c>
      <c r="GB13" s="23">
        <v>0</v>
      </c>
      <c r="GC13" s="23">
        <v>0</v>
      </c>
      <c r="GD13" s="23">
        <v>0</v>
      </c>
      <c r="GE13" s="23">
        <v>0</v>
      </c>
      <c r="GF13" s="23">
        <v>0</v>
      </c>
      <c r="GG13" s="23">
        <v>0</v>
      </c>
      <c r="GH13" s="23">
        <v>0</v>
      </c>
      <c r="GI13" s="23">
        <v>0</v>
      </c>
      <c r="GJ13" s="23">
        <v>0</v>
      </c>
      <c r="GK13" s="24">
        <v>0</v>
      </c>
      <c r="GL13" s="24">
        <v>0</v>
      </c>
      <c r="GM13" s="24">
        <v>6</v>
      </c>
      <c r="GN13" s="24">
        <v>217</v>
      </c>
      <c r="GO13" s="24">
        <v>400</v>
      </c>
      <c r="GP13" s="24">
        <v>387</v>
      </c>
      <c r="GQ13" s="24">
        <v>378</v>
      </c>
      <c r="GR13" s="24">
        <v>427</v>
      </c>
      <c r="GS13" s="24">
        <v>671</v>
      </c>
      <c r="GT13" s="24">
        <v>1144</v>
      </c>
      <c r="GU13" s="24">
        <v>1106</v>
      </c>
      <c r="GV13" s="24">
        <v>1124</v>
      </c>
      <c r="GW13" s="24">
        <v>1034</v>
      </c>
      <c r="GX13" s="24">
        <v>641</v>
      </c>
      <c r="GY13" s="24">
        <v>413</v>
      </c>
      <c r="GZ13" s="24">
        <v>325</v>
      </c>
      <c r="HA13" s="24">
        <v>245</v>
      </c>
      <c r="HB13" s="24">
        <v>319</v>
      </c>
      <c r="HC13" s="24">
        <v>656</v>
      </c>
      <c r="HD13" s="24">
        <v>0</v>
      </c>
      <c r="HE13" s="24">
        <v>746</v>
      </c>
      <c r="HF13" s="24">
        <v>1220</v>
      </c>
      <c r="HG13" s="24">
        <v>845</v>
      </c>
      <c r="HH13" s="24">
        <v>537</v>
      </c>
      <c r="HI13" s="24">
        <v>342</v>
      </c>
      <c r="HJ13" s="24">
        <v>585</v>
      </c>
      <c r="HK13" s="24">
        <v>702</v>
      </c>
      <c r="HL13" s="24">
        <v>751</v>
      </c>
      <c r="HM13" s="24">
        <v>901</v>
      </c>
      <c r="HN13" s="24">
        <v>1201</v>
      </c>
      <c r="HO13" s="24">
        <v>1346</v>
      </c>
      <c r="HP13" s="24">
        <v>1038</v>
      </c>
      <c r="HQ13" s="24">
        <v>1000</v>
      </c>
      <c r="HR13" s="24">
        <v>1080</v>
      </c>
      <c r="HS13" s="24">
        <v>1920</v>
      </c>
      <c r="HT13" s="24">
        <v>1086</v>
      </c>
      <c r="HU13" s="16">
        <f t="shared" si="22"/>
        <v>1086</v>
      </c>
      <c r="HV13" s="16">
        <f t="shared" si="22"/>
        <v>1086</v>
      </c>
      <c r="HW13" s="16">
        <f t="shared" si="22"/>
        <v>1086</v>
      </c>
      <c r="HX13" s="16">
        <f t="shared" si="22"/>
        <v>1086</v>
      </c>
      <c r="HY13" s="16">
        <f t="shared" si="22"/>
        <v>1088.7149999999999</v>
      </c>
      <c r="HZ13" s="16">
        <f t="shared" si="22"/>
        <v>1088.7149999999999</v>
      </c>
      <c r="IA13" s="16">
        <f t="shared" si="22"/>
        <v>1088.7149999999999</v>
      </c>
      <c r="IB13" s="16">
        <f t="shared" si="22"/>
        <v>1088.7149999999999</v>
      </c>
      <c r="IC13" s="16">
        <f t="shared" si="22"/>
        <v>1091.4367874999998</v>
      </c>
      <c r="ID13" s="16">
        <f t="shared" si="22"/>
        <v>1091.4367874999998</v>
      </c>
      <c r="IE13" s="16">
        <f t="shared" si="22"/>
        <v>1091.4367874999998</v>
      </c>
      <c r="IF13" s="16">
        <f t="shared" si="22"/>
        <v>1091.4367874999998</v>
      </c>
      <c r="IG13" s="16">
        <f t="shared" si="22"/>
        <v>1094.1653794687497</v>
      </c>
      <c r="IH13" s="16">
        <f t="shared" si="22"/>
        <v>1094.1653794687497</v>
      </c>
      <c r="II13" s="16">
        <f t="shared" si="22"/>
        <v>1094.1653794687497</v>
      </c>
      <c r="IJ13" s="16">
        <f t="shared" si="22"/>
        <v>1094.1653794687497</v>
      </c>
      <c r="IK13" s="16">
        <f t="shared" si="22"/>
        <v>1094.1653794687497</v>
      </c>
      <c r="IL13" s="16">
        <f t="shared" si="22"/>
        <v>1096.9007929174215</v>
      </c>
      <c r="IM13" s="16">
        <f t="shared" si="22"/>
        <v>1096.9007929174215</v>
      </c>
      <c r="IN13" s="16">
        <f t="shared" si="22"/>
        <v>1096.9007929174215</v>
      </c>
      <c r="IO13" s="16">
        <f t="shared" si="22"/>
        <v>1096.9007929174215</v>
      </c>
      <c r="IP13" s="16">
        <f t="shared" si="22"/>
        <v>1099.6430448997151</v>
      </c>
      <c r="IQ13" s="16">
        <f t="shared" si="22"/>
        <v>1099.6430448997151</v>
      </c>
      <c r="IR13" s="16">
        <f t="shared" si="22"/>
        <v>1099.6430448997151</v>
      </c>
      <c r="IS13" s="16">
        <f t="shared" si="22"/>
        <v>1099.6430448997151</v>
      </c>
      <c r="IT13" s="16">
        <f t="shared" si="22"/>
        <v>1102.3921525119642</v>
      </c>
      <c r="IU13" s="16">
        <f t="shared" si="22"/>
        <v>1102.3921525119642</v>
      </c>
      <c r="IV13" s="16">
        <f t="shared" si="22"/>
        <v>1102.3921525119642</v>
      </c>
      <c r="IW13" s="16">
        <f t="shared" si="22"/>
        <v>1102.3921525119642</v>
      </c>
      <c r="IX13" s="16">
        <f t="shared" si="22"/>
        <v>1102.3921525119642</v>
      </c>
      <c r="IY13" s="16">
        <f t="shared" si="22"/>
        <v>1105.1481328932441</v>
      </c>
      <c r="IZ13" s="16">
        <f t="shared" si="22"/>
        <v>1105.1481328932441</v>
      </c>
      <c r="JA13" s="16">
        <f t="shared" si="22"/>
        <v>1105.1481328932441</v>
      </c>
      <c r="JB13" s="16">
        <f t="shared" si="22"/>
        <v>1105.1481328932441</v>
      </c>
    </row>
    <row r="14" spans="1:262" ht="15" customHeight="1" x14ac:dyDescent="0.3">
      <c r="A14" s="25" t="s">
        <v>23</v>
      </c>
      <c r="B14" s="3" t="s">
        <v>234</v>
      </c>
      <c r="C14" s="3" t="s">
        <v>234</v>
      </c>
      <c r="D14" s="21" t="s">
        <v>19</v>
      </c>
      <c r="E14" s="21" t="s">
        <v>20</v>
      </c>
      <c r="F14" s="16">
        <f t="shared" ca="1" si="20"/>
        <v>76160</v>
      </c>
      <c r="G14" s="21" cm="1">
        <f t="array" aca="1" ref="G14" ca="1">($D$5-IFERROR(LOOKUP(2,1/(INDIRECT($L$1&amp;ROW()&amp;":"&amp;$J$2&amp;ROW())&lt;&gt;0),INDIRECT($L$1&amp;"4:"&amp;$J$2&amp;"4")),$L$4))/7</f>
        <v>0</v>
      </c>
      <c r="H14" s="16">
        <f t="shared" ca="1" si="21"/>
        <v>9548250.1124452148</v>
      </c>
      <c r="I14" s="21"/>
      <c r="J14" s="16"/>
      <c r="K14" s="21"/>
      <c r="L14" s="22">
        <v>0</v>
      </c>
      <c r="M14" s="22">
        <v>0</v>
      </c>
      <c r="N14" s="22">
        <v>0</v>
      </c>
      <c r="O14" s="22">
        <v>0</v>
      </c>
      <c r="P14" s="22">
        <v>0</v>
      </c>
      <c r="Q14" s="22">
        <v>0</v>
      </c>
      <c r="R14" s="22">
        <v>0</v>
      </c>
      <c r="S14" s="22">
        <v>0</v>
      </c>
      <c r="T14" s="22">
        <v>0</v>
      </c>
      <c r="U14" s="22">
        <v>0</v>
      </c>
      <c r="V14" s="22">
        <v>0</v>
      </c>
      <c r="W14" s="22">
        <v>0</v>
      </c>
      <c r="X14" s="22">
        <v>0</v>
      </c>
      <c r="Y14" s="22">
        <v>0</v>
      </c>
      <c r="Z14" s="22">
        <v>0</v>
      </c>
      <c r="AA14" s="22">
        <v>0</v>
      </c>
      <c r="AB14" s="22">
        <v>0</v>
      </c>
      <c r="AC14" s="22">
        <v>0</v>
      </c>
      <c r="AD14" s="22">
        <v>0</v>
      </c>
      <c r="AE14" s="22">
        <v>0</v>
      </c>
      <c r="AF14" s="22">
        <v>0</v>
      </c>
      <c r="AG14" s="22">
        <v>0</v>
      </c>
      <c r="AH14" s="22">
        <v>0</v>
      </c>
      <c r="AI14" s="22">
        <v>0</v>
      </c>
      <c r="AJ14" s="22">
        <v>0</v>
      </c>
      <c r="AK14" s="22">
        <v>0</v>
      </c>
      <c r="AL14" s="22">
        <v>0</v>
      </c>
      <c r="AM14" s="22">
        <v>0</v>
      </c>
      <c r="AN14" s="22">
        <v>0</v>
      </c>
      <c r="AO14" s="22">
        <v>0</v>
      </c>
      <c r="AP14" s="22">
        <v>0</v>
      </c>
      <c r="AQ14" s="22">
        <v>0</v>
      </c>
      <c r="AR14" s="22">
        <v>0</v>
      </c>
      <c r="AS14" s="22">
        <v>0</v>
      </c>
      <c r="AT14" s="22">
        <v>0</v>
      </c>
      <c r="AU14" s="22">
        <v>0</v>
      </c>
      <c r="AV14" s="22">
        <v>0</v>
      </c>
      <c r="AW14" s="22">
        <v>0</v>
      </c>
      <c r="AX14" s="22">
        <v>0</v>
      </c>
      <c r="AY14" s="22">
        <v>0</v>
      </c>
      <c r="AZ14" s="22">
        <v>0</v>
      </c>
      <c r="BA14" s="22">
        <v>0</v>
      </c>
      <c r="BB14" s="22">
        <v>0</v>
      </c>
      <c r="BC14" s="22">
        <v>0</v>
      </c>
      <c r="BD14" s="22">
        <v>0</v>
      </c>
      <c r="BE14" s="22">
        <v>0</v>
      </c>
      <c r="BF14" s="22">
        <v>0</v>
      </c>
      <c r="BG14" s="22">
        <v>0</v>
      </c>
      <c r="BH14" s="22">
        <v>0</v>
      </c>
      <c r="BI14" s="22">
        <v>0</v>
      </c>
      <c r="BJ14" s="22">
        <v>0</v>
      </c>
      <c r="BK14" s="22">
        <v>0</v>
      </c>
      <c r="BL14" s="22">
        <v>0</v>
      </c>
      <c r="BM14" s="22">
        <v>0</v>
      </c>
      <c r="BN14" s="22">
        <v>0</v>
      </c>
      <c r="BO14" s="22">
        <v>0</v>
      </c>
      <c r="BP14" s="22">
        <v>0</v>
      </c>
      <c r="BQ14" s="22">
        <v>0</v>
      </c>
      <c r="BR14" s="22">
        <v>0</v>
      </c>
      <c r="BS14" s="22">
        <v>0</v>
      </c>
      <c r="BT14" s="22">
        <v>0</v>
      </c>
      <c r="BU14" s="22">
        <v>0</v>
      </c>
      <c r="BV14" s="22">
        <v>0</v>
      </c>
      <c r="BW14" s="22">
        <v>0</v>
      </c>
      <c r="BX14" s="22">
        <v>0</v>
      </c>
      <c r="BY14" s="22">
        <v>0</v>
      </c>
      <c r="BZ14" s="22">
        <v>0</v>
      </c>
      <c r="CA14" s="22">
        <v>0</v>
      </c>
      <c r="CB14" s="22">
        <v>0</v>
      </c>
      <c r="CC14" s="22">
        <v>0</v>
      </c>
      <c r="CD14" s="22">
        <v>0</v>
      </c>
      <c r="CE14" s="22">
        <v>0</v>
      </c>
      <c r="CF14" s="22">
        <v>0</v>
      </c>
      <c r="CG14" s="22">
        <v>0</v>
      </c>
      <c r="CH14" s="22">
        <v>0</v>
      </c>
      <c r="CI14" s="22">
        <v>0</v>
      </c>
      <c r="CJ14" s="22">
        <v>0</v>
      </c>
      <c r="CK14" s="22">
        <v>0</v>
      </c>
      <c r="CL14" s="22">
        <v>0</v>
      </c>
      <c r="CM14" s="22">
        <v>0</v>
      </c>
      <c r="CN14" s="22">
        <v>0</v>
      </c>
      <c r="CO14" s="22">
        <v>0</v>
      </c>
      <c r="CP14" s="22">
        <v>0</v>
      </c>
      <c r="CQ14" s="22">
        <v>0</v>
      </c>
      <c r="CR14" s="22">
        <v>0</v>
      </c>
      <c r="CS14" s="22">
        <v>0</v>
      </c>
      <c r="CT14" s="22">
        <v>0</v>
      </c>
      <c r="CU14" s="22">
        <v>0</v>
      </c>
      <c r="CV14" s="22">
        <v>0</v>
      </c>
      <c r="CW14" s="22">
        <v>0</v>
      </c>
      <c r="CX14" s="22">
        <v>0</v>
      </c>
      <c r="CY14" s="22">
        <v>0</v>
      </c>
      <c r="CZ14" s="22">
        <v>0</v>
      </c>
      <c r="DA14" s="22">
        <v>0</v>
      </c>
      <c r="DB14" s="22">
        <v>0</v>
      </c>
      <c r="DC14" s="22">
        <v>0</v>
      </c>
      <c r="DD14" s="22">
        <v>0</v>
      </c>
      <c r="DE14" s="22">
        <v>0</v>
      </c>
      <c r="DF14" s="22">
        <v>0</v>
      </c>
      <c r="DG14" s="22">
        <v>0</v>
      </c>
      <c r="DH14" s="22">
        <v>0</v>
      </c>
      <c r="DI14" s="22">
        <v>0</v>
      </c>
      <c r="DJ14" s="22">
        <v>0</v>
      </c>
      <c r="DK14" s="22">
        <v>0</v>
      </c>
      <c r="DL14" s="22">
        <v>0</v>
      </c>
      <c r="DM14" s="22">
        <v>0</v>
      </c>
      <c r="DN14" s="22">
        <v>0</v>
      </c>
      <c r="DO14" s="22">
        <v>0</v>
      </c>
      <c r="DP14" s="22">
        <v>0</v>
      </c>
      <c r="DQ14" s="22">
        <v>0</v>
      </c>
      <c r="DR14" s="22">
        <v>0</v>
      </c>
      <c r="DS14" s="22">
        <v>0</v>
      </c>
      <c r="DT14" s="22">
        <v>0</v>
      </c>
      <c r="DU14" s="22">
        <v>0</v>
      </c>
      <c r="DV14" s="22">
        <v>0</v>
      </c>
      <c r="DW14" s="22">
        <v>0</v>
      </c>
      <c r="DX14" s="22">
        <v>0</v>
      </c>
      <c r="DY14" s="22">
        <v>42336</v>
      </c>
      <c r="DZ14" s="22">
        <v>131040</v>
      </c>
      <c r="EA14" s="22">
        <v>46368</v>
      </c>
      <c r="EB14" s="22">
        <v>34272</v>
      </c>
      <c r="EC14" s="22">
        <v>32256</v>
      </c>
      <c r="ED14" s="22">
        <v>60480</v>
      </c>
      <c r="EE14" s="22">
        <v>56448</v>
      </c>
      <c r="EF14" s="22">
        <v>62496</v>
      </c>
      <c r="EG14" s="22">
        <v>100800</v>
      </c>
      <c r="EH14" s="22">
        <v>102816</v>
      </c>
      <c r="EI14" s="22">
        <v>98784</v>
      </c>
      <c r="EJ14" s="22">
        <v>76608</v>
      </c>
      <c r="EK14" s="22">
        <v>106848</v>
      </c>
      <c r="EL14" s="22">
        <v>98784</v>
      </c>
      <c r="EM14" s="22">
        <v>94752</v>
      </c>
      <c r="EN14" s="22">
        <v>94752</v>
      </c>
      <c r="EO14" s="22">
        <v>94752</v>
      </c>
      <c r="EP14" s="22">
        <v>110880</v>
      </c>
      <c r="EQ14" s="22">
        <v>82656</v>
      </c>
      <c r="ER14" s="22">
        <v>84672</v>
      </c>
      <c r="ES14" s="22">
        <v>84672</v>
      </c>
      <c r="ET14" s="22">
        <v>86688</v>
      </c>
      <c r="EU14" s="22">
        <v>90720</v>
      </c>
      <c r="EV14" s="22">
        <v>90720</v>
      </c>
      <c r="EW14" s="22">
        <v>78624</v>
      </c>
      <c r="EX14" s="22">
        <v>92736</v>
      </c>
      <c r="EY14" s="22">
        <v>68544</v>
      </c>
      <c r="EZ14" s="22">
        <v>86688</v>
      </c>
      <c r="FA14" s="22">
        <v>42336</v>
      </c>
      <c r="FB14" s="22">
        <v>34272</v>
      </c>
      <c r="FC14" s="22">
        <v>159264</v>
      </c>
      <c r="FD14" s="22">
        <v>6048</v>
      </c>
      <c r="FE14" s="22">
        <v>114912</v>
      </c>
      <c r="FF14" s="22">
        <v>82656</v>
      </c>
      <c r="FG14" s="22">
        <v>0</v>
      </c>
      <c r="FH14" s="22">
        <v>0</v>
      </c>
      <c r="FI14" s="22">
        <v>0</v>
      </c>
      <c r="FJ14" s="22">
        <v>0</v>
      </c>
      <c r="FK14" s="24">
        <v>0</v>
      </c>
      <c r="FL14" s="24">
        <v>4586</v>
      </c>
      <c r="FM14" s="24">
        <v>34076</v>
      </c>
      <c r="FN14" s="24">
        <v>25340</v>
      </c>
      <c r="FO14" s="24">
        <v>38192</v>
      </c>
      <c r="FP14" s="24">
        <v>41244</v>
      </c>
      <c r="FQ14" s="24">
        <v>52556</v>
      </c>
      <c r="FR14" s="24">
        <v>64148</v>
      </c>
      <c r="FS14" s="24">
        <v>68404</v>
      </c>
      <c r="FT14" s="24">
        <v>65044</v>
      </c>
      <c r="FU14" s="24">
        <v>51940</v>
      </c>
      <c r="FV14" s="24">
        <v>54776</v>
      </c>
      <c r="FW14" s="24">
        <v>64528</v>
      </c>
      <c r="FX14" s="24">
        <v>68066</v>
      </c>
      <c r="FY14" s="24">
        <v>63343</v>
      </c>
      <c r="FZ14" s="24">
        <v>62957</v>
      </c>
      <c r="GA14" s="24">
        <v>63980</v>
      </c>
      <c r="GB14" s="24">
        <v>62104</v>
      </c>
      <c r="GC14" s="24">
        <v>62440</v>
      </c>
      <c r="GD14" s="24">
        <v>65492</v>
      </c>
      <c r="GE14" s="24">
        <v>64680</v>
      </c>
      <c r="GF14" s="24">
        <v>63616</v>
      </c>
      <c r="GG14" s="24">
        <v>59332</v>
      </c>
      <c r="GH14" s="24">
        <v>59500</v>
      </c>
      <c r="GI14" s="24">
        <v>58660</v>
      </c>
      <c r="GJ14" s="24">
        <v>56588</v>
      </c>
      <c r="GK14" s="24">
        <v>62692</v>
      </c>
      <c r="GL14" s="24">
        <v>62580</v>
      </c>
      <c r="GM14" s="24">
        <v>78008</v>
      </c>
      <c r="GN14" s="24">
        <v>84756</v>
      </c>
      <c r="GO14" s="24">
        <v>91056</v>
      </c>
      <c r="GP14" s="24">
        <v>86408</v>
      </c>
      <c r="GQ14" s="24">
        <v>86212</v>
      </c>
      <c r="GR14" s="24">
        <v>83524</v>
      </c>
      <c r="GS14" s="24">
        <v>90160</v>
      </c>
      <c r="GT14" s="24">
        <v>92820</v>
      </c>
      <c r="GU14" s="24">
        <v>85904</v>
      </c>
      <c r="GV14" s="24">
        <v>86912</v>
      </c>
      <c r="GW14" s="24">
        <v>87332</v>
      </c>
      <c r="GX14" s="24">
        <v>85848</v>
      </c>
      <c r="GY14" s="24">
        <v>82992</v>
      </c>
      <c r="GZ14" s="24">
        <v>76580</v>
      </c>
      <c r="HA14" s="24">
        <v>44716</v>
      </c>
      <c r="HB14" s="24">
        <v>69440</v>
      </c>
      <c r="HC14" s="24">
        <v>89824</v>
      </c>
      <c r="HD14" s="24">
        <v>74984</v>
      </c>
      <c r="HE14" s="24">
        <v>71988</v>
      </c>
      <c r="HF14" s="24">
        <v>74256</v>
      </c>
      <c r="HG14" s="24">
        <v>72884</v>
      </c>
      <c r="HH14" s="24">
        <v>64764</v>
      </c>
      <c r="HI14" s="24">
        <v>69692</v>
      </c>
      <c r="HJ14" s="24">
        <v>73752</v>
      </c>
      <c r="HK14" s="24">
        <v>76244</v>
      </c>
      <c r="HL14" s="24">
        <v>74396</v>
      </c>
      <c r="HM14" s="24">
        <v>74436</v>
      </c>
      <c r="HN14" s="24">
        <v>77088</v>
      </c>
      <c r="HO14" s="24">
        <v>62945</v>
      </c>
      <c r="HP14" s="24">
        <v>77896</v>
      </c>
      <c r="HQ14" s="24">
        <v>74340</v>
      </c>
      <c r="HR14" s="24">
        <v>77280</v>
      </c>
      <c r="HS14" s="24">
        <v>75124</v>
      </c>
      <c r="HT14" s="24">
        <v>77644</v>
      </c>
      <c r="HU14" s="16">
        <f t="shared" si="22"/>
        <v>77644</v>
      </c>
      <c r="HV14" s="16">
        <f t="shared" si="22"/>
        <v>77644</v>
      </c>
      <c r="HW14" s="16">
        <f t="shared" si="22"/>
        <v>77644</v>
      </c>
      <c r="HX14" s="16">
        <f t="shared" si="22"/>
        <v>77644</v>
      </c>
      <c r="HY14" s="16">
        <f t="shared" si="22"/>
        <v>77838.11</v>
      </c>
      <c r="HZ14" s="16">
        <f t="shared" si="22"/>
        <v>77838.11</v>
      </c>
      <c r="IA14" s="16">
        <f t="shared" si="22"/>
        <v>77838.11</v>
      </c>
      <c r="IB14" s="16">
        <f t="shared" si="22"/>
        <v>77838.11</v>
      </c>
      <c r="IC14" s="16">
        <f t="shared" si="22"/>
        <v>78032.705275</v>
      </c>
      <c r="ID14" s="16">
        <f t="shared" si="22"/>
        <v>78032.705275</v>
      </c>
      <c r="IE14" s="16">
        <f t="shared" si="22"/>
        <v>78032.705275</v>
      </c>
      <c r="IF14" s="16">
        <f t="shared" si="22"/>
        <v>78032.705275</v>
      </c>
      <c r="IG14" s="16">
        <f t="shared" si="22"/>
        <v>78227.787038187496</v>
      </c>
      <c r="IH14" s="16">
        <f t="shared" si="22"/>
        <v>78227.787038187496</v>
      </c>
      <c r="II14" s="16">
        <f t="shared" si="22"/>
        <v>78227.787038187496</v>
      </c>
      <c r="IJ14" s="16">
        <f t="shared" si="22"/>
        <v>78227.787038187496</v>
      </c>
      <c r="IK14" s="16">
        <f t="shared" si="22"/>
        <v>78227.787038187496</v>
      </c>
      <c r="IL14" s="16">
        <f t="shared" si="22"/>
        <v>78423.356505782955</v>
      </c>
      <c r="IM14" s="16">
        <f t="shared" si="22"/>
        <v>78423.356505782955</v>
      </c>
      <c r="IN14" s="16">
        <f t="shared" si="22"/>
        <v>78423.356505782955</v>
      </c>
      <c r="IO14" s="16">
        <f t="shared" si="22"/>
        <v>78423.356505782955</v>
      </c>
      <c r="IP14" s="16">
        <f t="shared" si="22"/>
        <v>78619.414897047405</v>
      </c>
      <c r="IQ14" s="16">
        <f t="shared" si="22"/>
        <v>78619.414897047405</v>
      </c>
      <c r="IR14" s="16">
        <f t="shared" si="22"/>
        <v>78619.414897047405</v>
      </c>
      <c r="IS14" s="16">
        <f t="shared" si="22"/>
        <v>78619.414897047405</v>
      </c>
      <c r="IT14" s="16">
        <f t="shared" si="22"/>
        <v>78815.963434290024</v>
      </c>
      <c r="IU14" s="16">
        <f t="shared" si="22"/>
        <v>78815.963434290024</v>
      </c>
      <c r="IV14" s="16">
        <f t="shared" si="22"/>
        <v>78815.963434290024</v>
      </c>
      <c r="IW14" s="16">
        <f t="shared" si="22"/>
        <v>78815.963434290024</v>
      </c>
      <c r="IX14" s="16">
        <f t="shared" si="22"/>
        <v>78815.963434290024</v>
      </c>
      <c r="IY14" s="16">
        <f t="shared" si="22"/>
        <v>79013.003342875745</v>
      </c>
      <c r="IZ14" s="16">
        <f t="shared" si="22"/>
        <v>79013.003342875745</v>
      </c>
      <c r="JA14" s="16">
        <f t="shared" si="22"/>
        <v>79013.003342875745</v>
      </c>
      <c r="JB14" s="16">
        <f t="shared" si="22"/>
        <v>79013.003342875745</v>
      </c>
    </row>
    <row r="15" spans="1:262" ht="15" customHeight="1" x14ac:dyDescent="0.3">
      <c r="A15" s="20" t="s">
        <v>24</v>
      </c>
      <c r="B15" s="3" t="s">
        <v>234</v>
      </c>
      <c r="C15" s="3" t="s">
        <v>234</v>
      </c>
      <c r="D15" s="21" t="s">
        <v>19</v>
      </c>
      <c r="E15" s="21" t="s">
        <v>20</v>
      </c>
      <c r="F15" s="16">
        <f t="shared" ca="1" si="20"/>
        <v>296536.5</v>
      </c>
      <c r="G15" s="21" cm="1">
        <f t="array" aca="1" ref="G15" ca="1">($D$5-IFERROR(LOOKUP(2,1/(INDIRECT($L$1&amp;ROW()&amp;":"&amp;$J$2&amp;ROW())&lt;&gt;0),INDIRECT($L$1&amp;"4:"&amp;$J$2&amp;"4")),$L$4))/7</f>
        <v>0</v>
      </c>
      <c r="H15" s="16">
        <f t="shared" ca="1" si="21"/>
        <v>43157723.260709219</v>
      </c>
      <c r="L15" s="22">
        <v>0</v>
      </c>
      <c r="M15" s="22">
        <v>0</v>
      </c>
      <c r="N15" s="22">
        <v>0</v>
      </c>
      <c r="O15" s="22">
        <v>0</v>
      </c>
      <c r="P15" s="22">
        <v>0</v>
      </c>
      <c r="Q15" s="22">
        <v>0</v>
      </c>
      <c r="R15" s="22">
        <v>0</v>
      </c>
      <c r="S15" s="22">
        <v>0</v>
      </c>
      <c r="T15" s="22">
        <v>0</v>
      </c>
      <c r="U15" s="22">
        <v>0</v>
      </c>
      <c r="V15" s="22">
        <v>0</v>
      </c>
      <c r="W15" s="22">
        <v>0</v>
      </c>
      <c r="X15" s="22">
        <v>0</v>
      </c>
      <c r="Y15" s="22">
        <v>0</v>
      </c>
      <c r="Z15" s="22">
        <v>0</v>
      </c>
      <c r="AA15" s="22">
        <v>0</v>
      </c>
      <c r="AB15" s="22">
        <v>0</v>
      </c>
      <c r="AC15" s="22">
        <v>0</v>
      </c>
      <c r="AD15" s="22">
        <v>0</v>
      </c>
      <c r="AE15" s="22">
        <v>0</v>
      </c>
      <c r="AF15" s="22">
        <v>0</v>
      </c>
      <c r="AG15" s="22">
        <v>0</v>
      </c>
      <c r="AH15" s="22">
        <v>0</v>
      </c>
      <c r="AI15" s="22">
        <v>0</v>
      </c>
      <c r="AJ15" s="22">
        <v>0</v>
      </c>
      <c r="AK15" s="22">
        <v>0</v>
      </c>
      <c r="AL15" s="22">
        <v>0</v>
      </c>
      <c r="AM15" s="22">
        <v>0</v>
      </c>
      <c r="AN15" s="22">
        <v>0</v>
      </c>
      <c r="AO15" s="22">
        <v>0</v>
      </c>
      <c r="AP15" s="22">
        <v>0</v>
      </c>
      <c r="AQ15" s="22">
        <v>0</v>
      </c>
      <c r="AR15" s="22">
        <v>0</v>
      </c>
      <c r="AS15" s="22">
        <v>0</v>
      </c>
      <c r="AT15" s="22">
        <v>0</v>
      </c>
      <c r="AU15" s="22">
        <v>0</v>
      </c>
      <c r="AV15" s="22">
        <v>0</v>
      </c>
      <c r="AW15" s="22">
        <v>0</v>
      </c>
      <c r="AX15" s="22">
        <v>0</v>
      </c>
      <c r="AY15" s="22">
        <v>0</v>
      </c>
      <c r="AZ15" s="22">
        <v>0</v>
      </c>
      <c r="BA15" s="22">
        <v>0</v>
      </c>
      <c r="BB15" s="22">
        <v>0</v>
      </c>
      <c r="BC15" s="22">
        <v>0</v>
      </c>
      <c r="BD15" s="22">
        <v>0</v>
      </c>
      <c r="BE15" s="22">
        <v>0</v>
      </c>
      <c r="BF15" s="22">
        <v>0</v>
      </c>
      <c r="BG15" s="22">
        <v>0</v>
      </c>
      <c r="BH15" s="22">
        <v>0</v>
      </c>
      <c r="BI15" s="22">
        <v>0</v>
      </c>
      <c r="BJ15" s="22">
        <v>0</v>
      </c>
      <c r="BK15" s="22">
        <v>0</v>
      </c>
      <c r="BL15" s="22">
        <v>0</v>
      </c>
      <c r="BM15" s="22">
        <v>0</v>
      </c>
      <c r="BN15" s="22">
        <v>0</v>
      </c>
      <c r="BO15" s="22">
        <v>0</v>
      </c>
      <c r="BP15" s="22">
        <v>0</v>
      </c>
      <c r="BQ15" s="22">
        <v>0</v>
      </c>
      <c r="BR15" s="22">
        <v>0</v>
      </c>
      <c r="BS15" s="22">
        <v>0</v>
      </c>
      <c r="BT15" s="22">
        <v>0</v>
      </c>
      <c r="BU15" s="22">
        <v>0</v>
      </c>
      <c r="BV15" s="22">
        <v>0</v>
      </c>
      <c r="BW15" s="22">
        <v>0</v>
      </c>
      <c r="BX15" s="22">
        <v>0</v>
      </c>
      <c r="BY15" s="22">
        <v>0</v>
      </c>
      <c r="BZ15" s="22">
        <v>0</v>
      </c>
      <c r="CA15" s="22">
        <v>0</v>
      </c>
      <c r="CB15" s="22">
        <v>0</v>
      </c>
      <c r="CC15" s="22">
        <v>0</v>
      </c>
      <c r="CD15" s="22">
        <v>0</v>
      </c>
      <c r="CE15" s="22">
        <v>0</v>
      </c>
      <c r="CF15" s="22">
        <v>0</v>
      </c>
      <c r="CG15" s="22">
        <v>0</v>
      </c>
      <c r="CH15" s="22">
        <v>0</v>
      </c>
      <c r="CI15" s="22">
        <v>0</v>
      </c>
      <c r="CJ15" s="22">
        <v>0</v>
      </c>
      <c r="CK15" s="22">
        <v>0</v>
      </c>
      <c r="CL15" s="22">
        <v>0</v>
      </c>
      <c r="CM15" s="22">
        <v>0</v>
      </c>
      <c r="CN15" s="22">
        <v>0</v>
      </c>
      <c r="CO15" s="22">
        <v>0</v>
      </c>
      <c r="CP15" s="22">
        <v>0</v>
      </c>
      <c r="CQ15" s="22">
        <v>0</v>
      </c>
      <c r="CR15" s="22">
        <v>0</v>
      </c>
      <c r="CS15" s="22">
        <v>0</v>
      </c>
      <c r="CT15" s="22">
        <v>0</v>
      </c>
      <c r="CU15" s="22">
        <v>0</v>
      </c>
      <c r="CV15" s="22">
        <v>0</v>
      </c>
      <c r="CW15" s="22">
        <v>0</v>
      </c>
      <c r="CX15" s="22">
        <v>0</v>
      </c>
      <c r="CY15" s="22">
        <v>0</v>
      </c>
      <c r="CZ15" s="22">
        <v>0</v>
      </c>
      <c r="DA15" s="22">
        <v>0</v>
      </c>
      <c r="DB15" s="22">
        <v>0</v>
      </c>
      <c r="DC15" s="22">
        <v>0</v>
      </c>
      <c r="DD15" s="22">
        <v>0</v>
      </c>
      <c r="DE15" s="22">
        <v>0</v>
      </c>
      <c r="DF15" s="22">
        <v>0</v>
      </c>
      <c r="DG15" s="22">
        <v>0</v>
      </c>
      <c r="DH15" s="22">
        <v>0</v>
      </c>
      <c r="DI15" s="22">
        <v>0</v>
      </c>
      <c r="DJ15" s="22">
        <v>0</v>
      </c>
      <c r="DK15" s="22">
        <v>0</v>
      </c>
      <c r="DL15" s="22">
        <v>0</v>
      </c>
      <c r="DM15" s="22">
        <v>0</v>
      </c>
      <c r="DN15" s="22">
        <v>0</v>
      </c>
      <c r="DO15" s="22">
        <v>0</v>
      </c>
      <c r="DP15" s="22">
        <v>0</v>
      </c>
      <c r="DQ15" s="22">
        <v>0</v>
      </c>
      <c r="DR15" s="22">
        <v>0</v>
      </c>
      <c r="DS15" s="22">
        <v>254664</v>
      </c>
      <c r="DT15" s="22">
        <v>182736</v>
      </c>
      <c r="DU15" s="22">
        <v>318816</v>
      </c>
      <c r="DV15" s="22">
        <v>272160</v>
      </c>
      <c r="DW15" s="22">
        <v>281880</v>
      </c>
      <c r="DX15" s="22">
        <v>307152</v>
      </c>
      <c r="DY15" s="22">
        <v>260496</v>
      </c>
      <c r="DZ15" s="22">
        <v>285768</v>
      </c>
      <c r="EA15" s="22">
        <v>293544</v>
      </c>
      <c r="EB15" s="22">
        <v>248832</v>
      </c>
      <c r="EC15" s="22">
        <v>293544</v>
      </c>
      <c r="ED15" s="22">
        <v>312984</v>
      </c>
      <c r="EE15" s="22">
        <v>250776</v>
      </c>
      <c r="EF15" s="22">
        <v>279936</v>
      </c>
      <c r="EG15" s="22">
        <v>283824</v>
      </c>
      <c r="EH15" s="22">
        <v>291600</v>
      </c>
      <c r="EI15" s="22">
        <v>295488</v>
      </c>
      <c r="EJ15" s="22">
        <v>260496</v>
      </c>
      <c r="EK15" s="22">
        <v>314928</v>
      </c>
      <c r="EL15" s="22">
        <v>311040</v>
      </c>
      <c r="EM15" s="22">
        <v>305208</v>
      </c>
      <c r="EN15" s="22">
        <v>291600</v>
      </c>
      <c r="EO15" s="22">
        <v>334368</v>
      </c>
      <c r="EP15" s="22">
        <v>299376</v>
      </c>
      <c r="EQ15" s="22">
        <v>279936</v>
      </c>
      <c r="ER15" s="22">
        <v>301320</v>
      </c>
      <c r="ES15" s="22">
        <v>291600</v>
      </c>
      <c r="ET15" s="22">
        <v>312984</v>
      </c>
      <c r="EU15" s="22">
        <v>295488</v>
      </c>
      <c r="EV15" s="22">
        <v>324648</v>
      </c>
      <c r="EW15" s="22">
        <v>279936</v>
      </c>
      <c r="EX15" s="22">
        <v>347976</v>
      </c>
      <c r="EY15" s="22">
        <v>303264</v>
      </c>
      <c r="EZ15" s="22">
        <v>318816</v>
      </c>
      <c r="FA15" s="22">
        <v>149688</v>
      </c>
      <c r="FB15" s="22">
        <v>173016</v>
      </c>
      <c r="FC15" s="22">
        <v>392688</v>
      </c>
      <c r="FD15" s="22">
        <v>363600</v>
      </c>
      <c r="FE15" s="22">
        <v>365472</v>
      </c>
      <c r="FF15" s="22">
        <v>272160</v>
      </c>
      <c r="FG15" s="22">
        <v>326376</v>
      </c>
      <c r="FH15" s="22">
        <v>315162</v>
      </c>
      <c r="FI15" s="22">
        <v>316494</v>
      </c>
      <c r="FJ15" s="22">
        <v>350100</v>
      </c>
      <c r="FK15" s="24">
        <v>386298</v>
      </c>
      <c r="FL15" s="24">
        <v>476396</v>
      </c>
      <c r="FM15" s="24">
        <v>446580</v>
      </c>
      <c r="FN15" s="24">
        <v>367326</v>
      </c>
      <c r="FO15" s="24">
        <v>355212</v>
      </c>
      <c r="FP15" s="24">
        <v>348948</v>
      </c>
      <c r="FQ15" s="24">
        <v>332172</v>
      </c>
      <c r="FR15" s="24">
        <v>348426</v>
      </c>
      <c r="FS15" s="24">
        <v>341766</v>
      </c>
      <c r="FT15" s="24">
        <v>297612</v>
      </c>
      <c r="FU15" s="24">
        <v>309672</v>
      </c>
      <c r="FV15" s="24">
        <v>306004</v>
      </c>
      <c r="FW15" s="24">
        <v>288547</v>
      </c>
      <c r="FX15" s="24">
        <v>310015</v>
      </c>
      <c r="FY15" s="24">
        <v>311408</v>
      </c>
      <c r="FZ15" s="24">
        <v>300796</v>
      </c>
      <c r="GA15" s="24">
        <v>292482</v>
      </c>
      <c r="GB15" s="24">
        <v>285426</v>
      </c>
      <c r="GC15" s="24">
        <v>301752</v>
      </c>
      <c r="GD15" s="24">
        <v>299646</v>
      </c>
      <c r="GE15" s="24">
        <v>300726</v>
      </c>
      <c r="GF15" s="24">
        <v>304938</v>
      </c>
      <c r="GG15" s="24">
        <v>292572</v>
      </c>
      <c r="GH15" s="24">
        <v>286686</v>
      </c>
      <c r="GI15" s="24">
        <v>296100</v>
      </c>
      <c r="GJ15" s="24">
        <v>296154</v>
      </c>
      <c r="GK15" s="24">
        <v>303786</v>
      </c>
      <c r="GL15" s="24">
        <v>313902</v>
      </c>
      <c r="GM15" s="24">
        <v>319212</v>
      </c>
      <c r="GN15" s="24">
        <v>340074</v>
      </c>
      <c r="GO15" s="24">
        <v>333054</v>
      </c>
      <c r="GP15" s="24">
        <v>320364</v>
      </c>
      <c r="GQ15" s="24">
        <v>328518</v>
      </c>
      <c r="GR15" s="24">
        <v>327348</v>
      </c>
      <c r="GS15" s="24">
        <v>348678</v>
      </c>
      <c r="GT15" s="24">
        <v>351720</v>
      </c>
      <c r="GU15" s="24">
        <v>322542</v>
      </c>
      <c r="GV15" s="24">
        <v>323928</v>
      </c>
      <c r="GW15" s="24">
        <v>323262</v>
      </c>
      <c r="GX15" s="24">
        <v>319446</v>
      </c>
      <c r="GY15" s="24">
        <v>311760</v>
      </c>
      <c r="GZ15" s="24">
        <v>301176</v>
      </c>
      <c r="HA15" s="24">
        <v>198828</v>
      </c>
      <c r="HB15" s="24">
        <v>270378</v>
      </c>
      <c r="HC15" s="24">
        <v>358218</v>
      </c>
      <c r="HD15" s="24">
        <v>319122</v>
      </c>
      <c r="HE15" s="24">
        <v>323082</v>
      </c>
      <c r="HF15" s="24">
        <v>342270</v>
      </c>
      <c r="HG15" s="24">
        <v>330912</v>
      </c>
      <c r="HH15" s="24">
        <v>307746</v>
      </c>
      <c r="HI15" s="24">
        <v>317772</v>
      </c>
      <c r="HJ15" s="24">
        <v>328374</v>
      </c>
      <c r="HK15" s="24">
        <v>327474</v>
      </c>
      <c r="HL15" s="24">
        <v>309240</v>
      </c>
      <c r="HM15" s="24">
        <v>315701</v>
      </c>
      <c r="HN15" s="24">
        <v>317902</v>
      </c>
      <c r="HO15" s="24">
        <v>262913</v>
      </c>
      <c r="HP15" s="24">
        <v>318492</v>
      </c>
      <c r="HQ15" s="24">
        <v>288702</v>
      </c>
      <c r="HR15" s="24">
        <v>287748</v>
      </c>
      <c r="HS15" s="24">
        <v>291204</v>
      </c>
      <c r="HT15" s="24">
        <v>304704</v>
      </c>
      <c r="HU15" s="16">
        <f t="shared" si="22"/>
        <v>304704</v>
      </c>
      <c r="HV15" s="16">
        <f t="shared" si="22"/>
        <v>304704</v>
      </c>
      <c r="HW15" s="16">
        <f t="shared" si="22"/>
        <v>304704</v>
      </c>
      <c r="HX15" s="16">
        <f t="shared" si="22"/>
        <v>304704</v>
      </c>
      <c r="HY15" s="16">
        <f t="shared" si="22"/>
        <v>305465.76</v>
      </c>
      <c r="HZ15" s="16">
        <f t="shared" si="22"/>
        <v>305465.76</v>
      </c>
      <c r="IA15" s="16">
        <f t="shared" si="22"/>
        <v>305465.76</v>
      </c>
      <c r="IB15" s="16">
        <f t="shared" si="22"/>
        <v>305465.76</v>
      </c>
      <c r="IC15" s="16">
        <f t="shared" si="22"/>
        <v>306229.42440000002</v>
      </c>
      <c r="ID15" s="16">
        <f t="shared" si="22"/>
        <v>306229.42440000002</v>
      </c>
      <c r="IE15" s="16">
        <f t="shared" si="22"/>
        <v>306229.42440000002</v>
      </c>
      <c r="IF15" s="16">
        <f t="shared" si="22"/>
        <v>306229.42440000002</v>
      </c>
      <c r="IG15" s="16">
        <f t="shared" si="22"/>
        <v>306994.99796100002</v>
      </c>
      <c r="IH15" s="16">
        <f t="shared" si="22"/>
        <v>306994.99796100002</v>
      </c>
      <c r="II15" s="16">
        <f t="shared" si="22"/>
        <v>306994.99796100002</v>
      </c>
      <c r="IJ15" s="16">
        <f t="shared" si="22"/>
        <v>306994.99796100002</v>
      </c>
      <c r="IK15" s="16">
        <f t="shared" si="22"/>
        <v>306994.99796100002</v>
      </c>
      <c r="IL15" s="16">
        <f t="shared" si="22"/>
        <v>307762.48545590253</v>
      </c>
      <c r="IM15" s="16">
        <f t="shared" si="22"/>
        <v>307762.48545590253</v>
      </c>
      <c r="IN15" s="16">
        <f t="shared" si="22"/>
        <v>307762.48545590253</v>
      </c>
      <c r="IO15" s="16">
        <f t="shared" si="22"/>
        <v>307762.48545590253</v>
      </c>
      <c r="IP15" s="16">
        <f t="shared" si="22"/>
        <v>308531.89166954224</v>
      </c>
      <c r="IQ15" s="16">
        <f t="shared" si="22"/>
        <v>308531.89166954224</v>
      </c>
      <c r="IR15" s="16">
        <f t="shared" si="22"/>
        <v>308531.89166954224</v>
      </c>
      <c r="IS15" s="16">
        <f t="shared" si="22"/>
        <v>308531.89166954224</v>
      </c>
      <c r="IT15" s="16">
        <f t="shared" si="22"/>
        <v>309303.22139871609</v>
      </c>
      <c r="IU15" s="16">
        <f t="shared" si="22"/>
        <v>309303.22139871609</v>
      </c>
      <c r="IV15" s="16">
        <f t="shared" si="22"/>
        <v>309303.22139871609</v>
      </c>
      <c r="IW15" s="16">
        <f t="shared" si="22"/>
        <v>309303.22139871609</v>
      </c>
      <c r="IX15" s="16">
        <f t="shared" si="22"/>
        <v>309303.22139871609</v>
      </c>
      <c r="IY15" s="16">
        <f t="shared" si="22"/>
        <v>310076.47945221286</v>
      </c>
      <c r="IZ15" s="16">
        <f t="shared" si="22"/>
        <v>310076.47945221286</v>
      </c>
      <c r="JA15" s="16">
        <f t="shared" si="22"/>
        <v>310076.47945221286</v>
      </c>
      <c r="JB15" s="16">
        <f t="shared" si="22"/>
        <v>310076.47945221286</v>
      </c>
    </row>
    <row r="16" spans="1:262" ht="15" customHeight="1" x14ac:dyDescent="0.3">
      <c r="A16" s="25" t="s">
        <v>25</v>
      </c>
      <c r="B16" s="3" t="s">
        <v>234</v>
      </c>
      <c r="C16" s="3" t="s">
        <v>234</v>
      </c>
      <c r="D16" s="21" t="s">
        <v>19</v>
      </c>
      <c r="E16" s="21" t="s">
        <v>20</v>
      </c>
      <c r="F16" s="16">
        <f t="shared" ca="1" si="20"/>
        <v>185638.5</v>
      </c>
      <c r="G16" s="21" cm="1">
        <f t="array" aca="1" ref="G16" ca="1">($D$5-IFERROR(LOOKUP(2,1/(INDIRECT($L$1&amp;ROW()&amp;":"&amp;$J$2&amp;ROW())&lt;&gt;0),INDIRECT($L$1&amp;"4:"&amp;$J$2&amp;"4")),$L$4))/7</f>
        <v>0</v>
      </c>
      <c r="H16" s="16">
        <f t="shared" ca="1" si="21"/>
        <v>24413289.462063972</v>
      </c>
      <c r="I16" s="21"/>
      <c r="J16" s="16"/>
      <c r="K16" s="21"/>
      <c r="L16" s="22">
        <v>0</v>
      </c>
      <c r="M16" s="22">
        <v>0</v>
      </c>
      <c r="N16" s="22">
        <v>0</v>
      </c>
      <c r="O16" s="22">
        <v>0</v>
      </c>
      <c r="P16" s="22">
        <v>0</v>
      </c>
      <c r="Q16" s="22">
        <v>0</v>
      </c>
      <c r="R16" s="22">
        <v>0</v>
      </c>
      <c r="S16" s="22">
        <v>0</v>
      </c>
      <c r="T16" s="22">
        <v>0</v>
      </c>
      <c r="U16" s="22">
        <v>0</v>
      </c>
      <c r="V16" s="22">
        <v>0</v>
      </c>
      <c r="W16" s="22">
        <v>0</v>
      </c>
      <c r="X16" s="22">
        <v>0</v>
      </c>
      <c r="Y16" s="22">
        <v>0</v>
      </c>
      <c r="Z16" s="22">
        <v>0</v>
      </c>
      <c r="AA16" s="22">
        <v>0</v>
      </c>
      <c r="AB16" s="22">
        <v>0</v>
      </c>
      <c r="AC16" s="22">
        <v>0</v>
      </c>
      <c r="AD16" s="22">
        <v>0</v>
      </c>
      <c r="AE16" s="22">
        <v>0</v>
      </c>
      <c r="AF16" s="22">
        <v>0</v>
      </c>
      <c r="AG16" s="22">
        <v>0</v>
      </c>
      <c r="AH16" s="22">
        <v>0</v>
      </c>
      <c r="AI16" s="22">
        <v>0</v>
      </c>
      <c r="AJ16" s="22">
        <v>0</v>
      </c>
      <c r="AK16" s="22">
        <v>0</v>
      </c>
      <c r="AL16" s="22">
        <v>0</v>
      </c>
      <c r="AM16" s="22">
        <v>0</v>
      </c>
      <c r="AN16" s="22">
        <v>0</v>
      </c>
      <c r="AO16" s="22">
        <v>0</v>
      </c>
      <c r="AP16" s="22">
        <v>0</v>
      </c>
      <c r="AQ16" s="22">
        <v>0</v>
      </c>
      <c r="AR16" s="22">
        <v>0</v>
      </c>
      <c r="AS16" s="22">
        <v>0</v>
      </c>
      <c r="AT16" s="22">
        <v>0</v>
      </c>
      <c r="AU16" s="22">
        <v>0</v>
      </c>
      <c r="AV16" s="22">
        <v>0</v>
      </c>
      <c r="AW16" s="22">
        <v>0</v>
      </c>
      <c r="AX16" s="22">
        <v>0</v>
      </c>
      <c r="AY16" s="22">
        <v>0</v>
      </c>
      <c r="AZ16" s="22">
        <v>0</v>
      </c>
      <c r="BA16" s="22">
        <v>0</v>
      </c>
      <c r="BB16" s="22">
        <v>0</v>
      </c>
      <c r="BC16" s="22">
        <v>0</v>
      </c>
      <c r="BD16" s="22">
        <v>0</v>
      </c>
      <c r="BE16" s="22">
        <v>0</v>
      </c>
      <c r="BF16" s="22">
        <v>0</v>
      </c>
      <c r="BG16" s="22">
        <v>0</v>
      </c>
      <c r="BH16" s="22">
        <v>0</v>
      </c>
      <c r="BI16" s="22">
        <v>0</v>
      </c>
      <c r="BJ16" s="22">
        <v>0</v>
      </c>
      <c r="BK16" s="22">
        <v>0</v>
      </c>
      <c r="BL16" s="22">
        <v>0</v>
      </c>
      <c r="BM16" s="22">
        <v>0</v>
      </c>
      <c r="BN16" s="22">
        <v>0</v>
      </c>
      <c r="BO16" s="22">
        <v>0</v>
      </c>
      <c r="BP16" s="22">
        <v>0</v>
      </c>
      <c r="BQ16" s="22">
        <v>0</v>
      </c>
      <c r="BR16" s="22">
        <v>0</v>
      </c>
      <c r="BS16" s="22">
        <v>0</v>
      </c>
      <c r="BT16" s="22">
        <v>0</v>
      </c>
      <c r="BU16" s="22">
        <v>0</v>
      </c>
      <c r="BV16" s="22">
        <v>0</v>
      </c>
      <c r="BW16" s="22">
        <v>0</v>
      </c>
      <c r="BX16" s="22">
        <v>0</v>
      </c>
      <c r="BY16" s="22">
        <v>0</v>
      </c>
      <c r="BZ16" s="22">
        <v>0</v>
      </c>
      <c r="CA16" s="22">
        <v>0</v>
      </c>
      <c r="CB16" s="22">
        <v>0</v>
      </c>
      <c r="CC16" s="22">
        <v>0</v>
      </c>
      <c r="CD16" s="22">
        <v>0</v>
      </c>
      <c r="CE16" s="22">
        <v>0</v>
      </c>
      <c r="CF16" s="22">
        <v>0</v>
      </c>
      <c r="CG16" s="22">
        <v>0</v>
      </c>
      <c r="CH16" s="22">
        <v>0</v>
      </c>
      <c r="CI16" s="22">
        <v>0</v>
      </c>
      <c r="CJ16" s="22">
        <v>0</v>
      </c>
      <c r="CK16" s="22">
        <v>0</v>
      </c>
      <c r="CL16" s="22">
        <v>0</v>
      </c>
      <c r="CM16" s="22">
        <v>0</v>
      </c>
      <c r="CN16" s="22">
        <v>0</v>
      </c>
      <c r="CO16" s="22">
        <v>0</v>
      </c>
      <c r="CP16" s="22">
        <v>0</v>
      </c>
      <c r="CQ16" s="22">
        <v>0</v>
      </c>
      <c r="CR16" s="22">
        <v>0</v>
      </c>
      <c r="CS16" s="22">
        <v>0</v>
      </c>
      <c r="CT16" s="22">
        <v>0</v>
      </c>
      <c r="CU16" s="22">
        <v>0</v>
      </c>
      <c r="CV16" s="22">
        <v>0</v>
      </c>
      <c r="CW16" s="22">
        <v>0</v>
      </c>
      <c r="CX16" s="22">
        <v>0</v>
      </c>
      <c r="CY16" s="22">
        <v>0</v>
      </c>
      <c r="CZ16" s="22">
        <v>0</v>
      </c>
      <c r="DA16" s="22">
        <v>0</v>
      </c>
      <c r="DB16" s="22">
        <v>0</v>
      </c>
      <c r="DC16" s="22">
        <v>0</v>
      </c>
      <c r="DD16" s="22">
        <v>0</v>
      </c>
      <c r="DE16" s="22">
        <v>0</v>
      </c>
      <c r="DF16" s="22">
        <v>0</v>
      </c>
      <c r="DG16" s="22">
        <v>0</v>
      </c>
      <c r="DH16" s="22">
        <v>0</v>
      </c>
      <c r="DI16" s="22">
        <v>0</v>
      </c>
      <c r="DJ16" s="22">
        <v>0</v>
      </c>
      <c r="DK16" s="22">
        <v>0</v>
      </c>
      <c r="DL16" s="22">
        <v>0</v>
      </c>
      <c r="DM16" s="22">
        <v>0</v>
      </c>
      <c r="DN16" s="22">
        <v>0</v>
      </c>
      <c r="DO16" s="22">
        <v>0</v>
      </c>
      <c r="DP16" s="22">
        <v>0</v>
      </c>
      <c r="DQ16" s="22">
        <v>0</v>
      </c>
      <c r="DR16" s="22">
        <v>0</v>
      </c>
      <c r="DS16" s="22">
        <v>173016</v>
      </c>
      <c r="DT16" s="22">
        <v>159408</v>
      </c>
      <c r="DU16" s="22">
        <v>184680</v>
      </c>
      <c r="DV16" s="22">
        <v>171072</v>
      </c>
      <c r="DW16" s="22">
        <v>159408</v>
      </c>
      <c r="DX16" s="22">
        <v>163296</v>
      </c>
      <c r="DY16" s="22">
        <v>157464</v>
      </c>
      <c r="DZ16" s="22">
        <v>169128</v>
      </c>
      <c r="EA16" s="22">
        <v>101088</v>
      </c>
      <c r="EB16" s="22">
        <v>21384</v>
      </c>
      <c r="EC16" s="22">
        <v>188568</v>
      </c>
      <c r="ED16" s="22">
        <v>165240</v>
      </c>
      <c r="EE16" s="22">
        <v>173016</v>
      </c>
      <c r="EF16" s="22">
        <v>157464</v>
      </c>
      <c r="EG16" s="22">
        <v>169128</v>
      </c>
      <c r="EH16" s="22">
        <v>159408</v>
      </c>
      <c r="EI16" s="22">
        <v>159408</v>
      </c>
      <c r="EJ16" s="22">
        <v>169128</v>
      </c>
      <c r="EK16" s="22">
        <v>194400</v>
      </c>
      <c r="EL16" s="22">
        <v>206064</v>
      </c>
      <c r="EM16" s="22">
        <v>188568</v>
      </c>
      <c r="EN16" s="22">
        <v>196344</v>
      </c>
      <c r="EO16" s="22">
        <v>192456</v>
      </c>
      <c r="EP16" s="22">
        <v>194400</v>
      </c>
      <c r="EQ16" s="22">
        <v>180792</v>
      </c>
      <c r="ER16" s="22">
        <v>171072</v>
      </c>
      <c r="ES16" s="22">
        <v>186624</v>
      </c>
      <c r="ET16" s="22">
        <v>188568</v>
      </c>
      <c r="EU16" s="22">
        <v>165240</v>
      </c>
      <c r="EV16" s="22">
        <v>194400</v>
      </c>
      <c r="EW16" s="22">
        <v>178848</v>
      </c>
      <c r="EX16" s="22">
        <v>194400</v>
      </c>
      <c r="EY16" s="22">
        <v>176904</v>
      </c>
      <c r="EZ16" s="22">
        <v>184680</v>
      </c>
      <c r="FA16" s="22">
        <v>79704</v>
      </c>
      <c r="FB16" s="22">
        <v>110808</v>
      </c>
      <c r="FC16" s="22">
        <v>250776</v>
      </c>
      <c r="FD16" s="22">
        <v>2016</v>
      </c>
      <c r="FE16" s="22">
        <v>221616</v>
      </c>
      <c r="FF16" s="22">
        <v>173016</v>
      </c>
      <c r="FG16" s="22">
        <v>205740</v>
      </c>
      <c r="FH16" s="22">
        <v>197190</v>
      </c>
      <c r="FI16" s="22">
        <v>198108</v>
      </c>
      <c r="FJ16" s="22">
        <v>221544</v>
      </c>
      <c r="FK16" s="24">
        <v>248886</v>
      </c>
      <c r="FL16" s="24">
        <v>331694</v>
      </c>
      <c r="FM16" s="24">
        <v>304200</v>
      </c>
      <c r="FN16" s="24">
        <v>95652</v>
      </c>
      <c r="FO16" s="24">
        <v>71046</v>
      </c>
      <c r="FP16" s="24">
        <v>68850</v>
      </c>
      <c r="FQ16" s="24">
        <v>79884</v>
      </c>
      <c r="FR16" s="24">
        <v>10764</v>
      </c>
      <c r="FS16" s="24">
        <v>4770</v>
      </c>
      <c r="FT16" s="24">
        <v>100116</v>
      </c>
      <c r="FU16" s="24">
        <v>4194</v>
      </c>
      <c r="FV16" s="24">
        <v>37816</v>
      </c>
      <c r="FW16" s="24">
        <v>154976</v>
      </c>
      <c r="FX16" s="24">
        <v>159697</v>
      </c>
      <c r="FY16" s="24">
        <v>157522</v>
      </c>
      <c r="FZ16" s="24">
        <v>140430</v>
      </c>
      <c r="GA16" s="24">
        <v>149958</v>
      </c>
      <c r="GB16" s="24">
        <v>145602</v>
      </c>
      <c r="GC16" s="24">
        <v>173610</v>
      </c>
      <c r="GD16" s="24">
        <v>173754</v>
      </c>
      <c r="GE16" s="24">
        <v>176274</v>
      </c>
      <c r="GF16" s="24">
        <v>180720</v>
      </c>
      <c r="GG16" s="24">
        <v>157932</v>
      </c>
      <c r="GH16" s="24">
        <v>170982</v>
      </c>
      <c r="GI16" s="24">
        <v>182052</v>
      </c>
      <c r="GJ16" s="24">
        <v>181998</v>
      </c>
      <c r="GK16" s="24">
        <v>196614</v>
      </c>
      <c r="GL16" s="24">
        <v>196362</v>
      </c>
      <c r="GM16" s="24">
        <v>194778</v>
      </c>
      <c r="GN16" s="24">
        <v>212850</v>
      </c>
      <c r="GO16" s="24">
        <v>205884</v>
      </c>
      <c r="GP16" s="24">
        <v>198558</v>
      </c>
      <c r="GQ16" s="24">
        <v>196434</v>
      </c>
      <c r="GR16" s="24">
        <v>195678</v>
      </c>
      <c r="GS16" s="24">
        <v>209016</v>
      </c>
      <c r="GT16" s="24">
        <v>214362</v>
      </c>
      <c r="GU16" s="24">
        <v>194022</v>
      </c>
      <c r="GV16" s="24">
        <v>195120</v>
      </c>
      <c r="GW16" s="24">
        <v>198918</v>
      </c>
      <c r="GX16" s="24">
        <v>195696</v>
      </c>
      <c r="GY16" s="24">
        <v>190098</v>
      </c>
      <c r="GZ16" s="24">
        <v>185328</v>
      </c>
      <c r="HA16" s="24">
        <v>121086</v>
      </c>
      <c r="HB16" s="24">
        <v>158490</v>
      </c>
      <c r="HC16" s="24">
        <v>217368</v>
      </c>
      <c r="HD16" s="24">
        <v>194616</v>
      </c>
      <c r="HE16" s="24">
        <v>187254</v>
      </c>
      <c r="HF16" s="24">
        <v>202752</v>
      </c>
      <c r="HG16" s="24">
        <v>195606</v>
      </c>
      <c r="HH16" s="24">
        <v>185040</v>
      </c>
      <c r="HI16" s="24">
        <v>189450</v>
      </c>
      <c r="HJ16" s="24">
        <v>197406</v>
      </c>
      <c r="HK16" s="24">
        <v>200070</v>
      </c>
      <c r="HL16" s="24">
        <v>189558</v>
      </c>
      <c r="HM16" s="24">
        <v>191625</v>
      </c>
      <c r="HN16" s="24">
        <v>198097</v>
      </c>
      <c r="HO16" s="24">
        <v>167771</v>
      </c>
      <c r="HP16" s="24">
        <v>196884</v>
      </c>
      <c r="HQ16" s="24">
        <v>181728</v>
      </c>
      <c r="HR16" s="24">
        <v>179982</v>
      </c>
      <c r="HS16" s="24">
        <v>183960</v>
      </c>
      <c r="HT16" s="24">
        <v>186264</v>
      </c>
      <c r="HU16" s="16">
        <f t="shared" si="22"/>
        <v>186264</v>
      </c>
      <c r="HV16" s="16">
        <f t="shared" si="22"/>
        <v>186264</v>
      </c>
      <c r="HW16" s="16">
        <f t="shared" si="22"/>
        <v>186264</v>
      </c>
      <c r="HX16" s="16">
        <f t="shared" si="22"/>
        <v>186264</v>
      </c>
      <c r="HY16" s="16">
        <f t="shared" si="22"/>
        <v>186729.66</v>
      </c>
      <c r="HZ16" s="16">
        <f t="shared" si="22"/>
        <v>186729.66</v>
      </c>
      <c r="IA16" s="16">
        <f t="shared" si="22"/>
        <v>186729.66</v>
      </c>
      <c r="IB16" s="16">
        <f t="shared" si="22"/>
        <v>186729.66</v>
      </c>
      <c r="IC16" s="16">
        <f t="shared" si="22"/>
        <v>187196.48415</v>
      </c>
      <c r="ID16" s="16">
        <f t="shared" si="22"/>
        <v>187196.48415</v>
      </c>
      <c r="IE16" s="16">
        <f t="shared" si="22"/>
        <v>187196.48415</v>
      </c>
      <c r="IF16" s="16">
        <f t="shared" si="22"/>
        <v>187196.48415</v>
      </c>
      <c r="IG16" s="16">
        <f t="shared" si="22"/>
        <v>187664.47536037499</v>
      </c>
      <c r="IH16" s="16">
        <f t="shared" si="22"/>
        <v>187664.47536037499</v>
      </c>
      <c r="II16" s="16">
        <f t="shared" si="22"/>
        <v>187664.47536037499</v>
      </c>
      <c r="IJ16" s="16">
        <f t="shared" si="22"/>
        <v>187664.47536037499</v>
      </c>
      <c r="IK16" s="16">
        <f t="shared" si="22"/>
        <v>187664.47536037499</v>
      </c>
      <c r="IL16" s="16">
        <f t="shared" si="22"/>
        <v>188133.63654877592</v>
      </c>
      <c r="IM16" s="16">
        <f t="shared" si="22"/>
        <v>188133.63654877592</v>
      </c>
      <c r="IN16" s="16">
        <f t="shared" si="22"/>
        <v>188133.63654877592</v>
      </c>
      <c r="IO16" s="16">
        <f t="shared" si="22"/>
        <v>188133.63654877592</v>
      </c>
      <c r="IP16" s="16">
        <f t="shared" si="22"/>
        <v>188603.97064014786</v>
      </c>
      <c r="IQ16" s="16">
        <f t="shared" si="22"/>
        <v>188603.97064014786</v>
      </c>
      <c r="IR16" s="16">
        <f t="shared" si="22"/>
        <v>188603.97064014786</v>
      </c>
      <c r="IS16" s="16">
        <f t="shared" si="22"/>
        <v>188603.97064014786</v>
      </c>
      <c r="IT16" s="16">
        <f t="shared" si="22"/>
        <v>189075.48056674821</v>
      </c>
      <c r="IU16" s="16">
        <f t="shared" si="22"/>
        <v>189075.48056674821</v>
      </c>
      <c r="IV16" s="16">
        <f t="shared" si="22"/>
        <v>189075.48056674821</v>
      </c>
      <c r="IW16" s="16">
        <f t="shared" si="22"/>
        <v>189075.48056674821</v>
      </c>
      <c r="IX16" s="16">
        <f t="shared" si="22"/>
        <v>189075.48056674821</v>
      </c>
      <c r="IY16" s="16">
        <f t="shared" si="22"/>
        <v>189548.16926816507</v>
      </c>
      <c r="IZ16" s="16">
        <f t="shared" si="22"/>
        <v>189548.16926816507</v>
      </c>
      <c r="JA16" s="16">
        <f t="shared" si="22"/>
        <v>189548.16926816507</v>
      </c>
      <c r="JB16" s="16">
        <f t="shared" si="22"/>
        <v>189548.16926816507</v>
      </c>
    </row>
    <row r="17" spans="1:262" ht="15" customHeight="1" x14ac:dyDescent="0.3">
      <c r="A17" s="25" t="s">
        <v>26</v>
      </c>
      <c r="B17" s="3" t="s">
        <v>234</v>
      </c>
      <c r="C17" s="3" t="s">
        <v>234</v>
      </c>
      <c r="D17" s="21" t="s">
        <v>19</v>
      </c>
      <c r="E17" s="21" t="s">
        <v>20</v>
      </c>
      <c r="F17" s="16">
        <f t="shared" ca="1" si="20"/>
        <v>130630.5</v>
      </c>
      <c r="G17" s="21" cm="1">
        <f t="array" aca="1" ref="G17" ca="1">($D$5-IFERROR(LOOKUP(2,1/(INDIRECT($L$1&amp;ROW()&amp;":"&amp;$J$2&amp;ROW())&lt;&gt;0),INDIRECT($L$1&amp;"4:"&amp;$J$2&amp;"4")),$L$4))/7</f>
        <v>0</v>
      </c>
      <c r="H17" s="16">
        <f t="shared" ca="1" si="21"/>
        <v>19006029.099008687</v>
      </c>
      <c r="I17" s="21"/>
      <c r="J17" s="26"/>
      <c r="K17" s="26"/>
      <c r="L17" s="22">
        <v>0</v>
      </c>
      <c r="M17" s="22">
        <v>0</v>
      </c>
      <c r="N17" s="22">
        <v>0</v>
      </c>
      <c r="O17" s="22">
        <v>0</v>
      </c>
      <c r="P17" s="22">
        <v>0</v>
      </c>
      <c r="Q17" s="22">
        <v>0</v>
      </c>
      <c r="R17" s="22">
        <v>0</v>
      </c>
      <c r="S17" s="22">
        <v>0</v>
      </c>
      <c r="T17" s="22">
        <v>0</v>
      </c>
      <c r="U17" s="22">
        <v>0</v>
      </c>
      <c r="V17" s="22">
        <v>0</v>
      </c>
      <c r="W17" s="22">
        <v>0</v>
      </c>
      <c r="X17" s="22">
        <v>0</v>
      </c>
      <c r="Y17" s="22">
        <v>0</v>
      </c>
      <c r="Z17" s="22">
        <v>0</v>
      </c>
      <c r="AA17" s="22">
        <v>0</v>
      </c>
      <c r="AB17" s="22">
        <v>0</v>
      </c>
      <c r="AC17" s="22">
        <v>0</v>
      </c>
      <c r="AD17" s="22">
        <v>0</v>
      </c>
      <c r="AE17" s="22">
        <v>0</v>
      </c>
      <c r="AF17" s="22">
        <v>0</v>
      </c>
      <c r="AG17" s="22">
        <v>0</v>
      </c>
      <c r="AH17" s="22">
        <v>0</v>
      </c>
      <c r="AI17" s="22">
        <v>0</v>
      </c>
      <c r="AJ17" s="22">
        <v>0</v>
      </c>
      <c r="AK17" s="22">
        <v>0</v>
      </c>
      <c r="AL17" s="22">
        <v>0</v>
      </c>
      <c r="AM17" s="22">
        <v>0</v>
      </c>
      <c r="AN17" s="22">
        <v>0</v>
      </c>
      <c r="AO17" s="22">
        <v>0</v>
      </c>
      <c r="AP17" s="22">
        <v>0</v>
      </c>
      <c r="AQ17" s="22">
        <v>0</v>
      </c>
      <c r="AR17" s="22">
        <v>0</v>
      </c>
      <c r="AS17" s="22">
        <v>0</v>
      </c>
      <c r="AT17" s="22">
        <v>0</v>
      </c>
      <c r="AU17" s="22">
        <v>0</v>
      </c>
      <c r="AV17" s="22">
        <v>0</v>
      </c>
      <c r="AW17" s="22">
        <v>0</v>
      </c>
      <c r="AX17" s="22">
        <v>0</v>
      </c>
      <c r="AY17" s="22">
        <v>0</v>
      </c>
      <c r="AZ17" s="22">
        <v>0</v>
      </c>
      <c r="BA17" s="22">
        <v>0</v>
      </c>
      <c r="BB17" s="22">
        <v>0</v>
      </c>
      <c r="BC17" s="22">
        <v>0</v>
      </c>
      <c r="BD17" s="22">
        <v>0</v>
      </c>
      <c r="BE17" s="22">
        <v>0</v>
      </c>
      <c r="BF17" s="22">
        <v>0</v>
      </c>
      <c r="BG17" s="22">
        <v>0</v>
      </c>
      <c r="BH17" s="22">
        <v>0</v>
      </c>
      <c r="BI17" s="22">
        <v>0</v>
      </c>
      <c r="BJ17" s="22">
        <v>0</v>
      </c>
      <c r="BK17" s="22">
        <v>0</v>
      </c>
      <c r="BL17" s="22">
        <v>0</v>
      </c>
      <c r="BM17" s="22">
        <v>0</v>
      </c>
      <c r="BN17" s="22">
        <v>0</v>
      </c>
      <c r="BO17" s="22">
        <v>0</v>
      </c>
      <c r="BP17" s="22">
        <v>0</v>
      </c>
      <c r="BQ17" s="22">
        <v>0</v>
      </c>
      <c r="BR17" s="22">
        <v>0</v>
      </c>
      <c r="BS17" s="22">
        <v>0</v>
      </c>
      <c r="BT17" s="22">
        <v>0</v>
      </c>
      <c r="BU17" s="22">
        <v>0</v>
      </c>
      <c r="BV17" s="22">
        <v>0</v>
      </c>
      <c r="BW17" s="22">
        <v>0</v>
      </c>
      <c r="BX17" s="22">
        <v>0</v>
      </c>
      <c r="BY17" s="22">
        <v>0</v>
      </c>
      <c r="BZ17" s="22">
        <v>0</v>
      </c>
      <c r="CA17" s="22">
        <v>0</v>
      </c>
      <c r="CB17" s="22">
        <v>0</v>
      </c>
      <c r="CC17" s="22">
        <v>0</v>
      </c>
      <c r="CD17" s="22">
        <v>0</v>
      </c>
      <c r="CE17" s="22">
        <v>0</v>
      </c>
      <c r="CF17" s="22">
        <v>0</v>
      </c>
      <c r="CG17" s="22">
        <v>0</v>
      </c>
      <c r="CH17" s="22">
        <v>0</v>
      </c>
      <c r="CI17" s="22">
        <v>0</v>
      </c>
      <c r="CJ17" s="22">
        <v>0</v>
      </c>
      <c r="CK17" s="22">
        <v>0</v>
      </c>
      <c r="CL17" s="22">
        <v>0</v>
      </c>
      <c r="CM17" s="22">
        <v>0</v>
      </c>
      <c r="CN17" s="22">
        <v>0</v>
      </c>
      <c r="CO17" s="22">
        <v>0</v>
      </c>
      <c r="CP17" s="22">
        <v>0</v>
      </c>
      <c r="CQ17" s="22">
        <v>0</v>
      </c>
      <c r="CR17" s="22">
        <v>0</v>
      </c>
      <c r="CS17" s="22">
        <v>0</v>
      </c>
      <c r="CT17" s="22">
        <v>0</v>
      </c>
      <c r="CU17" s="22">
        <v>0</v>
      </c>
      <c r="CV17" s="22">
        <v>0</v>
      </c>
      <c r="CW17" s="22">
        <v>0</v>
      </c>
      <c r="CX17" s="22">
        <v>0</v>
      </c>
      <c r="CY17" s="22">
        <v>0</v>
      </c>
      <c r="CZ17" s="22">
        <v>0</v>
      </c>
      <c r="DA17" s="22">
        <v>0</v>
      </c>
      <c r="DB17" s="22">
        <v>0</v>
      </c>
      <c r="DC17" s="22">
        <v>0</v>
      </c>
      <c r="DD17" s="22">
        <v>0</v>
      </c>
      <c r="DE17" s="22">
        <v>0</v>
      </c>
      <c r="DF17" s="22">
        <v>0</v>
      </c>
      <c r="DG17" s="22">
        <v>0</v>
      </c>
      <c r="DH17" s="22">
        <v>0</v>
      </c>
      <c r="DI17" s="22">
        <v>0</v>
      </c>
      <c r="DJ17" s="22">
        <v>0</v>
      </c>
      <c r="DK17" s="22">
        <v>0</v>
      </c>
      <c r="DL17" s="22">
        <v>0</v>
      </c>
      <c r="DM17" s="22">
        <v>0</v>
      </c>
      <c r="DN17" s="22">
        <v>0</v>
      </c>
      <c r="DO17" s="22">
        <v>0</v>
      </c>
      <c r="DP17" s="22">
        <v>0</v>
      </c>
      <c r="DQ17" s="22">
        <v>0</v>
      </c>
      <c r="DR17" s="22">
        <v>0</v>
      </c>
      <c r="DS17" s="22">
        <v>23328</v>
      </c>
      <c r="DT17" s="22">
        <v>143856</v>
      </c>
      <c r="DU17" s="22">
        <v>169128</v>
      </c>
      <c r="DV17" s="22">
        <v>163296</v>
      </c>
      <c r="DW17" s="22">
        <v>118584</v>
      </c>
      <c r="DX17" s="22">
        <v>151632</v>
      </c>
      <c r="DY17" s="22">
        <v>153576</v>
      </c>
      <c r="DZ17" s="22">
        <v>138024</v>
      </c>
      <c r="EA17" s="22">
        <v>141912</v>
      </c>
      <c r="EB17" s="22">
        <v>124416</v>
      </c>
      <c r="EC17" s="22">
        <v>138024</v>
      </c>
      <c r="ED17" s="22">
        <v>141912</v>
      </c>
      <c r="EE17" s="22">
        <v>130248</v>
      </c>
      <c r="EF17" s="22">
        <v>143856</v>
      </c>
      <c r="EG17" s="22">
        <v>126360</v>
      </c>
      <c r="EH17" s="22">
        <v>138024</v>
      </c>
      <c r="EI17" s="22">
        <v>124416</v>
      </c>
      <c r="EJ17" s="22">
        <v>139968</v>
      </c>
      <c r="EK17" s="22">
        <v>155520</v>
      </c>
      <c r="EL17" s="22">
        <v>151632</v>
      </c>
      <c r="EM17" s="22">
        <v>149688</v>
      </c>
      <c r="EN17" s="22">
        <v>136080</v>
      </c>
      <c r="EO17" s="22">
        <v>157464</v>
      </c>
      <c r="EP17" s="22">
        <v>145800</v>
      </c>
      <c r="EQ17" s="22">
        <v>138024</v>
      </c>
      <c r="ER17" s="22">
        <v>128304</v>
      </c>
      <c r="ES17" s="22">
        <v>130248</v>
      </c>
      <c r="ET17" s="22">
        <v>138024</v>
      </c>
      <c r="EU17" s="22">
        <v>132192</v>
      </c>
      <c r="EV17" s="22">
        <v>136080</v>
      </c>
      <c r="EW17" s="22">
        <v>126360</v>
      </c>
      <c r="EX17" s="22">
        <v>130248</v>
      </c>
      <c r="EY17" s="22">
        <v>110808</v>
      </c>
      <c r="EZ17" s="22">
        <v>108864</v>
      </c>
      <c r="FA17" s="22">
        <v>85536</v>
      </c>
      <c r="FB17" s="22">
        <v>73872</v>
      </c>
      <c r="FC17" s="22">
        <v>252720</v>
      </c>
      <c r="FD17" s="22">
        <v>1944</v>
      </c>
      <c r="FE17" s="22">
        <v>174960</v>
      </c>
      <c r="FF17" s="22">
        <v>1602</v>
      </c>
      <c r="FG17" s="22">
        <v>156798</v>
      </c>
      <c r="FH17" s="22">
        <v>146844</v>
      </c>
      <c r="FI17" s="22">
        <v>148014</v>
      </c>
      <c r="FJ17" s="22">
        <v>176130</v>
      </c>
      <c r="FK17" s="24">
        <v>210510</v>
      </c>
      <c r="FL17" s="24">
        <v>299908</v>
      </c>
      <c r="FM17" s="24">
        <v>316062</v>
      </c>
      <c r="FN17" s="24">
        <v>223920</v>
      </c>
      <c r="FO17" s="24">
        <v>127296</v>
      </c>
      <c r="FP17" s="24">
        <v>124866</v>
      </c>
      <c r="FQ17" s="24">
        <v>127962</v>
      </c>
      <c r="FR17" s="24">
        <v>133902</v>
      </c>
      <c r="FS17" s="24">
        <v>131562</v>
      </c>
      <c r="FT17" s="24">
        <v>118926</v>
      </c>
      <c r="FU17" s="24">
        <v>126486</v>
      </c>
      <c r="FV17" s="24">
        <v>124514</v>
      </c>
      <c r="FW17" s="24">
        <v>117041</v>
      </c>
      <c r="FX17" s="24">
        <v>127428</v>
      </c>
      <c r="FY17" s="24">
        <v>128329</v>
      </c>
      <c r="FZ17" s="24">
        <v>126670</v>
      </c>
      <c r="GA17" s="24">
        <v>126360</v>
      </c>
      <c r="GB17" s="24">
        <v>122670</v>
      </c>
      <c r="GC17" s="24">
        <v>127062</v>
      </c>
      <c r="GD17" s="24">
        <v>126810</v>
      </c>
      <c r="GE17" s="24">
        <v>129150</v>
      </c>
      <c r="GF17" s="24">
        <v>133992</v>
      </c>
      <c r="GG17" s="24">
        <v>132156</v>
      </c>
      <c r="GH17" s="24">
        <v>130590</v>
      </c>
      <c r="GI17" s="24">
        <v>130266</v>
      </c>
      <c r="GJ17" s="24">
        <v>130320</v>
      </c>
      <c r="GK17" s="24">
        <v>145908</v>
      </c>
      <c r="GL17" s="24">
        <v>143064</v>
      </c>
      <c r="GM17" s="24">
        <v>141318</v>
      </c>
      <c r="GN17" s="24">
        <v>151056</v>
      </c>
      <c r="GO17" s="24">
        <v>145692</v>
      </c>
      <c r="GP17" s="24">
        <v>135972</v>
      </c>
      <c r="GQ17" s="24">
        <v>134928</v>
      </c>
      <c r="GR17" s="24">
        <v>132714</v>
      </c>
      <c r="GS17" s="24">
        <v>140472</v>
      </c>
      <c r="GT17" s="24">
        <v>142758</v>
      </c>
      <c r="GU17" s="24">
        <v>126702</v>
      </c>
      <c r="GV17" s="24">
        <v>126018</v>
      </c>
      <c r="GW17" s="24">
        <v>126972</v>
      </c>
      <c r="GX17" s="24">
        <v>122634</v>
      </c>
      <c r="GY17" s="24">
        <v>119592</v>
      </c>
      <c r="GZ17" s="24">
        <v>110844</v>
      </c>
      <c r="HA17" s="24">
        <v>69480</v>
      </c>
      <c r="HB17" s="24">
        <v>112950</v>
      </c>
      <c r="HC17" s="24">
        <v>158850</v>
      </c>
      <c r="HD17" s="24">
        <v>136278</v>
      </c>
      <c r="HE17" s="24">
        <v>129834</v>
      </c>
      <c r="HF17" s="24">
        <v>138852</v>
      </c>
      <c r="HG17" s="24">
        <v>137358</v>
      </c>
      <c r="HH17" s="24">
        <v>122868</v>
      </c>
      <c r="HI17" s="24">
        <v>130464</v>
      </c>
      <c r="HJ17" s="24">
        <v>137052</v>
      </c>
      <c r="HK17" s="24">
        <v>139482</v>
      </c>
      <c r="HL17" s="24">
        <v>131382</v>
      </c>
      <c r="HM17" s="24">
        <v>135185</v>
      </c>
      <c r="HN17" s="24">
        <v>137902</v>
      </c>
      <c r="HO17" s="24">
        <v>111603</v>
      </c>
      <c r="HP17" s="24">
        <v>139482</v>
      </c>
      <c r="HQ17" s="24">
        <v>127314</v>
      </c>
      <c r="HR17" s="24">
        <v>128466</v>
      </c>
      <c r="HS17" s="24">
        <v>127260</v>
      </c>
      <c r="HT17" s="24">
        <v>134496</v>
      </c>
      <c r="HU17" s="16">
        <f t="shared" si="22"/>
        <v>134496</v>
      </c>
      <c r="HV17" s="16">
        <f t="shared" si="22"/>
        <v>134496</v>
      </c>
      <c r="HW17" s="16">
        <f t="shared" si="22"/>
        <v>134496</v>
      </c>
      <c r="HX17" s="16">
        <f t="shared" si="22"/>
        <v>134496</v>
      </c>
      <c r="HY17" s="16">
        <f t="shared" si="22"/>
        <v>134832.24</v>
      </c>
      <c r="HZ17" s="16">
        <f t="shared" si="22"/>
        <v>134832.24</v>
      </c>
      <c r="IA17" s="16">
        <f t="shared" si="22"/>
        <v>134832.24</v>
      </c>
      <c r="IB17" s="16">
        <f t="shared" si="22"/>
        <v>134832.24</v>
      </c>
      <c r="IC17" s="16">
        <f t="shared" si="22"/>
        <v>135169.32059999998</v>
      </c>
      <c r="ID17" s="16">
        <f t="shared" si="22"/>
        <v>135169.32059999998</v>
      </c>
      <c r="IE17" s="16">
        <f t="shared" si="22"/>
        <v>135169.32059999998</v>
      </c>
      <c r="IF17" s="16">
        <f t="shared" si="22"/>
        <v>135169.32059999998</v>
      </c>
      <c r="IG17" s="16">
        <f t="shared" si="22"/>
        <v>135507.24390149998</v>
      </c>
      <c r="IH17" s="16">
        <f t="shared" si="22"/>
        <v>135507.24390149998</v>
      </c>
      <c r="II17" s="16">
        <f t="shared" si="22"/>
        <v>135507.24390149998</v>
      </c>
      <c r="IJ17" s="16">
        <f t="shared" si="22"/>
        <v>135507.24390149998</v>
      </c>
      <c r="IK17" s="16">
        <f t="shared" si="22"/>
        <v>135507.24390149998</v>
      </c>
      <c r="IL17" s="16">
        <f t="shared" si="22"/>
        <v>135846.01201125374</v>
      </c>
      <c r="IM17" s="16">
        <f t="shared" si="22"/>
        <v>135846.01201125374</v>
      </c>
      <c r="IN17" s="16">
        <f t="shared" si="22"/>
        <v>135846.01201125374</v>
      </c>
      <c r="IO17" s="16">
        <f t="shared" si="22"/>
        <v>135846.01201125374</v>
      </c>
      <c r="IP17" s="16">
        <f t="shared" si="22"/>
        <v>136185.62704128187</v>
      </c>
      <c r="IQ17" s="16">
        <f t="shared" si="22"/>
        <v>136185.62704128187</v>
      </c>
      <c r="IR17" s="16">
        <f t="shared" si="22"/>
        <v>136185.62704128187</v>
      </c>
      <c r="IS17" s="16">
        <f t="shared" si="22"/>
        <v>136185.62704128187</v>
      </c>
      <c r="IT17" s="16">
        <f t="shared" si="22"/>
        <v>136526.09110888507</v>
      </c>
      <c r="IU17" s="16">
        <f t="shared" si="22"/>
        <v>136526.09110888507</v>
      </c>
      <c r="IV17" s="16">
        <f t="shared" si="22"/>
        <v>136526.09110888507</v>
      </c>
      <c r="IW17" s="16">
        <f t="shared" si="22"/>
        <v>136526.09110888507</v>
      </c>
      <c r="IX17" s="16">
        <f t="shared" si="22"/>
        <v>136526.09110888507</v>
      </c>
      <c r="IY17" s="16">
        <f t="shared" si="22"/>
        <v>136867.40633665727</v>
      </c>
      <c r="IZ17" s="16">
        <f t="shared" si="22"/>
        <v>136867.40633665727</v>
      </c>
      <c r="JA17" s="16">
        <f t="shared" si="22"/>
        <v>136867.40633665727</v>
      </c>
      <c r="JB17" s="16">
        <f t="shared" si="22"/>
        <v>136867.40633665727</v>
      </c>
    </row>
    <row r="18" spans="1:262" ht="15" customHeight="1" x14ac:dyDescent="0.3">
      <c r="A18" s="25" t="s">
        <v>27</v>
      </c>
      <c r="B18" s="3" t="s">
        <v>234</v>
      </c>
      <c r="C18" s="3" t="s">
        <v>234</v>
      </c>
      <c r="D18" s="21" t="s">
        <v>19</v>
      </c>
      <c r="E18" s="21" t="s">
        <v>20</v>
      </c>
      <c r="F18" s="16">
        <f t="shared" ca="1" si="20"/>
        <v>181773</v>
      </c>
      <c r="G18" s="21" cm="1">
        <f t="array" aca="1" ref="G18" ca="1">($D$5-IFERROR(LOOKUP(2,1/(INDIRECT($L$1&amp;ROW()&amp;":"&amp;$J$2&amp;ROW())&lt;&gt;0),INDIRECT($L$1&amp;"4:"&amp;$J$2&amp;"4")),$L$4))/7</f>
        <v>0</v>
      </c>
      <c r="H18" s="16">
        <f t="shared" ca="1" si="21"/>
        <v>25477003.661509618</v>
      </c>
      <c r="I18" s="21"/>
      <c r="J18" s="26"/>
      <c r="K18" s="26"/>
      <c r="L18" s="22">
        <v>0</v>
      </c>
      <c r="M18" s="22">
        <v>0</v>
      </c>
      <c r="N18" s="22">
        <v>0</v>
      </c>
      <c r="O18" s="22">
        <v>0</v>
      </c>
      <c r="P18" s="22">
        <v>0</v>
      </c>
      <c r="Q18" s="22">
        <v>0</v>
      </c>
      <c r="R18" s="22">
        <v>0</v>
      </c>
      <c r="S18" s="22">
        <v>0</v>
      </c>
      <c r="T18" s="22">
        <v>0</v>
      </c>
      <c r="U18" s="22">
        <v>0</v>
      </c>
      <c r="V18" s="22">
        <v>0</v>
      </c>
      <c r="W18" s="22">
        <v>0</v>
      </c>
      <c r="X18" s="22">
        <v>0</v>
      </c>
      <c r="Y18" s="22">
        <v>0</v>
      </c>
      <c r="Z18" s="22">
        <v>0</v>
      </c>
      <c r="AA18" s="22">
        <v>0</v>
      </c>
      <c r="AB18" s="22">
        <v>0</v>
      </c>
      <c r="AC18" s="22">
        <v>0</v>
      </c>
      <c r="AD18" s="22">
        <v>0</v>
      </c>
      <c r="AE18" s="22">
        <v>0</v>
      </c>
      <c r="AF18" s="22">
        <v>0</v>
      </c>
      <c r="AG18" s="22">
        <v>0</v>
      </c>
      <c r="AH18" s="22">
        <v>0</v>
      </c>
      <c r="AI18" s="22">
        <v>0</v>
      </c>
      <c r="AJ18" s="22">
        <v>0</v>
      </c>
      <c r="AK18" s="22">
        <v>0</v>
      </c>
      <c r="AL18" s="22">
        <v>0</v>
      </c>
      <c r="AM18" s="22">
        <v>0</v>
      </c>
      <c r="AN18" s="22">
        <v>0</v>
      </c>
      <c r="AO18" s="22">
        <v>0</v>
      </c>
      <c r="AP18" s="22">
        <v>0</v>
      </c>
      <c r="AQ18" s="22">
        <v>0</v>
      </c>
      <c r="AR18" s="22">
        <v>0</v>
      </c>
      <c r="AS18" s="22">
        <v>0</v>
      </c>
      <c r="AT18" s="22">
        <v>0</v>
      </c>
      <c r="AU18" s="22">
        <v>0</v>
      </c>
      <c r="AV18" s="22">
        <v>0</v>
      </c>
      <c r="AW18" s="22">
        <v>0</v>
      </c>
      <c r="AX18" s="22">
        <v>0</v>
      </c>
      <c r="AY18" s="22">
        <v>0</v>
      </c>
      <c r="AZ18" s="22">
        <v>0</v>
      </c>
      <c r="BA18" s="22">
        <v>0</v>
      </c>
      <c r="BB18" s="22">
        <v>0</v>
      </c>
      <c r="BC18" s="22">
        <v>0</v>
      </c>
      <c r="BD18" s="22">
        <v>0</v>
      </c>
      <c r="BE18" s="22">
        <v>0</v>
      </c>
      <c r="BF18" s="22">
        <v>0</v>
      </c>
      <c r="BG18" s="22">
        <v>0</v>
      </c>
      <c r="BH18" s="22">
        <v>0</v>
      </c>
      <c r="BI18" s="22">
        <v>0</v>
      </c>
      <c r="BJ18" s="22">
        <v>0</v>
      </c>
      <c r="BK18" s="22">
        <v>0</v>
      </c>
      <c r="BL18" s="22">
        <v>0</v>
      </c>
      <c r="BM18" s="22">
        <v>0</v>
      </c>
      <c r="BN18" s="22">
        <v>0</v>
      </c>
      <c r="BO18" s="22">
        <v>0</v>
      </c>
      <c r="BP18" s="22">
        <v>0</v>
      </c>
      <c r="BQ18" s="22">
        <v>0</v>
      </c>
      <c r="BR18" s="22">
        <v>0</v>
      </c>
      <c r="BS18" s="22">
        <v>0</v>
      </c>
      <c r="BT18" s="22">
        <v>0</v>
      </c>
      <c r="BU18" s="22">
        <v>0</v>
      </c>
      <c r="BV18" s="22">
        <v>0</v>
      </c>
      <c r="BW18" s="22">
        <v>0</v>
      </c>
      <c r="BX18" s="22">
        <v>0</v>
      </c>
      <c r="BY18" s="22">
        <v>0</v>
      </c>
      <c r="BZ18" s="22">
        <v>0</v>
      </c>
      <c r="CA18" s="22">
        <v>0</v>
      </c>
      <c r="CB18" s="22">
        <v>0</v>
      </c>
      <c r="CC18" s="22">
        <v>0</v>
      </c>
      <c r="CD18" s="22">
        <v>0</v>
      </c>
      <c r="CE18" s="22">
        <v>0</v>
      </c>
      <c r="CF18" s="22">
        <v>0</v>
      </c>
      <c r="CG18" s="22">
        <v>0</v>
      </c>
      <c r="CH18" s="22">
        <v>0</v>
      </c>
      <c r="CI18" s="22">
        <v>0</v>
      </c>
      <c r="CJ18" s="22">
        <v>0</v>
      </c>
      <c r="CK18" s="22">
        <v>0</v>
      </c>
      <c r="CL18" s="22">
        <v>0</v>
      </c>
      <c r="CM18" s="22">
        <v>0</v>
      </c>
      <c r="CN18" s="22">
        <v>0</v>
      </c>
      <c r="CO18" s="22">
        <v>0</v>
      </c>
      <c r="CP18" s="22">
        <v>0</v>
      </c>
      <c r="CQ18" s="22">
        <v>0</v>
      </c>
      <c r="CR18" s="22">
        <v>0</v>
      </c>
      <c r="CS18" s="22">
        <v>0</v>
      </c>
      <c r="CT18" s="22">
        <v>0</v>
      </c>
      <c r="CU18" s="22">
        <v>0</v>
      </c>
      <c r="CV18" s="22">
        <v>0</v>
      </c>
      <c r="CW18" s="22">
        <v>0</v>
      </c>
      <c r="CX18" s="22">
        <v>0</v>
      </c>
      <c r="CY18" s="22">
        <v>0</v>
      </c>
      <c r="CZ18" s="22">
        <v>0</v>
      </c>
      <c r="DA18" s="22">
        <v>0</v>
      </c>
      <c r="DB18" s="22">
        <v>0</v>
      </c>
      <c r="DC18" s="22">
        <v>0</v>
      </c>
      <c r="DD18" s="22">
        <v>0</v>
      </c>
      <c r="DE18" s="22">
        <v>0</v>
      </c>
      <c r="DF18" s="22">
        <v>0</v>
      </c>
      <c r="DG18" s="22">
        <v>0</v>
      </c>
      <c r="DH18" s="22">
        <v>0</v>
      </c>
      <c r="DI18" s="22">
        <v>0</v>
      </c>
      <c r="DJ18" s="22">
        <v>0</v>
      </c>
      <c r="DK18" s="22">
        <v>0</v>
      </c>
      <c r="DL18" s="22">
        <v>0</v>
      </c>
      <c r="DM18" s="22">
        <v>0</v>
      </c>
      <c r="DN18" s="22">
        <v>0</v>
      </c>
      <c r="DO18" s="22">
        <v>0</v>
      </c>
      <c r="DP18" s="22">
        <v>0</v>
      </c>
      <c r="DQ18" s="22">
        <v>0</v>
      </c>
      <c r="DR18" s="22">
        <v>0</v>
      </c>
      <c r="DS18" s="22">
        <v>174960</v>
      </c>
      <c r="DT18" s="22">
        <v>128304</v>
      </c>
      <c r="DU18" s="22">
        <v>202176</v>
      </c>
      <c r="DV18" s="22">
        <v>198288</v>
      </c>
      <c r="DW18" s="22">
        <v>147744</v>
      </c>
      <c r="DX18" s="22">
        <v>176904</v>
      </c>
      <c r="DY18" s="22">
        <v>186624</v>
      </c>
      <c r="DZ18" s="22">
        <v>171072</v>
      </c>
      <c r="EA18" s="22">
        <v>178848</v>
      </c>
      <c r="EB18" s="22">
        <v>178848</v>
      </c>
      <c r="EC18" s="22">
        <v>184680</v>
      </c>
      <c r="ED18" s="22">
        <v>188568</v>
      </c>
      <c r="EE18" s="22">
        <v>151632</v>
      </c>
      <c r="EF18" s="22">
        <v>192456</v>
      </c>
      <c r="EG18" s="22">
        <v>171072</v>
      </c>
      <c r="EH18" s="22">
        <v>178848</v>
      </c>
      <c r="EI18" s="22">
        <v>163296</v>
      </c>
      <c r="EJ18" s="22">
        <v>176904</v>
      </c>
      <c r="EK18" s="22">
        <v>174960</v>
      </c>
      <c r="EL18" s="22">
        <v>173016</v>
      </c>
      <c r="EM18" s="22">
        <v>174960</v>
      </c>
      <c r="EN18" s="22">
        <v>180792</v>
      </c>
      <c r="EO18" s="22">
        <v>182736</v>
      </c>
      <c r="EP18" s="22">
        <v>161352</v>
      </c>
      <c r="EQ18" s="22">
        <v>174960</v>
      </c>
      <c r="ER18" s="22">
        <v>138024</v>
      </c>
      <c r="ES18" s="22">
        <v>161352</v>
      </c>
      <c r="ET18" s="22">
        <v>174960</v>
      </c>
      <c r="EU18" s="22">
        <v>159408</v>
      </c>
      <c r="EV18" s="22">
        <v>169128</v>
      </c>
      <c r="EW18" s="22">
        <v>161352</v>
      </c>
      <c r="EX18" s="22">
        <v>163296</v>
      </c>
      <c r="EY18" s="22">
        <v>171072</v>
      </c>
      <c r="EZ18" s="22">
        <v>143856</v>
      </c>
      <c r="FA18" s="22">
        <v>77760</v>
      </c>
      <c r="FB18" s="22">
        <v>48600</v>
      </c>
      <c r="FC18" s="22">
        <v>235224</v>
      </c>
      <c r="FD18" s="22">
        <v>231336</v>
      </c>
      <c r="FE18" s="22">
        <v>202176</v>
      </c>
      <c r="FF18" s="22">
        <v>1170</v>
      </c>
      <c r="FG18" s="22">
        <v>190404</v>
      </c>
      <c r="FH18" s="22">
        <v>180036</v>
      </c>
      <c r="FI18" s="22">
        <v>181962</v>
      </c>
      <c r="FJ18" s="22">
        <v>205578</v>
      </c>
      <c r="FK18" s="24">
        <v>232074</v>
      </c>
      <c r="FL18" s="24">
        <v>320985</v>
      </c>
      <c r="FM18" s="24">
        <v>308034</v>
      </c>
      <c r="FN18" s="24">
        <v>211122</v>
      </c>
      <c r="FO18" s="24">
        <v>168966</v>
      </c>
      <c r="FP18" s="24">
        <v>163332</v>
      </c>
      <c r="FQ18" s="24">
        <v>185346</v>
      </c>
      <c r="FR18" s="24">
        <v>200736</v>
      </c>
      <c r="FS18" s="24">
        <v>190530</v>
      </c>
      <c r="FT18" s="24">
        <v>176526</v>
      </c>
      <c r="FU18" s="24">
        <v>181566</v>
      </c>
      <c r="FV18" s="24">
        <v>185873</v>
      </c>
      <c r="FW18" s="24">
        <v>191854</v>
      </c>
      <c r="FX18" s="24">
        <v>196025</v>
      </c>
      <c r="FY18" s="24">
        <v>189849</v>
      </c>
      <c r="FZ18" s="24">
        <v>188992</v>
      </c>
      <c r="GA18" s="24">
        <v>199962</v>
      </c>
      <c r="GB18" s="24">
        <v>194994</v>
      </c>
      <c r="GC18" s="24">
        <v>187506</v>
      </c>
      <c r="GD18" s="24">
        <v>189468</v>
      </c>
      <c r="GE18" s="24">
        <v>187110</v>
      </c>
      <c r="GF18" s="24">
        <v>188874</v>
      </c>
      <c r="GG18" s="24">
        <v>186552</v>
      </c>
      <c r="GH18" s="24">
        <v>182430</v>
      </c>
      <c r="GI18" s="24">
        <v>170550</v>
      </c>
      <c r="GJ18" s="24">
        <v>170622</v>
      </c>
      <c r="GK18" s="24">
        <v>184572</v>
      </c>
      <c r="GL18" s="24">
        <v>182412</v>
      </c>
      <c r="GM18" s="24">
        <v>184392</v>
      </c>
      <c r="GN18" s="24">
        <v>194364</v>
      </c>
      <c r="GO18" s="24">
        <v>198180</v>
      </c>
      <c r="GP18" s="24">
        <v>187254</v>
      </c>
      <c r="GQ18" s="24">
        <v>192582</v>
      </c>
      <c r="GR18" s="24">
        <v>189846</v>
      </c>
      <c r="GS18" s="24">
        <v>202788</v>
      </c>
      <c r="GT18" s="24">
        <v>206838</v>
      </c>
      <c r="GU18" s="24">
        <v>187110</v>
      </c>
      <c r="GV18" s="24">
        <v>191538</v>
      </c>
      <c r="GW18" s="24">
        <v>195012</v>
      </c>
      <c r="GX18" s="24">
        <v>193950</v>
      </c>
      <c r="GY18" s="24">
        <v>188604</v>
      </c>
      <c r="GZ18" s="24">
        <v>178560</v>
      </c>
      <c r="HA18" s="24">
        <v>113202</v>
      </c>
      <c r="HB18" s="24">
        <v>160146</v>
      </c>
      <c r="HC18" s="24">
        <v>226764</v>
      </c>
      <c r="HD18" s="24">
        <v>204066</v>
      </c>
      <c r="HE18" s="24">
        <v>195966</v>
      </c>
      <c r="HF18" s="24">
        <v>204732</v>
      </c>
      <c r="HG18" s="24">
        <v>194850</v>
      </c>
      <c r="HH18" s="24">
        <v>177444</v>
      </c>
      <c r="HI18" s="24">
        <v>180738</v>
      </c>
      <c r="HJ18" s="24">
        <v>193410</v>
      </c>
      <c r="HK18" s="24">
        <v>193896</v>
      </c>
      <c r="HL18" s="24">
        <v>179892</v>
      </c>
      <c r="HM18" s="24">
        <v>185280</v>
      </c>
      <c r="HN18" s="24">
        <v>188804</v>
      </c>
      <c r="HO18" s="24">
        <v>161503</v>
      </c>
      <c r="HP18" s="24">
        <v>189558</v>
      </c>
      <c r="HQ18" s="24">
        <v>175536</v>
      </c>
      <c r="HR18" s="24">
        <v>182970</v>
      </c>
      <c r="HS18" s="24">
        <v>179028</v>
      </c>
      <c r="HT18" s="24">
        <v>181584</v>
      </c>
      <c r="HU18" s="16">
        <f t="shared" si="22"/>
        <v>181584</v>
      </c>
      <c r="HV18" s="16">
        <f t="shared" si="22"/>
        <v>181584</v>
      </c>
      <c r="HW18" s="16">
        <f t="shared" si="22"/>
        <v>181584</v>
      </c>
      <c r="HX18" s="16">
        <f t="shared" si="22"/>
        <v>181584</v>
      </c>
      <c r="HY18" s="16">
        <f t="shared" si="22"/>
        <v>182037.96</v>
      </c>
      <c r="HZ18" s="16">
        <f t="shared" si="22"/>
        <v>182037.96</v>
      </c>
      <c r="IA18" s="16">
        <f t="shared" si="22"/>
        <v>182037.96</v>
      </c>
      <c r="IB18" s="16">
        <f t="shared" si="22"/>
        <v>182037.96</v>
      </c>
      <c r="IC18" s="16">
        <f t="shared" si="22"/>
        <v>182493.05489999999</v>
      </c>
      <c r="ID18" s="16">
        <f t="shared" si="22"/>
        <v>182493.05489999999</v>
      </c>
      <c r="IE18" s="16">
        <f t="shared" si="22"/>
        <v>182493.05489999999</v>
      </c>
      <c r="IF18" s="16">
        <f t="shared" si="22"/>
        <v>182493.05489999999</v>
      </c>
      <c r="IG18" s="16">
        <f t="shared" si="22"/>
        <v>182949.28753724997</v>
      </c>
      <c r="IH18" s="16">
        <f t="shared" si="22"/>
        <v>182949.28753724997</v>
      </c>
      <c r="II18" s="16">
        <f t="shared" si="22"/>
        <v>182949.28753724997</v>
      </c>
      <c r="IJ18" s="16">
        <f t="shared" si="22"/>
        <v>182949.28753724997</v>
      </c>
      <c r="IK18" s="16">
        <f t="shared" si="22"/>
        <v>182949.28753724997</v>
      </c>
      <c r="IL18" s="16">
        <f t="shared" ref="IL18:JB18" si="23">IF(IK$4=$D$5,$F18,IK18)*(1+IL$3)*(IF(AND($J18&gt;=IL$4,$J18&lt;IM$4),$I18+1,IF(AND($K18&gt;=IL$4,$K18&lt;IM$4),1/(1+$I18),1)))</f>
        <v>183406.66075609307</v>
      </c>
      <c r="IM18" s="16">
        <f t="shared" si="23"/>
        <v>183406.66075609307</v>
      </c>
      <c r="IN18" s="16">
        <f t="shared" si="23"/>
        <v>183406.66075609307</v>
      </c>
      <c r="IO18" s="16">
        <f t="shared" si="23"/>
        <v>183406.66075609307</v>
      </c>
      <c r="IP18" s="16">
        <f t="shared" si="23"/>
        <v>183865.17740798328</v>
      </c>
      <c r="IQ18" s="16">
        <f t="shared" si="23"/>
        <v>183865.17740798328</v>
      </c>
      <c r="IR18" s="16">
        <f t="shared" si="23"/>
        <v>183865.17740798328</v>
      </c>
      <c r="IS18" s="16">
        <f t="shared" si="23"/>
        <v>183865.17740798328</v>
      </c>
      <c r="IT18" s="16">
        <f t="shared" si="23"/>
        <v>184324.84035150323</v>
      </c>
      <c r="IU18" s="16">
        <f t="shared" si="23"/>
        <v>184324.84035150323</v>
      </c>
      <c r="IV18" s="16">
        <f t="shared" si="23"/>
        <v>184324.84035150323</v>
      </c>
      <c r="IW18" s="16">
        <f t="shared" si="23"/>
        <v>184324.84035150323</v>
      </c>
      <c r="IX18" s="16">
        <f t="shared" si="23"/>
        <v>184324.84035150323</v>
      </c>
      <c r="IY18" s="16">
        <f t="shared" si="23"/>
        <v>184785.65245238197</v>
      </c>
      <c r="IZ18" s="16">
        <f t="shared" si="23"/>
        <v>184785.65245238197</v>
      </c>
      <c r="JA18" s="16">
        <f t="shared" si="23"/>
        <v>184785.65245238197</v>
      </c>
      <c r="JB18" s="16">
        <f t="shared" si="23"/>
        <v>184785.65245238197</v>
      </c>
    </row>
    <row r="19" spans="1:262" ht="15" customHeight="1" x14ac:dyDescent="0.3">
      <c r="A19" s="25" t="s">
        <v>28</v>
      </c>
      <c r="B19" s="3" t="s">
        <v>234</v>
      </c>
      <c r="C19" s="3" t="s">
        <v>234</v>
      </c>
      <c r="D19" s="21" t="s">
        <v>19</v>
      </c>
      <c r="E19" s="21" t="s">
        <v>20</v>
      </c>
      <c r="F19" s="16">
        <f t="shared" ca="1" si="20"/>
        <v>224568</v>
      </c>
      <c r="G19" s="21" cm="1">
        <f t="array" aca="1" ref="G19" ca="1">($D$5-IFERROR(LOOKUP(2,1/(INDIRECT($L$1&amp;ROW()&amp;":"&amp;$J$2&amp;ROW())&lt;&gt;0),INDIRECT($L$1&amp;"4:"&amp;$J$2&amp;"4")),$L$4))/7</f>
        <v>0</v>
      </c>
      <c r="H19" s="16">
        <f t="shared" ca="1" si="21"/>
        <v>29279827.183012631</v>
      </c>
      <c r="I19" s="21"/>
      <c r="J19" s="26"/>
      <c r="K19" s="26"/>
      <c r="L19" s="22">
        <v>0</v>
      </c>
      <c r="M19" s="22">
        <v>0</v>
      </c>
      <c r="N19" s="22">
        <v>0</v>
      </c>
      <c r="O19" s="22">
        <v>0</v>
      </c>
      <c r="P19" s="22">
        <v>0</v>
      </c>
      <c r="Q19" s="22">
        <v>0</v>
      </c>
      <c r="R19" s="22">
        <v>0</v>
      </c>
      <c r="S19" s="22">
        <v>0</v>
      </c>
      <c r="T19" s="22">
        <v>0</v>
      </c>
      <c r="U19" s="22">
        <v>0</v>
      </c>
      <c r="V19" s="22">
        <v>0</v>
      </c>
      <c r="W19" s="22">
        <v>0</v>
      </c>
      <c r="X19" s="22">
        <v>0</v>
      </c>
      <c r="Y19" s="22">
        <v>0</v>
      </c>
      <c r="Z19" s="22">
        <v>0</v>
      </c>
      <c r="AA19" s="22">
        <v>0</v>
      </c>
      <c r="AB19" s="22">
        <v>0</v>
      </c>
      <c r="AC19" s="22">
        <v>0</v>
      </c>
      <c r="AD19" s="22">
        <v>0</v>
      </c>
      <c r="AE19" s="22">
        <v>0</v>
      </c>
      <c r="AF19" s="22">
        <v>0</v>
      </c>
      <c r="AG19" s="22">
        <v>0</v>
      </c>
      <c r="AH19" s="22">
        <v>0</v>
      </c>
      <c r="AI19" s="22">
        <v>0</v>
      </c>
      <c r="AJ19" s="22">
        <v>0</v>
      </c>
      <c r="AK19" s="22">
        <v>0</v>
      </c>
      <c r="AL19" s="22">
        <v>0</v>
      </c>
      <c r="AM19" s="22">
        <v>0</v>
      </c>
      <c r="AN19" s="22">
        <v>0</v>
      </c>
      <c r="AO19" s="22">
        <v>0</v>
      </c>
      <c r="AP19" s="22">
        <v>0</v>
      </c>
      <c r="AQ19" s="22">
        <v>0</v>
      </c>
      <c r="AR19" s="22">
        <v>0</v>
      </c>
      <c r="AS19" s="22">
        <v>0</v>
      </c>
      <c r="AT19" s="22">
        <v>0</v>
      </c>
      <c r="AU19" s="22">
        <v>0</v>
      </c>
      <c r="AV19" s="22">
        <v>0</v>
      </c>
      <c r="AW19" s="22">
        <v>0</v>
      </c>
      <c r="AX19" s="22">
        <v>0</v>
      </c>
      <c r="AY19" s="22">
        <v>0</v>
      </c>
      <c r="AZ19" s="22">
        <v>0</v>
      </c>
      <c r="BA19" s="22">
        <v>0</v>
      </c>
      <c r="BB19" s="22">
        <v>0</v>
      </c>
      <c r="BC19" s="22">
        <v>0</v>
      </c>
      <c r="BD19" s="22">
        <v>0</v>
      </c>
      <c r="BE19" s="22">
        <v>0</v>
      </c>
      <c r="BF19" s="22">
        <v>0</v>
      </c>
      <c r="BG19" s="22">
        <v>0</v>
      </c>
      <c r="BH19" s="22">
        <v>0</v>
      </c>
      <c r="BI19" s="22">
        <v>0</v>
      </c>
      <c r="BJ19" s="22">
        <v>0</v>
      </c>
      <c r="BK19" s="22">
        <v>0</v>
      </c>
      <c r="BL19" s="22">
        <v>0</v>
      </c>
      <c r="BM19" s="22">
        <v>0</v>
      </c>
      <c r="BN19" s="22">
        <v>0</v>
      </c>
      <c r="BO19" s="22">
        <v>0</v>
      </c>
      <c r="BP19" s="22">
        <v>0</v>
      </c>
      <c r="BQ19" s="22">
        <v>0</v>
      </c>
      <c r="BR19" s="22">
        <v>0</v>
      </c>
      <c r="BS19" s="22">
        <v>0</v>
      </c>
      <c r="BT19" s="22">
        <v>0</v>
      </c>
      <c r="BU19" s="22">
        <v>0</v>
      </c>
      <c r="BV19" s="22">
        <v>0</v>
      </c>
      <c r="BW19" s="22">
        <v>0</v>
      </c>
      <c r="BX19" s="22">
        <v>0</v>
      </c>
      <c r="BY19" s="22">
        <v>0</v>
      </c>
      <c r="BZ19" s="22">
        <v>0</v>
      </c>
      <c r="CA19" s="22">
        <v>0</v>
      </c>
      <c r="CB19" s="22">
        <v>0</v>
      </c>
      <c r="CC19" s="22">
        <v>0</v>
      </c>
      <c r="CD19" s="22">
        <v>0</v>
      </c>
      <c r="CE19" s="22">
        <v>0</v>
      </c>
      <c r="CF19" s="22">
        <v>0</v>
      </c>
      <c r="CG19" s="22">
        <v>0</v>
      </c>
      <c r="CH19" s="22">
        <v>0</v>
      </c>
      <c r="CI19" s="22">
        <v>0</v>
      </c>
      <c r="CJ19" s="22">
        <v>0</v>
      </c>
      <c r="CK19" s="22">
        <v>0</v>
      </c>
      <c r="CL19" s="22">
        <v>0</v>
      </c>
      <c r="CM19" s="22">
        <v>0</v>
      </c>
      <c r="CN19" s="22">
        <v>0</v>
      </c>
      <c r="CO19" s="22">
        <v>0</v>
      </c>
      <c r="CP19" s="22">
        <v>0</v>
      </c>
      <c r="CQ19" s="22">
        <v>0</v>
      </c>
      <c r="CR19" s="22">
        <v>0</v>
      </c>
      <c r="CS19" s="22">
        <v>0</v>
      </c>
      <c r="CT19" s="22">
        <v>0</v>
      </c>
      <c r="CU19" s="22">
        <v>0</v>
      </c>
      <c r="CV19" s="22">
        <v>0</v>
      </c>
      <c r="CW19" s="22">
        <v>0</v>
      </c>
      <c r="CX19" s="22">
        <v>0</v>
      </c>
      <c r="CY19" s="22">
        <v>0</v>
      </c>
      <c r="CZ19" s="22">
        <v>0</v>
      </c>
      <c r="DA19" s="22">
        <v>0</v>
      </c>
      <c r="DB19" s="22">
        <v>0</v>
      </c>
      <c r="DC19" s="22">
        <v>0</v>
      </c>
      <c r="DD19" s="22">
        <v>0</v>
      </c>
      <c r="DE19" s="22">
        <v>0</v>
      </c>
      <c r="DF19" s="22">
        <v>0</v>
      </c>
      <c r="DG19" s="22">
        <v>0</v>
      </c>
      <c r="DH19" s="22">
        <v>0</v>
      </c>
      <c r="DI19" s="22">
        <v>0</v>
      </c>
      <c r="DJ19" s="22">
        <v>0</v>
      </c>
      <c r="DK19" s="22">
        <v>0</v>
      </c>
      <c r="DL19" s="22">
        <v>0</v>
      </c>
      <c r="DM19" s="22">
        <v>0</v>
      </c>
      <c r="DN19" s="22">
        <v>0</v>
      </c>
      <c r="DO19" s="22">
        <v>0</v>
      </c>
      <c r="DP19" s="22">
        <v>0</v>
      </c>
      <c r="DQ19" s="22">
        <v>0</v>
      </c>
      <c r="DR19" s="22">
        <v>0</v>
      </c>
      <c r="DS19" s="22">
        <v>7776</v>
      </c>
      <c r="DT19" s="22">
        <v>149688</v>
      </c>
      <c r="DU19" s="22">
        <v>192456</v>
      </c>
      <c r="DV19" s="22">
        <v>186624</v>
      </c>
      <c r="DW19" s="22">
        <v>163296</v>
      </c>
      <c r="DX19" s="22">
        <v>192456</v>
      </c>
      <c r="DY19" s="22">
        <v>178848</v>
      </c>
      <c r="DZ19" s="22">
        <v>167184</v>
      </c>
      <c r="EA19" s="22">
        <v>176904</v>
      </c>
      <c r="EB19" s="22">
        <v>188568</v>
      </c>
      <c r="EC19" s="22">
        <v>173016</v>
      </c>
      <c r="ED19" s="22">
        <v>184680</v>
      </c>
      <c r="EE19" s="22">
        <v>151632</v>
      </c>
      <c r="EF19" s="22">
        <v>180792</v>
      </c>
      <c r="EG19" s="22">
        <v>169128</v>
      </c>
      <c r="EH19" s="22">
        <v>174960</v>
      </c>
      <c r="EI19" s="22">
        <v>190512</v>
      </c>
      <c r="EJ19" s="22">
        <v>174960</v>
      </c>
      <c r="EK19" s="22">
        <v>211896</v>
      </c>
      <c r="EL19" s="22">
        <v>204120</v>
      </c>
      <c r="EM19" s="22">
        <v>204120</v>
      </c>
      <c r="EN19" s="22">
        <v>186624</v>
      </c>
      <c r="EO19" s="22">
        <v>225504</v>
      </c>
      <c r="EP19" s="22">
        <v>215784</v>
      </c>
      <c r="EQ19" s="22">
        <v>169128</v>
      </c>
      <c r="ER19" s="22">
        <v>198288</v>
      </c>
      <c r="ES19" s="22">
        <v>188568</v>
      </c>
      <c r="ET19" s="22">
        <v>192456</v>
      </c>
      <c r="EU19" s="22">
        <v>176904</v>
      </c>
      <c r="EV19" s="22">
        <v>204120</v>
      </c>
      <c r="EW19" s="22">
        <v>176904</v>
      </c>
      <c r="EX19" s="22">
        <v>198288</v>
      </c>
      <c r="EY19" s="22">
        <v>188568</v>
      </c>
      <c r="EZ19" s="22">
        <v>161352</v>
      </c>
      <c r="FA19" s="22">
        <v>87480</v>
      </c>
      <c r="FB19" s="22">
        <v>52488</v>
      </c>
      <c r="FC19" s="22">
        <v>252720</v>
      </c>
      <c r="FD19" s="22">
        <v>266328</v>
      </c>
      <c r="FE19" s="22">
        <v>231336</v>
      </c>
      <c r="FF19" s="22">
        <v>202176</v>
      </c>
      <c r="FG19" s="22">
        <v>219600</v>
      </c>
      <c r="FH19" s="22">
        <v>208728</v>
      </c>
      <c r="FI19" s="22">
        <v>212166</v>
      </c>
      <c r="FJ19" s="22">
        <v>237366</v>
      </c>
      <c r="FK19" s="24">
        <v>257130</v>
      </c>
      <c r="FL19" s="24">
        <v>320486</v>
      </c>
      <c r="FM19" s="24">
        <v>286920</v>
      </c>
      <c r="FN19" s="24">
        <v>201024</v>
      </c>
      <c r="FO19" s="24">
        <v>189918</v>
      </c>
      <c r="FP19" s="24">
        <v>188856</v>
      </c>
      <c r="FQ19" s="24">
        <v>206118</v>
      </c>
      <c r="FR19" s="24">
        <v>217350</v>
      </c>
      <c r="FS19" s="24">
        <v>218034</v>
      </c>
      <c r="FT19" s="24">
        <v>203886</v>
      </c>
      <c r="FU19" s="24">
        <v>212544</v>
      </c>
      <c r="FV19" s="24">
        <v>212856</v>
      </c>
      <c r="FW19" s="24">
        <v>211396</v>
      </c>
      <c r="FX19" s="24">
        <v>219003</v>
      </c>
      <c r="FY19" s="24">
        <v>211366</v>
      </c>
      <c r="FZ19" s="24">
        <v>212731</v>
      </c>
      <c r="GA19" s="24">
        <v>225072</v>
      </c>
      <c r="GB19" s="24">
        <v>219348</v>
      </c>
      <c r="GC19" s="24">
        <v>216018</v>
      </c>
      <c r="GD19" s="24">
        <v>216828</v>
      </c>
      <c r="GE19" s="24">
        <v>214938</v>
      </c>
      <c r="GF19" s="24">
        <v>215568</v>
      </c>
      <c r="GG19" s="24">
        <v>210078</v>
      </c>
      <c r="GH19" s="24">
        <v>208062</v>
      </c>
      <c r="GI19" s="24">
        <v>197910</v>
      </c>
      <c r="GJ19" s="24">
        <v>197874</v>
      </c>
      <c r="GK19" s="24">
        <v>218034</v>
      </c>
      <c r="GL19" s="24">
        <v>214812</v>
      </c>
      <c r="GM19" s="24">
        <v>228312</v>
      </c>
      <c r="GN19" s="24">
        <v>238788</v>
      </c>
      <c r="GO19" s="24">
        <v>235872</v>
      </c>
      <c r="GP19" s="24">
        <v>223920</v>
      </c>
      <c r="GQ19" s="24">
        <v>226638</v>
      </c>
      <c r="GR19" s="24">
        <v>223974</v>
      </c>
      <c r="GS19" s="24">
        <v>236664</v>
      </c>
      <c r="GT19" s="24">
        <v>240894</v>
      </c>
      <c r="GU19" s="24">
        <v>222498</v>
      </c>
      <c r="GV19" s="24">
        <v>229032</v>
      </c>
      <c r="GW19" s="24">
        <v>230058</v>
      </c>
      <c r="GX19" s="24">
        <v>225360</v>
      </c>
      <c r="GY19" s="24">
        <v>215838</v>
      </c>
      <c r="GZ19" s="24">
        <v>195336</v>
      </c>
      <c r="HA19" s="24">
        <v>119052</v>
      </c>
      <c r="HB19" s="24">
        <v>179802</v>
      </c>
      <c r="HC19" s="24">
        <v>259560</v>
      </c>
      <c r="HD19" s="24">
        <v>228456</v>
      </c>
      <c r="HE19" s="24">
        <v>222426</v>
      </c>
      <c r="HF19" s="24">
        <v>239958</v>
      </c>
      <c r="HG19" s="24">
        <v>229518</v>
      </c>
      <c r="HH19" s="24">
        <v>211302</v>
      </c>
      <c r="HI19" s="24">
        <v>219870</v>
      </c>
      <c r="HJ19" s="24">
        <v>230112</v>
      </c>
      <c r="HK19" s="24">
        <v>232254</v>
      </c>
      <c r="HL19" s="24">
        <v>217944</v>
      </c>
      <c r="HM19" s="24">
        <v>223878</v>
      </c>
      <c r="HN19" s="24">
        <v>228314</v>
      </c>
      <c r="HO19" s="24">
        <v>189634</v>
      </c>
      <c r="HP19" s="24">
        <v>234180</v>
      </c>
      <c r="HQ19" s="24">
        <v>224028</v>
      </c>
      <c r="HR19" s="24">
        <v>226656</v>
      </c>
      <c r="HS19" s="24">
        <v>213408</v>
      </c>
      <c r="HT19" s="24">
        <v>220248</v>
      </c>
      <c r="HU19" s="16">
        <f t="shared" ref="HU19:JB26" si="24">IF(HT$4=$D$5,$F19,HT19)*(1+HU$3)*(IF(AND($J19&gt;=HU$4,$J19&lt;HV$4),$I19+1,IF(AND($K19&gt;=HU$4,$K19&lt;HV$4),1/(1+$I19),1)))</f>
        <v>220248</v>
      </c>
      <c r="HV19" s="16">
        <f t="shared" si="24"/>
        <v>220248</v>
      </c>
      <c r="HW19" s="16">
        <f t="shared" si="24"/>
        <v>220248</v>
      </c>
      <c r="HX19" s="16">
        <f t="shared" si="24"/>
        <v>220248</v>
      </c>
      <c r="HY19" s="16">
        <f t="shared" si="24"/>
        <v>220798.62</v>
      </c>
      <c r="HZ19" s="16">
        <f t="shared" si="24"/>
        <v>220798.62</v>
      </c>
      <c r="IA19" s="16">
        <f t="shared" si="24"/>
        <v>220798.62</v>
      </c>
      <c r="IB19" s="16">
        <f t="shared" si="24"/>
        <v>220798.62</v>
      </c>
      <c r="IC19" s="16">
        <f t="shared" si="24"/>
        <v>221350.61654999998</v>
      </c>
      <c r="ID19" s="16">
        <f t="shared" si="24"/>
        <v>221350.61654999998</v>
      </c>
      <c r="IE19" s="16">
        <f t="shared" si="24"/>
        <v>221350.61654999998</v>
      </c>
      <c r="IF19" s="16">
        <f t="shared" si="24"/>
        <v>221350.61654999998</v>
      </c>
      <c r="IG19" s="16">
        <f t="shared" si="24"/>
        <v>221903.99309137496</v>
      </c>
      <c r="IH19" s="16">
        <f t="shared" si="24"/>
        <v>221903.99309137496</v>
      </c>
      <c r="II19" s="16">
        <f t="shared" si="24"/>
        <v>221903.99309137496</v>
      </c>
      <c r="IJ19" s="16">
        <f t="shared" si="24"/>
        <v>221903.99309137496</v>
      </c>
      <c r="IK19" s="16">
        <f t="shared" si="24"/>
        <v>221903.99309137496</v>
      </c>
      <c r="IL19" s="16">
        <f t="shared" si="24"/>
        <v>222458.75307410338</v>
      </c>
      <c r="IM19" s="16">
        <f t="shared" si="24"/>
        <v>222458.75307410338</v>
      </c>
      <c r="IN19" s="16">
        <f t="shared" si="24"/>
        <v>222458.75307410338</v>
      </c>
      <c r="IO19" s="16">
        <f t="shared" si="24"/>
        <v>222458.75307410338</v>
      </c>
      <c r="IP19" s="16">
        <f t="shared" si="24"/>
        <v>223014.89995678863</v>
      </c>
      <c r="IQ19" s="16">
        <f t="shared" si="24"/>
        <v>223014.89995678863</v>
      </c>
      <c r="IR19" s="16">
        <f t="shared" si="24"/>
        <v>223014.89995678863</v>
      </c>
      <c r="IS19" s="16">
        <f t="shared" si="24"/>
        <v>223014.89995678863</v>
      </c>
      <c r="IT19" s="16">
        <f t="shared" si="24"/>
        <v>223572.4372066806</v>
      </c>
      <c r="IU19" s="16">
        <f t="shared" si="24"/>
        <v>223572.4372066806</v>
      </c>
      <c r="IV19" s="16">
        <f t="shared" si="24"/>
        <v>223572.4372066806</v>
      </c>
      <c r="IW19" s="16">
        <f t="shared" si="24"/>
        <v>223572.4372066806</v>
      </c>
      <c r="IX19" s="16">
        <f t="shared" si="24"/>
        <v>223572.4372066806</v>
      </c>
      <c r="IY19" s="16">
        <f t="shared" si="24"/>
        <v>224131.36829969729</v>
      </c>
      <c r="IZ19" s="16">
        <f t="shared" si="24"/>
        <v>224131.36829969729</v>
      </c>
      <c r="JA19" s="16">
        <f t="shared" si="24"/>
        <v>224131.36829969729</v>
      </c>
      <c r="JB19" s="16">
        <f t="shared" si="24"/>
        <v>224131.36829969729</v>
      </c>
    </row>
    <row r="20" spans="1:262" ht="15" customHeight="1" x14ac:dyDescent="0.3">
      <c r="A20" s="25" t="s">
        <v>29</v>
      </c>
      <c r="B20" s="3" t="s">
        <v>234</v>
      </c>
      <c r="C20" s="3" t="s">
        <v>234</v>
      </c>
      <c r="D20" s="21" t="s">
        <v>19</v>
      </c>
      <c r="E20" s="21" t="s">
        <v>20</v>
      </c>
      <c r="F20" s="16">
        <f t="shared" ca="1" si="20"/>
        <v>177993</v>
      </c>
      <c r="G20" s="21" cm="1">
        <f t="array" aca="1" ref="G20" ca="1">($D$5-IFERROR(LOOKUP(2,1/(INDIRECT($L$1&amp;ROW()&amp;":"&amp;$J$2&amp;ROW())&lt;&gt;0),INDIRECT($L$1&amp;"4:"&amp;$J$2&amp;"4")),$L$4))/7</f>
        <v>0</v>
      </c>
      <c r="H20" s="16">
        <f t="shared" ca="1" si="21"/>
        <v>22842343.2666559</v>
      </c>
      <c r="I20" s="21"/>
      <c r="J20" s="16"/>
      <c r="K20" s="21"/>
      <c r="L20" s="22">
        <v>0</v>
      </c>
      <c r="M20" s="22">
        <v>0</v>
      </c>
      <c r="N20" s="22">
        <v>0</v>
      </c>
      <c r="O20" s="22">
        <v>0</v>
      </c>
      <c r="P20" s="22">
        <v>0</v>
      </c>
      <c r="Q20" s="22">
        <v>0</v>
      </c>
      <c r="R20" s="22">
        <v>0</v>
      </c>
      <c r="S20" s="22">
        <v>0</v>
      </c>
      <c r="T20" s="22">
        <v>0</v>
      </c>
      <c r="U20" s="22">
        <v>0</v>
      </c>
      <c r="V20" s="22">
        <v>0</v>
      </c>
      <c r="W20" s="22">
        <v>0</v>
      </c>
      <c r="X20" s="22">
        <v>0</v>
      </c>
      <c r="Y20" s="22">
        <v>0</v>
      </c>
      <c r="Z20" s="22">
        <v>0</v>
      </c>
      <c r="AA20" s="22">
        <v>0</v>
      </c>
      <c r="AB20" s="22">
        <v>0</v>
      </c>
      <c r="AC20" s="22">
        <v>0</v>
      </c>
      <c r="AD20" s="22">
        <v>0</v>
      </c>
      <c r="AE20" s="22">
        <v>0</v>
      </c>
      <c r="AF20" s="22">
        <v>0</v>
      </c>
      <c r="AG20" s="22">
        <v>0</v>
      </c>
      <c r="AH20" s="22">
        <v>0</v>
      </c>
      <c r="AI20" s="22">
        <v>0</v>
      </c>
      <c r="AJ20" s="22">
        <v>0</v>
      </c>
      <c r="AK20" s="22">
        <v>0</v>
      </c>
      <c r="AL20" s="22">
        <v>0</v>
      </c>
      <c r="AM20" s="22">
        <v>0</v>
      </c>
      <c r="AN20" s="22">
        <v>0</v>
      </c>
      <c r="AO20" s="22">
        <v>0</v>
      </c>
      <c r="AP20" s="22">
        <v>0</v>
      </c>
      <c r="AQ20" s="22">
        <v>0</v>
      </c>
      <c r="AR20" s="22">
        <v>0</v>
      </c>
      <c r="AS20" s="22">
        <v>0</v>
      </c>
      <c r="AT20" s="22">
        <v>0</v>
      </c>
      <c r="AU20" s="22">
        <v>0</v>
      </c>
      <c r="AV20" s="22">
        <v>0</v>
      </c>
      <c r="AW20" s="22">
        <v>0</v>
      </c>
      <c r="AX20" s="22">
        <v>0</v>
      </c>
      <c r="AY20" s="22">
        <v>0</v>
      </c>
      <c r="AZ20" s="22">
        <v>0</v>
      </c>
      <c r="BA20" s="22">
        <v>0</v>
      </c>
      <c r="BB20" s="22">
        <v>0</v>
      </c>
      <c r="BC20" s="22">
        <v>0</v>
      </c>
      <c r="BD20" s="22">
        <v>0</v>
      </c>
      <c r="BE20" s="22">
        <v>0</v>
      </c>
      <c r="BF20" s="22">
        <v>0</v>
      </c>
      <c r="BG20" s="22">
        <v>0</v>
      </c>
      <c r="BH20" s="22">
        <v>0</v>
      </c>
      <c r="BI20" s="22">
        <v>0</v>
      </c>
      <c r="BJ20" s="22">
        <v>0</v>
      </c>
      <c r="BK20" s="22">
        <v>0</v>
      </c>
      <c r="BL20" s="22">
        <v>0</v>
      </c>
      <c r="BM20" s="22">
        <v>0</v>
      </c>
      <c r="BN20" s="22">
        <v>0</v>
      </c>
      <c r="BO20" s="22">
        <v>0</v>
      </c>
      <c r="BP20" s="22">
        <v>0</v>
      </c>
      <c r="BQ20" s="22">
        <v>0</v>
      </c>
      <c r="BR20" s="22">
        <v>0</v>
      </c>
      <c r="BS20" s="22">
        <v>0</v>
      </c>
      <c r="BT20" s="22">
        <v>0</v>
      </c>
      <c r="BU20" s="22">
        <v>0</v>
      </c>
      <c r="BV20" s="22">
        <v>0</v>
      </c>
      <c r="BW20" s="22">
        <v>0</v>
      </c>
      <c r="BX20" s="22">
        <v>0</v>
      </c>
      <c r="BY20" s="22">
        <v>0</v>
      </c>
      <c r="BZ20" s="22">
        <v>0</v>
      </c>
      <c r="CA20" s="22">
        <v>0</v>
      </c>
      <c r="CB20" s="22">
        <v>0</v>
      </c>
      <c r="CC20" s="22">
        <v>0</v>
      </c>
      <c r="CD20" s="22">
        <v>0</v>
      </c>
      <c r="CE20" s="22">
        <v>0</v>
      </c>
      <c r="CF20" s="22">
        <v>0</v>
      </c>
      <c r="CG20" s="22">
        <v>0</v>
      </c>
      <c r="CH20" s="22">
        <v>0</v>
      </c>
      <c r="CI20" s="22">
        <v>0</v>
      </c>
      <c r="CJ20" s="22">
        <v>0</v>
      </c>
      <c r="CK20" s="22">
        <v>0</v>
      </c>
      <c r="CL20" s="22">
        <v>0</v>
      </c>
      <c r="CM20" s="22">
        <v>0</v>
      </c>
      <c r="CN20" s="22">
        <v>0</v>
      </c>
      <c r="CO20" s="22">
        <v>0</v>
      </c>
      <c r="CP20" s="22">
        <v>0</v>
      </c>
      <c r="CQ20" s="22">
        <v>0</v>
      </c>
      <c r="CR20" s="22">
        <v>0</v>
      </c>
      <c r="CS20" s="22">
        <v>0</v>
      </c>
      <c r="CT20" s="22">
        <v>0</v>
      </c>
      <c r="CU20" s="22">
        <v>0</v>
      </c>
      <c r="CV20" s="22">
        <v>0</v>
      </c>
      <c r="CW20" s="22">
        <v>0</v>
      </c>
      <c r="CX20" s="22">
        <v>0</v>
      </c>
      <c r="CY20" s="22">
        <v>0</v>
      </c>
      <c r="CZ20" s="22">
        <v>0</v>
      </c>
      <c r="DA20" s="22">
        <v>0</v>
      </c>
      <c r="DB20" s="22">
        <v>0</v>
      </c>
      <c r="DC20" s="22">
        <v>0</v>
      </c>
      <c r="DD20" s="22">
        <v>0</v>
      </c>
      <c r="DE20" s="22">
        <v>0</v>
      </c>
      <c r="DF20" s="22">
        <v>0</v>
      </c>
      <c r="DG20" s="22">
        <v>0</v>
      </c>
      <c r="DH20" s="22">
        <v>0</v>
      </c>
      <c r="DI20" s="22">
        <v>0</v>
      </c>
      <c r="DJ20" s="22">
        <v>0</v>
      </c>
      <c r="DK20" s="22">
        <v>0</v>
      </c>
      <c r="DL20" s="22">
        <v>0</v>
      </c>
      <c r="DM20" s="22">
        <v>0</v>
      </c>
      <c r="DN20" s="22">
        <v>0</v>
      </c>
      <c r="DO20" s="22">
        <v>0</v>
      </c>
      <c r="DP20" s="22">
        <v>0</v>
      </c>
      <c r="DQ20" s="22">
        <v>0</v>
      </c>
      <c r="DR20" s="22">
        <v>0</v>
      </c>
      <c r="DS20" s="22">
        <v>0</v>
      </c>
      <c r="DT20" s="22">
        <v>0</v>
      </c>
      <c r="DU20" s="22">
        <v>0</v>
      </c>
      <c r="DV20" s="22">
        <v>0</v>
      </c>
      <c r="DW20" s="22">
        <v>0</v>
      </c>
      <c r="DX20" s="22">
        <v>0</v>
      </c>
      <c r="DY20" s="22">
        <v>0</v>
      </c>
      <c r="DZ20" s="22">
        <v>0</v>
      </c>
      <c r="EA20" s="22">
        <v>0</v>
      </c>
      <c r="EB20" s="22">
        <v>71928</v>
      </c>
      <c r="EC20" s="22">
        <v>122472</v>
      </c>
      <c r="ED20" s="22">
        <v>110808</v>
      </c>
      <c r="EE20" s="22">
        <v>124416</v>
      </c>
      <c r="EF20" s="22">
        <v>132192</v>
      </c>
      <c r="EG20" s="22">
        <v>138024</v>
      </c>
      <c r="EH20" s="22">
        <v>126360</v>
      </c>
      <c r="EI20" s="22">
        <v>153576</v>
      </c>
      <c r="EJ20" s="22">
        <v>128304</v>
      </c>
      <c r="EK20" s="22">
        <v>176904</v>
      </c>
      <c r="EL20" s="22">
        <v>176904</v>
      </c>
      <c r="EM20" s="22">
        <v>169128</v>
      </c>
      <c r="EN20" s="22">
        <v>159408</v>
      </c>
      <c r="EO20" s="22">
        <v>192456</v>
      </c>
      <c r="EP20" s="22">
        <v>163296</v>
      </c>
      <c r="EQ20" s="22">
        <v>155520</v>
      </c>
      <c r="ER20" s="22">
        <v>151632</v>
      </c>
      <c r="ES20" s="22">
        <v>153576</v>
      </c>
      <c r="ET20" s="22">
        <v>174960</v>
      </c>
      <c r="EU20" s="22">
        <v>155520</v>
      </c>
      <c r="EV20" s="22">
        <v>171072</v>
      </c>
      <c r="EW20" s="22">
        <v>153576</v>
      </c>
      <c r="EX20" s="22">
        <v>161352</v>
      </c>
      <c r="EY20" s="22">
        <v>151632</v>
      </c>
      <c r="EZ20" s="22">
        <v>171072</v>
      </c>
      <c r="FA20" s="22">
        <v>77760</v>
      </c>
      <c r="FB20" s="22">
        <v>97200</v>
      </c>
      <c r="FC20" s="22">
        <v>233280</v>
      </c>
      <c r="FD20" s="22">
        <v>1872</v>
      </c>
      <c r="FE20" s="22">
        <v>184680</v>
      </c>
      <c r="FF20" s="22">
        <v>159408</v>
      </c>
      <c r="FG20" s="22">
        <v>174690</v>
      </c>
      <c r="FH20" s="22">
        <v>165096</v>
      </c>
      <c r="FI20" s="22">
        <v>166680</v>
      </c>
      <c r="FJ20" s="22">
        <v>187992</v>
      </c>
      <c r="FK20" s="24">
        <v>207576</v>
      </c>
      <c r="FL20" s="24">
        <v>303687</v>
      </c>
      <c r="FM20" s="24">
        <v>317322</v>
      </c>
      <c r="FN20" s="24">
        <v>250380</v>
      </c>
      <c r="FO20" s="24">
        <v>144612</v>
      </c>
      <c r="FP20" s="24">
        <v>137178</v>
      </c>
      <c r="FQ20" s="24">
        <v>186030</v>
      </c>
      <c r="FR20" s="24">
        <v>190872</v>
      </c>
      <c r="FS20" s="24">
        <v>189342</v>
      </c>
      <c r="FT20" s="24">
        <v>163260</v>
      </c>
      <c r="FU20" s="24">
        <v>169146</v>
      </c>
      <c r="FV20" s="24">
        <v>167090</v>
      </c>
      <c r="FW20" s="24">
        <v>152601</v>
      </c>
      <c r="FX20" s="24">
        <v>165083</v>
      </c>
      <c r="FY20" s="24">
        <v>169489</v>
      </c>
      <c r="FZ20" s="24">
        <v>168426</v>
      </c>
      <c r="GA20" s="24">
        <v>166644</v>
      </c>
      <c r="GB20" s="24">
        <v>161766</v>
      </c>
      <c r="GC20" s="24">
        <v>167310</v>
      </c>
      <c r="GD20" s="24">
        <v>166716</v>
      </c>
      <c r="GE20" s="24">
        <v>169434</v>
      </c>
      <c r="GF20" s="24">
        <v>173898</v>
      </c>
      <c r="GG20" s="24">
        <v>165600</v>
      </c>
      <c r="GH20" s="24">
        <v>161946</v>
      </c>
      <c r="GI20" s="24">
        <v>168336</v>
      </c>
      <c r="GJ20" s="24">
        <v>168390</v>
      </c>
      <c r="GK20" s="24">
        <v>186372</v>
      </c>
      <c r="GL20" s="24">
        <v>183060</v>
      </c>
      <c r="GM20" s="24">
        <v>183690</v>
      </c>
      <c r="GN20" s="24">
        <v>200592</v>
      </c>
      <c r="GO20" s="24">
        <v>193194</v>
      </c>
      <c r="GP20" s="24">
        <v>184194</v>
      </c>
      <c r="GQ20" s="24">
        <v>183330</v>
      </c>
      <c r="GR20" s="24">
        <v>182466</v>
      </c>
      <c r="GS20" s="24">
        <v>196344</v>
      </c>
      <c r="GT20" s="24">
        <v>200178</v>
      </c>
      <c r="GU20" s="24">
        <v>176400</v>
      </c>
      <c r="GV20" s="24">
        <v>177138</v>
      </c>
      <c r="GW20" s="24">
        <v>182862</v>
      </c>
      <c r="GX20" s="24">
        <v>176418</v>
      </c>
      <c r="GY20" s="24">
        <v>172422</v>
      </c>
      <c r="GZ20" s="24">
        <v>165978</v>
      </c>
      <c r="HA20" s="24">
        <v>112878</v>
      </c>
      <c r="HB20" s="24">
        <v>155538</v>
      </c>
      <c r="HC20" s="24">
        <v>211338</v>
      </c>
      <c r="HD20" s="24">
        <v>191376</v>
      </c>
      <c r="HE20" s="24">
        <v>181674</v>
      </c>
      <c r="HF20" s="24">
        <v>195048</v>
      </c>
      <c r="HG20" s="24">
        <v>186840</v>
      </c>
      <c r="HH20" s="24">
        <v>172602</v>
      </c>
      <c r="HI20" s="24">
        <v>178938</v>
      </c>
      <c r="HJ20" s="24">
        <v>188460</v>
      </c>
      <c r="HK20" s="24">
        <v>189324</v>
      </c>
      <c r="HL20" s="24">
        <v>177138</v>
      </c>
      <c r="HM20" s="24">
        <v>184884</v>
      </c>
      <c r="HN20" s="24">
        <v>187211</v>
      </c>
      <c r="HO20" s="24">
        <v>156727</v>
      </c>
      <c r="HP20" s="24">
        <v>188964</v>
      </c>
      <c r="HQ20" s="24">
        <v>170226</v>
      </c>
      <c r="HR20" s="24">
        <v>172890</v>
      </c>
      <c r="HS20" s="24">
        <v>179892</v>
      </c>
      <c r="HT20" s="24">
        <v>186066</v>
      </c>
      <c r="HU20" s="16">
        <f t="shared" si="24"/>
        <v>186066</v>
      </c>
      <c r="HV20" s="16">
        <f t="shared" si="24"/>
        <v>186066</v>
      </c>
      <c r="HW20" s="16">
        <f t="shared" si="24"/>
        <v>186066</v>
      </c>
      <c r="HX20" s="16">
        <f t="shared" si="24"/>
        <v>186066</v>
      </c>
      <c r="HY20" s="16">
        <f t="shared" si="24"/>
        <v>186531.16499999998</v>
      </c>
      <c r="HZ20" s="16">
        <f t="shared" si="24"/>
        <v>186531.16499999998</v>
      </c>
      <c r="IA20" s="16">
        <f t="shared" si="24"/>
        <v>186531.16499999998</v>
      </c>
      <c r="IB20" s="16">
        <f t="shared" si="24"/>
        <v>186531.16499999998</v>
      </c>
      <c r="IC20" s="16">
        <f t="shared" si="24"/>
        <v>186997.49291249996</v>
      </c>
      <c r="ID20" s="16">
        <f t="shared" si="24"/>
        <v>186997.49291249996</v>
      </c>
      <c r="IE20" s="16">
        <f t="shared" si="24"/>
        <v>186997.49291249996</v>
      </c>
      <c r="IF20" s="16">
        <f t="shared" si="24"/>
        <v>186997.49291249996</v>
      </c>
      <c r="IG20" s="16">
        <f t="shared" si="24"/>
        <v>187464.98664478119</v>
      </c>
      <c r="IH20" s="16">
        <f t="shared" si="24"/>
        <v>187464.98664478119</v>
      </c>
      <c r="II20" s="16">
        <f t="shared" si="24"/>
        <v>187464.98664478119</v>
      </c>
      <c r="IJ20" s="16">
        <f t="shared" si="24"/>
        <v>187464.98664478119</v>
      </c>
      <c r="IK20" s="16">
        <f t="shared" si="24"/>
        <v>187464.98664478119</v>
      </c>
      <c r="IL20" s="16">
        <f t="shared" si="24"/>
        <v>187933.64911139314</v>
      </c>
      <c r="IM20" s="16">
        <f t="shared" si="24"/>
        <v>187933.64911139314</v>
      </c>
      <c r="IN20" s="16">
        <f t="shared" si="24"/>
        <v>187933.64911139314</v>
      </c>
      <c r="IO20" s="16">
        <f t="shared" si="24"/>
        <v>187933.64911139314</v>
      </c>
      <c r="IP20" s="16">
        <f t="shared" si="24"/>
        <v>188403.48323417161</v>
      </c>
      <c r="IQ20" s="16">
        <f t="shared" si="24"/>
        <v>188403.48323417161</v>
      </c>
      <c r="IR20" s="16">
        <f t="shared" si="24"/>
        <v>188403.48323417161</v>
      </c>
      <c r="IS20" s="16">
        <f t="shared" si="24"/>
        <v>188403.48323417161</v>
      </c>
      <c r="IT20" s="16">
        <f t="shared" si="24"/>
        <v>188874.49194225704</v>
      </c>
      <c r="IU20" s="16">
        <f t="shared" si="24"/>
        <v>188874.49194225704</v>
      </c>
      <c r="IV20" s="16">
        <f t="shared" si="24"/>
        <v>188874.49194225704</v>
      </c>
      <c r="IW20" s="16">
        <f t="shared" si="24"/>
        <v>188874.49194225704</v>
      </c>
      <c r="IX20" s="16">
        <f t="shared" si="24"/>
        <v>188874.49194225704</v>
      </c>
      <c r="IY20" s="16">
        <f t="shared" si="24"/>
        <v>189346.67817211268</v>
      </c>
      <c r="IZ20" s="16">
        <f t="shared" si="24"/>
        <v>189346.67817211268</v>
      </c>
      <c r="JA20" s="16">
        <f t="shared" si="24"/>
        <v>189346.67817211268</v>
      </c>
      <c r="JB20" s="16">
        <f t="shared" si="24"/>
        <v>189346.67817211268</v>
      </c>
    </row>
    <row r="21" spans="1:262" ht="15" customHeight="1" x14ac:dyDescent="0.3">
      <c r="A21" s="25" t="s">
        <v>30</v>
      </c>
      <c r="B21" s="3" t="s">
        <v>234</v>
      </c>
      <c r="C21" s="3" t="s">
        <v>234</v>
      </c>
      <c r="D21" s="21" t="s">
        <v>19</v>
      </c>
      <c r="E21" s="21" t="s">
        <v>20</v>
      </c>
      <c r="F21" s="16">
        <f t="shared" ca="1" si="20"/>
        <v>93006</v>
      </c>
      <c r="G21" s="21" cm="1">
        <f t="array" aca="1" ref="G21" ca="1">($D$5-IFERROR(LOOKUP(2,1/(INDIRECT($L$1&amp;ROW()&amp;":"&amp;$J$2&amp;ROW())&lt;&gt;0),INDIRECT($L$1&amp;"4:"&amp;$J$2&amp;"4")),$L$4))/7</f>
        <v>0</v>
      </c>
      <c r="H21" s="16">
        <f t="shared" ca="1" si="21"/>
        <v>7104348.5513923243</v>
      </c>
      <c r="I21" s="21"/>
      <c r="J21" s="16"/>
      <c r="K21" s="21"/>
      <c r="L21" s="22">
        <v>0</v>
      </c>
      <c r="M21" s="22">
        <v>0</v>
      </c>
      <c r="N21" s="22">
        <v>0</v>
      </c>
      <c r="O21" s="22">
        <v>0</v>
      </c>
      <c r="P21" s="22">
        <v>0</v>
      </c>
      <c r="Q21" s="22">
        <v>0</v>
      </c>
      <c r="R21" s="22">
        <v>0</v>
      </c>
      <c r="S21" s="22">
        <v>0</v>
      </c>
      <c r="T21" s="22">
        <v>0</v>
      </c>
      <c r="U21" s="22">
        <v>0</v>
      </c>
      <c r="V21" s="22">
        <v>0</v>
      </c>
      <c r="W21" s="22">
        <v>0</v>
      </c>
      <c r="X21" s="22">
        <v>0</v>
      </c>
      <c r="Y21" s="22">
        <v>0</v>
      </c>
      <c r="Z21" s="22">
        <v>0</v>
      </c>
      <c r="AA21" s="22">
        <v>0</v>
      </c>
      <c r="AB21" s="22">
        <v>0</v>
      </c>
      <c r="AC21" s="22">
        <v>0</v>
      </c>
      <c r="AD21" s="22">
        <v>0</v>
      </c>
      <c r="AE21" s="22">
        <v>0</v>
      </c>
      <c r="AF21" s="22">
        <v>0</v>
      </c>
      <c r="AG21" s="22">
        <v>0</v>
      </c>
      <c r="AH21" s="22">
        <v>0</v>
      </c>
      <c r="AI21" s="22">
        <v>0</v>
      </c>
      <c r="AJ21" s="22">
        <v>0</v>
      </c>
      <c r="AK21" s="22">
        <v>0</v>
      </c>
      <c r="AL21" s="22">
        <v>0</v>
      </c>
      <c r="AM21" s="22">
        <v>0</v>
      </c>
      <c r="AN21" s="22">
        <v>0</v>
      </c>
      <c r="AO21" s="22">
        <v>0</v>
      </c>
      <c r="AP21" s="22">
        <v>0</v>
      </c>
      <c r="AQ21" s="22">
        <v>0</v>
      </c>
      <c r="AR21" s="22">
        <v>0</v>
      </c>
      <c r="AS21" s="22">
        <v>0</v>
      </c>
      <c r="AT21" s="22">
        <v>0</v>
      </c>
      <c r="AU21" s="22">
        <v>0</v>
      </c>
      <c r="AV21" s="22">
        <v>0</v>
      </c>
      <c r="AW21" s="22">
        <v>0</v>
      </c>
      <c r="AX21" s="22">
        <v>0</v>
      </c>
      <c r="AY21" s="22">
        <v>0</v>
      </c>
      <c r="AZ21" s="22">
        <v>0</v>
      </c>
      <c r="BA21" s="22">
        <v>0</v>
      </c>
      <c r="BB21" s="22">
        <v>0</v>
      </c>
      <c r="BC21" s="22">
        <v>0</v>
      </c>
      <c r="BD21" s="22">
        <v>0</v>
      </c>
      <c r="BE21" s="22">
        <v>0</v>
      </c>
      <c r="BF21" s="22">
        <v>0</v>
      </c>
      <c r="BG21" s="22">
        <v>0</v>
      </c>
      <c r="BH21" s="22">
        <v>0</v>
      </c>
      <c r="BI21" s="22">
        <v>0</v>
      </c>
      <c r="BJ21" s="22">
        <v>0</v>
      </c>
      <c r="BK21" s="22">
        <v>0</v>
      </c>
      <c r="BL21" s="22">
        <v>0</v>
      </c>
      <c r="BM21" s="22">
        <v>0</v>
      </c>
      <c r="BN21" s="22">
        <v>0</v>
      </c>
      <c r="BO21" s="22">
        <v>0</v>
      </c>
      <c r="BP21" s="22">
        <v>0</v>
      </c>
      <c r="BQ21" s="22">
        <v>0</v>
      </c>
      <c r="BR21" s="22">
        <v>0</v>
      </c>
      <c r="BS21" s="22">
        <v>0</v>
      </c>
      <c r="BT21" s="22">
        <v>0</v>
      </c>
      <c r="BU21" s="22">
        <v>0</v>
      </c>
      <c r="BV21" s="22">
        <v>0</v>
      </c>
      <c r="BW21" s="22">
        <v>0</v>
      </c>
      <c r="BX21" s="22">
        <v>0</v>
      </c>
      <c r="BY21" s="22">
        <v>0</v>
      </c>
      <c r="BZ21" s="22">
        <v>0</v>
      </c>
      <c r="CA21" s="22">
        <v>0</v>
      </c>
      <c r="CB21" s="22">
        <v>0</v>
      </c>
      <c r="CC21" s="22">
        <v>0</v>
      </c>
      <c r="CD21" s="22">
        <v>0</v>
      </c>
      <c r="CE21" s="22">
        <v>0</v>
      </c>
      <c r="CF21" s="22">
        <v>0</v>
      </c>
      <c r="CG21" s="22">
        <v>0</v>
      </c>
      <c r="CH21" s="22">
        <v>0</v>
      </c>
      <c r="CI21" s="22">
        <v>0</v>
      </c>
      <c r="CJ21" s="22">
        <v>0</v>
      </c>
      <c r="CK21" s="22">
        <v>0</v>
      </c>
      <c r="CL21" s="22">
        <v>0</v>
      </c>
      <c r="CM21" s="22">
        <v>0</v>
      </c>
      <c r="CN21" s="22">
        <v>0</v>
      </c>
      <c r="CO21" s="22">
        <v>0</v>
      </c>
      <c r="CP21" s="22">
        <v>0</v>
      </c>
      <c r="CQ21" s="22">
        <v>0</v>
      </c>
      <c r="CR21" s="22">
        <v>0</v>
      </c>
      <c r="CS21" s="22">
        <v>0</v>
      </c>
      <c r="CT21" s="22">
        <v>0</v>
      </c>
      <c r="CU21" s="22">
        <v>0</v>
      </c>
      <c r="CV21" s="22">
        <v>0</v>
      </c>
      <c r="CW21" s="22">
        <v>0</v>
      </c>
      <c r="CX21" s="22">
        <v>0</v>
      </c>
      <c r="CY21" s="22">
        <v>0</v>
      </c>
      <c r="CZ21" s="22">
        <v>0</v>
      </c>
      <c r="DA21" s="22">
        <v>0</v>
      </c>
      <c r="DB21" s="22">
        <v>0</v>
      </c>
      <c r="DC21" s="22">
        <v>0</v>
      </c>
      <c r="DD21" s="22">
        <v>0</v>
      </c>
      <c r="DE21" s="22">
        <v>0</v>
      </c>
      <c r="DF21" s="22">
        <v>0</v>
      </c>
      <c r="DG21" s="22">
        <v>0</v>
      </c>
      <c r="DH21" s="22">
        <v>0</v>
      </c>
      <c r="DI21" s="22">
        <v>0</v>
      </c>
      <c r="DJ21" s="22">
        <v>0</v>
      </c>
      <c r="DK21" s="22">
        <v>0</v>
      </c>
      <c r="DL21" s="22">
        <v>0</v>
      </c>
      <c r="DM21" s="22">
        <v>0</v>
      </c>
      <c r="DN21" s="22">
        <v>0</v>
      </c>
      <c r="DO21" s="22">
        <v>0</v>
      </c>
      <c r="DP21" s="22">
        <v>0</v>
      </c>
      <c r="DQ21" s="22">
        <v>0</v>
      </c>
      <c r="DR21" s="22">
        <v>0</v>
      </c>
      <c r="DS21" s="22">
        <v>0</v>
      </c>
      <c r="DT21" s="22">
        <v>0</v>
      </c>
      <c r="DU21" s="22">
        <v>0</v>
      </c>
      <c r="DV21" s="22">
        <v>0</v>
      </c>
      <c r="DW21" s="22">
        <v>0</v>
      </c>
      <c r="DX21" s="22">
        <v>0</v>
      </c>
      <c r="DY21" s="22">
        <v>0</v>
      </c>
      <c r="DZ21" s="22">
        <v>0</v>
      </c>
      <c r="EA21" s="22">
        <v>0</v>
      </c>
      <c r="EB21" s="22">
        <v>0</v>
      </c>
      <c r="EC21" s="22">
        <v>0</v>
      </c>
      <c r="ED21" s="22">
        <v>0</v>
      </c>
      <c r="EE21" s="22">
        <v>0</v>
      </c>
      <c r="EF21" s="22">
        <v>0</v>
      </c>
      <c r="EG21" s="22">
        <v>0</v>
      </c>
      <c r="EH21" s="22">
        <v>0</v>
      </c>
      <c r="EI21" s="22">
        <v>0</v>
      </c>
      <c r="EJ21" s="22">
        <v>0</v>
      </c>
      <c r="EK21" s="22">
        <v>0</v>
      </c>
      <c r="EL21" s="22">
        <v>0</v>
      </c>
      <c r="EM21" s="22">
        <v>0</v>
      </c>
      <c r="EN21" s="22">
        <v>0</v>
      </c>
      <c r="EO21" s="22">
        <v>0</v>
      </c>
      <c r="EP21" s="22">
        <v>0</v>
      </c>
      <c r="EQ21" s="22">
        <v>56376</v>
      </c>
      <c r="ER21" s="22">
        <v>36936</v>
      </c>
      <c r="ES21" s="22">
        <v>31104</v>
      </c>
      <c r="ET21" s="22">
        <v>31104</v>
      </c>
      <c r="EU21" s="22">
        <v>27216</v>
      </c>
      <c r="EV21" s="22">
        <v>23328</v>
      </c>
      <c r="EW21" s="22">
        <v>31104</v>
      </c>
      <c r="EX21" s="22">
        <v>31104</v>
      </c>
      <c r="EY21" s="22">
        <v>31104</v>
      </c>
      <c r="EZ21" s="22">
        <v>36936</v>
      </c>
      <c r="FA21" s="22">
        <v>15552</v>
      </c>
      <c r="FB21" s="22">
        <v>17496</v>
      </c>
      <c r="FC21" s="22">
        <v>52488</v>
      </c>
      <c r="FD21" s="22">
        <v>40824</v>
      </c>
      <c r="FE21" s="22">
        <v>48600</v>
      </c>
      <c r="FF21" s="22">
        <v>40824</v>
      </c>
      <c r="FG21" s="22">
        <v>43992</v>
      </c>
      <c r="FH21" s="22">
        <v>41958</v>
      </c>
      <c r="FI21" s="22">
        <v>41886</v>
      </c>
      <c r="FJ21" s="22">
        <v>49032</v>
      </c>
      <c r="FK21" s="24">
        <v>0</v>
      </c>
      <c r="FL21" s="24">
        <v>56603</v>
      </c>
      <c r="FM21" s="24">
        <v>0</v>
      </c>
      <c r="FN21" s="24">
        <v>0</v>
      </c>
      <c r="FO21" s="24">
        <v>0</v>
      </c>
      <c r="FP21" s="24">
        <v>0</v>
      </c>
      <c r="FQ21" s="24">
        <v>0</v>
      </c>
      <c r="FR21" s="24">
        <v>0</v>
      </c>
      <c r="FS21" s="24">
        <v>3132</v>
      </c>
      <c r="FT21" s="24">
        <v>21474</v>
      </c>
      <c r="FU21" s="24">
        <v>38430</v>
      </c>
      <c r="FV21" s="24">
        <v>35686</v>
      </c>
      <c r="FW21" s="24">
        <v>39968</v>
      </c>
      <c r="FX21" s="24">
        <v>42550</v>
      </c>
      <c r="FY21" s="24">
        <v>41198</v>
      </c>
      <c r="FZ21" s="24">
        <v>40945</v>
      </c>
      <c r="GA21" s="24">
        <v>43830</v>
      </c>
      <c r="GB21" s="24">
        <v>42534</v>
      </c>
      <c r="GC21" s="24">
        <v>46638</v>
      </c>
      <c r="GD21" s="24">
        <v>46332</v>
      </c>
      <c r="GE21" s="24">
        <v>46242</v>
      </c>
      <c r="GF21" s="24">
        <v>45612</v>
      </c>
      <c r="GG21" s="24">
        <v>45090</v>
      </c>
      <c r="GH21" s="24">
        <v>43902</v>
      </c>
      <c r="GI21" s="24">
        <v>41742</v>
      </c>
      <c r="GJ21" s="24">
        <v>41742</v>
      </c>
      <c r="GK21" s="24">
        <v>45954</v>
      </c>
      <c r="GL21" s="24">
        <v>45162</v>
      </c>
      <c r="GM21" s="24">
        <v>44514</v>
      </c>
      <c r="GN21" s="24">
        <v>46926</v>
      </c>
      <c r="GO21" s="24">
        <v>45756</v>
      </c>
      <c r="GP21" s="24">
        <v>43182</v>
      </c>
      <c r="GQ21" s="24">
        <v>42444</v>
      </c>
      <c r="GR21" s="24">
        <v>42516</v>
      </c>
      <c r="GS21" s="24">
        <v>43812</v>
      </c>
      <c r="GT21" s="24">
        <v>46764</v>
      </c>
      <c r="GU21" s="24">
        <v>43974</v>
      </c>
      <c r="GV21" s="24">
        <v>44118</v>
      </c>
      <c r="GW21" s="24">
        <v>45072</v>
      </c>
      <c r="GX21" s="24">
        <v>43488</v>
      </c>
      <c r="GY21" s="24">
        <v>42570</v>
      </c>
      <c r="GZ21" s="24">
        <v>40284</v>
      </c>
      <c r="HA21" s="24">
        <v>25488</v>
      </c>
      <c r="HB21" s="24">
        <v>45972</v>
      </c>
      <c r="HC21" s="24">
        <v>96174</v>
      </c>
      <c r="HD21" s="24">
        <v>87318</v>
      </c>
      <c r="HE21" s="24">
        <v>86292</v>
      </c>
      <c r="HF21" s="24">
        <v>0</v>
      </c>
      <c r="HG21" s="24">
        <v>89802</v>
      </c>
      <c r="HH21" s="24">
        <v>82134</v>
      </c>
      <c r="HI21" s="24">
        <v>86490</v>
      </c>
      <c r="HJ21" s="24">
        <v>90954</v>
      </c>
      <c r="HK21" s="24">
        <v>92898</v>
      </c>
      <c r="HL21" s="24">
        <v>87642</v>
      </c>
      <c r="HM21" s="24">
        <v>91716</v>
      </c>
      <c r="HN21" s="24">
        <v>95220</v>
      </c>
      <c r="HO21" s="24">
        <v>79746</v>
      </c>
      <c r="HP21" s="24">
        <v>96930</v>
      </c>
      <c r="HQ21" s="24">
        <v>89874</v>
      </c>
      <c r="HR21" s="24">
        <v>92916</v>
      </c>
      <c r="HS21" s="24">
        <v>92304</v>
      </c>
      <c r="HT21" s="24">
        <v>96174</v>
      </c>
      <c r="HU21" s="16">
        <f t="shared" si="24"/>
        <v>96174</v>
      </c>
      <c r="HV21" s="16">
        <f t="shared" si="24"/>
        <v>96174</v>
      </c>
      <c r="HW21" s="16">
        <f t="shared" si="24"/>
        <v>96174</v>
      </c>
      <c r="HX21" s="16">
        <f t="shared" si="24"/>
        <v>96174</v>
      </c>
      <c r="HY21" s="16">
        <f t="shared" si="24"/>
        <v>96414.434999999998</v>
      </c>
      <c r="HZ21" s="16">
        <f t="shared" si="24"/>
        <v>96414.434999999998</v>
      </c>
      <c r="IA21" s="16">
        <f t="shared" si="24"/>
        <v>96414.434999999998</v>
      </c>
      <c r="IB21" s="16">
        <f t="shared" si="24"/>
        <v>96414.434999999998</v>
      </c>
      <c r="IC21" s="16">
        <f t="shared" si="24"/>
        <v>96655.471087499987</v>
      </c>
      <c r="ID21" s="16">
        <f t="shared" si="24"/>
        <v>96655.471087499987</v>
      </c>
      <c r="IE21" s="16">
        <f t="shared" si="24"/>
        <v>96655.471087499987</v>
      </c>
      <c r="IF21" s="16">
        <f t="shared" si="24"/>
        <v>96655.471087499987</v>
      </c>
      <c r="IG21" s="16">
        <f t="shared" si="24"/>
        <v>96897.109765218731</v>
      </c>
      <c r="IH21" s="16">
        <f t="shared" si="24"/>
        <v>96897.109765218731</v>
      </c>
      <c r="II21" s="16">
        <f t="shared" si="24"/>
        <v>96897.109765218731</v>
      </c>
      <c r="IJ21" s="16">
        <f t="shared" si="24"/>
        <v>96897.109765218731</v>
      </c>
      <c r="IK21" s="16">
        <f t="shared" si="24"/>
        <v>96897.109765218731</v>
      </c>
      <c r="IL21" s="16">
        <f t="shared" si="24"/>
        <v>97139.352539631771</v>
      </c>
      <c r="IM21" s="16">
        <f t="shared" si="24"/>
        <v>97139.352539631771</v>
      </c>
      <c r="IN21" s="16">
        <f t="shared" si="24"/>
        <v>97139.352539631771</v>
      </c>
      <c r="IO21" s="16">
        <f t="shared" si="24"/>
        <v>97139.352539631771</v>
      </c>
      <c r="IP21" s="16">
        <f t="shared" si="24"/>
        <v>97382.200920980846</v>
      </c>
      <c r="IQ21" s="16">
        <f t="shared" si="24"/>
        <v>97382.200920980846</v>
      </c>
      <c r="IR21" s="16">
        <f t="shared" si="24"/>
        <v>97382.200920980846</v>
      </c>
      <c r="IS21" s="16">
        <f t="shared" si="24"/>
        <v>97382.200920980846</v>
      </c>
      <c r="IT21" s="16">
        <f t="shared" si="24"/>
        <v>97625.65642328329</v>
      </c>
      <c r="IU21" s="16">
        <f t="shared" si="24"/>
        <v>97625.65642328329</v>
      </c>
      <c r="IV21" s="16">
        <f t="shared" si="24"/>
        <v>97625.65642328329</v>
      </c>
      <c r="IW21" s="16">
        <f t="shared" si="24"/>
        <v>97625.65642328329</v>
      </c>
      <c r="IX21" s="16">
        <f t="shared" si="24"/>
        <v>97625.65642328329</v>
      </c>
      <c r="IY21" s="16">
        <f t="shared" si="24"/>
        <v>97869.720564341493</v>
      </c>
      <c r="IZ21" s="16">
        <f t="shared" si="24"/>
        <v>97869.720564341493</v>
      </c>
      <c r="JA21" s="16">
        <f t="shared" si="24"/>
        <v>97869.720564341493</v>
      </c>
      <c r="JB21" s="16">
        <f t="shared" si="24"/>
        <v>97869.720564341493</v>
      </c>
    </row>
    <row r="22" spans="1:262" ht="15" customHeight="1" x14ac:dyDescent="0.3">
      <c r="A22" s="21" t="s">
        <v>31</v>
      </c>
      <c r="B22" s="3" t="s">
        <v>234</v>
      </c>
      <c r="C22" s="3" t="s">
        <v>234</v>
      </c>
      <c r="D22" s="21" t="s">
        <v>19</v>
      </c>
      <c r="E22" s="21" t="s">
        <v>20</v>
      </c>
      <c r="F22" s="16">
        <f t="shared" ca="1" si="20"/>
        <v>43884</v>
      </c>
      <c r="G22" s="21" cm="1">
        <f t="array" aca="1" ref="G22" ca="1">($D$5-IFERROR(LOOKUP(2,1/(INDIRECT($L$1&amp;ROW()&amp;":"&amp;$J$2&amp;ROW())&lt;&gt;0),INDIRECT($L$1&amp;"4:"&amp;$J$2&amp;"4")),$L$4))/7</f>
        <v>0</v>
      </c>
      <c r="H22" s="16">
        <f t="shared" ca="1" si="21"/>
        <v>3508744.4517402011</v>
      </c>
      <c r="I22" s="21"/>
      <c r="J22" s="21"/>
      <c r="K22" s="21"/>
      <c r="L22" s="22">
        <v>0</v>
      </c>
      <c r="M22" s="22">
        <v>0</v>
      </c>
      <c r="N22" s="22">
        <v>0</v>
      </c>
      <c r="O22" s="22">
        <v>0</v>
      </c>
      <c r="P22" s="22">
        <v>0</v>
      </c>
      <c r="Q22" s="22">
        <v>0</v>
      </c>
      <c r="R22" s="22">
        <v>0</v>
      </c>
      <c r="S22" s="22">
        <v>0</v>
      </c>
      <c r="T22" s="22">
        <v>0</v>
      </c>
      <c r="U22" s="22">
        <v>0</v>
      </c>
      <c r="V22" s="22">
        <v>0</v>
      </c>
      <c r="W22" s="22">
        <v>0</v>
      </c>
      <c r="X22" s="22">
        <v>0</v>
      </c>
      <c r="Y22" s="22">
        <v>0</v>
      </c>
      <c r="Z22" s="22">
        <v>0</v>
      </c>
      <c r="AA22" s="22">
        <v>0</v>
      </c>
      <c r="AB22" s="22">
        <v>0</v>
      </c>
      <c r="AC22" s="22">
        <v>0</v>
      </c>
      <c r="AD22" s="22">
        <v>0</v>
      </c>
      <c r="AE22" s="22">
        <v>0</v>
      </c>
      <c r="AF22" s="22">
        <v>0</v>
      </c>
      <c r="AG22" s="22">
        <v>0</v>
      </c>
      <c r="AH22" s="22">
        <v>0</v>
      </c>
      <c r="AI22" s="22">
        <v>0</v>
      </c>
      <c r="AJ22" s="22">
        <v>0</v>
      </c>
      <c r="AK22" s="22">
        <v>0</v>
      </c>
      <c r="AL22" s="22">
        <v>0</v>
      </c>
      <c r="AM22" s="22">
        <v>0</v>
      </c>
      <c r="AN22" s="22">
        <v>0</v>
      </c>
      <c r="AO22" s="22">
        <v>0</v>
      </c>
      <c r="AP22" s="22">
        <v>0</v>
      </c>
      <c r="AQ22" s="22">
        <v>0</v>
      </c>
      <c r="AR22" s="22">
        <v>0</v>
      </c>
      <c r="AS22" s="22">
        <v>0</v>
      </c>
      <c r="AT22" s="22">
        <v>0</v>
      </c>
      <c r="AU22" s="22">
        <v>0</v>
      </c>
      <c r="AV22" s="22">
        <v>0</v>
      </c>
      <c r="AW22" s="22">
        <v>0</v>
      </c>
      <c r="AX22" s="22">
        <v>0</v>
      </c>
      <c r="AY22" s="22">
        <v>0</v>
      </c>
      <c r="AZ22" s="22">
        <v>0</v>
      </c>
      <c r="BA22" s="22">
        <v>0</v>
      </c>
      <c r="BB22" s="22">
        <v>0</v>
      </c>
      <c r="BC22" s="22">
        <v>0</v>
      </c>
      <c r="BD22" s="22">
        <v>0</v>
      </c>
      <c r="BE22" s="22">
        <v>0</v>
      </c>
      <c r="BF22" s="22">
        <v>0</v>
      </c>
      <c r="BG22" s="22">
        <v>0</v>
      </c>
      <c r="BH22" s="22">
        <v>0</v>
      </c>
      <c r="BI22" s="22">
        <v>0</v>
      </c>
      <c r="BJ22" s="22">
        <v>0</v>
      </c>
      <c r="BK22" s="22">
        <v>0</v>
      </c>
      <c r="BL22" s="22">
        <v>0</v>
      </c>
      <c r="BM22" s="22">
        <v>0</v>
      </c>
      <c r="BN22" s="22">
        <v>0</v>
      </c>
      <c r="BO22" s="22">
        <v>0</v>
      </c>
      <c r="BP22" s="22">
        <v>0</v>
      </c>
      <c r="BQ22" s="22">
        <v>0</v>
      </c>
      <c r="BR22" s="22">
        <v>0</v>
      </c>
      <c r="BS22" s="22">
        <v>0</v>
      </c>
      <c r="BT22" s="22">
        <v>0</v>
      </c>
      <c r="BU22" s="22">
        <v>0</v>
      </c>
      <c r="BV22" s="22">
        <v>0</v>
      </c>
      <c r="BW22" s="22">
        <v>0</v>
      </c>
      <c r="BX22" s="22">
        <v>0</v>
      </c>
      <c r="BY22" s="22">
        <v>0</v>
      </c>
      <c r="BZ22" s="22">
        <v>0</v>
      </c>
      <c r="CA22" s="22">
        <v>0</v>
      </c>
      <c r="CB22" s="22">
        <v>0</v>
      </c>
      <c r="CC22" s="22">
        <v>0</v>
      </c>
      <c r="CD22" s="22">
        <v>0</v>
      </c>
      <c r="CE22" s="22">
        <v>0</v>
      </c>
      <c r="CF22" s="22">
        <v>0</v>
      </c>
      <c r="CG22" s="22">
        <v>0</v>
      </c>
      <c r="CH22" s="22">
        <v>0</v>
      </c>
      <c r="CI22" s="22">
        <v>0</v>
      </c>
      <c r="CJ22" s="22">
        <v>0</v>
      </c>
      <c r="CK22" s="22">
        <v>0</v>
      </c>
      <c r="CL22" s="22">
        <v>0</v>
      </c>
      <c r="CM22" s="22">
        <v>0</v>
      </c>
      <c r="CN22" s="22">
        <v>0</v>
      </c>
      <c r="CO22" s="22">
        <v>0</v>
      </c>
      <c r="CP22" s="22">
        <v>0</v>
      </c>
      <c r="CQ22" s="22">
        <v>0</v>
      </c>
      <c r="CR22" s="22">
        <v>0</v>
      </c>
      <c r="CS22" s="22">
        <v>0</v>
      </c>
      <c r="CT22" s="22">
        <v>0</v>
      </c>
      <c r="CU22" s="22">
        <v>0</v>
      </c>
      <c r="CV22" s="22">
        <v>0</v>
      </c>
      <c r="CW22" s="22">
        <v>0</v>
      </c>
      <c r="CX22" s="22">
        <v>0</v>
      </c>
      <c r="CY22" s="22">
        <v>0</v>
      </c>
      <c r="CZ22" s="22">
        <v>0</v>
      </c>
      <c r="DA22" s="22">
        <v>0</v>
      </c>
      <c r="DB22" s="22">
        <v>0</v>
      </c>
      <c r="DC22" s="22">
        <v>0</v>
      </c>
      <c r="DD22" s="22">
        <v>0</v>
      </c>
      <c r="DE22" s="22">
        <v>0</v>
      </c>
      <c r="DF22" s="22">
        <v>0</v>
      </c>
      <c r="DG22" s="22">
        <v>0</v>
      </c>
      <c r="DH22" s="22">
        <v>0</v>
      </c>
      <c r="DI22" s="22">
        <v>0</v>
      </c>
      <c r="DJ22" s="22">
        <v>0</v>
      </c>
      <c r="DK22" s="22">
        <v>0</v>
      </c>
      <c r="DL22" s="22">
        <v>0</v>
      </c>
      <c r="DM22" s="22">
        <v>0</v>
      </c>
      <c r="DN22" s="22">
        <v>0</v>
      </c>
      <c r="DO22" s="22">
        <v>0</v>
      </c>
      <c r="DP22" s="22">
        <v>0</v>
      </c>
      <c r="DQ22" s="22">
        <v>0</v>
      </c>
      <c r="DR22" s="22">
        <v>0</v>
      </c>
      <c r="DS22" s="22">
        <v>0</v>
      </c>
      <c r="DT22" s="22">
        <v>0</v>
      </c>
      <c r="DU22" s="22">
        <v>0</v>
      </c>
      <c r="DV22" s="22">
        <v>0</v>
      </c>
      <c r="DW22" s="22">
        <v>0</v>
      </c>
      <c r="DX22" s="22">
        <v>0</v>
      </c>
      <c r="DY22" s="22">
        <v>0</v>
      </c>
      <c r="DZ22" s="22">
        <v>0</v>
      </c>
      <c r="EA22" s="22">
        <v>0</v>
      </c>
      <c r="EB22" s="22">
        <v>0</v>
      </c>
      <c r="EC22" s="22">
        <v>0</v>
      </c>
      <c r="ED22" s="22">
        <v>0</v>
      </c>
      <c r="EE22" s="22">
        <v>0</v>
      </c>
      <c r="EF22" s="22">
        <v>0</v>
      </c>
      <c r="EG22" s="22">
        <v>0</v>
      </c>
      <c r="EH22" s="22">
        <v>0</v>
      </c>
      <c r="EI22" s="22">
        <v>0</v>
      </c>
      <c r="EJ22" s="22">
        <v>0</v>
      </c>
      <c r="EK22" s="22">
        <v>0</v>
      </c>
      <c r="EL22" s="22">
        <v>0</v>
      </c>
      <c r="EM22" s="22">
        <v>0</v>
      </c>
      <c r="EN22" s="22">
        <v>0</v>
      </c>
      <c r="EO22" s="22">
        <v>0</v>
      </c>
      <c r="EP22" s="22">
        <v>0</v>
      </c>
      <c r="EQ22" s="22">
        <v>0</v>
      </c>
      <c r="ER22" s="22">
        <v>0</v>
      </c>
      <c r="ES22" s="22">
        <v>0</v>
      </c>
      <c r="ET22" s="22">
        <v>0</v>
      </c>
      <c r="EU22" s="22">
        <v>0</v>
      </c>
      <c r="EV22" s="22">
        <v>0</v>
      </c>
      <c r="EW22" s="22">
        <v>0</v>
      </c>
      <c r="EX22" s="22">
        <v>0</v>
      </c>
      <c r="EY22" s="22">
        <v>0</v>
      </c>
      <c r="EZ22" s="22">
        <v>0</v>
      </c>
      <c r="FA22" s="22">
        <v>0</v>
      </c>
      <c r="FB22" s="22">
        <v>0</v>
      </c>
      <c r="FC22" s="22">
        <v>0</v>
      </c>
      <c r="FD22" s="22">
        <v>0</v>
      </c>
      <c r="FE22" s="22">
        <v>0</v>
      </c>
      <c r="FF22" s="22">
        <v>0</v>
      </c>
      <c r="FG22" s="22">
        <v>0</v>
      </c>
      <c r="FH22" s="22">
        <v>0</v>
      </c>
      <c r="FI22" s="22">
        <v>0</v>
      </c>
      <c r="FJ22" s="27">
        <v>0</v>
      </c>
      <c r="FK22" s="24">
        <v>18360</v>
      </c>
      <c r="FL22" s="24">
        <v>76196</v>
      </c>
      <c r="FM22" s="24">
        <v>0</v>
      </c>
      <c r="FN22" s="24">
        <v>0</v>
      </c>
      <c r="FO22" s="24">
        <v>0</v>
      </c>
      <c r="FP22" s="24">
        <v>0</v>
      </c>
      <c r="FQ22" s="24">
        <v>0</v>
      </c>
      <c r="FR22" s="24">
        <v>0</v>
      </c>
      <c r="FS22" s="24">
        <v>1386</v>
      </c>
      <c r="FT22" s="24">
        <v>954</v>
      </c>
      <c r="FU22" s="24">
        <v>3438</v>
      </c>
      <c r="FV22" s="24">
        <v>14007</v>
      </c>
      <c r="FW22" s="24">
        <v>22414</v>
      </c>
      <c r="FX22" s="24">
        <v>23391</v>
      </c>
      <c r="FY22" s="24">
        <v>22571</v>
      </c>
      <c r="FZ22" s="24">
        <v>25153</v>
      </c>
      <c r="GA22" s="24">
        <v>26550</v>
      </c>
      <c r="GB22" s="24">
        <v>25722</v>
      </c>
      <c r="GC22" s="24">
        <v>26874</v>
      </c>
      <c r="GD22" s="24">
        <v>28314</v>
      </c>
      <c r="GE22" s="24">
        <v>29034</v>
      </c>
      <c r="GF22" s="24">
        <v>29268</v>
      </c>
      <c r="GG22" s="24">
        <v>29682</v>
      </c>
      <c r="GH22" s="24">
        <v>29070</v>
      </c>
      <c r="GI22" s="24">
        <v>28710</v>
      </c>
      <c r="GJ22" s="24">
        <v>28710</v>
      </c>
      <c r="GK22" s="24">
        <v>32526</v>
      </c>
      <c r="GL22" s="24">
        <v>31950</v>
      </c>
      <c r="GM22" s="24">
        <v>30996</v>
      </c>
      <c r="GN22" s="24">
        <v>33678</v>
      </c>
      <c r="GO22" s="24">
        <v>33174</v>
      </c>
      <c r="GP22" s="24">
        <v>32922</v>
      </c>
      <c r="GQ22" s="24">
        <v>35298</v>
      </c>
      <c r="GR22" s="24">
        <v>36486</v>
      </c>
      <c r="GS22" s="24">
        <v>41760</v>
      </c>
      <c r="GT22" s="24">
        <v>46422</v>
      </c>
      <c r="GU22" s="24">
        <v>43092</v>
      </c>
      <c r="GV22" s="24">
        <v>43596</v>
      </c>
      <c r="GW22" s="24">
        <v>44388</v>
      </c>
      <c r="GX22" s="24">
        <v>43416</v>
      </c>
      <c r="GY22" s="24">
        <v>42840</v>
      </c>
      <c r="GZ22" s="24">
        <v>35982</v>
      </c>
      <c r="HA22" s="24">
        <v>21114</v>
      </c>
      <c r="HB22" s="24">
        <v>39438</v>
      </c>
      <c r="HC22" s="24">
        <v>56520</v>
      </c>
      <c r="HD22" s="24">
        <v>44550</v>
      </c>
      <c r="HE22" s="24">
        <v>37008</v>
      </c>
      <c r="HF22" s="24">
        <v>36774</v>
      </c>
      <c r="HG22" s="24">
        <v>32796</v>
      </c>
      <c r="HH22" s="24">
        <v>28188</v>
      </c>
      <c r="HI22" s="24">
        <v>30762</v>
      </c>
      <c r="HJ22" s="24">
        <v>35010</v>
      </c>
      <c r="HK22" s="24">
        <v>41040</v>
      </c>
      <c r="HL22" s="24">
        <v>42120</v>
      </c>
      <c r="HM22" s="24">
        <v>44073</v>
      </c>
      <c r="HN22" s="24">
        <v>44626</v>
      </c>
      <c r="HO22" s="24">
        <v>35922</v>
      </c>
      <c r="HP22" s="24">
        <v>44586</v>
      </c>
      <c r="HQ22" s="24">
        <v>41958</v>
      </c>
      <c r="HR22" s="24">
        <v>44496</v>
      </c>
      <c r="HS22" s="24">
        <v>44496</v>
      </c>
      <c r="HT22" s="24">
        <v>47160</v>
      </c>
      <c r="HU22" s="16">
        <f t="shared" si="24"/>
        <v>47160</v>
      </c>
      <c r="HV22" s="16">
        <f t="shared" si="24"/>
        <v>47160</v>
      </c>
      <c r="HW22" s="16">
        <f t="shared" si="24"/>
        <v>47160</v>
      </c>
      <c r="HX22" s="16">
        <f t="shared" si="24"/>
        <v>47160</v>
      </c>
      <c r="HY22" s="16">
        <f t="shared" si="24"/>
        <v>47277.899999999994</v>
      </c>
      <c r="HZ22" s="16">
        <f t="shared" si="24"/>
        <v>47277.899999999994</v>
      </c>
      <c r="IA22" s="16">
        <f t="shared" si="24"/>
        <v>47277.899999999994</v>
      </c>
      <c r="IB22" s="16">
        <f t="shared" si="24"/>
        <v>47277.899999999994</v>
      </c>
      <c r="IC22" s="16">
        <f t="shared" si="24"/>
        <v>47396.094749999989</v>
      </c>
      <c r="ID22" s="16">
        <f t="shared" si="24"/>
        <v>47396.094749999989</v>
      </c>
      <c r="IE22" s="16">
        <f t="shared" si="24"/>
        <v>47396.094749999989</v>
      </c>
      <c r="IF22" s="16">
        <f t="shared" si="24"/>
        <v>47396.094749999989</v>
      </c>
      <c r="IG22" s="16">
        <f t="shared" si="24"/>
        <v>47514.584986874986</v>
      </c>
      <c r="IH22" s="16">
        <f t="shared" si="24"/>
        <v>47514.584986874986</v>
      </c>
      <c r="II22" s="16">
        <f t="shared" si="24"/>
        <v>47514.584986874986</v>
      </c>
      <c r="IJ22" s="16">
        <f t="shared" si="24"/>
        <v>47514.584986874986</v>
      </c>
      <c r="IK22" s="16">
        <f t="shared" si="24"/>
        <v>47514.584986874986</v>
      </c>
      <c r="IL22" s="16">
        <f t="shared" si="24"/>
        <v>47633.371449342172</v>
      </c>
      <c r="IM22" s="16">
        <f t="shared" si="24"/>
        <v>47633.371449342172</v>
      </c>
      <c r="IN22" s="16">
        <f t="shared" si="24"/>
        <v>47633.371449342172</v>
      </c>
      <c r="IO22" s="16">
        <f t="shared" si="24"/>
        <v>47633.371449342172</v>
      </c>
      <c r="IP22" s="16">
        <f t="shared" si="24"/>
        <v>47752.454877965523</v>
      </c>
      <c r="IQ22" s="16">
        <f t="shared" si="24"/>
        <v>47752.454877965523</v>
      </c>
      <c r="IR22" s="16">
        <f t="shared" si="24"/>
        <v>47752.454877965523</v>
      </c>
      <c r="IS22" s="16">
        <f t="shared" si="24"/>
        <v>47752.454877965523</v>
      </c>
      <c r="IT22" s="16">
        <f t="shared" si="24"/>
        <v>47871.836015160436</v>
      </c>
      <c r="IU22" s="16">
        <f t="shared" si="24"/>
        <v>47871.836015160436</v>
      </c>
      <c r="IV22" s="16">
        <f t="shared" si="24"/>
        <v>47871.836015160436</v>
      </c>
      <c r="IW22" s="16">
        <f t="shared" si="24"/>
        <v>47871.836015160436</v>
      </c>
      <c r="IX22" s="16">
        <f t="shared" si="24"/>
        <v>47871.836015160436</v>
      </c>
      <c r="IY22" s="16">
        <f t="shared" si="24"/>
        <v>47991.515605198336</v>
      </c>
      <c r="IZ22" s="16">
        <f t="shared" si="24"/>
        <v>47991.515605198336</v>
      </c>
      <c r="JA22" s="16">
        <f t="shared" si="24"/>
        <v>47991.515605198336</v>
      </c>
      <c r="JB22" s="16">
        <f t="shared" si="24"/>
        <v>47991.515605198336</v>
      </c>
    </row>
    <row r="23" spans="1:262" ht="15" customHeight="1" x14ac:dyDescent="0.3">
      <c r="A23" s="20" t="s">
        <v>32</v>
      </c>
      <c r="B23" s="3" t="s">
        <v>234</v>
      </c>
      <c r="C23" s="3" t="s">
        <v>234</v>
      </c>
      <c r="D23" s="21" t="s">
        <v>19</v>
      </c>
      <c r="E23" s="21" t="s">
        <v>20</v>
      </c>
      <c r="F23" s="16">
        <f t="shared" ca="1" si="20"/>
        <v>36547</v>
      </c>
      <c r="G23" s="21" cm="1">
        <f t="array" aca="1" ref="G23" ca="1">($D$5-IFERROR(LOOKUP(2,1/(INDIRECT($L$1&amp;ROW()&amp;":"&amp;$J$2&amp;ROW())&lt;&gt;0),INDIRECT($L$1&amp;"4:"&amp;$J$2&amp;"4")),$L$4))/7</f>
        <v>0</v>
      </c>
      <c r="H23" s="16">
        <f t="shared" ca="1" si="21"/>
        <v>1819869.1751621387</v>
      </c>
      <c r="L23" s="22">
        <v>0</v>
      </c>
      <c r="M23" s="22">
        <v>0</v>
      </c>
      <c r="N23" s="22">
        <v>0</v>
      </c>
      <c r="O23" s="22">
        <v>0</v>
      </c>
      <c r="P23" s="22">
        <v>0</v>
      </c>
      <c r="Q23" s="22">
        <v>0</v>
      </c>
      <c r="R23" s="22">
        <v>0</v>
      </c>
      <c r="S23" s="22">
        <v>0</v>
      </c>
      <c r="T23" s="22">
        <v>0</v>
      </c>
      <c r="U23" s="22">
        <v>0</v>
      </c>
      <c r="V23" s="22">
        <v>0</v>
      </c>
      <c r="W23" s="22">
        <v>0</v>
      </c>
      <c r="X23" s="22">
        <v>0</v>
      </c>
      <c r="Y23" s="22">
        <v>0</v>
      </c>
      <c r="Z23" s="22">
        <v>0</v>
      </c>
      <c r="AA23" s="22">
        <v>0</v>
      </c>
      <c r="AB23" s="22">
        <v>0</v>
      </c>
      <c r="AC23" s="22">
        <v>0</v>
      </c>
      <c r="AD23" s="22">
        <v>0</v>
      </c>
      <c r="AE23" s="22">
        <v>0</v>
      </c>
      <c r="AF23" s="22">
        <v>0</v>
      </c>
      <c r="AG23" s="22">
        <v>0</v>
      </c>
      <c r="AH23" s="22">
        <v>0</v>
      </c>
      <c r="AI23" s="22">
        <v>0</v>
      </c>
      <c r="AJ23" s="22">
        <v>0</v>
      </c>
      <c r="AK23" s="22">
        <v>0</v>
      </c>
      <c r="AL23" s="22">
        <v>0</v>
      </c>
      <c r="AM23" s="22">
        <v>0</v>
      </c>
      <c r="AN23" s="22">
        <v>0</v>
      </c>
      <c r="AO23" s="22">
        <v>0</v>
      </c>
      <c r="AP23" s="22">
        <v>0</v>
      </c>
      <c r="AQ23" s="22">
        <v>0</v>
      </c>
      <c r="AR23" s="22">
        <v>0</v>
      </c>
      <c r="AS23" s="22">
        <v>0</v>
      </c>
      <c r="AT23" s="22">
        <v>0</v>
      </c>
      <c r="AU23" s="22">
        <v>0</v>
      </c>
      <c r="AV23" s="22">
        <v>0</v>
      </c>
      <c r="AW23" s="22">
        <v>0</v>
      </c>
      <c r="AX23" s="22">
        <v>0</v>
      </c>
      <c r="AY23" s="22">
        <v>0</v>
      </c>
      <c r="AZ23" s="22">
        <v>0</v>
      </c>
      <c r="BA23" s="22">
        <v>0</v>
      </c>
      <c r="BB23" s="22">
        <v>0</v>
      </c>
      <c r="BC23" s="22">
        <v>0</v>
      </c>
      <c r="BD23" s="22">
        <v>0</v>
      </c>
      <c r="BE23" s="22">
        <v>0</v>
      </c>
      <c r="BF23" s="22">
        <v>0</v>
      </c>
      <c r="BG23" s="22">
        <v>0</v>
      </c>
      <c r="BH23" s="22">
        <v>0</v>
      </c>
      <c r="BI23" s="22">
        <v>0</v>
      </c>
      <c r="BJ23" s="22">
        <v>0</v>
      </c>
      <c r="BK23" s="22">
        <v>0</v>
      </c>
      <c r="BL23" s="22">
        <v>0</v>
      </c>
      <c r="BM23" s="22">
        <v>0</v>
      </c>
      <c r="BN23" s="22">
        <v>0</v>
      </c>
      <c r="BO23" s="22">
        <v>0</v>
      </c>
      <c r="BP23" s="22">
        <v>0</v>
      </c>
      <c r="BQ23" s="22">
        <v>0</v>
      </c>
      <c r="BR23" s="22">
        <v>0</v>
      </c>
      <c r="BS23" s="22">
        <v>0</v>
      </c>
      <c r="BT23" s="22">
        <v>0</v>
      </c>
      <c r="BU23" s="22">
        <v>0</v>
      </c>
      <c r="BV23" s="22">
        <v>0</v>
      </c>
      <c r="BW23" s="22">
        <v>0</v>
      </c>
      <c r="BX23" s="22">
        <v>0</v>
      </c>
      <c r="BY23" s="22">
        <v>0</v>
      </c>
      <c r="BZ23" s="22">
        <v>0</v>
      </c>
      <c r="CA23" s="22">
        <v>0</v>
      </c>
      <c r="CB23" s="22">
        <v>0</v>
      </c>
      <c r="CC23" s="22">
        <v>0</v>
      </c>
      <c r="CD23" s="22">
        <v>0</v>
      </c>
      <c r="CE23" s="22">
        <v>0</v>
      </c>
      <c r="CF23" s="22">
        <v>0</v>
      </c>
      <c r="CG23" s="22">
        <v>0</v>
      </c>
      <c r="CH23" s="22">
        <v>0</v>
      </c>
      <c r="CI23" s="22">
        <v>0</v>
      </c>
      <c r="CJ23" s="22">
        <v>0</v>
      </c>
      <c r="CK23" s="22">
        <v>0</v>
      </c>
      <c r="CL23" s="22">
        <v>0</v>
      </c>
      <c r="CM23" s="22">
        <v>0</v>
      </c>
      <c r="CN23" s="22">
        <v>0</v>
      </c>
      <c r="CO23" s="22">
        <v>0</v>
      </c>
      <c r="CP23" s="22">
        <v>0</v>
      </c>
      <c r="CQ23" s="22">
        <v>0</v>
      </c>
      <c r="CR23" s="22">
        <v>0</v>
      </c>
      <c r="CS23" s="22">
        <v>0</v>
      </c>
      <c r="CT23" s="22">
        <v>0</v>
      </c>
      <c r="CU23" s="22">
        <v>0</v>
      </c>
      <c r="CV23" s="22">
        <v>0</v>
      </c>
      <c r="CW23" s="22">
        <v>0</v>
      </c>
      <c r="CX23" s="22">
        <v>0</v>
      </c>
      <c r="CY23" s="22">
        <v>0</v>
      </c>
      <c r="CZ23" s="22">
        <v>0</v>
      </c>
      <c r="DA23" s="22">
        <v>0</v>
      </c>
      <c r="DB23" s="22">
        <v>0</v>
      </c>
      <c r="DC23" s="22">
        <v>0</v>
      </c>
      <c r="DD23" s="22">
        <v>0</v>
      </c>
      <c r="DE23" s="22">
        <v>0</v>
      </c>
      <c r="DF23" s="22">
        <v>0</v>
      </c>
      <c r="DG23" s="22">
        <v>0</v>
      </c>
      <c r="DH23" s="22">
        <v>0</v>
      </c>
      <c r="DI23" s="22">
        <v>0</v>
      </c>
      <c r="DJ23" s="22">
        <v>0</v>
      </c>
      <c r="DK23" s="22">
        <v>0</v>
      </c>
      <c r="DL23" s="22">
        <v>0</v>
      </c>
      <c r="DM23" s="22">
        <v>0</v>
      </c>
      <c r="DN23" s="22">
        <v>0</v>
      </c>
      <c r="DO23" s="22">
        <v>0</v>
      </c>
      <c r="DP23" s="22">
        <v>0</v>
      </c>
      <c r="DQ23" s="22">
        <v>0</v>
      </c>
      <c r="DR23" s="22">
        <v>0</v>
      </c>
      <c r="DS23" s="22">
        <v>0</v>
      </c>
      <c r="DT23" s="22">
        <v>0</v>
      </c>
      <c r="DU23" s="22">
        <v>0</v>
      </c>
      <c r="DV23" s="22">
        <v>0</v>
      </c>
      <c r="DW23" s="22">
        <v>0</v>
      </c>
      <c r="DX23" s="22">
        <v>0</v>
      </c>
      <c r="DY23" s="22">
        <v>0</v>
      </c>
      <c r="DZ23" s="22">
        <v>0</v>
      </c>
      <c r="EA23" s="22">
        <v>0</v>
      </c>
      <c r="EB23" s="22">
        <v>0</v>
      </c>
      <c r="EC23" s="22">
        <v>0</v>
      </c>
      <c r="ED23" s="22">
        <v>0</v>
      </c>
      <c r="EE23" s="22">
        <v>0</v>
      </c>
      <c r="EF23" s="22">
        <v>0</v>
      </c>
      <c r="EG23" s="22">
        <v>0</v>
      </c>
      <c r="EH23" s="22">
        <v>0</v>
      </c>
      <c r="EI23" s="22">
        <v>0</v>
      </c>
      <c r="EJ23" s="22">
        <v>0</v>
      </c>
      <c r="EK23" s="22">
        <v>0</v>
      </c>
      <c r="EL23" s="22">
        <v>0</v>
      </c>
      <c r="EM23" s="22">
        <v>0</v>
      </c>
      <c r="EN23" s="22">
        <v>0</v>
      </c>
      <c r="EO23" s="22">
        <v>0</v>
      </c>
      <c r="EP23" s="22">
        <v>0</v>
      </c>
      <c r="EQ23" s="22">
        <v>0</v>
      </c>
      <c r="ER23" s="22">
        <v>0</v>
      </c>
      <c r="ES23" s="22">
        <v>0</v>
      </c>
      <c r="ET23" s="22">
        <v>0</v>
      </c>
      <c r="EU23" s="22">
        <v>0</v>
      </c>
      <c r="EV23" s="22">
        <v>0</v>
      </c>
      <c r="EW23" s="22">
        <v>0</v>
      </c>
      <c r="EX23" s="22">
        <v>0</v>
      </c>
      <c r="EY23" s="22">
        <v>0</v>
      </c>
      <c r="EZ23" s="22">
        <v>0</v>
      </c>
      <c r="FA23" s="22">
        <v>0</v>
      </c>
      <c r="FB23" s="22">
        <v>0</v>
      </c>
      <c r="FC23" s="22">
        <v>0</v>
      </c>
      <c r="FD23" s="22">
        <v>0</v>
      </c>
      <c r="FE23" s="22">
        <v>0</v>
      </c>
      <c r="FF23" s="22">
        <v>0</v>
      </c>
      <c r="FG23" s="22">
        <v>0</v>
      </c>
      <c r="FH23" s="22">
        <v>0</v>
      </c>
      <c r="FI23" s="22">
        <v>0</v>
      </c>
      <c r="FJ23" s="23">
        <v>0</v>
      </c>
      <c r="FK23" s="23">
        <v>0</v>
      </c>
      <c r="FL23" s="23">
        <v>0</v>
      </c>
      <c r="FM23" s="23">
        <v>0</v>
      </c>
      <c r="FN23" s="23">
        <v>0</v>
      </c>
      <c r="FO23" s="23">
        <v>0</v>
      </c>
      <c r="FP23" s="23">
        <v>0</v>
      </c>
      <c r="FQ23" s="23">
        <v>0</v>
      </c>
      <c r="FR23" s="23">
        <v>0</v>
      </c>
      <c r="FS23" s="23">
        <v>0</v>
      </c>
      <c r="FT23" s="23">
        <v>0</v>
      </c>
      <c r="FU23" s="23">
        <v>0</v>
      </c>
      <c r="FV23" s="23">
        <v>0</v>
      </c>
      <c r="FW23" s="23">
        <v>0</v>
      </c>
      <c r="FX23" s="23">
        <v>0</v>
      </c>
      <c r="FY23" s="23">
        <v>0</v>
      </c>
      <c r="FZ23" s="23">
        <v>0</v>
      </c>
      <c r="GA23" s="23">
        <v>0</v>
      </c>
      <c r="GB23" s="23">
        <v>0</v>
      </c>
      <c r="GC23" s="23">
        <v>0</v>
      </c>
      <c r="GD23" s="23">
        <v>0</v>
      </c>
      <c r="GE23" s="23">
        <v>0</v>
      </c>
      <c r="GF23" s="23">
        <v>0</v>
      </c>
      <c r="GG23" s="23">
        <v>0</v>
      </c>
      <c r="GH23" s="23">
        <v>0</v>
      </c>
      <c r="GI23" s="23">
        <v>0</v>
      </c>
      <c r="GJ23" s="23">
        <v>0</v>
      </c>
      <c r="GK23" s="24">
        <v>0</v>
      </c>
      <c r="GL23" s="24">
        <v>0</v>
      </c>
      <c r="GM23" s="24">
        <v>0</v>
      </c>
      <c r="GN23" s="24">
        <v>0</v>
      </c>
      <c r="GO23" s="24">
        <v>0</v>
      </c>
      <c r="GP23" s="24">
        <v>0</v>
      </c>
      <c r="GQ23" s="24">
        <v>0</v>
      </c>
      <c r="GR23" s="24">
        <v>0</v>
      </c>
      <c r="GS23" s="24">
        <v>0</v>
      </c>
      <c r="GT23" s="24">
        <v>0</v>
      </c>
      <c r="GU23" s="24">
        <v>0</v>
      </c>
      <c r="GV23" s="24">
        <v>0</v>
      </c>
      <c r="GW23" s="24">
        <v>0</v>
      </c>
      <c r="GX23" s="24">
        <v>0</v>
      </c>
      <c r="GY23" s="24">
        <v>0</v>
      </c>
      <c r="GZ23" s="24">
        <v>0</v>
      </c>
      <c r="HA23" s="24">
        <v>0</v>
      </c>
      <c r="HB23" s="24">
        <v>140</v>
      </c>
      <c r="HC23" s="24">
        <v>22036</v>
      </c>
      <c r="HD23" s="24">
        <v>32620</v>
      </c>
      <c r="HE23" s="24">
        <v>32984</v>
      </c>
      <c r="HF23" s="24">
        <v>34076</v>
      </c>
      <c r="HG23" s="24">
        <v>32116</v>
      </c>
      <c r="HH23" s="24">
        <v>28252</v>
      </c>
      <c r="HI23" s="24">
        <v>30492</v>
      </c>
      <c r="HJ23" s="24">
        <v>34076</v>
      </c>
      <c r="HK23" s="24">
        <v>34524</v>
      </c>
      <c r="HL23" s="24">
        <v>32172</v>
      </c>
      <c r="HM23" s="24">
        <v>0</v>
      </c>
      <c r="HN23" s="24">
        <v>0</v>
      </c>
      <c r="HO23" s="24">
        <v>0</v>
      </c>
      <c r="HP23" s="24">
        <v>37296</v>
      </c>
      <c r="HQ23" s="24">
        <v>35476</v>
      </c>
      <c r="HR23" s="24">
        <v>37408</v>
      </c>
      <c r="HS23" s="24">
        <v>36008</v>
      </c>
      <c r="HT23" s="24">
        <v>38528</v>
      </c>
      <c r="HU23" s="16">
        <f t="shared" si="24"/>
        <v>38528</v>
      </c>
      <c r="HV23" s="16">
        <f t="shared" si="24"/>
        <v>38528</v>
      </c>
      <c r="HW23" s="16">
        <f t="shared" si="24"/>
        <v>38528</v>
      </c>
      <c r="HX23" s="16">
        <f t="shared" si="24"/>
        <v>38528</v>
      </c>
      <c r="HY23" s="16">
        <f t="shared" si="24"/>
        <v>38624.32</v>
      </c>
      <c r="HZ23" s="16">
        <f t="shared" si="24"/>
        <v>38624.32</v>
      </c>
      <c r="IA23" s="16">
        <f t="shared" si="24"/>
        <v>38624.32</v>
      </c>
      <c r="IB23" s="16">
        <f t="shared" si="24"/>
        <v>38624.32</v>
      </c>
      <c r="IC23" s="16">
        <f t="shared" si="24"/>
        <v>38720.880799999999</v>
      </c>
      <c r="ID23" s="16">
        <f t="shared" si="24"/>
        <v>38720.880799999999</v>
      </c>
      <c r="IE23" s="16">
        <f t="shared" si="24"/>
        <v>38720.880799999999</v>
      </c>
      <c r="IF23" s="16">
        <f t="shared" si="24"/>
        <v>38720.880799999999</v>
      </c>
      <c r="IG23" s="16">
        <f t="shared" si="24"/>
        <v>38817.683001999998</v>
      </c>
      <c r="IH23" s="16">
        <f t="shared" si="24"/>
        <v>38817.683001999998</v>
      </c>
      <c r="II23" s="16">
        <f t="shared" si="24"/>
        <v>38817.683001999998</v>
      </c>
      <c r="IJ23" s="16">
        <f t="shared" si="24"/>
        <v>38817.683001999998</v>
      </c>
      <c r="IK23" s="16">
        <f t="shared" si="24"/>
        <v>38817.683001999998</v>
      </c>
      <c r="IL23" s="16">
        <f t="shared" si="24"/>
        <v>38914.727209504999</v>
      </c>
      <c r="IM23" s="16">
        <f t="shared" si="24"/>
        <v>38914.727209504999</v>
      </c>
      <c r="IN23" s="16">
        <f t="shared" si="24"/>
        <v>38914.727209504999</v>
      </c>
      <c r="IO23" s="16">
        <f t="shared" si="24"/>
        <v>38914.727209504999</v>
      </c>
      <c r="IP23" s="16">
        <f t="shared" si="24"/>
        <v>39012.014027528763</v>
      </c>
      <c r="IQ23" s="16">
        <f t="shared" si="24"/>
        <v>39012.014027528763</v>
      </c>
      <c r="IR23" s="16">
        <f t="shared" si="24"/>
        <v>39012.014027528763</v>
      </c>
      <c r="IS23" s="16">
        <f t="shared" si="24"/>
        <v>39012.014027528763</v>
      </c>
      <c r="IT23" s="16">
        <f t="shared" si="24"/>
        <v>39109.544062597583</v>
      </c>
      <c r="IU23" s="16">
        <f t="shared" si="24"/>
        <v>39109.544062597583</v>
      </c>
      <c r="IV23" s="16">
        <f t="shared" si="24"/>
        <v>39109.544062597583</v>
      </c>
      <c r="IW23" s="16">
        <f t="shared" si="24"/>
        <v>39109.544062597583</v>
      </c>
      <c r="IX23" s="16">
        <f t="shared" si="24"/>
        <v>39109.544062597583</v>
      </c>
      <c r="IY23" s="16">
        <f t="shared" si="24"/>
        <v>39207.317922754075</v>
      </c>
      <c r="IZ23" s="16">
        <f t="shared" si="24"/>
        <v>39207.317922754075</v>
      </c>
      <c r="JA23" s="16">
        <f t="shared" si="24"/>
        <v>39207.317922754075</v>
      </c>
      <c r="JB23" s="16">
        <f t="shared" si="24"/>
        <v>39207.317922754075</v>
      </c>
    </row>
    <row r="24" spans="1:262" ht="15" customHeight="1" x14ac:dyDescent="0.3">
      <c r="A24" s="20" t="s">
        <v>33</v>
      </c>
      <c r="B24" s="3" t="s">
        <v>234</v>
      </c>
      <c r="C24" s="3" t="s">
        <v>234</v>
      </c>
      <c r="D24" s="21" t="s">
        <v>19</v>
      </c>
      <c r="E24" s="21" t="s">
        <v>20</v>
      </c>
      <c r="F24" s="16">
        <f t="shared" ca="1" si="20"/>
        <v>48091.5</v>
      </c>
      <c r="G24" s="21" cm="1">
        <f t="array" aca="1" ref="G24" ca="1">($D$5-IFERROR(LOOKUP(2,1/(INDIRECT($L$1&amp;ROW()&amp;":"&amp;$J$2&amp;ROW())&lt;&gt;0),INDIRECT($L$1&amp;"4:"&amp;$J$2&amp;"4")),$L$4))/7</f>
        <v>0</v>
      </c>
      <c r="H24" s="16">
        <f t="shared" ca="1" si="21"/>
        <v>2504102.0379644088</v>
      </c>
      <c r="L24" s="22">
        <v>0</v>
      </c>
      <c r="M24" s="22">
        <v>0</v>
      </c>
      <c r="N24" s="22">
        <v>0</v>
      </c>
      <c r="O24" s="22">
        <v>0</v>
      </c>
      <c r="P24" s="22">
        <v>0</v>
      </c>
      <c r="Q24" s="22">
        <v>0</v>
      </c>
      <c r="R24" s="22">
        <v>0</v>
      </c>
      <c r="S24" s="22">
        <v>0</v>
      </c>
      <c r="T24" s="22">
        <v>0</v>
      </c>
      <c r="U24" s="22">
        <v>0</v>
      </c>
      <c r="V24" s="22">
        <v>0</v>
      </c>
      <c r="W24" s="22">
        <v>0</v>
      </c>
      <c r="X24" s="22">
        <v>0</v>
      </c>
      <c r="Y24" s="22">
        <v>0</v>
      </c>
      <c r="Z24" s="22">
        <v>0</v>
      </c>
      <c r="AA24" s="22">
        <v>0</v>
      </c>
      <c r="AB24" s="22">
        <v>0</v>
      </c>
      <c r="AC24" s="22">
        <v>0</v>
      </c>
      <c r="AD24" s="22">
        <v>0</v>
      </c>
      <c r="AE24" s="22">
        <v>0</v>
      </c>
      <c r="AF24" s="22">
        <v>0</v>
      </c>
      <c r="AG24" s="22">
        <v>0</v>
      </c>
      <c r="AH24" s="22">
        <v>0</v>
      </c>
      <c r="AI24" s="22">
        <v>0</v>
      </c>
      <c r="AJ24" s="22">
        <v>0</v>
      </c>
      <c r="AK24" s="22">
        <v>0</v>
      </c>
      <c r="AL24" s="22">
        <v>0</v>
      </c>
      <c r="AM24" s="22">
        <v>0</v>
      </c>
      <c r="AN24" s="22">
        <v>0</v>
      </c>
      <c r="AO24" s="22">
        <v>0</v>
      </c>
      <c r="AP24" s="22">
        <v>0</v>
      </c>
      <c r="AQ24" s="22">
        <v>0</v>
      </c>
      <c r="AR24" s="22">
        <v>0</v>
      </c>
      <c r="AS24" s="22">
        <v>0</v>
      </c>
      <c r="AT24" s="22">
        <v>0</v>
      </c>
      <c r="AU24" s="22">
        <v>0</v>
      </c>
      <c r="AV24" s="22">
        <v>0</v>
      </c>
      <c r="AW24" s="22">
        <v>0</v>
      </c>
      <c r="AX24" s="22">
        <v>0</v>
      </c>
      <c r="AY24" s="22">
        <v>0</v>
      </c>
      <c r="AZ24" s="22">
        <v>0</v>
      </c>
      <c r="BA24" s="22">
        <v>0</v>
      </c>
      <c r="BB24" s="22">
        <v>0</v>
      </c>
      <c r="BC24" s="22">
        <v>0</v>
      </c>
      <c r="BD24" s="22">
        <v>0</v>
      </c>
      <c r="BE24" s="22">
        <v>0</v>
      </c>
      <c r="BF24" s="22">
        <v>0</v>
      </c>
      <c r="BG24" s="22">
        <v>0</v>
      </c>
      <c r="BH24" s="22">
        <v>0</v>
      </c>
      <c r="BI24" s="22">
        <v>0</v>
      </c>
      <c r="BJ24" s="22">
        <v>0</v>
      </c>
      <c r="BK24" s="22">
        <v>0</v>
      </c>
      <c r="BL24" s="22">
        <v>0</v>
      </c>
      <c r="BM24" s="22">
        <v>0</v>
      </c>
      <c r="BN24" s="22">
        <v>0</v>
      </c>
      <c r="BO24" s="22">
        <v>0</v>
      </c>
      <c r="BP24" s="22">
        <v>0</v>
      </c>
      <c r="BQ24" s="22">
        <v>0</v>
      </c>
      <c r="BR24" s="22">
        <v>0</v>
      </c>
      <c r="BS24" s="22">
        <v>0</v>
      </c>
      <c r="BT24" s="22">
        <v>0</v>
      </c>
      <c r="BU24" s="22">
        <v>0</v>
      </c>
      <c r="BV24" s="22">
        <v>0</v>
      </c>
      <c r="BW24" s="22">
        <v>0</v>
      </c>
      <c r="BX24" s="22">
        <v>0</v>
      </c>
      <c r="BY24" s="22">
        <v>0</v>
      </c>
      <c r="BZ24" s="22">
        <v>0</v>
      </c>
      <c r="CA24" s="22">
        <v>0</v>
      </c>
      <c r="CB24" s="22">
        <v>0</v>
      </c>
      <c r="CC24" s="22">
        <v>0</v>
      </c>
      <c r="CD24" s="22">
        <v>0</v>
      </c>
      <c r="CE24" s="22">
        <v>0</v>
      </c>
      <c r="CF24" s="22">
        <v>0</v>
      </c>
      <c r="CG24" s="22">
        <v>0</v>
      </c>
      <c r="CH24" s="22">
        <v>0</v>
      </c>
      <c r="CI24" s="22">
        <v>0</v>
      </c>
      <c r="CJ24" s="22">
        <v>0</v>
      </c>
      <c r="CK24" s="22">
        <v>0</v>
      </c>
      <c r="CL24" s="22">
        <v>0</v>
      </c>
      <c r="CM24" s="22">
        <v>0</v>
      </c>
      <c r="CN24" s="22">
        <v>0</v>
      </c>
      <c r="CO24" s="22">
        <v>0</v>
      </c>
      <c r="CP24" s="22">
        <v>0</v>
      </c>
      <c r="CQ24" s="22">
        <v>0</v>
      </c>
      <c r="CR24" s="22">
        <v>0</v>
      </c>
      <c r="CS24" s="22">
        <v>0</v>
      </c>
      <c r="CT24" s="22">
        <v>0</v>
      </c>
      <c r="CU24" s="22">
        <v>0</v>
      </c>
      <c r="CV24" s="22">
        <v>0</v>
      </c>
      <c r="CW24" s="22">
        <v>0</v>
      </c>
      <c r="CX24" s="22">
        <v>0</v>
      </c>
      <c r="CY24" s="22">
        <v>0</v>
      </c>
      <c r="CZ24" s="22">
        <v>0</v>
      </c>
      <c r="DA24" s="22">
        <v>0</v>
      </c>
      <c r="DB24" s="22">
        <v>0</v>
      </c>
      <c r="DC24" s="22">
        <v>0</v>
      </c>
      <c r="DD24" s="22">
        <v>0</v>
      </c>
      <c r="DE24" s="22">
        <v>0</v>
      </c>
      <c r="DF24" s="22">
        <v>0</v>
      </c>
      <c r="DG24" s="22">
        <v>0</v>
      </c>
      <c r="DH24" s="22">
        <v>0</v>
      </c>
      <c r="DI24" s="22">
        <v>0</v>
      </c>
      <c r="DJ24" s="22">
        <v>0</v>
      </c>
      <c r="DK24" s="22">
        <v>0</v>
      </c>
      <c r="DL24" s="22">
        <v>0</v>
      </c>
      <c r="DM24" s="22">
        <v>0</v>
      </c>
      <c r="DN24" s="22">
        <v>0</v>
      </c>
      <c r="DO24" s="22">
        <v>0</v>
      </c>
      <c r="DP24" s="22">
        <v>0</v>
      </c>
      <c r="DQ24" s="22">
        <v>0</v>
      </c>
      <c r="DR24" s="22">
        <v>0</v>
      </c>
      <c r="DS24" s="22">
        <v>0</v>
      </c>
      <c r="DT24" s="22">
        <v>0</v>
      </c>
      <c r="DU24" s="22">
        <v>0</v>
      </c>
      <c r="DV24" s="22">
        <v>0</v>
      </c>
      <c r="DW24" s="22">
        <v>0</v>
      </c>
      <c r="DX24" s="22">
        <v>0</v>
      </c>
      <c r="DY24" s="22">
        <v>0</v>
      </c>
      <c r="DZ24" s="22">
        <v>0</v>
      </c>
      <c r="EA24" s="22">
        <v>0</v>
      </c>
      <c r="EB24" s="22">
        <v>0</v>
      </c>
      <c r="EC24" s="22">
        <v>0</v>
      </c>
      <c r="ED24" s="22">
        <v>0</v>
      </c>
      <c r="EE24" s="22">
        <v>0</v>
      </c>
      <c r="EF24" s="22">
        <v>0</v>
      </c>
      <c r="EG24" s="22">
        <v>0</v>
      </c>
      <c r="EH24" s="22">
        <v>0</v>
      </c>
      <c r="EI24" s="22">
        <v>0</v>
      </c>
      <c r="EJ24" s="22">
        <v>0</v>
      </c>
      <c r="EK24" s="22">
        <v>0</v>
      </c>
      <c r="EL24" s="22">
        <v>0</v>
      </c>
      <c r="EM24" s="22">
        <v>0</v>
      </c>
      <c r="EN24" s="22">
        <v>0</v>
      </c>
      <c r="EO24" s="22">
        <v>0</v>
      </c>
      <c r="EP24" s="22">
        <v>0</v>
      </c>
      <c r="EQ24" s="22">
        <v>0</v>
      </c>
      <c r="ER24" s="22">
        <v>0</v>
      </c>
      <c r="ES24" s="22">
        <v>0</v>
      </c>
      <c r="ET24" s="22">
        <v>0</v>
      </c>
      <c r="EU24" s="22">
        <v>0</v>
      </c>
      <c r="EV24" s="22">
        <v>0</v>
      </c>
      <c r="EW24" s="22">
        <v>0</v>
      </c>
      <c r="EX24" s="22">
        <v>0</v>
      </c>
      <c r="EY24" s="22">
        <v>0</v>
      </c>
      <c r="EZ24" s="22">
        <v>0</v>
      </c>
      <c r="FA24" s="22">
        <v>0</v>
      </c>
      <c r="FB24" s="22">
        <v>0</v>
      </c>
      <c r="FC24" s="22">
        <v>0</v>
      </c>
      <c r="FD24" s="22">
        <v>0</v>
      </c>
      <c r="FE24" s="22">
        <v>0</v>
      </c>
      <c r="FF24" s="22">
        <v>0</v>
      </c>
      <c r="FG24" s="22">
        <v>0</v>
      </c>
      <c r="FH24" s="22">
        <v>0</v>
      </c>
      <c r="FI24" s="22">
        <v>0</v>
      </c>
      <c r="FJ24" s="23">
        <v>0</v>
      </c>
      <c r="FK24" s="23">
        <v>0</v>
      </c>
      <c r="FL24" s="23">
        <v>0</v>
      </c>
      <c r="FM24" s="23">
        <v>0</v>
      </c>
      <c r="FN24" s="23">
        <v>0</v>
      </c>
      <c r="FO24" s="23">
        <v>0</v>
      </c>
      <c r="FP24" s="23">
        <v>0</v>
      </c>
      <c r="FQ24" s="23">
        <v>0</v>
      </c>
      <c r="FR24" s="23">
        <v>0</v>
      </c>
      <c r="FS24" s="23">
        <v>0</v>
      </c>
      <c r="FT24" s="23">
        <v>0</v>
      </c>
      <c r="FU24" s="23">
        <v>0</v>
      </c>
      <c r="FV24" s="23">
        <v>0</v>
      </c>
      <c r="FW24" s="23">
        <v>0</v>
      </c>
      <c r="FX24" s="23">
        <v>0</v>
      </c>
      <c r="FY24" s="23">
        <v>0</v>
      </c>
      <c r="FZ24" s="23">
        <v>0</v>
      </c>
      <c r="GA24" s="23">
        <v>0</v>
      </c>
      <c r="GB24" s="23">
        <v>0</v>
      </c>
      <c r="GC24" s="23">
        <v>0</v>
      </c>
      <c r="GD24" s="23">
        <v>0</v>
      </c>
      <c r="GE24" s="23">
        <v>0</v>
      </c>
      <c r="GF24" s="23">
        <v>0</v>
      </c>
      <c r="GG24" s="23">
        <v>0</v>
      </c>
      <c r="GH24" s="23">
        <v>0</v>
      </c>
      <c r="GI24" s="23">
        <v>0</v>
      </c>
      <c r="GJ24" s="23">
        <v>0</v>
      </c>
      <c r="GK24" s="24">
        <v>0</v>
      </c>
      <c r="GL24" s="24">
        <v>0</v>
      </c>
      <c r="GM24" s="24">
        <v>0</v>
      </c>
      <c r="GN24" s="24">
        <v>0</v>
      </c>
      <c r="GO24" s="24">
        <v>0</v>
      </c>
      <c r="GP24" s="24">
        <v>0</v>
      </c>
      <c r="GQ24" s="24">
        <v>0</v>
      </c>
      <c r="GR24" s="24">
        <v>0</v>
      </c>
      <c r="GS24" s="24">
        <v>0</v>
      </c>
      <c r="GT24" s="24">
        <v>0</v>
      </c>
      <c r="GU24" s="24">
        <v>0</v>
      </c>
      <c r="GV24" s="24">
        <v>0</v>
      </c>
      <c r="GW24" s="24">
        <v>0</v>
      </c>
      <c r="GX24" s="24">
        <v>0</v>
      </c>
      <c r="GY24" s="24">
        <v>0</v>
      </c>
      <c r="GZ24" s="24">
        <v>0</v>
      </c>
      <c r="HA24" s="24">
        <v>0</v>
      </c>
      <c r="HB24" s="24">
        <v>9450</v>
      </c>
      <c r="HC24" s="24">
        <v>41616</v>
      </c>
      <c r="HD24" s="24">
        <v>50850</v>
      </c>
      <c r="HE24" s="24">
        <v>52650</v>
      </c>
      <c r="HF24" s="24">
        <v>53532</v>
      </c>
      <c r="HG24" s="24">
        <v>49248</v>
      </c>
      <c r="HH24" s="24">
        <v>44298</v>
      </c>
      <c r="HI24" s="24">
        <v>45252</v>
      </c>
      <c r="HJ24" s="24">
        <v>48420</v>
      </c>
      <c r="HK24" s="24">
        <v>49446</v>
      </c>
      <c r="HL24" s="24">
        <v>45306</v>
      </c>
      <c r="HM24" s="24">
        <v>47449</v>
      </c>
      <c r="HN24" s="24">
        <v>48535</v>
      </c>
      <c r="HO24" s="24">
        <v>39776</v>
      </c>
      <c r="HP24" s="24">
        <v>49410</v>
      </c>
      <c r="HQ24" s="24">
        <v>47394</v>
      </c>
      <c r="HR24" s="24">
        <v>48582</v>
      </c>
      <c r="HS24" s="24">
        <v>46980</v>
      </c>
      <c r="HT24" s="24">
        <v>47754</v>
      </c>
      <c r="HU24" s="16">
        <f t="shared" si="24"/>
        <v>47754</v>
      </c>
      <c r="HV24" s="16">
        <f t="shared" si="24"/>
        <v>47754</v>
      </c>
      <c r="HW24" s="16">
        <f t="shared" si="24"/>
        <v>47754</v>
      </c>
      <c r="HX24" s="16">
        <f t="shared" si="24"/>
        <v>47754</v>
      </c>
      <c r="HY24" s="16">
        <f t="shared" si="24"/>
        <v>47873.384999999995</v>
      </c>
      <c r="HZ24" s="16">
        <f t="shared" si="24"/>
        <v>47873.384999999995</v>
      </c>
      <c r="IA24" s="16">
        <f t="shared" si="24"/>
        <v>47873.384999999995</v>
      </c>
      <c r="IB24" s="16">
        <f t="shared" si="24"/>
        <v>47873.384999999995</v>
      </c>
      <c r="IC24" s="16">
        <f t="shared" si="24"/>
        <v>47993.068462499992</v>
      </c>
      <c r="ID24" s="16">
        <f t="shared" si="24"/>
        <v>47993.068462499992</v>
      </c>
      <c r="IE24" s="16">
        <f t="shared" si="24"/>
        <v>47993.068462499992</v>
      </c>
      <c r="IF24" s="16">
        <f t="shared" si="24"/>
        <v>47993.068462499992</v>
      </c>
      <c r="IG24" s="16">
        <f t="shared" si="24"/>
        <v>48113.051133656241</v>
      </c>
      <c r="IH24" s="16">
        <f t="shared" si="24"/>
        <v>48113.051133656241</v>
      </c>
      <c r="II24" s="16">
        <f t="shared" si="24"/>
        <v>48113.051133656241</v>
      </c>
      <c r="IJ24" s="16">
        <f t="shared" si="24"/>
        <v>48113.051133656241</v>
      </c>
      <c r="IK24" s="16">
        <f t="shared" si="24"/>
        <v>48113.051133656241</v>
      </c>
      <c r="IL24" s="16">
        <f t="shared" si="24"/>
        <v>48233.333761490379</v>
      </c>
      <c r="IM24" s="16">
        <f t="shared" si="24"/>
        <v>48233.333761490379</v>
      </c>
      <c r="IN24" s="16">
        <f t="shared" si="24"/>
        <v>48233.333761490379</v>
      </c>
      <c r="IO24" s="16">
        <f t="shared" si="24"/>
        <v>48233.333761490379</v>
      </c>
      <c r="IP24" s="16">
        <f t="shared" si="24"/>
        <v>48353.917095894103</v>
      </c>
      <c r="IQ24" s="16">
        <f t="shared" si="24"/>
        <v>48353.917095894103</v>
      </c>
      <c r="IR24" s="16">
        <f t="shared" si="24"/>
        <v>48353.917095894103</v>
      </c>
      <c r="IS24" s="16">
        <f t="shared" si="24"/>
        <v>48353.917095894103</v>
      </c>
      <c r="IT24" s="16">
        <f t="shared" si="24"/>
        <v>48474.801888633832</v>
      </c>
      <c r="IU24" s="16">
        <f t="shared" si="24"/>
        <v>48474.801888633832</v>
      </c>
      <c r="IV24" s="16">
        <f t="shared" si="24"/>
        <v>48474.801888633832</v>
      </c>
      <c r="IW24" s="16">
        <f t="shared" si="24"/>
        <v>48474.801888633832</v>
      </c>
      <c r="IX24" s="16">
        <f t="shared" si="24"/>
        <v>48474.801888633832</v>
      </c>
      <c r="IY24" s="16">
        <f t="shared" si="24"/>
        <v>48595.988893355418</v>
      </c>
      <c r="IZ24" s="16">
        <f t="shared" si="24"/>
        <v>48595.988893355418</v>
      </c>
      <c r="JA24" s="16">
        <f t="shared" si="24"/>
        <v>48595.988893355418</v>
      </c>
      <c r="JB24" s="16">
        <f t="shared" si="24"/>
        <v>48595.988893355418</v>
      </c>
    </row>
    <row r="25" spans="1:262" ht="15" customHeight="1" x14ac:dyDescent="0.3">
      <c r="A25" s="20" t="s">
        <v>34</v>
      </c>
      <c r="B25" s="3" t="s">
        <v>234</v>
      </c>
      <c r="C25" s="3" t="s">
        <v>234</v>
      </c>
      <c r="D25" s="21" t="s">
        <v>19</v>
      </c>
      <c r="E25" s="21" t="s">
        <v>20</v>
      </c>
      <c r="F25" s="16">
        <f t="shared" ca="1" si="20"/>
        <v>10368</v>
      </c>
      <c r="G25" s="21" cm="1">
        <f t="array" aca="1" ref="G25" ca="1">($D$5-IFERROR(LOOKUP(2,1/(INDIRECT($L$1&amp;ROW()&amp;":"&amp;$J$2&amp;ROW())&lt;&gt;0),INDIRECT($L$1&amp;"4:"&amp;$J$2&amp;"4")),$L$4))/7</f>
        <v>0</v>
      </c>
      <c r="H25" s="16">
        <f t="shared" ca="1" si="21"/>
        <v>1061405.0572683292</v>
      </c>
      <c r="L25" s="22">
        <v>0</v>
      </c>
      <c r="M25" s="22">
        <v>0</v>
      </c>
      <c r="N25" s="22">
        <v>0</v>
      </c>
      <c r="O25" s="22">
        <v>0</v>
      </c>
      <c r="P25" s="22">
        <v>0</v>
      </c>
      <c r="Q25" s="22">
        <v>0</v>
      </c>
      <c r="R25" s="22">
        <v>0</v>
      </c>
      <c r="S25" s="22">
        <v>0</v>
      </c>
      <c r="T25" s="22">
        <v>0</v>
      </c>
      <c r="U25" s="22">
        <v>0</v>
      </c>
      <c r="V25" s="22">
        <v>0</v>
      </c>
      <c r="W25" s="22">
        <v>0</v>
      </c>
      <c r="X25" s="22">
        <v>0</v>
      </c>
      <c r="Y25" s="22">
        <v>0</v>
      </c>
      <c r="Z25" s="22">
        <v>0</v>
      </c>
      <c r="AA25" s="22">
        <v>0</v>
      </c>
      <c r="AB25" s="22">
        <v>0</v>
      </c>
      <c r="AC25" s="22">
        <v>0</v>
      </c>
      <c r="AD25" s="22">
        <v>0</v>
      </c>
      <c r="AE25" s="22">
        <v>0</v>
      </c>
      <c r="AF25" s="22">
        <v>0</v>
      </c>
      <c r="AG25" s="22">
        <v>0</v>
      </c>
      <c r="AH25" s="22">
        <v>0</v>
      </c>
      <c r="AI25" s="22">
        <v>0</v>
      </c>
      <c r="AJ25" s="22">
        <v>0</v>
      </c>
      <c r="AK25" s="22">
        <v>0</v>
      </c>
      <c r="AL25" s="22">
        <v>0</v>
      </c>
      <c r="AM25" s="22">
        <v>0</v>
      </c>
      <c r="AN25" s="22">
        <v>0</v>
      </c>
      <c r="AO25" s="22">
        <v>0</v>
      </c>
      <c r="AP25" s="22">
        <v>0</v>
      </c>
      <c r="AQ25" s="22">
        <v>0</v>
      </c>
      <c r="AR25" s="22">
        <v>0</v>
      </c>
      <c r="AS25" s="22">
        <v>0</v>
      </c>
      <c r="AT25" s="22">
        <v>0</v>
      </c>
      <c r="AU25" s="22">
        <v>0</v>
      </c>
      <c r="AV25" s="22">
        <v>0</v>
      </c>
      <c r="AW25" s="22">
        <v>0</v>
      </c>
      <c r="AX25" s="22">
        <v>0</v>
      </c>
      <c r="AY25" s="22">
        <v>0</v>
      </c>
      <c r="AZ25" s="22">
        <v>0</v>
      </c>
      <c r="BA25" s="22">
        <v>0</v>
      </c>
      <c r="BB25" s="22">
        <v>0</v>
      </c>
      <c r="BC25" s="22">
        <v>0</v>
      </c>
      <c r="BD25" s="22">
        <v>0</v>
      </c>
      <c r="BE25" s="22">
        <v>0</v>
      </c>
      <c r="BF25" s="22">
        <v>0</v>
      </c>
      <c r="BG25" s="22">
        <v>0</v>
      </c>
      <c r="BH25" s="22">
        <v>0</v>
      </c>
      <c r="BI25" s="22">
        <v>0</v>
      </c>
      <c r="BJ25" s="22">
        <v>0</v>
      </c>
      <c r="BK25" s="22">
        <v>0</v>
      </c>
      <c r="BL25" s="22">
        <v>0</v>
      </c>
      <c r="BM25" s="22">
        <v>0</v>
      </c>
      <c r="BN25" s="22">
        <v>0</v>
      </c>
      <c r="BO25" s="22">
        <v>0</v>
      </c>
      <c r="BP25" s="22">
        <v>0</v>
      </c>
      <c r="BQ25" s="22">
        <v>0</v>
      </c>
      <c r="BR25" s="22">
        <v>0</v>
      </c>
      <c r="BS25" s="22">
        <v>0</v>
      </c>
      <c r="BT25" s="22">
        <v>0</v>
      </c>
      <c r="BU25" s="22">
        <v>0</v>
      </c>
      <c r="BV25" s="22">
        <v>0</v>
      </c>
      <c r="BW25" s="22">
        <v>0</v>
      </c>
      <c r="BX25" s="22">
        <v>0</v>
      </c>
      <c r="BY25" s="22">
        <v>0</v>
      </c>
      <c r="BZ25" s="22">
        <v>0</v>
      </c>
      <c r="CA25" s="22">
        <v>0</v>
      </c>
      <c r="CB25" s="22">
        <v>0</v>
      </c>
      <c r="CC25" s="22">
        <v>0</v>
      </c>
      <c r="CD25" s="22">
        <v>0</v>
      </c>
      <c r="CE25" s="22">
        <v>0</v>
      </c>
      <c r="CF25" s="22">
        <v>0</v>
      </c>
      <c r="CG25" s="22">
        <v>0</v>
      </c>
      <c r="CH25" s="22">
        <v>0</v>
      </c>
      <c r="CI25" s="22">
        <v>0</v>
      </c>
      <c r="CJ25" s="22">
        <v>0</v>
      </c>
      <c r="CK25" s="22">
        <v>0</v>
      </c>
      <c r="CL25" s="22">
        <v>0</v>
      </c>
      <c r="CM25" s="22">
        <v>0</v>
      </c>
      <c r="CN25" s="22">
        <v>0</v>
      </c>
      <c r="CO25" s="22">
        <v>0</v>
      </c>
      <c r="CP25" s="22">
        <v>0</v>
      </c>
      <c r="CQ25" s="22">
        <v>0</v>
      </c>
      <c r="CR25" s="22">
        <v>0</v>
      </c>
      <c r="CS25" s="22">
        <v>0</v>
      </c>
      <c r="CT25" s="22">
        <v>0</v>
      </c>
      <c r="CU25" s="22">
        <v>0</v>
      </c>
      <c r="CV25" s="22">
        <v>0</v>
      </c>
      <c r="CW25" s="22">
        <v>0</v>
      </c>
      <c r="CX25" s="22">
        <v>0</v>
      </c>
      <c r="CY25" s="22">
        <v>0</v>
      </c>
      <c r="CZ25" s="22">
        <v>0</v>
      </c>
      <c r="DA25" s="22">
        <v>0</v>
      </c>
      <c r="DB25" s="22">
        <v>0</v>
      </c>
      <c r="DC25" s="22">
        <v>0</v>
      </c>
      <c r="DD25" s="22">
        <v>0</v>
      </c>
      <c r="DE25" s="22">
        <v>0</v>
      </c>
      <c r="DF25" s="22">
        <v>0</v>
      </c>
      <c r="DG25" s="22">
        <v>0</v>
      </c>
      <c r="DH25" s="22">
        <v>0</v>
      </c>
      <c r="DI25" s="22">
        <v>0</v>
      </c>
      <c r="DJ25" s="22">
        <v>0</v>
      </c>
      <c r="DK25" s="22">
        <v>0</v>
      </c>
      <c r="DL25" s="22">
        <v>0</v>
      </c>
      <c r="DM25" s="22">
        <v>0</v>
      </c>
      <c r="DN25" s="22">
        <v>0</v>
      </c>
      <c r="DO25" s="22">
        <v>0</v>
      </c>
      <c r="DP25" s="22">
        <v>0</v>
      </c>
      <c r="DQ25" s="22">
        <v>0</v>
      </c>
      <c r="DR25" s="22">
        <v>0</v>
      </c>
      <c r="DS25" s="22">
        <v>0</v>
      </c>
      <c r="DT25" s="22">
        <v>0</v>
      </c>
      <c r="DU25" s="22">
        <v>0</v>
      </c>
      <c r="DV25" s="22">
        <v>0</v>
      </c>
      <c r="DW25" s="22">
        <v>0</v>
      </c>
      <c r="DX25" s="22">
        <v>0</v>
      </c>
      <c r="DY25" s="22">
        <v>0</v>
      </c>
      <c r="DZ25" s="22">
        <v>0</v>
      </c>
      <c r="EA25" s="22">
        <v>0</v>
      </c>
      <c r="EB25" s="22">
        <v>0</v>
      </c>
      <c r="EC25" s="22">
        <v>0</v>
      </c>
      <c r="ED25" s="22">
        <v>0</v>
      </c>
      <c r="EE25" s="22">
        <v>0</v>
      </c>
      <c r="EF25" s="22">
        <v>0</v>
      </c>
      <c r="EG25" s="22">
        <v>0</v>
      </c>
      <c r="EH25" s="22">
        <v>0</v>
      </c>
      <c r="EI25" s="22">
        <v>0</v>
      </c>
      <c r="EJ25" s="22">
        <v>0</v>
      </c>
      <c r="EK25" s="22">
        <v>0</v>
      </c>
      <c r="EL25" s="22">
        <v>0</v>
      </c>
      <c r="EM25" s="22">
        <v>0</v>
      </c>
      <c r="EN25" s="22">
        <v>0</v>
      </c>
      <c r="EO25" s="22">
        <v>0</v>
      </c>
      <c r="EP25" s="22">
        <v>0</v>
      </c>
      <c r="EQ25" s="22">
        <v>0</v>
      </c>
      <c r="ER25" s="22">
        <v>0</v>
      </c>
      <c r="ES25" s="22">
        <v>0</v>
      </c>
      <c r="ET25" s="22">
        <v>0</v>
      </c>
      <c r="EU25" s="22">
        <v>0</v>
      </c>
      <c r="EV25" s="22">
        <v>0</v>
      </c>
      <c r="EW25" s="22">
        <v>0</v>
      </c>
      <c r="EX25" s="22">
        <v>0</v>
      </c>
      <c r="EY25" s="22">
        <v>0</v>
      </c>
      <c r="EZ25" s="22">
        <v>0</v>
      </c>
      <c r="FA25" s="22">
        <v>0</v>
      </c>
      <c r="FB25" s="22">
        <v>0</v>
      </c>
      <c r="FC25" s="22">
        <v>0</v>
      </c>
      <c r="FD25" s="22">
        <v>0</v>
      </c>
      <c r="FE25" s="22">
        <v>0</v>
      </c>
      <c r="FF25" s="22">
        <v>0</v>
      </c>
      <c r="FG25" s="22">
        <v>0</v>
      </c>
      <c r="FH25" s="22">
        <v>0</v>
      </c>
      <c r="FI25" s="22">
        <v>0</v>
      </c>
      <c r="FJ25" s="22">
        <v>0</v>
      </c>
      <c r="FK25" s="22">
        <v>0</v>
      </c>
      <c r="FL25" s="22">
        <v>0</v>
      </c>
      <c r="FM25" s="22">
        <v>0</v>
      </c>
      <c r="FN25" s="22">
        <v>0</v>
      </c>
      <c r="FO25" s="22">
        <v>0</v>
      </c>
      <c r="FP25" s="22">
        <v>0</v>
      </c>
      <c r="FQ25" s="22">
        <v>0</v>
      </c>
      <c r="FR25" s="22">
        <v>0</v>
      </c>
      <c r="FS25" s="22">
        <v>0</v>
      </c>
      <c r="FT25" s="22">
        <v>0</v>
      </c>
      <c r="FU25" s="22">
        <v>0</v>
      </c>
      <c r="FV25" s="22">
        <v>0</v>
      </c>
      <c r="FW25" s="22">
        <v>0</v>
      </c>
      <c r="FX25" s="22">
        <v>0</v>
      </c>
      <c r="FY25" s="22">
        <v>0</v>
      </c>
      <c r="FZ25" s="22">
        <v>0</v>
      </c>
      <c r="GA25" s="22">
        <v>0</v>
      </c>
      <c r="GB25" s="22">
        <v>0</v>
      </c>
      <c r="GC25" s="22">
        <v>0</v>
      </c>
      <c r="GD25" s="22">
        <v>0</v>
      </c>
      <c r="GE25" s="22">
        <v>0</v>
      </c>
      <c r="GF25" s="22">
        <v>0</v>
      </c>
      <c r="GG25" s="22">
        <v>0</v>
      </c>
      <c r="GH25" s="22">
        <v>0</v>
      </c>
      <c r="GI25" s="22">
        <v>0</v>
      </c>
      <c r="GJ25" s="22">
        <v>0</v>
      </c>
      <c r="GK25" s="22">
        <v>0</v>
      </c>
      <c r="GL25" s="22">
        <v>0</v>
      </c>
      <c r="GM25" s="22">
        <v>0</v>
      </c>
      <c r="GN25" s="22">
        <v>0</v>
      </c>
      <c r="GO25" s="22">
        <v>0</v>
      </c>
      <c r="GP25" s="22">
        <v>0</v>
      </c>
      <c r="GQ25" s="22">
        <v>0</v>
      </c>
      <c r="GR25" s="22">
        <v>0</v>
      </c>
      <c r="GS25" s="22">
        <v>0</v>
      </c>
      <c r="GT25" s="22">
        <v>0</v>
      </c>
      <c r="GU25" s="22">
        <v>0</v>
      </c>
      <c r="GV25" s="22">
        <v>0</v>
      </c>
      <c r="GW25" s="22">
        <v>0</v>
      </c>
      <c r="GX25" s="22">
        <v>0</v>
      </c>
      <c r="GY25" s="22">
        <v>0</v>
      </c>
      <c r="GZ25" s="22">
        <v>0</v>
      </c>
      <c r="HA25" s="22">
        <v>0</v>
      </c>
      <c r="HB25" s="22">
        <v>0</v>
      </c>
      <c r="HC25" s="24">
        <v>0</v>
      </c>
      <c r="HD25" s="24">
        <v>0</v>
      </c>
      <c r="HE25" s="24">
        <v>0</v>
      </c>
      <c r="HF25" s="24">
        <v>0</v>
      </c>
      <c r="HG25" s="24">
        <v>0</v>
      </c>
      <c r="HH25" s="24">
        <v>0</v>
      </c>
      <c r="HI25" s="24">
        <v>0</v>
      </c>
      <c r="HJ25" s="24">
        <v>0</v>
      </c>
      <c r="HK25" s="24">
        <v>0</v>
      </c>
      <c r="HL25" s="24">
        <v>0</v>
      </c>
      <c r="HM25" s="24">
        <v>0</v>
      </c>
      <c r="HN25" s="24">
        <v>0</v>
      </c>
      <c r="HO25" s="24">
        <v>0</v>
      </c>
      <c r="HP25" s="24">
        <v>0</v>
      </c>
      <c r="HQ25" s="24">
        <v>18</v>
      </c>
      <c r="HR25" s="24">
        <v>14904</v>
      </c>
      <c r="HS25" s="24">
        <v>26550</v>
      </c>
      <c r="HT25" s="24">
        <v>28890</v>
      </c>
      <c r="HU25" s="16">
        <f t="shared" si="24"/>
        <v>28890</v>
      </c>
      <c r="HV25" s="16">
        <f t="shared" si="24"/>
        <v>28890</v>
      </c>
      <c r="HW25" s="16">
        <f t="shared" si="24"/>
        <v>28890</v>
      </c>
      <c r="HX25" s="16">
        <f t="shared" si="24"/>
        <v>28890</v>
      </c>
      <c r="HY25" s="16">
        <f t="shared" si="24"/>
        <v>28962.224999999999</v>
      </c>
      <c r="HZ25" s="16">
        <f t="shared" si="24"/>
        <v>28962.224999999999</v>
      </c>
      <c r="IA25" s="16">
        <f t="shared" si="24"/>
        <v>28962.224999999999</v>
      </c>
      <c r="IB25" s="16">
        <f t="shared" si="24"/>
        <v>28962.224999999999</v>
      </c>
      <c r="IC25" s="16">
        <f t="shared" si="24"/>
        <v>29034.630562499999</v>
      </c>
      <c r="ID25" s="16">
        <f t="shared" si="24"/>
        <v>29034.630562499999</v>
      </c>
      <c r="IE25" s="16">
        <f t="shared" si="24"/>
        <v>29034.630562499999</v>
      </c>
      <c r="IF25" s="16">
        <f t="shared" si="24"/>
        <v>29034.630562499999</v>
      </c>
      <c r="IG25" s="16">
        <f t="shared" si="24"/>
        <v>29107.217138906246</v>
      </c>
      <c r="IH25" s="16">
        <f t="shared" si="24"/>
        <v>29107.217138906246</v>
      </c>
      <c r="II25" s="16">
        <f t="shared" si="24"/>
        <v>29107.217138906246</v>
      </c>
      <c r="IJ25" s="16">
        <f t="shared" si="24"/>
        <v>29107.217138906246</v>
      </c>
      <c r="IK25" s="16">
        <f t="shared" si="24"/>
        <v>29107.217138906246</v>
      </c>
      <c r="IL25" s="16">
        <f t="shared" si="24"/>
        <v>29179.985181753509</v>
      </c>
      <c r="IM25" s="16">
        <f t="shared" si="24"/>
        <v>29179.985181753509</v>
      </c>
      <c r="IN25" s="16">
        <f t="shared" si="24"/>
        <v>29179.985181753509</v>
      </c>
      <c r="IO25" s="16">
        <f t="shared" si="24"/>
        <v>29179.985181753509</v>
      </c>
      <c r="IP25" s="16">
        <f t="shared" si="24"/>
        <v>29252.935144707892</v>
      </c>
      <c r="IQ25" s="16">
        <f t="shared" si="24"/>
        <v>29252.935144707892</v>
      </c>
      <c r="IR25" s="16">
        <f t="shared" si="24"/>
        <v>29252.935144707892</v>
      </c>
      <c r="IS25" s="16">
        <f t="shared" si="24"/>
        <v>29252.935144707892</v>
      </c>
      <c r="IT25" s="16">
        <f t="shared" si="24"/>
        <v>29326.067482569659</v>
      </c>
      <c r="IU25" s="16">
        <f t="shared" si="24"/>
        <v>29326.067482569659</v>
      </c>
      <c r="IV25" s="16">
        <f t="shared" si="24"/>
        <v>29326.067482569659</v>
      </c>
      <c r="IW25" s="16">
        <f t="shared" si="24"/>
        <v>29326.067482569659</v>
      </c>
      <c r="IX25" s="16">
        <f t="shared" si="24"/>
        <v>29326.067482569659</v>
      </c>
      <c r="IY25" s="16">
        <f t="shared" si="24"/>
        <v>29399.382651276082</v>
      </c>
      <c r="IZ25" s="16">
        <f t="shared" si="24"/>
        <v>29399.382651276082</v>
      </c>
      <c r="JA25" s="16">
        <f t="shared" si="24"/>
        <v>29399.382651276082</v>
      </c>
      <c r="JB25" s="16">
        <f t="shared" si="24"/>
        <v>29399.382651276082</v>
      </c>
    </row>
    <row r="26" spans="1:262" ht="15" customHeight="1" x14ac:dyDescent="0.3">
      <c r="A26" s="20" t="s">
        <v>35</v>
      </c>
      <c r="B26" s="3" t="s">
        <v>234</v>
      </c>
      <c r="C26" s="3" t="s">
        <v>234</v>
      </c>
      <c r="D26" s="21" t="s">
        <v>19</v>
      </c>
      <c r="E26" s="21" t="s">
        <v>20</v>
      </c>
      <c r="F26" s="16">
        <f t="shared" ca="1" si="20"/>
        <v>13009.5</v>
      </c>
      <c r="G26" s="21" cm="1">
        <f t="array" aca="1" ref="G26" ca="1">($D$5-IFERROR(LOOKUP(2,1/(INDIRECT($L$1&amp;ROW()&amp;":"&amp;$J$2&amp;ROW())&lt;&gt;0),INDIRECT($L$1&amp;"4:"&amp;$J$2&amp;"4")),$L$4))/7</f>
        <v>0</v>
      </c>
      <c r="H26" s="16">
        <f t="shared" ca="1" si="21"/>
        <v>1395426.4629690025</v>
      </c>
      <c r="L26" s="22">
        <v>0</v>
      </c>
      <c r="M26" s="22">
        <v>0</v>
      </c>
      <c r="N26" s="22">
        <v>0</v>
      </c>
      <c r="O26" s="22">
        <v>0</v>
      </c>
      <c r="P26" s="22">
        <v>0</v>
      </c>
      <c r="Q26" s="22">
        <v>0</v>
      </c>
      <c r="R26" s="22">
        <v>0</v>
      </c>
      <c r="S26" s="22">
        <v>0</v>
      </c>
      <c r="T26" s="22">
        <v>0</v>
      </c>
      <c r="U26" s="22">
        <v>0</v>
      </c>
      <c r="V26" s="22">
        <v>0</v>
      </c>
      <c r="W26" s="22">
        <v>0</v>
      </c>
      <c r="X26" s="22">
        <v>0</v>
      </c>
      <c r="Y26" s="22">
        <v>0</v>
      </c>
      <c r="Z26" s="22">
        <v>0</v>
      </c>
      <c r="AA26" s="22">
        <v>0</v>
      </c>
      <c r="AB26" s="22">
        <v>0</v>
      </c>
      <c r="AC26" s="22">
        <v>0</v>
      </c>
      <c r="AD26" s="22">
        <v>0</v>
      </c>
      <c r="AE26" s="22">
        <v>0</v>
      </c>
      <c r="AF26" s="22">
        <v>0</v>
      </c>
      <c r="AG26" s="22">
        <v>0</v>
      </c>
      <c r="AH26" s="22">
        <v>0</v>
      </c>
      <c r="AI26" s="22">
        <v>0</v>
      </c>
      <c r="AJ26" s="22">
        <v>0</v>
      </c>
      <c r="AK26" s="22">
        <v>0</v>
      </c>
      <c r="AL26" s="22">
        <v>0</v>
      </c>
      <c r="AM26" s="22">
        <v>0</v>
      </c>
      <c r="AN26" s="22">
        <v>0</v>
      </c>
      <c r="AO26" s="22">
        <v>0</v>
      </c>
      <c r="AP26" s="22">
        <v>0</v>
      </c>
      <c r="AQ26" s="22">
        <v>0</v>
      </c>
      <c r="AR26" s="22">
        <v>0</v>
      </c>
      <c r="AS26" s="22">
        <v>0</v>
      </c>
      <c r="AT26" s="22">
        <v>0</v>
      </c>
      <c r="AU26" s="22">
        <v>0</v>
      </c>
      <c r="AV26" s="22">
        <v>0</v>
      </c>
      <c r="AW26" s="22">
        <v>0</v>
      </c>
      <c r="AX26" s="22">
        <v>0</v>
      </c>
      <c r="AY26" s="22">
        <v>0</v>
      </c>
      <c r="AZ26" s="22">
        <v>0</v>
      </c>
      <c r="BA26" s="22">
        <v>0</v>
      </c>
      <c r="BB26" s="22">
        <v>0</v>
      </c>
      <c r="BC26" s="22">
        <v>0</v>
      </c>
      <c r="BD26" s="22">
        <v>0</v>
      </c>
      <c r="BE26" s="22">
        <v>0</v>
      </c>
      <c r="BF26" s="22">
        <v>0</v>
      </c>
      <c r="BG26" s="22">
        <v>0</v>
      </c>
      <c r="BH26" s="22">
        <v>0</v>
      </c>
      <c r="BI26" s="22">
        <v>0</v>
      </c>
      <c r="BJ26" s="22">
        <v>0</v>
      </c>
      <c r="BK26" s="22">
        <v>0</v>
      </c>
      <c r="BL26" s="22">
        <v>0</v>
      </c>
      <c r="BM26" s="22">
        <v>0</v>
      </c>
      <c r="BN26" s="22">
        <v>0</v>
      </c>
      <c r="BO26" s="22">
        <v>0</v>
      </c>
      <c r="BP26" s="22">
        <v>0</v>
      </c>
      <c r="BQ26" s="22">
        <v>0</v>
      </c>
      <c r="BR26" s="22">
        <v>0</v>
      </c>
      <c r="BS26" s="22">
        <v>0</v>
      </c>
      <c r="BT26" s="22">
        <v>0</v>
      </c>
      <c r="BU26" s="22">
        <v>0</v>
      </c>
      <c r="BV26" s="22">
        <v>0</v>
      </c>
      <c r="BW26" s="22">
        <v>0</v>
      </c>
      <c r="BX26" s="22">
        <v>0</v>
      </c>
      <c r="BY26" s="22">
        <v>0</v>
      </c>
      <c r="BZ26" s="22">
        <v>0</v>
      </c>
      <c r="CA26" s="22">
        <v>0</v>
      </c>
      <c r="CB26" s="22">
        <v>0</v>
      </c>
      <c r="CC26" s="22">
        <v>0</v>
      </c>
      <c r="CD26" s="22">
        <v>0</v>
      </c>
      <c r="CE26" s="22">
        <v>0</v>
      </c>
      <c r="CF26" s="22">
        <v>0</v>
      </c>
      <c r="CG26" s="22">
        <v>0</v>
      </c>
      <c r="CH26" s="22">
        <v>0</v>
      </c>
      <c r="CI26" s="22">
        <v>0</v>
      </c>
      <c r="CJ26" s="22">
        <v>0</v>
      </c>
      <c r="CK26" s="22">
        <v>0</v>
      </c>
      <c r="CL26" s="22">
        <v>0</v>
      </c>
      <c r="CM26" s="22">
        <v>0</v>
      </c>
      <c r="CN26" s="22">
        <v>0</v>
      </c>
      <c r="CO26" s="22">
        <v>0</v>
      </c>
      <c r="CP26" s="22">
        <v>0</v>
      </c>
      <c r="CQ26" s="22">
        <v>0</v>
      </c>
      <c r="CR26" s="22">
        <v>0</v>
      </c>
      <c r="CS26" s="22">
        <v>0</v>
      </c>
      <c r="CT26" s="22">
        <v>0</v>
      </c>
      <c r="CU26" s="22">
        <v>0</v>
      </c>
      <c r="CV26" s="22">
        <v>0</v>
      </c>
      <c r="CW26" s="22">
        <v>0</v>
      </c>
      <c r="CX26" s="22">
        <v>0</v>
      </c>
      <c r="CY26" s="22">
        <v>0</v>
      </c>
      <c r="CZ26" s="22">
        <v>0</v>
      </c>
      <c r="DA26" s="22">
        <v>0</v>
      </c>
      <c r="DB26" s="22">
        <v>0</v>
      </c>
      <c r="DC26" s="22">
        <v>0</v>
      </c>
      <c r="DD26" s="22">
        <v>0</v>
      </c>
      <c r="DE26" s="22">
        <v>0</v>
      </c>
      <c r="DF26" s="22">
        <v>0</v>
      </c>
      <c r="DG26" s="22">
        <v>0</v>
      </c>
      <c r="DH26" s="22">
        <v>0</v>
      </c>
      <c r="DI26" s="22">
        <v>0</v>
      </c>
      <c r="DJ26" s="22">
        <v>0</v>
      </c>
      <c r="DK26" s="22">
        <v>0</v>
      </c>
      <c r="DL26" s="22">
        <v>0</v>
      </c>
      <c r="DM26" s="22">
        <v>0</v>
      </c>
      <c r="DN26" s="22">
        <v>0</v>
      </c>
      <c r="DO26" s="22">
        <v>0</v>
      </c>
      <c r="DP26" s="22">
        <v>0</v>
      </c>
      <c r="DQ26" s="22">
        <v>0</v>
      </c>
      <c r="DR26" s="22">
        <v>0</v>
      </c>
      <c r="DS26" s="22">
        <v>0</v>
      </c>
      <c r="DT26" s="22">
        <v>0</v>
      </c>
      <c r="DU26" s="22">
        <v>0</v>
      </c>
      <c r="DV26" s="22">
        <v>0</v>
      </c>
      <c r="DW26" s="22">
        <v>0</v>
      </c>
      <c r="DX26" s="22">
        <v>0</v>
      </c>
      <c r="DY26" s="22">
        <v>0</v>
      </c>
      <c r="DZ26" s="22">
        <v>0</v>
      </c>
      <c r="EA26" s="22">
        <v>0</v>
      </c>
      <c r="EB26" s="22">
        <v>0</v>
      </c>
      <c r="EC26" s="22">
        <v>0</v>
      </c>
      <c r="ED26" s="22">
        <v>0</v>
      </c>
      <c r="EE26" s="22">
        <v>0</v>
      </c>
      <c r="EF26" s="22">
        <v>0</v>
      </c>
      <c r="EG26" s="22">
        <v>0</v>
      </c>
      <c r="EH26" s="22">
        <v>0</v>
      </c>
      <c r="EI26" s="22">
        <v>0</v>
      </c>
      <c r="EJ26" s="22">
        <v>0</v>
      </c>
      <c r="EK26" s="22">
        <v>0</v>
      </c>
      <c r="EL26" s="22">
        <v>0</v>
      </c>
      <c r="EM26" s="22">
        <v>0</v>
      </c>
      <c r="EN26" s="22">
        <v>0</v>
      </c>
      <c r="EO26" s="22">
        <v>0</v>
      </c>
      <c r="EP26" s="22">
        <v>0</v>
      </c>
      <c r="EQ26" s="22">
        <v>0</v>
      </c>
      <c r="ER26" s="22">
        <v>0</v>
      </c>
      <c r="ES26" s="22">
        <v>0</v>
      </c>
      <c r="ET26" s="22">
        <v>0</v>
      </c>
      <c r="EU26" s="22">
        <v>0</v>
      </c>
      <c r="EV26" s="22">
        <v>0</v>
      </c>
      <c r="EW26" s="22">
        <v>0</v>
      </c>
      <c r="EX26" s="22">
        <v>0</v>
      </c>
      <c r="EY26" s="22">
        <v>0</v>
      </c>
      <c r="EZ26" s="22">
        <v>0</v>
      </c>
      <c r="FA26" s="22">
        <v>0</v>
      </c>
      <c r="FB26" s="22">
        <v>0</v>
      </c>
      <c r="FC26" s="22">
        <v>0</v>
      </c>
      <c r="FD26" s="22">
        <v>0</v>
      </c>
      <c r="FE26" s="22">
        <v>0</v>
      </c>
      <c r="FF26" s="22">
        <v>0</v>
      </c>
      <c r="FG26" s="22">
        <v>0</v>
      </c>
      <c r="FH26" s="22">
        <v>0</v>
      </c>
      <c r="FI26" s="22">
        <v>0</v>
      </c>
      <c r="FJ26" s="22">
        <v>0</v>
      </c>
      <c r="FK26" s="22">
        <v>0</v>
      </c>
      <c r="FL26" s="22">
        <v>0</v>
      </c>
      <c r="FM26" s="22">
        <v>0</v>
      </c>
      <c r="FN26" s="22">
        <v>0</v>
      </c>
      <c r="FO26" s="22">
        <v>0</v>
      </c>
      <c r="FP26" s="22">
        <v>0</v>
      </c>
      <c r="FQ26" s="22">
        <v>0</v>
      </c>
      <c r="FR26" s="22">
        <v>0</v>
      </c>
      <c r="FS26" s="22">
        <v>0</v>
      </c>
      <c r="FT26" s="22">
        <v>0</v>
      </c>
      <c r="FU26" s="22">
        <v>0</v>
      </c>
      <c r="FV26" s="22">
        <v>0</v>
      </c>
      <c r="FW26" s="22">
        <v>0</v>
      </c>
      <c r="FX26" s="22">
        <v>0</v>
      </c>
      <c r="FY26" s="22">
        <v>0</v>
      </c>
      <c r="FZ26" s="22">
        <v>0</v>
      </c>
      <c r="GA26" s="22">
        <v>0</v>
      </c>
      <c r="GB26" s="22">
        <v>0</v>
      </c>
      <c r="GC26" s="22">
        <v>0</v>
      </c>
      <c r="GD26" s="22">
        <v>0</v>
      </c>
      <c r="GE26" s="22">
        <v>0</v>
      </c>
      <c r="GF26" s="22">
        <v>0</v>
      </c>
      <c r="GG26" s="22">
        <v>0</v>
      </c>
      <c r="GH26" s="22">
        <v>0</v>
      </c>
      <c r="GI26" s="22">
        <v>0</v>
      </c>
      <c r="GJ26" s="22">
        <v>0</v>
      </c>
      <c r="GK26" s="22">
        <v>0</v>
      </c>
      <c r="GL26" s="22">
        <v>0</v>
      </c>
      <c r="GM26" s="22">
        <v>0</v>
      </c>
      <c r="GN26" s="22">
        <v>0</v>
      </c>
      <c r="GO26" s="22">
        <v>0</v>
      </c>
      <c r="GP26" s="22">
        <v>0</v>
      </c>
      <c r="GQ26" s="22">
        <v>0</v>
      </c>
      <c r="GR26" s="22">
        <v>0</v>
      </c>
      <c r="GS26" s="22">
        <v>0</v>
      </c>
      <c r="GT26" s="22">
        <v>0</v>
      </c>
      <c r="GU26" s="22">
        <v>0</v>
      </c>
      <c r="GV26" s="22">
        <v>0</v>
      </c>
      <c r="GW26" s="22">
        <v>0</v>
      </c>
      <c r="GX26" s="22">
        <v>0</v>
      </c>
      <c r="GY26" s="22">
        <v>0</v>
      </c>
      <c r="GZ26" s="22">
        <v>0</v>
      </c>
      <c r="HA26" s="22">
        <v>0</v>
      </c>
      <c r="HB26" s="22">
        <v>0</v>
      </c>
      <c r="HC26" s="24">
        <v>0</v>
      </c>
      <c r="HD26" s="24">
        <v>0</v>
      </c>
      <c r="HE26" s="24">
        <v>0</v>
      </c>
      <c r="HF26" s="24">
        <v>0</v>
      </c>
      <c r="HG26" s="24">
        <v>0</v>
      </c>
      <c r="HH26" s="24">
        <v>0</v>
      </c>
      <c r="HI26" s="24">
        <v>0</v>
      </c>
      <c r="HJ26" s="24">
        <v>0</v>
      </c>
      <c r="HK26" s="24">
        <v>0</v>
      </c>
      <c r="HL26" s="24">
        <v>0</v>
      </c>
      <c r="HM26" s="24">
        <v>0</v>
      </c>
      <c r="HN26" s="24">
        <v>0</v>
      </c>
      <c r="HO26" s="24">
        <v>0</v>
      </c>
      <c r="HP26" s="24">
        <v>0</v>
      </c>
      <c r="HQ26" s="24">
        <v>18</v>
      </c>
      <c r="HR26" s="24">
        <v>17658</v>
      </c>
      <c r="HS26" s="24">
        <v>34362</v>
      </c>
      <c r="HT26" s="24">
        <v>38052</v>
      </c>
      <c r="HU26" s="16">
        <f t="shared" si="24"/>
        <v>38052</v>
      </c>
      <c r="HV26" s="16">
        <f t="shared" si="24"/>
        <v>38052</v>
      </c>
      <c r="HW26" s="16">
        <f t="shared" si="24"/>
        <v>38052</v>
      </c>
      <c r="HX26" s="16">
        <f t="shared" si="24"/>
        <v>38052</v>
      </c>
      <c r="HY26" s="16">
        <f t="shared" si="24"/>
        <v>38147.129999999997</v>
      </c>
      <c r="HZ26" s="16">
        <f t="shared" si="24"/>
        <v>38147.129999999997</v>
      </c>
      <c r="IA26" s="16">
        <f t="shared" si="24"/>
        <v>38147.129999999997</v>
      </c>
      <c r="IB26" s="16">
        <f t="shared" si="24"/>
        <v>38147.129999999997</v>
      </c>
      <c r="IC26" s="16">
        <f t="shared" si="24"/>
        <v>38242.497824999999</v>
      </c>
      <c r="ID26" s="16">
        <f t="shared" si="24"/>
        <v>38242.497824999999</v>
      </c>
      <c r="IE26" s="16">
        <f t="shared" si="24"/>
        <v>38242.497824999999</v>
      </c>
      <c r="IF26" s="16">
        <f t="shared" si="24"/>
        <v>38242.497824999999</v>
      </c>
      <c r="IG26" s="16">
        <f t="shared" si="24"/>
        <v>38338.104069562498</v>
      </c>
      <c r="IH26" s="16">
        <f t="shared" si="24"/>
        <v>38338.104069562498</v>
      </c>
      <c r="II26" s="16">
        <f t="shared" si="24"/>
        <v>38338.104069562498</v>
      </c>
      <c r="IJ26" s="16">
        <f t="shared" si="24"/>
        <v>38338.104069562498</v>
      </c>
      <c r="IK26" s="16">
        <f t="shared" si="24"/>
        <v>38338.104069562498</v>
      </c>
      <c r="IL26" s="16">
        <f t="shared" ref="IL26:JB26" si="25">IF(IK$4=$D$5,$F26,IK26)*(1+IL$3)*(IF(AND($J26&gt;=IL$4,$J26&lt;IM$4),$I26+1,IF(AND($K26&gt;=IL$4,$K26&lt;IM$4),1/(1+$I26),1)))</f>
        <v>38433.949329736402</v>
      </c>
      <c r="IM26" s="16">
        <f t="shared" si="25"/>
        <v>38433.949329736402</v>
      </c>
      <c r="IN26" s="16">
        <f t="shared" si="25"/>
        <v>38433.949329736402</v>
      </c>
      <c r="IO26" s="16">
        <f t="shared" si="25"/>
        <v>38433.949329736402</v>
      </c>
      <c r="IP26" s="16">
        <f t="shared" si="25"/>
        <v>38530.034203060743</v>
      </c>
      <c r="IQ26" s="16">
        <f t="shared" si="25"/>
        <v>38530.034203060743</v>
      </c>
      <c r="IR26" s="16">
        <f t="shared" si="25"/>
        <v>38530.034203060743</v>
      </c>
      <c r="IS26" s="16">
        <f t="shared" si="25"/>
        <v>38530.034203060743</v>
      </c>
      <c r="IT26" s="16">
        <f t="shared" si="25"/>
        <v>38626.35928856839</v>
      </c>
      <c r="IU26" s="16">
        <f t="shared" si="25"/>
        <v>38626.35928856839</v>
      </c>
      <c r="IV26" s="16">
        <f t="shared" si="25"/>
        <v>38626.35928856839</v>
      </c>
      <c r="IW26" s="16">
        <f t="shared" si="25"/>
        <v>38626.35928856839</v>
      </c>
      <c r="IX26" s="16">
        <f t="shared" si="25"/>
        <v>38626.35928856839</v>
      </c>
      <c r="IY26" s="16">
        <f t="shared" si="25"/>
        <v>38722.925186789806</v>
      </c>
      <c r="IZ26" s="16">
        <f t="shared" si="25"/>
        <v>38722.925186789806</v>
      </c>
      <c r="JA26" s="16">
        <f t="shared" si="25"/>
        <v>38722.925186789806</v>
      </c>
      <c r="JB26" s="16">
        <f t="shared" si="25"/>
        <v>38722.925186789806</v>
      </c>
    </row>
    <row r="27" spans="1:262" ht="15" customHeight="1" x14ac:dyDescent="0.3">
      <c r="A27" s="20" t="s">
        <v>36</v>
      </c>
      <c r="B27" s="3" t="s">
        <v>234</v>
      </c>
      <c r="C27" s="3" t="s">
        <v>234</v>
      </c>
      <c r="D27" s="21" t="s">
        <v>19</v>
      </c>
      <c r="E27" s="21" t="s">
        <v>20</v>
      </c>
      <c r="F27" s="16">
        <f t="shared" ca="1" si="20"/>
        <v>12366</v>
      </c>
      <c r="G27" s="21" cm="1">
        <f t="array" aca="1" ref="G27" ca="1">($D$5-IFERROR(LOOKUP(2,1/(INDIRECT($L$1&amp;ROW()&amp;":"&amp;$J$2&amp;ROW())&lt;&gt;0),INDIRECT($L$1&amp;"4:"&amp;$J$2&amp;"4")),$L$4))/7</f>
        <v>0</v>
      </c>
      <c r="H27" s="16">
        <f t="shared" ca="1" si="21"/>
        <v>1464025.3616693467</v>
      </c>
      <c r="L27" s="22">
        <v>0</v>
      </c>
      <c r="M27" s="22">
        <v>0</v>
      </c>
      <c r="N27" s="22">
        <v>0</v>
      </c>
      <c r="O27" s="22">
        <v>0</v>
      </c>
      <c r="P27" s="22">
        <v>0</v>
      </c>
      <c r="Q27" s="22">
        <v>0</v>
      </c>
      <c r="R27" s="22">
        <v>0</v>
      </c>
      <c r="S27" s="22">
        <v>0</v>
      </c>
      <c r="T27" s="22">
        <v>0</v>
      </c>
      <c r="U27" s="22">
        <v>0</v>
      </c>
      <c r="V27" s="22">
        <v>0</v>
      </c>
      <c r="W27" s="22">
        <v>0</v>
      </c>
      <c r="X27" s="22">
        <v>0</v>
      </c>
      <c r="Y27" s="22">
        <v>0</v>
      </c>
      <c r="Z27" s="22">
        <v>0</v>
      </c>
      <c r="AA27" s="22">
        <v>0</v>
      </c>
      <c r="AB27" s="22">
        <v>0</v>
      </c>
      <c r="AC27" s="22">
        <v>0</v>
      </c>
      <c r="AD27" s="22">
        <v>0</v>
      </c>
      <c r="AE27" s="22">
        <v>0</v>
      </c>
      <c r="AF27" s="22">
        <v>0</v>
      </c>
      <c r="AG27" s="22">
        <v>0</v>
      </c>
      <c r="AH27" s="22">
        <v>0</v>
      </c>
      <c r="AI27" s="22">
        <v>0</v>
      </c>
      <c r="AJ27" s="22">
        <v>0</v>
      </c>
      <c r="AK27" s="22">
        <v>0</v>
      </c>
      <c r="AL27" s="22">
        <v>0</v>
      </c>
      <c r="AM27" s="22">
        <v>0</v>
      </c>
      <c r="AN27" s="22">
        <v>0</v>
      </c>
      <c r="AO27" s="22">
        <v>0</v>
      </c>
      <c r="AP27" s="22">
        <v>0</v>
      </c>
      <c r="AQ27" s="22">
        <v>0</v>
      </c>
      <c r="AR27" s="22">
        <v>0</v>
      </c>
      <c r="AS27" s="22">
        <v>0</v>
      </c>
      <c r="AT27" s="22">
        <v>0</v>
      </c>
      <c r="AU27" s="22">
        <v>0</v>
      </c>
      <c r="AV27" s="22">
        <v>0</v>
      </c>
      <c r="AW27" s="22">
        <v>0</v>
      </c>
      <c r="AX27" s="22">
        <v>0</v>
      </c>
      <c r="AY27" s="22">
        <v>0</v>
      </c>
      <c r="AZ27" s="22">
        <v>0</v>
      </c>
      <c r="BA27" s="22">
        <v>0</v>
      </c>
      <c r="BB27" s="22">
        <v>0</v>
      </c>
      <c r="BC27" s="22">
        <v>0</v>
      </c>
      <c r="BD27" s="22">
        <v>0</v>
      </c>
      <c r="BE27" s="22">
        <v>0</v>
      </c>
      <c r="BF27" s="22">
        <v>0</v>
      </c>
      <c r="BG27" s="22">
        <v>0</v>
      </c>
      <c r="BH27" s="22">
        <v>0</v>
      </c>
      <c r="BI27" s="22">
        <v>0</v>
      </c>
      <c r="BJ27" s="22">
        <v>0</v>
      </c>
      <c r="BK27" s="22">
        <v>0</v>
      </c>
      <c r="BL27" s="22">
        <v>0</v>
      </c>
      <c r="BM27" s="22">
        <v>0</v>
      </c>
      <c r="BN27" s="22">
        <v>0</v>
      </c>
      <c r="BO27" s="22">
        <v>0</v>
      </c>
      <c r="BP27" s="22">
        <v>0</v>
      </c>
      <c r="BQ27" s="22">
        <v>0</v>
      </c>
      <c r="BR27" s="22">
        <v>0</v>
      </c>
      <c r="BS27" s="22">
        <v>0</v>
      </c>
      <c r="BT27" s="22">
        <v>0</v>
      </c>
      <c r="BU27" s="22">
        <v>0</v>
      </c>
      <c r="BV27" s="22">
        <v>0</v>
      </c>
      <c r="BW27" s="22">
        <v>0</v>
      </c>
      <c r="BX27" s="22">
        <v>0</v>
      </c>
      <c r="BY27" s="22">
        <v>0</v>
      </c>
      <c r="BZ27" s="22">
        <v>0</v>
      </c>
      <c r="CA27" s="22">
        <v>0</v>
      </c>
      <c r="CB27" s="22">
        <v>0</v>
      </c>
      <c r="CC27" s="22">
        <v>0</v>
      </c>
      <c r="CD27" s="22">
        <v>0</v>
      </c>
      <c r="CE27" s="22">
        <v>0</v>
      </c>
      <c r="CF27" s="22">
        <v>0</v>
      </c>
      <c r="CG27" s="22">
        <v>0</v>
      </c>
      <c r="CH27" s="22">
        <v>0</v>
      </c>
      <c r="CI27" s="22">
        <v>0</v>
      </c>
      <c r="CJ27" s="22">
        <v>0</v>
      </c>
      <c r="CK27" s="22">
        <v>0</v>
      </c>
      <c r="CL27" s="22">
        <v>0</v>
      </c>
      <c r="CM27" s="22">
        <v>0</v>
      </c>
      <c r="CN27" s="22">
        <v>0</v>
      </c>
      <c r="CO27" s="22">
        <v>0</v>
      </c>
      <c r="CP27" s="22">
        <v>0</v>
      </c>
      <c r="CQ27" s="22">
        <v>0</v>
      </c>
      <c r="CR27" s="22">
        <v>0</v>
      </c>
      <c r="CS27" s="22">
        <v>0</v>
      </c>
      <c r="CT27" s="22">
        <v>0</v>
      </c>
      <c r="CU27" s="22">
        <v>0</v>
      </c>
      <c r="CV27" s="22">
        <v>0</v>
      </c>
      <c r="CW27" s="22">
        <v>0</v>
      </c>
      <c r="CX27" s="22">
        <v>0</v>
      </c>
      <c r="CY27" s="22">
        <v>0</v>
      </c>
      <c r="CZ27" s="22">
        <v>0</v>
      </c>
      <c r="DA27" s="22">
        <v>0</v>
      </c>
      <c r="DB27" s="22">
        <v>0</v>
      </c>
      <c r="DC27" s="22">
        <v>0</v>
      </c>
      <c r="DD27" s="22">
        <v>0</v>
      </c>
      <c r="DE27" s="22">
        <v>0</v>
      </c>
      <c r="DF27" s="22">
        <v>0</v>
      </c>
      <c r="DG27" s="22">
        <v>0</v>
      </c>
      <c r="DH27" s="22">
        <v>0</v>
      </c>
      <c r="DI27" s="22">
        <v>0</v>
      </c>
      <c r="DJ27" s="22">
        <v>0</v>
      </c>
      <c r="DK27" s="22">
        <v>0</v>
      </c>
      <c r="DL27" s="22">
        <v>0</v>
      </c>
      <c r="DM27" s="22">
        <v>0</v>
      </c>
      <c r="DN27" s="22">
        <v>0</v>
      </c>
      <c r="DO27" s="22">
        <v>0</v>
      </c>
      <c r="DP27" s="22">
        <v>0</v>
      </c>
      <c r="DQ27" s="22">
        <v>0</v>
      </c>
      <c r="DR27" s="22">
        <v>0</v>
      </c>
      <c r="DS27" s="22">
        <v>0</v>
      </c>
      <c r="DT27" s="22">
        <v>0</v>
      </c>
      <c r="DU27" s="22">
        <v>0</v>
      </c>
      <c r="DV27" s="22">
        <v>0</v>
      </c>
      <c r="DW27" s="22">
        <v>0</v>
      </c>
      <c r="DX27" s="22">
        <v>0</v>
      </c>
      <c r="DY27" s="22">
        <v>0</v>
      </c>
      <c r="DZ27" s="22">
        <v>0</v>
      </c>
      <c r="EA27" s="22">
        <v>0</v>
      </c>
      <c r="EB27" s="22">
        <v>0</v>
      </c>
      <c r="EC27" s="22">
        <v>0</v>
      </c>
      <c r="ED27" s="22">
        <v>0</v>
      </c>
      <c r="EE27" s="22">
        <v>0</v>
      </c>
      <c r="EF27" s="22">
        <v>0</v>
      </c>
      <c r="EG27" s="22">
        <v>0</v>
      </c>
      <c r="EH27" s="22">
        <v>0</v>
      </c>
      <c r="EI27" s="22">
        <v>0</v>
      </c>
      <c r="EJ27" s="22">
        <v>0</v>
      </c>
      <c r="EK27" s="22">
        <v>0</v>
      </c>
      <c r="EL27" s="22">
        <v>0</v>
      </c>
      <c r="EM27" s="22">
        <v>0</v>
      </c>
      <c r="EN27" s="22">
        <v>0</v>
      </c>
      <c r="EO27" s="22">
        <v>0</v>
      </c>
      <c r="EP27" s="22">
        <v>0</v>
      </c>
      <c r="EQ27" s="22">
        <v>0</v>
      </c>
      <c r="ER27" s="22">
        <v>0</v>
      </c>
      <c r="ES27" s="22">
        <v>0</v>
      </c>
      <c r="ET27" s="22">
        <v>0</v>
      </c>
      <c r="EU27" s="22">
        <v>0</v>
      </c>
      <c r="EV27" s="22">
        <v>0</v>
      </c>
      <c r="EW27" s="22">
        <v>0</v>
      </c>
      <c r="EX27" s="22">
        <v>0</v>
      </c>
      <c r="EY27" s="22">
        <v>0</v>
      </c>
      <c r="EZ27" s="22">
        <v>0</v>
      </c>
      <c r="FA27" s="22">
        <v>0</v>
      </c>
      <c r="FB27" s="22">
        <v>0</v>
      </c>
      <c r="FC27" s="22">
        <v>0</v>
      </c>
      <c r="FD27" s="22">
        <v>0</v>
      </c>
      <c r="FE27" s="22">
        <v>0</v>
      </c>
      <c r="FF27" s="22">
        <v>0</v>
      </c>
      <c r="FG27" s="22">
        <v>0</v>
      </c>
      <c r="FH27" s="22">
        <v>0</v>
      </c>
      <c r="FI27" s="22">
        <v>0</v>
      </c>
      <c r="FJ27" s="22">
        <v>0</v>
      </c>
      <c r="FK27" s="22">
        <v>0</v>
      </c>
      <c r="FL27" s="22">
        <v>0</v>
      </c>
      <c r="FM27" s="22">
        <v>0</v>
      </c>
      <c r="FN27" s="22">
        <v>0</v>
      </c>
      <c r="FO27" s="22">
        <v>0</v>
      </c>
      <c r="FP27" s="22">
        <v>0</v>
      </c>
      <c r="FQ27" s="22">
        <v>0</v>
      </c>
      <c r="FR27" s="22">
        <v>0</v>
      </c>
      <c r="FS27" s="22">
        <v>0</v>
      </c>
      <c r="FT27" s="22">
        <v>0</v>
      </c>
      <c r="FU27" s="22">
        <v>0</v>
      </c>
      <c r="FV27" s="22">
        <v>0</v>
      </c>
      <c r="FW27" s="22">
        <v>0</v>
      </c>
      <c r="FX27" s="22">
        <v>0</v>
      </c>
      <c r="FY27" s="22">
        <v>0</v>
      </c>
      <c r="FZ27" s="22">
        <v>0</v>
      </c>
      <c r="GA27" s="22">
        <v>0</v>
      </c>
      <c r="GB27" s="22">
        <v>0</v>
      </c>
      <c r="GC27" s="22">
        <v>0</v>
      </c>
      <c r="GD27" s="22">
        <v>0</v>
      </c>
      <c r="GE27" s="22">
        <v>0</v>
      </c>
      <c r="GF27" s="22">
        <v>0</v>
      </c>
      <c r="GG27" s="22">
        <v>0</v>
      </c>
      <c r="GH27" s="22">
        <v>0</v>
      </c>
      <c r="GI27" s="22">
        <v>0</v>
      </c>
      <c r="GJ27" s="22">
        <v>0</v>
      </c>
      <c r="GK27" s="22">
        <v>0</v>
      </c>
      <c r="GL27" s="22">
        <v>0</v>
      </c>
      <c r="GM27" s="22">
        <v>0</v>
      </c>
      <c r="GN27" s="22">
        <v>0</v>
      </c>
      <c r="GO27" s="22">
        <v>0</v>
      </c>
      <c r="GP27" s="22">
        <v>0</v>
      </c>
      <c r="GQ27" s="22">
        <v>0</v>
      </c>
      <c r="GR27" s="22">
        <v>0</v>
      </c>
      <c r="GS27" s="22">
        <v>0</v>
      </c>
      <c r="GT27" s="22">
        <v>0</v>
      </c>
      <c r="GU27" s="22">
        <v>0</v>
      </c>
      <c r="GV27" s="22">
        <v>0</v>
      </c>
      <c r="GW27" s="22">
        <v>0</v>
      </c>
      <c r="GX27" s="22">
        <v>0</v>
      </c>
      <c r="GY27" s="22">
        <v>0</v>
      </c>
      <c r="GZ27" s="22">
        <v>0</v>
      </c>
      <c r="HA27" s="22">
        <v>0</v>
      </c>
      <c r="HB27" s="22">
        <v>0</v>
      </c>
      <c r="HC27" s="22">
        <v>0</v>
      </c>
      <c r="HD27" s="22">
        <v>0</v>
      </c>
      <c r="HE27" s="22">
        <v>0</v>
      </c>
      <c r="HF27" s="22">
        <v>0</v>
      </c>
      <c r="HG27" s="22">
        <v>0</v>
      </c>
      <c r="HH27" s="22">
        <v>0</v>
      </c>
      <c r="HI27" s="22">
        <v>0</v>
      </c>
      <c r="HJ27" s="22">
        <v>0</v>
      </c>
      <c r="HK27" s="22">
        <v>0</v>
      </c>
      <c r="HL27" s="22">
        <v>0</v>
      </c>
      <c r="HM27" s="22">
        <v>0</v>
      </c>
      <c r="HN27" s="22">
        <v>0</v>
      </c>
      <c r="HO27" s="22">
        <v>0</v>
      </c>
      <c r="HP27" s="22">
        <v>0</v>
      </c>
      <c r="HQ27" s="22">
        <v>0</v>
      </c>
      <c r="HR27" s="24">
        <v>13662</v>
      </c>
      <c r="HS27" s="24">
        <v>35802</v>
      </c>
      <c r="HT27" s="24">
        <v>40068</v>
      </c>
      <c r="HU27" s="16">
        <f t="shared" ref="HU27:JB34" si="26">IF(HT$4=$D$5,$F27,HT27)*(1+HU$3)*(IF(AND($J27&gt;=HU$4,$J27&lt;HV$4),$I27+1,IF(AND($K27&gt;=HU$4,$K27&lt;HV$4),1/(1+$I27),1)))</f>
        <v>40068</v>
      </c>
      <c r="HV27" s="16">
        <f t="shared" si="26"/>
        <v>40068</v>
      </c>
      <c r="HW27" s="16">
        <f t="shared" si="26"/>
        <v>40068</v>
      </c>
      <c r="HX27" s="16">
        <f t="shared" si="26"/>
        <v>40068</v>
      </c>
      <c r="HY27" s="16">
        <f t="shared" si="26"/>
        <v>40168.17</v>
      </c>
      <c r="HZ27" s="16">
        <f t="shared" si="26"/>
        <v>40168.17</v>
      </c>
      <c r="IA27" s="16">
        <f t="shared" si="26"/>
        <v>40168.17</v>
      </c>
      <c r="IB27" s="16">
        <f t="shared" si="26"/>
        <v>40168.17</v>
      </c>
      <c r="IC27" s="16">
        <f t="shared" si="26"/>
        <v>40268.590424999995</v>
      </c>
      <c r="ID27" s="16">
        <f t="shared" si="26"/>
        <v>40268.590424999995</v>
      </c>
      <c r="IE27" s="16">
        <f t="shared" si="26"/>
        <v>40268.590424999995</v>
      </c>
      <c r="IF27" s="16">
        <f t="shared" si="26"/>
        <v>40268.590424999995</v>
      </c>
      <c r="IG27" s="16">
        <f t="shared" si="26"/>
        <v>40369.261901062491</v>
      </c>
      <c r="IH27" s="16">
        <f t="shared" si="26"/>
        <v>40369.261901062491</v>
      </c>
      <c r="II27" s="16">
        <f t="shared" si="26"/>
        <v>40369.261901062491</v>
      </c>
      <c r="IJ27" s="16">
        <f t="shared" si="26"/>
        <v>40369.261901062491</v>
      </c>
      <c r="IK27" s="16">
        <f t="shared" si="26"/>
        <v>40369.261901062491</v>
      </c>
      <c r="IL27" s="16">
        <f t="shared" si="26"/>
        <v>40470.185055815142</v>
      </c>
      <c r="IM27" s="16">
        <f t="shared" si="26"/>
        <v>40470.185055815142</v>
      </c>
      <c r="IN27" s="16">
        <f t="shared" si="26"/>
        <v>40470.185055815142</v>
      </c>
      <c r="IO27" s="16">
        <f t="shared" si="26"/>
        <v>40470.185055815142</v>
      </c>
      <c r="IP27" s="16">
        <f t="shared" si="26"/>
        <v>40571.360518454676</v>
      </c>
      <c r="IQ27" s="16">
        <f t="shared" si="26"/>
        <v>40571.360518454676</v>
      </c>
      <c r="IR27" s="16">
        <f t="shared" si="26"/>
        <v>40571.360518454676</v>
      </c>
      <c r="IS27" s="16">
        <f t="shared" si="26"/>
        <v>40571.360518454676</v>
      </c>
      <c r="IT27" s="16">
        <f t="shared" si="26"/>
        <v>40672.788919750812</v>
      </c>
      <c r="IU27" s="16">
        <f t="shared" si="26"/>
        <v>40672.788919750812</v>
      </c>
      <c r="IV27" s="16">
        <f t="shared" si="26"/>
        <v>40672.788919750812</v>
      </c>
      <c r="IW27" s="16">
        <f t="shared" si="26"/>
        <v>40672.788919750812</v>
      </c>
      <c r="IX27" s="16">
        <f t="shared" si="26"/>
        <v>40672.788919750812</v>
      </c>
      <c r="IY27" s="16">
        <f t="shared" si="26"/>
        <v>40774.470892050187</v>
      </c>
      <c r="IZ27" s="16">
        <f t="shared" si="26"/>
        <v>40774.470892050187</v>
      </c>
      <c r="JA27" s="16">
        <f t="shared" si="26"/>
        <v>40774.470892050187</v>
      </c>
      <c r="JB27" s="16">
        <f t="shared" si="26"/>
        <v>40774.470892050187</v>
      </c>
    </row>
    <row r="28" spans="1:262" ht="15" customHeight="1" x14ac:dyDescent="0.3">
      <c r="A28" s="20" t="s">
        <v>37</v>
      </c>
      <c r="B28" s="3" t="s">
        <v>234</v>
      </c>
      <c r="C28" s="3" t="s">
        <v>234</v>
      </c>
      <c r="D28" s="21" t="s">
        <v>38</v>
      </c>
      <c r="E28" s="21" t="s">
        <v>20</v>
      </c>
      <c r="F28" s="16">
        <f t="shared" ca="1" si="20"/>
        <v>0</v>
      </c>
      <c r="G28" s="21" cm="1">
        <f t="array" aca="1" ref="G28" ca="1">($D$5-IFERROR(LOOKUP(2,1/(INDIRECT($L$1&amp;ROW()&amp;":"&amp;$J$2&amp;ROW())&lt;&gt;0),INDIRECT($L$1&amp;"4:"&amp;$J$2&amp;"4")),$L$4))/7</f>
        <v>215</v>
      </c>
      <c r="H28" s="16">
        <f t="shared" ca="1" si="21"/>
        <v>0</v>
      </c>
      <c r="L28" s="22">
        <v>0</v>
      </c>
      <c r="M28" s="22">
        <v>0</v>
      </c>
      <c r="N28" s="22">
        <v>0</v>
      </c>
      <c r="O28" s="22">
        <v>0</v>
      </c>
      <c r="P28" s="22">
        <v>0</v>
      </c>
      <c r="Q28" s="22">
        <v>0</v>
      </c>
      <c r="R28" s="22">
        <v>0</v>
      </c>
      <c r="S28" s="22">
        <v>0</v>
      </c>
      <c r="T28" s="22">
        <v>0</v>
      </c>
      <c r="U28" s="22">
        <v>0</v>
      </c>
      <c r="V28" s="22">
        <v>0</v>
      </c>
      <c r="W28" s="22">
        <v>0</v>
      </c>
      <c r="X28" s="22">
        <v>0</v>
      </c>
      <c r="Y28" s="22">
        <v>0</v>
      </c>
      <c r="Z28" s="22">
        <v>0</v>
      </c>
      <c r="AA28" s="22">
        <v>0</v>
      </c>
      <c r="AB28" s="22">
        <v>0</v>
      </c>
      <c r="AC28" s="22">
        <v>0</v>
      </c>
      <c r="AD28" s="22">
        <v>0</v>
      </c>
      <c r="AE28" s="22">
        <v>0</v>
      </c>
      <c r="AF28" s="22">
        <v>0</v>
      </c>
      <c r="AG28" s="22">
        <v>0</v>
      </c>
      <c r="AH28" s="22">
        <v>0</v>
      </c>
      <c r="AI28" s="22">
        <v>0</v>
      </c>
      <c r="AJ28" s="22">
        <v>0</v>
      </c>
      <c r="AK28" s="22">
        <v>0</v>
      </c>
      <c r="AL28" s="22">
        <v>0</v>
      </c>
      <c r="AM28" s="22">
        <v>0</v>
      </c>
      <c r="AN28" s="22">
        <v>0</v>
      </c>
      <c r="AO28" s="22">
        <v>0</v>
      </c>
      <c r="AP28" s="22">
        <v>0</v>
      </c>
      <c r="AQ28" s="22">
        <v>0</v>
      </c>
      <c r="AR28" s="22">
        <v>0</v>
      </c>
      <c r="AS28" s="22">
        <v>0</v>
      </c>
      <c r="AT28" s="22">
        <v>0</v>
      </c>
      <c r="AU28" s="22">
        <v>0</v>
      </c>
      <c r="AV28" s="22">
        <v>0</v>
      </c>
      <c r="AW28" s="22">
        <v>0</v>
      </c>
      <c r="AX28" s="22">
        <v>0</v>
      </c>
      <c r="AY28" s="22">
        <v>0</v>
      </c>
      <c r="AZ28" s="22">
        <v>0</v>
      </c>
      <c r="BA28" s="22">
        <v>0</v>
      </c>
      <c r="BB28" s="22">
        <v>0</v>
      </c>
      <c r="BC28" s="22">
        <v>0</v>
      </c>
      <c r="BD28" s="22">
        <v>0</v>
      </c>
      <c r="BE28" s="22">
        <v>0</v>
      </c>
      <c r="BF28" s="22">
        <v>0</v>
      </c>
      <c r="BG28" s="22">
        <v>0</v>
      </c>
      <c r="BH28" s="22">
        <v>0</v>
      </c>
      <c r="BI28" s="22">
        <v>0</v>
      </c>
      <c r="BJ28" s="22">
        <v>0</v>
      </c>
      <c r="BK28" s="22">
        <v>0</v>
      </c>
      <c r="BL28" s="22">
        <v>0</v>
      </c>
      <c r="BM28" s="22">
        <v>0</v>
      </c>
      <c r="BN28" s="22">
        <v>0</v>
      </c>
      <c r="BO28" s="22">
        <v>0</v>
      </c>
      <c r="BP28" s="22">
        <v>0</v>
      </c>
      <c r="BQ28" s="22">
        <v>0</v>
      </c>
      <c r="BR28" s="22">
        <v>0</v>
      </c>
      <c r="BS28" s="22">
        <v>0</v>
      </c>
      <c r="BT28" s="22">
        <v>0</v>
      </c>
      <c r="BU28" s="22">
        <v>0</v>
      </c>
      <c r="BV28" s="22">
        <v>0</v>
      </c>
      <c r="BW28" s="22">
        <v>0</v>
      </c>
      <c r="BX28" s="22">
        <v>0</v>
      </c>
      <c r="BY28" s="22">
        <v>0</v>
      </c>
      <c r="BZ28" s="22">
        <v>0</v>
      </c>
      <c r="CA28" s="22">
        <v>0</v>
      </c>
      <c r="CB28" s="22">
        <v>0</v>
      </c>
      <c r="CC28" s="22">
        <v>0</v>
      </c>
      <c r="CD28" s="22">
        <v>0</v>
      </c>
      <c r="CE28" s="22">
        <v>0</v>
      </c>
      <c r="CF28" s="22">
        <v>0</v>
      </c>
      <c r="CG28" s="22">
        <v>0</v>
      </c>
      <c r="CH28" s="22">
        <v>0</v>
      </c>
      <c r="CI28" s="22">
        <v>0</v>
      </c>
      <c r="CJ28" s="22">
        <v>0</v>
      </c>
      <c r="CK28" s="22">
        <v>0</v>
      </c>
      <c r="CL28" s="22">
        <v>0</v>
      </c>
      <c r="CM28" s="22">
        <v>0</v>
      </c>
      <c r="CN28" s="22">
        <v>0</v>
      </c>
      <c r="CO28" s="22">
        <v>0</v>
      </c>
      <c r="CP28" s="22">
        <v>0</v>
      </c>
      <c r="CQ28" s="22">
        <v>0</v>
      </c>
      <c r="CR28" s="22">
        <v>0</v>
      </c>
      <c r="CS28" s="22">
        <v>0</v>
      </c>
      <c r="CT28" s="22">
        <v>0</v>
      </c>
      <c r="CU28" s="22">
        <v>0</v>
      </c>
      <c r="CV28" s="22">
        <v>0</v>
      </c>
      <c r="CW28" s="22">
        <v>0</v>
      </c>
      <c r="CX28" s="22">
        <v>0</v>
      </c>
      <c r="CY28" s="22">
        <v>0</v>
      </c>
      <c r="CZ28" s="22">
        <v>0</v>
      </c>
      <c r="DA28" s="22">
        <v>0</v>
      </c>
      <c r="DB28" s="22">
        <v>0</v>
      </c>
      <c r="DC28" s="22">
        <v>0</v>
      </c>
      <c r="DD28" s="22">
        <v>0</v>
      </c>
      <c r="DE28" s="22">
        <v>0</v>
      </c>
      <c r="DF28" s="22">
        <v>0</v>
      </c>
      <c r="DG28" s="22">
        <v>0</v>
      </c>
      <c r="DH28" s="22">
        <v>0</v>
      </c>
      <c r="DI28" s="22">
        <v>0</v>
      </c>
      <c r="DJ28" s="22">
        <v>0</v>
      </c>
      <c r="DK28" s="22">
        <v>0</v>
      </c>
      <c r="DL28" s="22">
        <v>0</v>
      </c>
      <c r="DM28" s="22">
        <v>0</v>
      </c>
      <c r="DN28" s="22">
        <v>0</v>
      </c>
      <c r="DO28" s="22">
        <v>0</v>
      </c>
      <c r="DP28" s="22">
        <v>0</v>
      </c>
      <c r="DQ28" s="22">
        <v>0</v>
      </c>
      <c r="DR28" s="22">
        <v>0</v>
      </c>
      <c r="DS28" s="22">
        <v>0</v>
      </c>
      <c r="DT28" s="22">
        <v>0</v>
      </c>
      <c r="DU28" s="22">
        <v>0</v>
      </c>
      <c r="DV28" s="22">
        <v>0</v>
      </c>
      <c r="DW28" s="22">
        <v>0</v>
      </c>
      <c r="DX28" s="22">
        <v>0</v>
      </c>
      <c r="DY28" s="22">
        <v>0</v>
      </c>
      <c r="DZ28" s="22">
        <v>0</v>
      </c>
      <c r="EA28" s="22">
        <v>0</v>
      </c>
      <c r="EB28" s="22">
        <v>0</v>
      </c>
      <c r="EC28" s="22">
        <v>0</v>
      </c>
      <c r="ED28" s="22">
        <v>0</v>
      </c>
      <c r="EE28" s="22">
        <v>0</v>
      </c>
      <c r="EF28" s="22">
        <v>0</v>
      </c>
      <c r="EG28" s="22">
        <v>0</v>
      </c>
      <c r="EH28" s="22">
        <v>0</v>
      </c>
      <c r="EI28" s="22">
        <v>0</v>
      </c>
      <c r="EJ28" s="22">
        <v>0</v>
      </c>
      <c r="EK28" s="22">
        <v>0</v>
      </c>
      <c r="EL28" s="22">
        <v>0</v>
      </c>
      <c r="EM28" s="22">
        <v>0</v>
      </c>
      <c r="EN28" s="22">
        <v>0</v>
      </c>
      <c r="EO28" s="22">
        <v>0</v>
      </c>
      <c r="EP28" s="22">
        <v>0</v>
      </c>
      <c r="EQ28" s="22">
        <v>0</v>
      </c>
      <c r="ER28" s="22">
        <v>0</v>
      </c>
      <c r="ES28" s="22">
        <v>0</v>
      </c>
      <c r="ET28" s="22">
        <v>0</v>
      </c>
      <c r="EU28" s="22">
        <v>0</v>
      </c>
      <c r="EV28" s="22">
        <v>0</v>
      </c>
      <c r="EW28" s="22">
        <v>0</v>
      </c>
      <c r="EX28" s="22">
        <v>0</v>
      </c>
      <c r="EY28" s="22">
        <v>0</v>
      </c>
      <c r="EZ28" s="22">
        <v>0</v>
      </c>
      <c r="FA28" s="22">
        <v>0</v>
      </c>
      <c r="FB28" s="22">
        <v>0</v>
      </c>
      <c r="FC28" s="22">
        <v>0</v>
      </c>
      <c r="FD28" s="22">
        <v>0</v>
      </c>
      <c r="FE28" s="22">
        <v>0</v>
      </c>
      <c r="FF28" s="22">
        <v>0</v>
      </c>
      <c r="FG28" s="22">
        <v>0</v>
      </c>
      <c r="FH28" s="22">
        <v>0</v>
      </c>
      <c r="FI28" s="22">
        <v>0</v>
      </c>
      <c r="FJ28" s="23">
        <v>0</v>
      </c>
      <c r="FK28" s="23">
        <v>0</v>
      </c>
      <c r="FL28" s="23">
        <v>0</v>
      </c>
      <c r="FM28" s="23">
        <v>0</v>
      </c>
      <c r="FN28" s="23">
        <v>0</v>
      </c>
      <c r="FO28" s="23">
        <v>0</v>
      </c>
      <c r="FP28" s="23">
        <v>0</v>
      </c>
      <c r="FQ28" s="23">
        <v>0</v>
      </c>
      <c r="FR28" s="23">
        <v>0</v>
      </c>
      <c r="FS28" s="23">
        <v>0</v>
      </c>
      <c r="FT28" s="23">
        <v>0</v>
      </c>
      <c r="FU28" s="23">
        <v>0</v>
      </c>
      <c r="FV28" s="23">
        <v>0</v>
      </c>
      <c r="FW28" s="23">
        <v>0</v>
      </c>
      <c r="FX28" s="23">
        <v>0</v>
      </c>
      <c r="FY28" s="23">
        <v>0</v>
      </c>
      <c r="FZ28" s="23">
        <v>0</v>
      </c>
      <c r="GA28" s="23">
        <v>0</v>
      </c>
      <c r="GB28" s="23">
        <v>0</v>
      </c>
      <c r="GC28" s="23">
        <v>0</v>
      </c>
      <c r="GD28" s="23">
        <v>0</v>
      </c>
      <c r="GE28" s="23">
        <v>0</v>
      </c>
      <c r="GF28" s="23">
        <v>0</v>
      </c>
      <c r="GG28" s="23">
        <v>0</v>
      </c>
      <c r="GH28" s="23">
        <v>0</v>
      </c>
      <c r="GI28" s="23">
        <v>0</v>
      </c>
      <c r="GJ28" s="23">
        <v>0</v>
      </c>
      <c r="GK28" s="24">
        <v>0</v>
      </c>
      <c r="GL28" s="24">
        <v>0</v>
      </c>
      <c r="GM28" s="24">
        <v>0</v>
      </c>
      <c r="GN28" s="24">
        <v>0</v>
      </c>
      <c r="GO28" s="24">
        <v>0</v>
      </c>
      <c r="GP28" s="24">
        <v>0</v>
      </c>
      <c r="GQ28" s="24">
        <v>0</v>
      </c>
      <c r="GR28" s="24">
        <v>0</v>
      </c>
      <c r="GS28" s="24">
        <v>0</v>
      </c>
      <c r="GT28" s="24">
        <v>0</v>
      </c>
      <c r="GU28" s="24">
        <v>0</v>
      </c>
      <c r="GV28" s="24">
        <v>0</v>
      </c>
      <c r="GW28" s="24">
        <v>0</v>
      </c>
      <c r="GX28" s="24">
        <v>0</v>
      </c>
      <c r="GY28" s="24">
        <v>0</v>
      </c>
      <c r="GZ28" s="24">
        <v>0</v>
      </c>
      <c r="HA28" s="24">
        <v>0</v>
      </c>
      <c r="HB28" s="24">
        <v>0</v>
      </c>
      <c r="HC28" s="24">
        <v>0</v>
      </c>
      <c r="HD28" s="24">
        <v>0</v>
      </c>
      <c r="HE28" s="24">
        <v>0</v>
      </c>
      <c r="HF28" s="24">
        <v>0</v>
      </c>
      <c r="HG28" s="24">
        <v>0</v>
      </c>
      <c r="HH28" s="24">
        <v>0</v>
      </c>
      <c r="HI28" s="24">
        <v>0</v>
      </c>
      <c r="HJ28" s="24">
        <v>0</v>
      </c>
      <c r="HK28" s="24">
        <v>0</v>
      </c>
      <c r="HL28" s="24">
        <v>0</v>
      </c>
      <c r="HM28" s="24">
        <v>0</v>
      </c>
      <c r="HN28" s="24">
        <v>0</v>
      </c>
      <c r="HO28" s="24">
        <v>0</v>
      </c>
      <c r="HP28" s="24">
        <v>0</v>
      </c>
      <c r="HQ28" s="24">
        <v>0</v>
      </c>
      <c r="HR28" s="24">
        <v>0</v>
      </c>
      <c r="HS28" s="24">
        <v>0</v>
      </c>
      <c r="HT28" s="24">
        <v>0</v>
      </c>
      <c r="HU28" s="16">
        <f t="shared" si="26"/>
        <v>0</v>
      </c>
      <c r="HV28" s="16">
        <f t="shared" si="26"/>
        <v>0</v>
      </c>
      <c r="HW28" s="16">
        <f t="shared" si="26"/>
        <v>0</v>
      </c>
      <c r="HX28" s="16">
        <f t="shared" si="26"/>
        <v>0</v>
      </c>
      <c r="HY28" s="16">
        <f t="shared" si="26"/>
        <v>0</v>
      </c>
      <c r="HZ28" s="16">
        <f t="shared" si="26"/>
        <v>0</v>
      </c>
      <c r="IA28" s="16">
        <f t="shared" si="26"/>
        <v>0</v>
      </c>
      <c r="IB28" s="16">
        <f t="shared" si="26"/>
        <v>0</v>
      </c>
      <c r="IC28" s="16">
        <f t="shared" si="26"/>
        <v>0</v>
      </c>
      <c r="ID28" s="16">
        <f t="shared" si="26"/>
        <v>0</v>
      </c>
      <c r="IE28" s="16">
        <f t="shared" si="26"/>
        <v>0</v>
      </c>
      <c r="IF28" s="16">
        <f t="shared" si="26"/>
        <v>0</v>
      </c>
      <c r="IG28" s="16">
        <f t="shared" si="26"/>
        <v>0</v>
      </c>
      <c r="IH28" s="16">
        <f t="shared" si="26"/>
        <v>0</v>
      </c>
      <c r="II28" s="16">
        <f t="shared" si="26"/>
        <v>0</v>
      </c>
      <c r="IJ28" s="16">
        <f t="shared" si="26"/>
        <v>0</v>
      </c>
      <c r="IK28" s="16">
        <f t="shared" si="26"/>
        <v>0</v>
      </c>
      <c r="IL28" s="16">
        <f t="shared" si="26"/>
        <v>0</v>
      </c>
      <c r="IM28" s="16">
        <f t="shared" si="26"/>
        <v>0</v>
      </c>
      <c r="IN28" s="16">
        <f t="shared" si="26"/>
        <v>0</v>
      </c>
      <c r="IO28" s="16">
        <f t="shared" si="26"/>
        <v>0</v>
      </c>
      <c r="IP28" s="16">
        <f t="shared" si="26"/>
        <v>0</v>
      </c>
      <c r="IQ28" s="16">
        <f t="shared" si="26"/>
        <v>0</v>
      </c>
      <c r="IR28" s="16">
        <f t="shared" si="26"/>
        <v>0</v>
      </c>
      <c r="IS28" s="16">
        <f t="shared" si="26"/>
        <v>0</v>
      </c>
      <c r="IT28" s="16">
        <f t="shared" si="26"/>
        <v>0</v>
      </c>
      <c r="IU28" s="16">
        <f t="shared" si="26"/>
        <v>0</v>
      </c>
      <c r="IV28" s="16">
        <f t="shared" si="26"/>
        <v>0</v>
      </c>
      <c r="IW28" s="16">
        <f t="shared" si="26"/>
        <v>0</v>
      </c>
      <c r="IX28" s="16">
        <f t="shared" si="26"/>
        <v>0</v>
      </c>
      <c r="IY28" s="16">
        <f t="shared" si="26"/>
        <v>0</v>
      </c>
      <c r="IZ28" s="16">
        <f t="shared" si="26"/>
        <v>0</v>
      </c>
      <c r="JA28" s="16">
        <f t="shared" si="26"/>
        <v>0</v>
      </c>
      <c r="JB28" s="16">
        <f t="shared" si="26"/>
        <v>0</v>
      </c>
    </row>
    <row r="29" spans="1:262" ht="15" customHeight="1" x14ac:dyDescent="0.3">
      <c r="A29" s="25" t="s">
        <v>39</v>
      </c>
      <c r="B29" s="3" t="s">
        <v>234</v>
      </c>
      <c r="C29" s="3" t="s">
        <v>234</v>
      </c>
      <c r="D29" s="21" t="s">
        <v>19</v>
      </c>
      <c r="E29" s="21" t="s">
        <v>20</v>
      </c>
      <c r="F29" s="16">
        <f t="shared" ca="1" si="20"/>
        <v>163937.5</v>
      </c>
      <c r="G29" s="21" cm="1">
        <f t="array" aca="1" ref="G29" ca="1">($D$5-IFERROR(LOOKUP(2,1/(INDIRECT($L$1&amp;ROW()&amp;":"&amp;$J$2&amp;ROW())&lt;&gt;0),INDIRECT($L$1&amp;"4:"&amp;$J$2&amp;"4")),$L$4))/7</f>
        <v>0</v>
      </c>
      <c r="H29" s="16">
        <f t="shared" ca="1" si="21"/>
        <v>20671390.142070916</v>
      </c>
      <c r="I29" s="21"/>
      <c r="J29" s="16"/>
      <c r="K29" s="21"/>
      <c r="L29" s="22">
        <v>42398</v>
      </c>
      <c r="M29" s="22">
        <v>46195</v>
      </c>
      <c r="N29" s="22">
        <v>46899</v>
      </c>
      <c r="O29" s="22">
        <v>41476</v>
      </c>
      <c r="P29" s="22">
        <v>22334</v>
      </c>
      <c r="Q29" s="22">
        <v>31437</v>
      </c>
      <c r="R29" s="22">
        <v>33330</v>
      </c>
      <c r="S29" s="22">
        <v>41582</v>
      </c>
      <c r="T29" s="22">
        <v>28868</v>
      </c>
      <c r="U29" s="22">
        <v>44210</v>
      </c>
      <c r="V29" s="22">
        <v>40674</v>
      </c>
      <c r="W29" s="22">
        <v>41833</v>
      </c>
      <c r="X29" s="22">
        <v>43784</v>
      </c>
      <c r="Y29" s="22">
        <v>42376</v>
      </c>
      <c r="Z29" s="22">
        <v>37922</v>
      </c>
      <c r="AA29" s="22">
        <v>41672</v>
      </c>
      <c r="AB29" s="22">
        <v>13718</v>
      </c>
      <c r="AC29" s="22">
        <v>19794</v>
      </c>
      <c r="AD29" s="22">
        <v>29496</v>
      </c>
      <c r="AE29" s="22">
        <v>47620</v>
      </c>
      <c r="AF29" s="22">
        <v>50067</v>
      </c>
      <c r="AG29" s="22">
        <v>50796</v>
      </c>
      <c r="AH29" s="22">
        <v>50997</v>
      </c>
      <c r="AI29" s="22">
        <v>53287</v>
      </c>
      <c r="AJ29" s="22">
        <v>60459</v>
      </c>
      <c r="AK29" s="22">
        <v>63398</v>
      </c>
      <c r="AL29" s="22">
        <v>66184</v>
      </c>
      <c r="AM29" s="22">
        <v>67604</v>
      </c>
      <c r="AN29" s="22">
        <v>68772</v>
      </c>
      <c r="AO29" s="22">
        <v>70919</v>
      </c>
      <c r="AP29" s="22">
        <v>72586</v>
      </c>
      <c r="AQ29" s="22">
        <v>72406</v>
      </c>
      <c r="AR29" s="22">
        <v>73075</v>
      </c>
      <c r="AS29" s="22">
        <v>75140</v>
      </c>
      <c r="AT29" s="22">
        <v>74237</v>
      </c>
      <c r="AU29" s="22">
        <v>72667</v>
      </c>
      <c r="AV29" s="22">
        <v>67706</v>
      </c>
      <c r="AW29" s="22">
        <v>69514</v>
      </c>
      <c r="AX29" s="22">
        <v>65978</v>
      </c>
      <c r="AY29" s="22">
        <v>66345</v>
      </c>
      <c r="AZ29" s="22">
        <v>66316</v>
      </c>
      <c r="BA29" s="22">
        <v>33179</v>
      </c>
      <c r="BB29" s="22">
        <v>12708</v>
      </c>
      <c r="BC29" s="22">
        <v>65074</v>
      </c>
      <c r="BD29" s="22">
        <v>71189</v>
      </c>
      <c r="BE29" s="22">
        <v>70102</v>
      </c>
      <c r="BF29" s="22">
        <v>70442</v>
      </c>
      <c r="BG29" s="22">
        <v>69654</v>
      </c>
      <c r="BH29" s="22">
        <v>68577</v>
      </c>
      <c r="BI29" s="22">
        <v>73829</v>
      </c>
      <c r="BJ29" s="22">
        <v>76348</v>
      </c>
      <c r="BK29" s="22">
        <v>74289</v>
      </c>
      <c r="BL29" s="22">
        <v>75577</v>
      </c>
      <c r="BM29" s="22">
        <v>73305</v>
      </c>
      <c r="BN29" s="22">
        <v>75490</v>
      </c>
      <c r="BO29" s="22">
        <v>66708</v>
      </c>
      <c r="BP29" s="22">
        <v>72042</v>
      </c>
      <c r="BQ29" s="22">
        <v>68534</v>
      </c>
      <c r="BR29" s="22">
        <v>68593</v>
      </c>
      <c r="BS29" s="22">
        <v>72305</v>
      </c>
      <c r="BT29" s="22">
        <v>62049</v>
      </c>
      <c r="BU29" s="22">
        <v>66333</v>
      </c>
      <c r="BV29" s="22">
        <v>64885</v>
      </c>
      <c r="BW29" s="22">
        <v>63534</v>
      </c>
      <c r="BX29" s="22">
        <v>66534</v>
      </c>
      <c r="BY29" s="22">
        <v>64855</v>
      </c>
      <c r="BZ29" s="22">
        <v>66656</v>
      </c>
      <c r="CA29" s="22">
        <v>64082</v>
      </c>
      <c r="CB29" s="22">
        <v>63258</v>
      </c>
      <c r="CC29" s="22">
        <v>62853</v>
      </c>
      <c r="CD29" s="22">
        <v>67095</v>
      </c>
      <c r="CE29" s="22">
        <v>61035</v>
      </c>
      <c r="CF29" s="22">
        <v>0</v>
      </c>
      <c r="CG29" s="22">
        <v>0</v>
      </c>
      <c r="CH29" s="22">
        <v>0</v>
      </c>
      <c r="CI29" s="22">
        <v>0</v>
      </c>
      <c r="CJ29" s="22">
        <v>0</v>
      </c>
      <c r="CK29" s="22">
        <v>0</v>
      </c>
      <c r="CL29" s="22">
        <v>0</v>
      </c>
      <c r="CM29" s="22">
        <v>0</v>
      </c>
      <c r="CN29" s="22">
        <v>0</v>
      </c>
      <c r="CO29" s="22">
        <v>0</v>
      </c>
      <c r="CP29" s="22">
        <v>0</v>
      </c>
      <c r="CQ29" s="22">
        <v>0</v>
      </c>
      <c r="CR29" s="22">
        <v>0</v>
      </c>
      <c r="CS29" s="22">
        <v>0</v>
      </c>
      <c r="CT29" s="22">
        <v>0</v>
      </c>
      <c r="CU29" s="22">
        <v>0</v>
      </c>
      <c r="CV29" s="22">
        <v>0</v>
      </c>
      <c r="CW29" s="22">
        <v>0</v>
      </c>
      <c r="CX29" s="22">
        <v>0</v>
      </c>
      <c r="CY29" s="22">
        <v>0</v>
      </c>
      <c r="CZ29" s="22">
        <v>0</v>
      </c>
      <c r="DA29" s="22">
        <v>0</v>
      </c>
      <c r="DB29" s="22">
        <v>0</v>
      </c>
      <c r="DC29" s="22">
        <v>0</v>
      </c>
      <c r="DD29" s="22">
        <v>0</v>
      </c>
      <c r="DE29" s="22">
        <v>0</v>
      </c>
      <c r="DF29" s="22">
        <v>0</v>
      </c>
      <c r="DG29" s="22">
        <v>0</v>
      </c>
      <c r="DH29" s="22">
        <v>0</v>
      </c>
      <c r="DI29" s="22">
        <v>0</v>
      </c>
      <c r="DJ29" s="22">
        <v>0</v>
      </c>
      <c r="DK29" s="22">
        <v>0</v>
      </c>
      <c r="DL29" s="22">
        <v>0</v>
      </c>
      <c r="DM29" s="22">
        <v>0</v>
      </c>
      <c r="DN29" s="22">
        <v>0</v>
      </c>
      <c r="DO29" s="22">
        <v>0</v>
      </c>
      <c r="DP29" s="22">
        <v>0</v>
      </c>
      <c r="DQ29" s="22">
        <v>0</v>
      </c>
      <c r="DR29" s="22">
        <v>0</v>
      </c>
      <c r="DS29" s="22">
        <v>0</v>
      </c>
      <c r="DT29" s="22">
        <v>0</v>
      </c>
      <c r="DU29" s="22">
        <v>0</v>
      </c>
      <c r="DV29" s="22">
        <v>0</v>
      </c>
      <c r="DW29" s="22">
        <v>0</v>
      </c>
      <c r="DX29" s="22">
        <v>0</v>
      </c>
      <c r="DY29" s="22">
        <v>0</v>
      </c>
      <c r="DZ29" s="22">
        <v>0</v>
      </c>
      <c r="EA29" s="22">
        <v>0</v>
      </c>
      <c r="EB29" s="22">
        <v>0</v>
      </c>
      <c r="EC29" s="22">
        <v>0</v>
      </c>
      <c r="ED29" s="22">
        <v>0</v>
      </c>
      <c r="EE29" s="22">
        <v>0</v>
      </c>
      <c r="EF29" s="22">
        <v>0</v>
      </c>
      <c r="EG29" s="22">
        <v>0</v>
      </c>
      <c r="EH29" s="22">
        <v>0</v>
      </c>
      <c r="EI29" s="22">
        <v>0</v>
      </c>
      <c r="EJ29" s="22">
        <v>0</v>
      </c>
      <c r="EK29" s="22">
        <v>0</v>
      </c>
      <c r="EL29" s="22">
        <v>0</v>
      </c>
      <c r="EM29" s="22">
        <v>0</v>
      </c>
      <c r="EN29" s="22">
        <v>0</v>
      </c>
      <c r="EO29" s="22">
        <v>0</v>
      </c>
      <c r="EP29" s="22">
        <v>0</v>
      </c>
      <c r="EQ29" s="22">
        <v>0</v>
      </c>
      <c r="ER29" s="22">
        <v>0</v>
      </c>
      <c r="ES29" s="22">
        <v>0</v>
      </c>
      <c r="ET29" s="22">
        <v>0</v>
      </c>
      <c r="EU29" s="22">
        <v>0</v>
      </c>
      <c r="EV29" s="22">
        <v>0</v>
      </c>
      <c r="EW29" s="22">
        <v>0</v>
      </c>
      <c r="EX29" s="22">
        <v>0</v>
      </c>
      <c r="EY29" s="22">
        <v>0</v>
      </c>
      <c r="EZ29" s="22">
        <v>0</v>
      </c>
      <c r="FA29" s="22">
        <v>0</v>
      </c>
      <c r="FB29" s="22">
        <v>0</v>
      </c>
      <c r="FC29" s="22">
        <v>0</v>
      </c>
      <c r="FD29" s="22">
        <v>0</v>
      </c>
      <c r="FE29" s="22">
        <v>0</v>
      </c>
      <c r="FF29" s="22">
        <v>0</v>
      </c>
      <c r="FG29" s="22">
        <v>138555</v>
      </c>
      <c r="FH29" s="22">
        <v>132807</v>
      </c>
      <c r="FI29" s="22">
        <v>130360</v>
      </c>
      <c r="FJ29" s="22">
        <v>136585</v>
      </c>
      <c r="FK29" s="24">
        <v>148685</v>
      </c>
      <c r="FL29" s="24">
        <v>180374</v>
      </c>
      <c r="FM29" s="24">
        <v>238087</v>
      </c>
      <c r="FN29" s="24">
        <v>176890</v>
      </c>
      <c r="FO29" s="24">
        <v>159882</v>
      </c>
      <c r="FP29" s="24">
        <v>162408</v>
      </c>
      <c r="FQ29" s="24">
        <v>149242</v>
      </c>
      <c r="FR29" s="24">
        <v>170638</v>
      </c>
      <c r="FS29" s="24">
        <v>170733</v>
      </c>
      <c r="FT29" s="24">
        <v>164302</v>
      </c>
      <c r="FU29" s="24">
        <v>151793</v>
      </c>
      <c r="FV29" s="24">
        <v>122153</v>
      </c>
      <c r="FW29" s="24">
        <v>130649</v>
      </c>
      <c r="FX29" s="24">
        <v>149412</v>
      </c>
      <c r="FY29" s="24">
        <v>154069</v>
      </c>
      <c r="FZ29" s="24">
        <v>146662</v>
      </c>
      <c r="GA29" s="24">
        <v>136459</v>
      </c>
      <c r="GB29" s="24">
        <v>150346</v>
      </c>
      <c r="GC29" s="24">
        <v>144311</v>
      </c>
      <c r="GD29" s="24">
        <v>136963</v>
      </c>
      <c r="GE29" s="24">
        <v>133964</v>
      </c>
      <c r="GF29" s="24">
        <v>132000</v>
      </c>
      <c r="GG29" s="24">
        <v>128451</v>
      </c>
      <c r="GH29" s="24">
        <v>130593</v>
      </c>
      <c r="GI29" s="24">
        <v>135098</v>
      </c>
      <c r="GJ29" s="24">
        <v>137233</v>
      </c>
      <c r="GK29" s="24">
        <v>116884</v>
      </c>
      <c r="GL29" s="24">
        <v>69505</v>
      </c>
      <c r="GM29" s="24">
        <v>136489</v>
      </c>
      <c r="GN29" s="24">
        <v>187434</v>
      </c>
      <c r="GO29" s="24">
        <v>195705</v>
      </c>
      <c r="GP29" s="24">
        <v>211451</v>
      </c>
      <c r="GQ29" s="24">
        <v>170405</v>
      </c>
      <c r="GR29" s="24">
        <v>182257</v>
      </c>
      <c r="GS29" s="24">
        <v>185330</v>
      </c>
      <c r="GT29" s="24">
        <v>211150</v>
      </c>
      <c r="GU29" s="24">
        <v>186051</v>
      </c>
      <c r="GV29" s="24">
        <v>183147</v>
      </c>
      <c r="GW29" s="24">
        <v>181060</v>
      </c>
      <c r="GX29" s="24">
        <v>178632</v>
      </c>
      <c r="GY29" s="24">
        <v>175880</v>
      </c>
      <c r="GZ29" s="24">
        <v>179431</v>
      </c>
      <c r="HA29" s="24">
        <v>154727</v>
      </c>
      <c r="HB29" s="24">
        <v>139936</v>
      </c>
      <c r="HC29" s="24">
        <v>224237</v>
      </c>
      <c r="HD29" s="24">
        <v>212080</v>
      </c>
      <c r="HE29" s="24">
        <v>190757</v>
      </c>
      <c r="HF29" s="24">
        <v>206136</v>
      </c>
      <c r="HG29" s="24">
        <v>202915</v>
      </c>
      <c r="HH29" s="24">
        <v>192963</v>
      </c>
      <c r="HI29" s="24">
        <v>188362</v>
      </c>
      <c r="HJ29" s="24">
        <v>194506</v>
      </c>
      <c r="HK29" s="24">
        <v>203166</v>
      </c>
      <c r="HL29" s="24">
        <v>194045</v>
      </c>
      <c r="HM29" s="24">
        <v>181313</v>
      </c>
      <c r="HN29" s="24">
        <v>182127</v>
      </c>
      <c r="HO29" s="24">
        <v>182400</v>
      </c>
      <c r="HP29" s="24">
        <v>162162</v>
      </c>
      <c r="HQ29" s="24">
        <v>166346</v>
      </c>
      <c r="HR29" s="24">
        <v>162870</v>
      </c>
      <c r="HS29" s="24">
        <v>164372</v>
      </c>
      <c r="HT29" s="24">
        <v>163955</v>
      </c>
      <c r="HU29" s="16">
        <f t="shared" si="26"/>
        <v>163955</v>
      </c>
      <c r="HV29" s="16">
        <f t="shared" si="26"/>
        <v>163955</v>
      </c>
      <c r="HW29" s="16">
        <f t="shared" si="26"/>
        <v>163955</v>
      </c>
      <c r="HX29" s="16">
        <f t="shared" si="26"/>
        <v>163955</v>
      </c>
      <c r="HY29" s="16">
        <f t="shared" si="26"/>
        <v>164364.88749999998</v>
      </c>
      <c r="HZ29" s="16">
        <f t="shared" si="26"/>
        <v>164364.88749999998</v>
      </c>
      <c r="IA29" s="16">
        <f t="shared" si="26"/>
        <v>164364.88749999998</v>
      </c>
      <c r="IB29" s="16">
        <f t="shared" si="26"/>
        <v>164364.88749999998</v>
      </c>
      <c r="IC29" s="16">
        <f t="shared" si="26"/>
        <v>164775.79971874997</v>
      </c>
      <c r="ID29" s="16">
        <f t="shared" si="26"/>
        <v>164775.79971874997</v>
      </c>
      <c r="IE29" s="16">
        <f t="shared" si="26"/>
        <v>164775.79971874997</v>
      </c>
      <c r="IF29" s="16">
        <f t="shared" si="26"/>
        <v>164775.79971874997</v>
      </c>
      <c r="IG29" s="16">
        <f t="shared" si="26"/>
        <v>165187.73921804683</v>
      </c>
      <c r="IH29" s="16">
        <f t="shared" si="26"/>
        <v>165187.73921804683</v>
      </c>
      <c r="II29" s="16">
        <f t="shared" si="26"/>
        <v>165187.73921804683</v>
      </c>
      <c r="IJ29" s="16">
        <f t="shared" si="26"/>
        <v>165187.73921804683</v>
      </c>
      <c r="IK29" s="16">
        <f t="shared" si="26"/>
        <v>165187.73921804683</v>
      </c>
      <c r="IL29" s="16">
        <f t="shared" si="26"/>
        <v>165600.70856609193</v>
      </c>
      <c r="IM29" s="16">
        <f t="shared" si="26"/>
        <v>165600.70856609193</v>
      </c>
      <c r="IN29" s="16">
        <f t="shared" si="26"/>
        <v>165600.70856609193</v>
      </c>
      <c r="IO29" s="16">
        <f t="shared" si="26"/>
        <v>165600.70856609193</v>
      </c>
      <c r="IP29" s="16">
        <f t="shared" si="26"/>
        <v>166014.71033750716</v>
      </c>
      <c r="IQ29" s="16">
        <f t="shared" si="26"/>
        <v>166014.71033750716</v>
      </c>
      <c r="IR29" s="16">
        <f t="shared" si="26"/>
        <v>166014.71033750716</v>
      </c>
      <c r="IS29" s="16">
        <f t="shared" si="26"/>
        <v>166014.71033750716</v>
      </c>
      <c r="IT29" s="16">
        <f t="shared" si="26"/>
        <v>166429.74711335092</v>
      </c>
      <c r="IU29" s="16">
        <f t="shared" si="26"/>
        <v>166429.74711335092</v>
      </c>
      <c r="IV29" s="16">
        <f t="shared" si="26"/>
        <v>166429.74711335092</v>
      </c>
      <c r="IW29" s="16">
        <f t="shared" si="26"/>
        <v>166429.74711335092</v>
      </c>
      <c r="IX29" s="16">
        <f t="shared" si="26"/>
        <v>166429.74711335092</v>
      </c>
      <c r="IY29" s="16">
        <f t="shared" si="26"/>
        <v>166845.82148113431</v>
      </c>
      <c r="IZ29" s="16">
        <f t="shared" si="26"/>
        <v>166845.82148113431</v>
      </c>
      <c r="JA29" s="16">
        <f t="shared" si="26"/>
        <v>166845.82148113431</v>
      </c>
      <c r="JB29" s="16">
        <f t="shared" si="26"/>
        <v>166845.82148113431</v>
      </c>
    </row>
    <row r="30" spans="1:262" ht="15" customHeight="1" x14ac:dyDescent="0.3">
      <c r="A30" s="25" t="s">
        <v>40</v>
      </c>
      <c r="B30" s="3" t="s">
        <v>234</v>
      </c>
      <c r="C30" s="3" t="s">
        <v>234</v>
      </c>
      <c r="D30" s="21" t="s">
        <v>19</v>
      </c>
      <c r="E30" s="21" t="s">
        <v>20</v>
      </c>
      <c r="F30" s="16">
        <f t="shared" ca="1" si="20"/>
        <v>55293</v>
      </c>
      <c r="G30" s="21" cm="1">
        <f t="array" aca="1" ref="G30" ca="1">($D$5-IFERROR(LOOKUP(2,1/(INDIRECT($L$1&amp;ROW()&amp;":"&amp;$J$2&amp;ROW())&lt;&gt;0),INDIRECT($L$1&amp;"4:"&amp;$J$2&amp;"4")),$L$4))/7</f>
        <v>0</v>
      </c>
      <c r="H30" s="16">
        <f t="shared" ca="1" si="21"/>
        <v>7273065.4034929536</v>
      </c>
      <c r="I30" s="21"/>
      <c r="J30" s="16"/>
      <c r="K30" s="21"/>
      <c r="L30" s="22">
        <v>20994</v>
      </c>
      <c r="M30" s="22">
        <v>21713</v>
      </c>
      <c r="N30" s="22">
        <v>21008</v>
      </c>
      <c r="O30" s="22">
        <v>22253</v>
      </c>
      <c r="P30" s="22">
        <v>21408</v>
      </c>
      <c r="Q30" s="22">
        <v>20195</v>
      </c>
      <c r="R30" s="22">
        <v>23679</v>
      </c>
      <c r="S30" s="22">
        <v>19688</v>
      </c>
      <c r="T30" s="22">
        <v>22198</v>
      </c>
      <c r="U30" s="22">
        <v>21793</v>
      </c>
      <c r="V30" s="22">
        <v>20611</v>
      </c>
      <c r="W30" s="22">
        <v>20433</v>
      </c>
      <c r="X30" s="22">
        <v>21672</v>
      </c>
      <c r="Y30" s="22">
        <v>20954</v>
      </c>
      <c r="Z30" s="22">
        <v>19322</v>
      </c>
      <c r="AA30" s="22">
        <v>21562</v>
      </c>
      <c r="AB30" s="22">
        <v>22063</v>
      </c>
      <c r="AC30" s="22">
        <v>21649</v>
      </c>
      <c r="AD30" s="22">
        <v>22744</v>
      </c>
      <c r="AE30" s="22">
        <v>23345</v>
      </c>
      <c r="AF30" s="22">
        <v>24108</v>
      </c>
      <c r="AG30" s="22">
        <v>23421</v>
      </c>
      <c r="AH30" s="22">
        <v>23327</v>
      </c>
      <c r="AI30" s="22">
        <v>23705</v>
      </c>
      <c r="AJ30" s="22">
        <v>26900</v>
      </c>
      <c r="AK30" s="22">
        <v>27660</v>
      </c>
      <c r="AL30" s="22">
        <v>28542</v>
      </c>
      <c r="AM30" s="22">
        <v>29176</v>
      </c>
      <c r="AN30" s="22">
        <v>29110</v>
      </c>
      <c r="AO30" s="22">
        <v>30299</v>
      </c>
      <c r="AP30" s="22">
        <v>28944</v>
      </c>
      <c r="AQ30" s="22">
        <v>28536</v>
      </c>
      <c r="AR30" s="22">
        <v>28634</v>
      </c>
      <c r="AS30" s="22">
        <v>30311</v>
      </c>
      <c r="AT30" s="22">
        <v>28401</v>
      </c>
      <c r="AU30" s="22">
        <v>27277</v>
      </c>
      <c r="AV30" s="22">
        <v>26716</v>
      </c>
      <c r="AW30" s="22">
        <v>26823</v>
      </c>
      <c r="AX30" s="22">
        <v>25192</v>
      </c>
      <c r="AY30" s="22">
        <v>24465</v>
      </c>
      <c r="AZ30" s="22">
        <v>22442</v>
      </c>
      <c r="BA30" s="22">
        <v>13090</v>
      </c>
      <c r="BB30" s="22">
        <v>17775</v>
      </c>
      <c r="BC30" s="22">
        <v>30739</v>
      </c>
      <c r="BD30" s="22">
        <v>32454</v>
      </c>
      <c r="BE30" s="22">
        <v>31923</v>
      </c>
      <c r="BF30" s="22">
        <v>32175</v>
      </c>
      <c r="BG30" s="22">
        <v>31644</v>
      </c>
      <c r="BH30" s="22">
        <v>29672</v>
      </c>
      <c r="BI30" s="22">
        <v>32058</v>
      </c>
      <c r="BJ30" s="22">
        <v>32802</v>
      </c>
      <c r="BK30" s="22">
        <v>32625</v>
      </c>
      <c r="BL30" s="22">
        <v>28367</v>
      </c>
      <c r="BM30" s="22">
        <v>31382</v>
      </c>
      <c r="BN30" s="22">
        <v>30989</v>
      </c>
      <c r="BO30" s="22">
        <v>27492</v>
      </c>
      <c r="BP30" s="22">
        <v>31529</v>
      </c>
      <c r="BQ30" s="22">
        <v>30841</v>
      </c>
      <c r="BR30" s="22">
        <v>31058</v>
      </c>
      <c r="BS30" s="22">
        <v>32510</v>
      </c>
      <c r="BT30" s="22">
        <v>28335</v>
      </c>
      <c r="BU30" s="22">
        <v>29644</v>
      </c>
      <c r="BV30" s="22">
        <v>27946</v>
      </c>
      <c r="BW30" s="22">
        <v>27573</v>
      </c>
      <c r="BX30" s="22">
        <v>28893</v>
      </c>
      <c r="BY30" s="22">
        <v>29380</v>
      </c>
      <c r="BZ30" s="22">
        <v>28856</v>
      </c>
      <c r="CA30" s="22">
        <v>28707</v>
      </c>
      <c r="CB30" s="22">
        <v>27609</v>
      </c>
      <c r="CC30" s="22">
        <v>26928</v>
      </c>
      <c r="CD30" s="22">
        <v>28894</v>
      </c>
      <c r="CE30" s="22">
        <v>27895</v>
      </c>
      <c r="CF30" s="22">
        <v>0</v>
      </c>
      <c r="CG30" s="22">
        <v>0</v>
      </c>
      <c r="CH30" s="22">
        <v>0</v>
      </c>
      <c r="CI30" s="22">
        <v>0</v>
      </c>
      <c r="CJ30" s="22">
        <v>0</v>
      </c>
      <c r="CK30" s="22">
        <v>0</v>
      </c>
      <c r="CL30" s="22">
        <v>0</v>
      </c>
      <c r="CM30" s="22">
        <v>0</v>
      </c>
      <c r="CN30" s="22">
        <v>0</v>
      </c>
      <c r="CO30" s="22">
        <v>0</v>
      </c>
      <c r="CP30" s="22">
        <v>0</v>
      </c>
      <c r="CQ30" s="22">
        <v>0</v>
      </c>
      <c r="CR30" s="22">
        <v>0</v>
      </c>
      <c r="CS30" s="22">
        <v>0</v>
      </c>
      <c r="CT30" s="22">
        <v>0</v>
      </c>
      <c r="CU30" s="22">
        <v>0</v>
      </c>
      <c r="CV30" s="22">
        <v>0</v>
      </c>
      <c r="CW30" s="22">
        <v>0</v>
      </c>
      <c r="CX30" s="22">
        <v>0</v>
      </c>
      <c r="CY30" s="22">
        <v>0</v>
      </c>
      <c r="CZ30" s="22">
        <v>0</v>
      </c>
      <c r="DA30" s="22">
        <v>0</v>
      </c>
      <c r="DB30" s="22">
        <v>0</v>
      </c>
      <c r="DC30" s="22">
        <v>0</v>
      </c>
      <c r="DD30" s="22">
        <v>0</v>
      </c>
      <c r="DE30" s="22">
        <v>0</v>
      </c>
      <c r="DF30" s="22">
        <v>0</v>
      </c>
      <c r="DG30" s="22">
        <v>0</v>
      </c>
      <c r="DH30" s="22">
        <v>0</v>
      </c>
      <c r="DI30" s="22">
        <v>0</v>
      </c>
      <c r="DJ30" s="22">
        <v>0</v>
      </c>
      <c r="DK30" s="22">
        <v>0</v>
      </c>
      <c r="DL30" s="22">
        <v>0</v>
      </c>
      <c r="DM30" s="22">
        <v>0</v>
      </c>
      <c r="DN30" s="22">
        <v>0</v>
      </c>
      <c r="DO30" s="22">
        <v>0</v>
      </c>
      <c r="DP30" s="22">
        <v>0</v>
      </c>
      <c r="DQ30" s="22">
        <v>0</v>
      </c>
      <c r="DR30" s="22">
        <v>0</v>
      </c>
      <c r="DS30" s="22">
        <v>0</v>
      </c>
      <c r="DT30" s="22">
        <v>0</v>
      </c>
      <c r="DU30" s="22">
        <v>0</v>
      </c>
      <c r="DV30" s="22">
        <v>0</v>
      </c>
      <c r="DW30" s="22">
        <v>0</v>
      </c>
      <c r="DX30" s="22">
        <v>0</v>
      </c>
      <c r="DY30" s="22">
        <v>0</v>
      </c>
      <c r="DZ30" s="22">
        <v>0</v>
      </c>
      <c r="EA30" s="22">
        <v>0</v>
      </c>
      <c r="EB30" s="22">
        <v>0</v>
      </c>
      <c r="EC30" s="22">
        <v>0</v>
      </c>
      <c r="ED30" s="22">
        <v>0</v>
      </c>
      <c r="EE30" s="22">
        <v>0</v>
      </c>
      <c r="EF30" s="22">
        <v>0</v>
      </c>
      <c r="EG30" s="22">
        <v>0</v>
      </c>
      <c r="EH30" s="22">
        <v>0</v>
      </c>
      <c r="EI30" s="22">
        <v>0</v>
      </c>
      <c r="EJ30" s="22">
        <v>0</v>
      </c>
      <c r="EK30" s="22">
        <v>0</v>
      </c>
      <c r="EL30" s="22">
        <v>0</v>
      </c>
      <c r="EM30" s="22">
        <v>0</v>
      </c>
      <c r="EN30" s="22">
        <v>0</v>
      </c>
      <c r="EO30" s="22">
        <v>0</v>
      </c>
      <c r="EP30" s="22">
        <v>0</v>
      </c>
      <c r="EQ30" s="22">
        <v>0</v>
      </c>
      <c r="ER30" s="22">
        <v>0</v>
      </c>
      <c r="ES30" s="22">
        <v>0</v>
      </c>
      <c r="ET30" s="22">
        <v>0</v>
      </c>
      <c r="EU30" s="22">
        <v>0</v>
      </c>
      <c r="EV30" s="22">
        <v>0</v>
      </c>
      <c r="EW30" s="22">
        <v>0</v>
      </c>
      <c r="EX30" s="22">
        <v>0</v>
      </c>
      <c r="EY30" s="22">
        <v>0</v>
      </c>
      <c r="EZ30" s="22">
        <v>0</v>
      </c>
      <c r="FA30" s="22">
        <v>0</v>
      </c>
      <c r="FB30" s="22">
        <v>0</v>
      </c>
      <c r="FC30" s="22">
        <v>0</v>
      </c>
      <c r="FD30" s="22">
        <v>0</v>
      </c>
      <c r="FE30" s="22">
        <v>0</v>
      </c>
      <c r="FF30" s="22">
        <v>0</v>
      </c>
      <c r="FG30" s="22">
        <v>48710</v>
      </c>
      <c r="FH30" s="22">
        <v>45766</v>
      </c>
      <c r="FI30" s="22">
        <v>43987</v>
      </c>
      <c r="FJ30" s="22">
        <v>47502</v>
      </c>
      <c r="FK30" s="24">
        <v>53873</v>
      </c>
      <c r="FL30" s="24">
        <v>66208</v>
      </c>
      <c r="FM30" s="24">
        <v>91619</v>
      </c>
      <c r="FN30" s="24">
        <v>45756</v>
      </c>
      <c r="FO30" s="24">
        <v>40706</v>
      </c>
      <c r="FP30" s="24">
        <v>42434</v>
      </c>
      <c r="FQ30" s="24">
        <v>40341</v>
      </c>
      <c r="FR30" s="24">
        <v>45141</v>
      </c>
      <c r="FS30" s="24">
        <v>45109</v>
      </c>
      <c r="FT30" s="24">
        <v>42593</v>
      </c>
      <c r="FU30" s="24">
        <v>41951</v>
      </c>
      <c r="FV30" s="24">
        <v>45988</v>
      </c>
      <c r="FW30" s="24">
        <v>44049</v>
      </c>
      <c r="FX30" s="24">
        <v>45882</v>
      </c>
      <c r="FY30" s="24">
        <v>46788</v>
      </c>
      <c r="FZ30" s="24">
        <v>45843</v>
      </c>
      <c r="GA30" s="24">
        <v>42777</v>
      </c>
      <c r="GB30" s="24">
        <v>47169</v>
      </c>
      <c r="GC30" s="24">
        <v>44270</v>
      </c>
      <c r="GD30" s="24">
        <v>43054</v>
      </c>
      <c r="GE30" s="24">
        <v>42671</v>
      </c>
      <c r="GF30" s="24">
        <v>43149</v>
      </c>
      <c r="GG30" s="24">
        <v>42249</v>
      </c>
      <c r="GH30" s="24">
        <v>42814</v>
      </c>
      <c r="GI30" s="24">
        <v>45571</v>
      </c>
      <c r="GJ30" s="24">
        <v>45183</v>
      </c>
      <c r="GK30" s="24">
        <v>48665</v>
      </c>
      <c r="GL30" s="24">
        <v>54502</v>
      </c>
      <c r="GM30" s="24">
        <v>54782</v>
      </c>
      <c r="GN30" s="24">
        <v>63394</v>
      </c>
      <c r="GO30" s="24">
        <v>62601</v>
      </c>
      <c r="GP30" s="24">
        <v>58097</v>
      </c>
      <c r="GQ30" s="24">
        <v>54758</v>
      </c>
      <c r="GR30" s="24">
        <v>55361</v>
      </c>
      <c r="GS30" s="24">
        <v>53925</v>
      </c>
      <c r="GT30" s="24">
        <v>59191</v>
      </c>
      <c r="GU30" s="24">
        <v>54150</v>
      </c>
      <c r="GV30" s="24">
        <v>52151</v>
      </c>
      <c r="GW30" s="24">
        <v>52343</v>
      </c>
      <c r="GX30" s="24">
        <v>51041</v>
      </c>
      <c r="GY30" s="24">
        <v>50127</v>
      </c>
      <c r="GZ30" s="24">
        <v>49968</v>
      </c>
      <c r="HA30" s="24">
        <v>37860</v>
      </c>
      <c r="HB30" s="24">
        <v>37524</v>
      </c>
      <c r="HC30" s="24">
        <v>70875</v>
      </c>
      <c r="HD30" s="24">
        <v>66130</v>
      </c>
      <c r="HE30" s="24">
        <v>54760</v>
      </c>
      <c r="HF30" s="24">
        <v>62877</v>
      </c>
      <c r="HG30" s="24">
        <v>62554</v>
      </c>
      <c r="HH30" s="24">
        <v>57995</v>
      </c>
      <c r="HI30" s="24">
        <v>56968</v>
      </c>
      <c r="HJ30" s="24">
        <v>60212</v>
      </c>
      <c r="HK30" s="24">
        <v>62580</v>
      </c>
      <c r="HL30" s="24">
        <v>60581</v>
      </c>
      <c r="HM30" s="24">
        <v>57015</v>
      </c>
      <c r="HN30" s="24">
        <v>58319</v>
      </c>
      <c r="HO30" s="24">
        <v>57366</v>
      </c>
      <c r="HP30" s="24">
        <v>53023</v>
      </c>
      <c r="HQ30" s="24">
        <v>56334</v>
      </c>
      <c r="HR30" s="24">
        <v>55720</v>
      </c>
      <c r="HS30" s="24">
        <v>56095</v>
      </c>
      <c r="HT30" s="24">
        <v>56906</v>
      </c>
      <c r="HU30" s="16">
        <f t="shared" si="26"/>
        <v>56906</v>
      </c>
      <c r="HV30" s="16">
        <f t="shared" si="26"/>
        <v>56906</v>
      </c>
      <c r="HW30" s="16">
        <f t="shared" si="26"/>
        <v>56906</v>
      </c>
      <c r="HX30" s="16">
        <f t="shared" si="26"/>
        <v>56906</v>
      </c>
      <c r="HY30" s="16">
        <f t="shared" si="26"/>
        <v>57048.264999999999</v>
      </c>
      <c r="HZ30" s="16">
        <f t="shared" si="26"/>
        <v>57048.264999999999</v>
      </c>
      <c r="IA30" s="16">
        <f t="shared" si="26"/>
        <v>57048.264999999999</v>
      </c>
      <c r="IB30" s="16">
        <f t="shared" si="26"/>
        <v>57048.264999999999</v>
      </c>
      <c r="IC30" s="16">
        <f t="shared" si="26"/>
        <v>57190.885662499997</v>
      </c>
      <c r="ID30" s="16">
        <f t="shared" si="26"/>
        <v>57190.885662499997</v>
      </c>
      <c r="IE30" s="16">
        <f t="shared" si="26"/>
        <v>57190.885662499997</v>
      </c>
      <c r="IF30" s="16">
        <f t="shared" si="26"/>
        <v>57190.885662499997</v>
      </c>
      <c r="IG30" s="16">
        <f t="shared" si="26"/>
        <v>57333.862876656247</v>
      </c>
      <c r="IH30" s="16">
        <f t="shared" si="26"/>
        <v>57333.862876656247</v>
      </c>
      <c r="II30" s="16">
        <f t="shared" si="26"/>
        <v>57333.862876656247</v>
      </c>
      <c r="IJ30" s="16">
        <f t="shared" si="26"/>
        <v>57333.862876656247</v>
      </c>
      <c r="IK30" s="16">
        <f t="shared" si="26"/>
        <v>57333.862876656247</v>
      </c>
      <c r="IL30" s="16">
        <f t="shared" si="26"/>
        <v>57477.197533847888</v>
      </c>
      <c r="IM30" s="16">
        <f t="shared" si="26"/>
        <v>57477.197533847888</v>
      </c>
      <c r="IN30" s="16">
        <f t="shared" si="26"/>
        <v>57477.197533847888</v>
      </c>
      <c r="IO30" s="16">
        <f t="shared" si="26"/>
        <v>57477.197533847888</v>
      </c>
      <c r="IP30" s="16">
        <f t="shared" si="26"/>
        <v>57620.890527682503</v>
      </c>
      <c r="IQ30" s="16">
        <f t="shared" si="26"/>
        <v>57620.890527682503</v>
      </c>
      <c r="IR30" s="16">
        <f t="shared" si="26"/>
        <v>57620.890527682503</v>
      </c>
      <c r="IS30" s="16">
        <f t="shared" si="26"/>
        <v>57620.890527682503</v>
      </c>
      <c r="IT30" s="16">
        <f t="shared" si="26"/>
        <v>57764.942754001706</v>
      </c>
      <c r="IU30" s="16">
        <f t="shared" si="26"/>
        <v>57764.942754001706</v>
      </c>
      <c r="IV30" s="16">
        <f t="shared" si="26"/>
        <v>57764.942754001706</v>
      </c>
      <c r="IW30" s="16">
        <f t="shared" si="26"/>
        <v>57764.942754001706</v>
      </c>
      <c r="IX30" s="16">
        <f t="shared" si="26"/>
        <v>57764.942754001706</v>
      </c>
      <c r="IY30" s="16">
        <f t="shared" si="26"/>
        <v>57909.35511088671</v>
      </c>
      <c r="IZ30" s="16">
        <f t="shared" si="26"/>
        <v>57909.35511088671</v>
      </c>
      <c r="JA30" s="16">
        <f t="shared" si="26"/>
        <v>57909.35511088671</v>
      </c>
      <c r="JB30" s="16">
        <f t="shared" si="26"/>
        <v>57909.35511088671</v>
      </c>
    </row>
    <row r="31" spans="1:262" ht="15" customHeight="1" x14ac:dyDescent="0.3">
      <c r="A31" s="25" t="s">
        <v>41</v>
      </c>
      <c r="B31" s="3" t="s">
        <v>234</v>
      </c>
      <c r="C31" s="3" t="s">
        <v>234</v>
      </c>
      <c r="D31" s="21" t="s">
        <v>19</v>
      </c>
      <c r="E31" s="21" t="s">
        <v>20</v>
      </c>
      <c r="F31" s="16">
        <f t="shared" ca="1" si="20"/>
        <v>30451.25</v>
      </c>
      <c r="G31" s="21" cm="1">
        <f t="array" aca="1" ref="G31" ca="1">($D$5-IFERROR(LOOKUP(2,1/(INDIRECT($L$1&amp;ROW()&amp;":"&amp;$J$2&amp;ROW())&lt;&gt;0),INDIRECT($L$1&amp;"4:"&amp;$J$2&amp;"4")),$L$4))/7</f>
        <v>0</v>
      </c>
      <c r="H31" s="16">
        <f t="shared" ca="1" si="21"/>
        <v>6467374.5421928829</v>
      </c>
      <c r="I31" s="21"/>
      <c r="J31" s="16"/>
      <c r="K31" s="21"/>
      <c r="L31" s="22">
        <v>16342</v>
      </c>
      <c r="M31" s="22">
        <v>15703</v>
      </c>
      <c r="N31" s="22">
        <v>16579</v>
      </c>
      <c r="O31" s="22">
        <v>17133</v>
      </c>
      <c r="P31" s="22">
        <v>16741</v>
      </c>
      <c r="Q31" s="22">
        <v>15440</v>
      </c>
      <c r="R31" s="22">
        <v>18454</v>
      </c>
      <c r="S31" s="22">
        <v>17360</v>
      </c>
      <c r="T31" s="22">
        <v>16824</v>
      </c>
      <c r="U31" s="22">
        <v>16974</v>
      </c>
      <c r="V31" s="22">
        <v>16047</v>
      </c>
      <c r="W31" s="22">
        <v>15775</v>
      </c>
      <c r="X31" s="22">
        <v>16076</v>
      </c>
      <c r="Y31" s="22">
        <v>15722</v>
      </c>
      <c r="Z31" s="22">
        <v>14509</v>
      </c>
      <c r="AA31" s="22">
        <v>16456</v>
      </c>
      <c r="AB31" s="22">
        <v>16359</v>
      </c>
      <c r="AC31" s="22">
        <v>15838</v>
      </c>
      <c r="AD31" s="22">
        <v>17144</v>
      </c>
      <c r="AE31" s="22">
        <v>18192</v>
      </c>
      <c r="AF31" s="22">
        <v>17738</v>
      </c>
      <c r="AG31" s="22">
        <v>16886</v>
      </c>
      <c r="AH31" s="22">
        <v>16862</v>
      </c>
      <c r="AI31" s="22">
        <v>18171</v>
      </c>
      <c r="AJ31" s="22">
        <v>20730</v>
      </c>
      <c r="AK31" s="22">
        <v>22105</v>
      </c>
      <c r="AL31" s="22">
        <v>22603</v>
      </c>
      <c r="AM31" s="22">
        <v>24010</v>
      </c>
      <c r="AN31" s="22">
        <v>24131</v>
      </c>
      <c r="AO31" s="22">
        <v>24914</v>
      </c>
      <c r="AP31" s="22">
        <v>23204</v>
      </c>
      <c r="AQ31" s="22">
        <v>23072</v>
      </c>
      <c r="AR31" s="22">
        <v>23068</v>
      </c>
      <c r="AS31" s="22">
        <v>24372</v>
      </c>
      <c r="AT31" s="22">
        <v>23269</v>
      </c>
      <c r="AU31" s="22">
        <v>22649</v>
      </c>
      <c r="AV31" s="22">
        <v>21955</v>
      </c>
      <c r="AW31" s="22">
        <v>22216</v>
      </c>
      <c r="AX31" s="22">
        <v>21018</v>
      </c>
      <c r="AY31" s="22">
        <v>20388</v>
      </c>
      <c r="AZ31" s="22">
        <v>20747</v>
      </c>
      <c r="BA31" s="22">
        <v>12506</v>
      </c>
      <c r="BB31" s="22">
        <v>9496</v>
      </c>
      <c r="BC31" s="22">
        <v>24113</v>
      </c>
      <c r="BD31" s="22">
        <v>23613</v>
      </c>
      <c r="BE31" s="22">
        <v>22716</v>
      </c>
      <c r="BF31" s="22">
        <v>23837</v>
      </c>
      <c r="BG31" s="22">
        <v>23566</v>
      </c>
      <c r="BH31" s="22">
        <v>22739</v>
      </c>
      <c r="BI31" s="22">
        <v>22953</v>
      </c>
      <c r="BJ31" s="22">
        <v>23109</v>
      </c>
      <c r="BK31" s="22">
        <v>22522</v>
      </c>
      <c r="BL31" s="22">
        <v>21778</v>
      </c>
      <c r="BM31" s="22">
        <v>21606</v>
      </c>
      <c r="BN31" s="22">
        <v>22771</v>
      </c>
      <c r="BO31" s="22">
        <v>20027</v>
      </c>
      <c r="BP31" s="22">
        <v>22140</v>
      </c>
      <c r="BQ31" s="22">
        <v>20947</v>
      </c>
      <c r="BR31" s="22">
        <v>21752</v>
      </c>
      <c r="BS31" s="22">
        <v>23177</v>
      </c>
      <c r="BT31" s="22">
        <v>19157</v>
      </c>
      <c r="BU31" s="22">
        <v>20081</v>
      </c>
      <c r="BV31" s="22">
        <v>19800</v>
      </c>
      <c r="BW31" s="22">
        <v>20010</v>
      </c>
      <c r="BX31" s="22">
        <v>20276</v>
      </c>
      <c r="BY31" s="22">
        <v>19414</v>
      </c>
      <c r="BZ31" s="22">
        <v>19974</v>
      </c>
      <c r="CA31" s="22">
        <v>20063</v>
      </c>
      <c r="CB31" s="22">
        <v>18934</v>
      </c>
      <c r="CC31" s="22">
        <v>18814</v>
      </c>
      <c r="CD31" s="22">
        <v>19343</v>
      </c>
      <c r="CE31" s="22">
        <v>18447</v>
      </c>
      <c r="CF31" s="22">
        <v>20171</v>
      </c>
      <c r="CG31" s="22">
        <v>19512</v>
      </c>
      <c r="CH31" s="22">
        <v>20398</v>
      </c>
      <c r="CI31" s="22">
        <v>20753</v>
      </c>
      <c r="CJ31" s="22">
        <v>21252</v>
      </c>
      <c r="CK31" s="22">
        <v>22563</v>
      </c>
      <c r="CL31" s="22">
        <v>21836</v>
      </c>
      <c r="CM31" s="22">
        <v>23210</v>
      </c>
      <c r="CN31" s="22">
        <v>23155</v>
      </c>
      <c r="CO31" s="22">
        <v>21953</v>
      </c>
      <c r="CP31" s="22">
        <v>22764</v>
      </c>
      <c r="CQ31" s="22">
        <v>22990</v>
      </c>
      <c r="CR31" s="22">
        <v>22852</v>
      </c>
      <c r="CS31" s="22">
        <v>22487</v>
      </c>
      <c r="CT31" s="22">
        <v>22318</v>
      </c>
      <c r="CU31" s="22">
        <v>22662</v>
      </c>
      <c r="CV31" s="22">
        <v>23811</v>
      </c>
      <c r="CW31" s="22">
        <v>23689</v>
      </c>
      <c r="CX31" s="22">
        <v>22778</v>
      </c>
      <c r="CY31" s="22">
        <v>22529</v>
      </c>
      <c r="CZ31" s="22">
        <v>21713</v>
      </c>
      <c r="DA31" s="22">
        <v>13457</v>
      </c>
      <c r="DB31" s="22">
        <v>21283</v>
      </c>
      <c r="DC31" s="22">
        <v>25680</v>
      </c>
      <c r="DD31" s="22">
        <v>26573</v>
      </c>
      <c r="DE31" s="22">
        <v>27241</v>
      </c>
      <c r="DF31" s="22">
        <v>27281</v>
      </c>
      <c r="DG31" s="22">
        <v>26006</v>
      </c>
      <c r="DH31" s="22">
        <v>24259</v>
      </c>
      <c r="DI31" s="22">
        <v>24219</v>
      </c>
      <c r="DJ31" s="22">
        <v>25662</v>
      </c>
      <c r="DK31" s="22">
        <v>24656</v>
      </c>
      <c r="DL31" s="22">
        <v>24816</v>
      </c>
      <c r="DM31" s="22">
        <v>21119</v>
      </c>
      <c r="DN31" s="22">
        <v>13307</v>
      </c>
      <c r="DO31" s="22">
        <v>25025</v>
      </c>
      <c r="DP31" s="22">
        <v>23601</v>
      </c>
      <c r="DQ31" s="22">
        <v>23796</v>
      </c>
      <c r="DR31" s="22">
        <v>21563</v>
      </c>
      <c r="DS31" s="22">
        <v>26211</v>
      </c>
      <c r="DT31" s="22">
        <v>24882</v>
      </c>
      <c r="DU31" s="22">
        <v>23857</v>
      </c>
      <c r="DV31" s="22">
        <v>23620</v>
      </c>
      <c r="DW31" s="22">
        <v>23607</v>
      </c>
      <c r="DX31" s="22">
        <v>24064</v>
      </c>
      <c r="DY31" s="22">
        <v>24941</v>
      </c>
      <c r="DZ31" s="22">
        <v>24049</v>
      </c>
      <c r="EA31" s="22">
        <v>24641</v>
      </c>
      <c r="EB31" s="22">
        <v>23458</v>
      </c>
      <c r="EC31" s="22">
        <v>23336</v>
      </c>
      <c r="ED31" s="22">
        <v>24141</v>
      </c>
      <c r="EE31" s="22">
        <v>22957</v>
      </c>
      <c r="EF31" s="22">
        <v>23351</v>
      </c>
      <c r="EG31" s="22">
        <v>20873</v>
      </c>
      <c r="EH31" s="22">
        <v>20412</v>
      </c>
      <c r="EI31" s="22">
        <v>21054</v>
      </c>
      <c r="EJ31" s="22">
        <v>19657</v>
      </c>
      <c r="EK31" s="22">
        <v>21599</v>
      </c>
      <c r="EL31" s="22">
        <v>20738</v>
      </c>
      <c r="EM31" s="22">
        <v>21551</v>
      </c>
      <c r="EN31" s="22">
        <v>21026</v>
      </c>
      <c r="EO31" s="22">
        <v>21941</v>
      </c>
      <c r="EP31" s="22">
        <v>21321</v>
      </c>
      <c r="EQ31" s="22">
        <v>21901</v>
      </c>
      <c r="ER31" s="22">
        <v>21478</v>
      </c>
      <c r="ES31" s="22">
        <v>22805</v>
      </c>
      <c r="ET31" s="22">
        <v>22428</v>
      </c>
      <c r="EU31" s="22">
        <v>21520</v>
      </c>
      <c r="EV31" s="22">
        <v>21847</v>
      </c>
      <c r="EW31" s="22">
        <v>20620</v>
      </c>
      <c r="EX31" s="22">
        <v>20539</v>
      </c>
      <c r="EY31" s="22">
        <v>19554</v>
      </c>
      <c r="EZ31" s="22">
        <v>18960</v>
      </c>
      <c r="FA31" s="22">
        <v>12939</v>
      </c>
      <c r="FB31" s="22">
        <v>19432</v>
      </c>
      <c r="FC31" s="22">
        <v>29596</v>
      </c>
      <c r="FD31" s="22">
        <v>28967</v>
      </c>
      <c r="FE31" s="22">
        <v>30307</v>
      </c>
      <c r="FF31" s="22">
        <v>30882</v>
      </c>
      <c r="FG31" s="22">
        <v>29080</v>
      </c>
      <c r="FH31" s="22">
        <v>27692</v>
      </c>
      <c r="FI31" s="22">
        <v>26644</v>
      </c>
      <c r="FJ31" s="22">
        <v>27778</v>
      </c>
      <c r="FK31" s="24">
        <v>32076</v>
      </c>
      <c r="FL31" s="24">
        <v>42660</v>
      </c>
      <c r="FM31" s="24">
        <v>59262</v>
      </c>
      <c r="FN31" s="24">
        <v>45689</v>
      </c>
      <c r="FO31" s="24">
        <v>25783</v>
      </c>
      <c r="FP31" s="24">
        <v>6526</v>
      </c>
      <c r="FQ31" s="24">
        <v>648</v>
      </c>
      <c r="FR31" s="24">
        <v>17474</v>
      </c>
      <c r="FS31" s="24">
        <v>31150</v>
      </c>
      <c r="FT31" s="24">
        <v>32047</v>
      </c>
      <c r="FU31" s="24">
        <v>31220</v>
      </c>
      <c r="FV31" s="24">
        <v>32528</v>
      </c>
      <c r="FW31" s="24">
        <v>30963</v>
      </c>
      <c r="FX31" s="24">
        <v>31924</v>
      </c>
      <c r="FY31" s="24">
        <v>32932</v>
      </c>
      <c r="FZ31" s="24">
        <v>31452</v>
      </c>
      <c r="GA31" s="24">
        <v>28967</v>
      </c>
      <c r="GB31" s="24">
        <v>32083</v>
      </c>
      <c r="GC31" s="24">
        <v>29182</v>
      </c>
      <c r="GD31" s="24">
        <v>28608</v>
      </c>
      <c r="GE31" s="24">
        <v>28393</v>
      </c>
      <c r="GF31" s="24">
        <v>27937</v>
      </c>
      <c r="GG31" s="24">
        <v>27211</v>
      </c>
      <c r="GH31" s="24">
        <v>28261</v>
      </c>
      <c r="GI31" s="24">
        <v>30083</v>
      </c>
      <c r="GJ31" s="24">
        <v>30607</v>
      </c>
      <c r="GK31" s="24">
        <v>31547</v>
      </c>
      <c r="GL31" s="24">
        <v>33133</v>
      </c>
      <c r="GM31" s="24">
        <v>33628</v>
      </c>
      <c r="GN31" s="24">
        <v>40003</v>
      </c>
      <c r="GO31" s="24">
        <v>39624</v>
      </c>
      <c r="GP31" s="24">
        <v>38027</v>
      </c>
      <c r="GQ31" s="24">
        <v>36586</v>
      </c>
      <c r="GR31" s="24">
        <v>36486</v>
      </c>
      <c r="GS31" s="24">
        <v>36417</v>
      </c>
      <c r="GT31" s="24">
        <v>39394</v>
      </c>
      <c r="GU31" s="24">
        <v>36350</v>
      </c>
      <c r="GV31" s="24">
        <v>36856</v>
      </c>
      <c r="GW31" s="24">
        <v>36215</v>
      </c>
      <c r="GX31" s="24">
        <v>35586</v>
      </c>
      <c r="GY31" s="24">
        <v>34176</v>
      </c>
      <c r="GZ31" s="24">
        <v>34905</v>
      </c>
      <c r="HA31" s="24">
        <v>28251</v>
      </c>
      <c r="HB31" s="24">
        <v>25581</v>
      </c>
      <c r="HC31" s="24">
        <v>43117</v>
      </c>
      <c r="HD31" s="24">
        <v>40748</v>
      </c>
      <c r="HE31" s="24">
        <v>38068</v>
      </c>
      <c r="HF31" s="24">
        <v>41687</v>
      </c>
      <c r="HG31" s="24">
        <v>42249</v>
      </c>
      <c r="HH31" s="24">
        <v>41799</v>
      </c>
      <c r="HI31" s="24">
        <v>39266</v>
      </c>
      <c r="HJ31" s="24">
        <v>35985</v>
      </c>
      <c r="HK31" s="24">
        <v>37852</v>
      </c>
      <c r="HL31" s="24">
        <v>34877</v>
      </c>
      <c r="HM31" s="24">
        <v>32512</v>
      </c>
      <c r="HN31" s="24">
        <v>32763</v>
      </c>
      <c r="HO31" s="24">
        <v>33486</v>
      </c>
      <c r="HP31" s="24">
        <v>29610</v>
      </c>
      <c r="HQ31" s="24">
        <v>30704</v>
      </c>
      <c r="HR31" s="24">
        <v>30308</v>
      </c>
      <c r="HS31" s="24">
        <v>31183</v>
      </c>
      <c r="HT31" s="24">
        <v>31500</v>
      </c>
      <c r="HU31" s="16">
        <f t="shared" si="26"/>
        <v>31500</v>
      </c>
      <c r="HV31" s="16">
        <f t="shared" si="26"/>
        <v>31500</v>
      </c>
      <c r="HW31" s="16">
        <f t="shared" si="26"/>
        <v>31500</v>
      </c>
      <c r="HX31" s="16">
        <f t="shared" si="26"/>
        <v>31500</v>
      </c>
      <c r="HY31" s="16">
        <f t="shared" si="26"/>
        <v>31578.75</v>
      </c>
      <c r="HZ31" s="16">
        <f t="shared" si="26"/>
        <v>31578.75</v>
      </c>
      <c r="IA31" s="16">
        <f t="shared" si="26"/>
        <v>31578.75</v>
      </c>
      <c r="IB31" s="16">
        <f t="shared" si="26"/>
        <v>31578.75</v>
      </c>
      <c r="IC31" s="16">
        <f t="shared" si="26"/>
        <v>31657.696874999998</v>
      </c>
      <c r="ID31" s="16">
        <f t="shared" si="26"/>
        <v>31657.696874999998</v>
      </c>
      <c r="IE31" s="16">
        <f t="shared" si="26"/>
        <v>31657.696874999998</v>
      </c>
      <c r="IF31" s="16">
        <f t="shared" si="26"/>
        <v>31657.696874999998</v>
      </c>
      <c r="IG31" s="16">
        <f t="shared" si="26"/>
        <v>31736.841117187498</v>
      </c>
      <c r="IH31" s="16">
        <f t="shared" si="26"/>
        <v>31736.841117187498</v>
      </c>
      <c r="II31" s="16">
        <f t="shared" si="26"/>
        <v>31736.841117187498</v>
      </c>
      <c r="IJ31" s="16">
        <f t="shared" si="26"/>
        <v>31736.841117187498</v>
      </c>
      <c r="IK31" s="16">
        <f t="shared" si="26"/>
        <v>31736.841117187498</v>
      </c>
      <c r="IL31" s="16">
        <f t="shared" si="26"/>
        <v>31816.183219980463</v>
      </c>
      <c r="IM31" s="16">
        <f t="shared" si="26"/>
        <v>31816.183219980463</v>
      </c>
      <c r="IN31" s="16">
        <f t="shared" si="26"/>
        <v>31816.183219980463</v>
      </c>
      <c r="IO31" s="16">
        <f t="shared" si="26"/>
        <v>31816.183219980463</v>
      </c>
      <c r="IP31" s="16">
        <f t="shared" si="26"/>
        <v>31895.723678030412</v>
      </c>
      <c r="IQ31" s="16">
        <f t="shared" si="26"/>
        <v>31895.723678030412</v>
      </c>
      <c r="IR31" s="16">
        <f t="shared" si="26"/>
        <v>31895.723678030412</v>
      </c>
      <c r="IS31" s="16">
        <f t="shared" si="26"/>
        <v>31895.723678030412</v>
      </c>
      <c r="IT31" s="16">
        <f t="shared" si="26"/>
        <v>31975.462987225485</v>
      </c>
      <c r="IU31" s="16">
        <f t="shared" si="26"/>
        <v>31975.462987225485</v>
      </c>
      <c r="IV31" s="16">
        <f t="shared" si="26"/>
        <v>31975.462987225485</v>
      </c>
      <c r="IW31" s="16">
        <f t="shared" si="26"/>
        <v>31975.462987225485</v>
      </c>
      <c r="IX31" s="16">
        <f t="shared" si="26"/>
        <v>31975.462987225485</v>
      </c>
      <c r="IY31" s="16">
        <f t="shared" si="26"/>
        <v>32055.401644693546</v>
      </c>
      <c r="IZ31" s="16">
        <f t="shared" si="26"/>
        <v>32055.401644693546</v>
      </c>
      <c r="JA31" s="16">
        <f t="shared" si="26"/>
        <v>32055.401644693546</v>
      </c>
      <c r="JB31" s="16">
        <f t="shared" si="26"/>
        <v>32055.401644693546</v>
      </c>
    </row>
    <row r="32" spans="1:262" ht="15" customHeight="1" x14ac:dyDescent="0.3">
      <c r="A32" s="25" t="s">
        <v>42</v>
      </c>
      <c r="B32" s="3" t="s">
        <v>234</v>
      </c>
      <c r="C32" s="3" t="s">
        <v>234</v>
      </c>
      <c r="D32" s="21" t="s">
        <v>19</v>
      </c>
      <c r="E32" s="21" t="s">
        <v>20</v>
      </c>
      <c r="F32" s="16">
        <f t="shared" ca="1" si="20"/>
        <v>50054</v>
      </c>
      <c r="G32" s="21" cm="1">
        <f t="array" aca="1" ref="G32" ca="1">($D$5-IFERROR(LOOKUP(2,1/(INDIRECT($L$1&amp;ROW()&amp;":"&amp;$J$2&amp;ROW())&lt;&gt;0),INDIRECT($L$1&amp;"4:"&amp;$J$2&amp;"4")),$L$4))/7</f>
        <v>0</v>
      </c>
      <c r="H32" s="16">
        <f t="shared" ca="1" si="21"/>
        <v>6773477.1514368569</v>
      </c>
      <c r="I32" s="21"/>
      <c r="J32" s="16"/>
      <c r="K32" s="21"/>
      <c r="L32" s="22">
        <v>6658</v>
      </c>
      <c r="M32" s="22">
        <v>6632</v>
      </c>
      <c r="N32" s="22">
        <v>6722</v>
      </c>
      <c r="O32" s="22">
        <v>6788</v>
      </c>
      <c r="P32" s="22">
        <v>6733</v>
      </c>
      <c r="Q32" s="22">
        <v>6317</v>
      </c>
      <c r="R32" s="22">
        <v>7320</v>
      </c>
      <c r="S32" s="22">
        <v>7097</v>
      </c>
      <c r="T32" s="22">
        <v>6984</v>
      </c>
      <c r="U32" s="22">
        <v>7267</v>
      </c>
      <c r="V32" s="22">
        <v>3983</v>
      </c>
      <c r="W32" s="22">
        <v>7332</v>
      </c>
      <c r="X32" s="22">
        <v>7082</v>
      </c>
      <c r="Y32" s="22">
        <v>7189</v>
      </c>
      <c r="Z32" s="22">
        <v>6949</v>
      </c>
      <c r="AA32" s="22">
        <v>7357</v>
      </c>
      <c r="AB32" s="22">
        <v>7519</v>
      </c>
      <c r="AC32" s="22">
        <v>12507</v>
      </c>
      <c r="AD32" s="22">
        <v>15105</v>
      </c>
      <c r="AE32" s="22">
        <v>16881</v>
      </c>
      <c r="AF32" s="22">
        <v>16083</v>
      </c>
      <c r="AG32" s="22">
        <v>15152</v>
      </c>
      <c r="AH32" s="22">
        <v>15565</v>
      </c>
      <c r="AI32" s="22">
        <v>15380</v>
      </c>
      <c r="AJ32" s="22">
        <v>14677</v>
      </c>
      <c r="AK32" s="22">
        <v>15191</v>
      </c>
      <c r="AL32" s="22">
        <v>15504</v>
      </c>
      <c r="AM32" s="22">
        <v>15816</v>
      </c>
      <c r="AN32" s="22">
        <v>15557</v>
      </c>
      <c r="AO32" s="22">
        <v>15980</v>
      </c>
      <c r="AP32" s="22">
        <v>15394</v>
      </c>
      <c r="AQ32" s="22">
        <v>15246</v>
      </c>
      <c r="AR32" s="22">
        <v>15364</v>
      </c>
      <c r="AS32" s="22">
        <v>16056</v>
      </c>
      <c r="AT32" s="22">
        <v>15812</v>
      </c>
      <c r="AU32" s="22">
        <v>15016</v>
      </c>
      <c r="AV32" s="22">
        <v>15299</v>
      </c>
      <c r="AW32" s="22">
        <v>15677</v>
      </c>
      <c r="AX32" s="22">
        <v>15328</v>
      </c>
      <c r="AY32" s="22">
        <v>14503</v>
      </c>
      <c r="AZ32" s="22">
        <v>13921</v>
      </c>
      <c r="BA32" s="22">
        <v>8495</v>
      </c>
      <c r="BB32" s="22">
        <v>7965</v>
      </c>
      <c r="BC32" s="22">
        <v>15144</v>
      </c>
      <c r="BD32" s="22">
        <v>16266</v>
      </c>
      <c r="BE32" s="22">
        <v>17502</v>
      </c>
      <c r="BF32" s="22">
        <v>18055</v>
      </c>
      <c r="BG32" s="22">
        <v>17330</v>
      </c>
      <c r="BH32" s="22">
        <v>16661</v>
      </c>
      <c r="BI32" s="22">
        <v>17751</v>
      </c>
      <c r="BJ32" s="22">
        <v>18140</v>
      </c>
      <c r="BK32" s="22">
        <v>17800</v>
      </c>
      <c r="BL32" s="22">
        <v>17490</v>
      </c>
      <c r="BM32" s="22">
        <v>17185</v>
      </c>
      <c r="BN32" s="22">
        <v>18556</v>
      </c>
      <c r="BO32" s="22">
        <v>17181</v>
      </c>
      <c r="BP32" s="22">
        <v>19547</v>
      </c>
      <c r="BQ32" s="22">
        <v>19189</v>
      </c>
      <c r="BR32" s="22">
        <v>19263</v>
      </c>
      <c r="BS32" s="22">
        <v>19205</v>
      </c>
      <c r="BT32" s="22">
        <v>18447</v>
      </c>
      <c r="BU32" s="22">
        <v>18738</v>
      </c>
      <c r="BV32" s="22">
        <v>18268</v>
      </c>
      <c r="BW32" s="22">
        <v>18856</v>
      </c>
      <c r="BX32" s="22">
        <v>18928</v>
      </c>
      <c r="BY32" s="22">
        <v>18321</v>
      </c>
      <c r="BZ32" s="22">
        <v>17948</v>
      </c>
      <c r="CA32" s="22">
        <v>19064</v>
      </c>
      <c r="CB32" s="22">
        <v>18194</v>
      </c>
      <c r="CC32" s="22">
        <v>16500</v>
      </c>
      <c r="CD32" s="22">
        <v>16750</v>
      </c>
      <c r="CE32" s="22">
        <v>15494</v>
      </c>
      <c r="CF32" s="22">
        <v>16669</v>
      </c>
      <c r="CG32" s="22">
        <v>14484</v>
      </c>
      <c r="CH32" s="22">
        <v>15121</v>
      </c>
      <c r="CI32" s="22">
        <v>15328</v>
      </c>
      <c r="CJ32" s="22">
        <v>15545</v>
      </c>
      <c r="CK32" s="22">
        <v>16956</v>
      </c>
      <c r="CL32" s="22">
        <v>16423</v>
      </c>
      <c r="CM32" s="22">
        <v>17224</v>
      </c>
      <c r="CN32" s="22">
        <v>17996</v>
      </c>
      <c r="CO32" s="22">
        <v>18206</v>
      </c>
      <c r="CP32" s="22">
        <v>17397</v>
      </c>
      <c r="CQ32" s="22">
        <v>17216</v>
      </c>
      <c r="CR32" s="22">
        <v>16851</v>
      </c>
      <c r="CS32" s="22">
        <v>17954</v>
      </c>
      <c r="CT32" s="22">
        <v>17362</v>
      </c>
      <c r="CU32" s="22">
        <v>17324</v>
      </c>
      <c r="CV32" s="22">
        <v>18096</v>
      </c>
      <c r="CW32" s="22">
        <v>18165</v>
      </c>
      <c r="CX32" s="22">
        <v>17743</v>
      </c>
      <c r="CY32" s="22">
        <v>17227</v>
      </c>
      <c r="CZ32" s="22">
        <v>16397</v>
      </c>
      <c r="DA32" s="22">
        <v>9146</v>
      </c>
      <c r="DB32" s="22">
        <v>16668</v>
      </c>
      <c r="DC32" s="22">
        <v>20241</v>
      </c>
      <c r="DD32" s="22">
        <v>16456</v>
      </c>
      <c r="DE32" s="22">
        <v>2333</v>
      </c>
      <c r="DF32" s="22">
        <v>1280</v>
      </c>
      <c r="DG32" s="22">
        <v>12103</v>
      </c>
      <c r="DH32" s="22">
        <v>18913</v>
      </c>
      <c r="DI32" s="22">
        <v>19357</v>
      </c>
      <c r="DJ32" s="22">
        <v>21335</v>
      </c>
      <c r="DK32" s="22">
        <v>20145</v>
      </c>
      <c r="DL32" s="22">
        <v>21051</v>
      </c>
      <c r="DM32" s="22">
        <v>21464</v>
      </c>
      <c r="DN32" s="22">
        <v>21429</v>
      </c>
      <c r="DO32" s="22">
        <v>20989</v>
      </c>
      <c r="DP32" s="22">
        <v>20274</v>
      </c>
      <c r="DQ32" s="22">
        <v>20917</v>
      </c>
      <c r="DR32" s="22">
        <v>19893</v>
      </c>
      <c r="DS32" s="22">
        <v>23658</v>
      </c>
      <c r="DT32" s="22">
        <v>22046</v>
      </c>
      <c r="DU32" s="22">
        <v>21943</v>
      </c>
      <c r="DV32" s="22">
        <v>21841</v>
      </c>
      <c r="DW32" s="22">
        <v>20951</v>
      </c>
      <c r="DX32" s="22">
        <v>21511</v>
      </c>
      <c r="DY32" s="22">
        <v>21214</v>
      </c>
      <c r="DZ32" s="22">
        <v>20922</v>
      </c>
      <c r="EA32" s="22">
        <v>22471</v>
      </c>
      <c r="EB32" s="22">
        <v>21538</v>
      </c>
      <c r="EC32" s="22">
        <v>20923</v>
      </c>
      <c r="ED32" s="22">
        <v>20784</v>
      </c>
      <c r="EE32" s="22">
        <v>20867</v>
      </c>
      <c r="EF32" s="22">
        <v>21341</v>
      </c>
      <c r="EG32" s="22">
        <v>20012</v>
      </c>
      <c r="EH32" s="22">
        <v>19664</v>
      </c>
      <c r="EI32" s="22">
        <v>20844</v>
      </c>
      <c r="EJ32" s="22">
        <v>20855</v>
      </c>
      <c r="EK32" s="22">
        <v>21263</v>
      </c>
      <c r="EL32" s="22">
        <v>20836</v>
      </c>
      <c r="EM32" s="22">
        <v>21652</v>
      </c>
      <c r="EN32" s="22">
        <v>21739</v>
      </c>
      <c r="EO32" s="22">
        <v>22230</v>
      </c>
      <c r="EP32" s="22">
        <v>20848</v>
      </c>
      <c r="EQ32" s="22">
        <v>20876</v>
      </c>
      <c r="ER32" s="22">
        <v>20343</v>
      </c>
      <c r="ES32" s="22">
        <v>21647</v>
      </c>
      <c r="ET32" s="22">
        <v>0</v>
      </c>
      <c r="EU32" s="22">
        <v>0</v>
      </c>
      <c r="EV32" s="22">
        <v>0</v>
      </c>
      <c r="EW32" s="22">
        <v>0</v>
      </c>
      <c r="EX32" s="22">
        <v>0</v>
      </c>
      <c r="EY32" s="22">
        <v>0</v>
      </c>
      <c r="EZ32" s="22">
        <v>0</v>
      </c>
      <c r="FA32" s="22">
        <v>0</v>
      </c>
      <c r="FB32" s="22">
        <v>0</v>
      </c>
      <c r="FC32" s="22">
        <v>0</v>
      </c>
      <c r="FD32" s="22">
        <v>0</v>
      </c>
      <c r="FE32" s="22">
        <v>0</v>
      </c>
      <c r="FF32" s="22">
        <v>0</v>
      </c>
      <c r="FG32" s="22">
        <v>31101</v>
      </c>
      <c r="FH32" s="22">
        <v>30396</v>
      </c>
      <c r="FI32" s="22">
        <v>29218</v>
      </c>
      <c r="FJ32" s="22">
        <v>31255</v>
      </c>
      <c r="FK32" s="24">
        <v>36435</v>
      </c>
      <c r="FL32" s="24">
        <v>45668</v>
      </c>
      <c r="FM32" s="24">
        <v>696</v>
      </c>
      <c r="FN32" s="24">
        <v>37466</v>
      </c>
      <c r="FO32" s="24">
        <v>29861</v>
      </c>
      <c r="FP32" s="24">
        <v>33795</v>
      </c>
      <c r="FQ32" s="24">
        <v>32749</v>
      </c>
      <c r="FR32" s="24">
        <v>38221</v>
      </c>
      <c r="FS32" s="24">
        <v>37180</v>
      </c>
      <c r="FT32" s="24">
        <v>35230</v>
      </c>
      <c r="FU32" s="24">
        <v>33256</v>
      </c>
      <c r="FV32" s="24">
        <v>35655</v>
      </c>
      <c r="FW32" s="24">
        <v>35113</v>
      </c>
      <c r="FX32" s="24">
        <v>34119</v>
      </c>
      <c r="FY32" s="24">
        <v>36024</v>
      </c>
      <c r="FZ32" s="24">
        <v>36189</v>
      </c>
      <c r="GA32" s="24">
        <v>34710</v>
      </c>
      <c r="GB32" s="24">
        <v>36776</v>
      </c>
      <c r="GC32" s="24">
        <v>35784</v>
      </c>
      <c r="GD32" s="24">
        <v>35290</v>
      </c>
      <c r="GE32" s="24">
        <v>35121</v>
      </c>
      <c r="GF32" s="24">
        <v>35237</v>
      </c>
      <c r="GG32" s="24">
        <v>35689</v>
      </c>
      <c r="GH32" s="24">
        <v>34796</v>
      </c>
      <c r="GI32" s="24">
        <v>34388</v>
      </c>
      <c r="GJ32" s="24">
        <v>34207</v>
      </c>
      <c r="GK32" s="24">
        <v>34801</v>
      </c>
      <c r="GL32" s="24">
        <v>35125</v>
      </c>
      <c r="GM32" s="24">
        <v>37408</v>
      </c>
      <c r="GN32" s="24">
        <v>43918</v>
      </c>
      <c r="GO32" s="24">
        <v>44070</v>
      </c>
      <c r="GP32" s="24">
        <v>41743</v>
      </c>
      <c r="GQ32" s="24">
        <v>40289</v>
      </c>
      <c r="GR32" s="24">
        <v>40724</v>
      </c>
      <c r="GS32" s="24">
        <v>46986</v>
      </c>
      <c r="GT32" s="24">
        <v>54768</v>
      </c>
      <c r="GU32" s="24">
        <v>47721</v>
      </c>
      <c r="GV32" s="24">
        <v>48017</v>
      </c>
      <c r="GW32" s="24">
        <v>49993</v>
      </c>
      <c r="GX32" s="24">
        <v>49729</v>
      </c>
      <c r="GY32" s="24">
        <v>48661</v>
      </c>
      <c r="GZ32" s="24">
        <v>49968</v>
      </c>
      <c r="HA32" s="24">
        <v>38160</v>
      </c>
      <c r="HB32" s="24">
        <v>35361</v>
      </c>
      <c r="HC32" s="24">
        <v>67568</v>
      </c>
      <c r="HD32" s="24">
        <v>62143</v>
      </c>
      <c r="HE32" s="24">
        <v>51207</v>
      </c>
      <c r="HF32" s="24">
        <v>59108</v>
      </c>
      <c r="HG32" s="24">
        <v>58277</v>
      </c>
      <c r="HH32" s="24">
        <v>55285</v>
      </c>
      <c r="HI32" s="24">
        <v>53628</v>
      </c>
      <c r="HJ32" s="24">
        <v>51742</v>
      </c>
      <c r="HK32" s="24">
        <v>54796</v>
      </c>
      <c r="HL32" s="24">
        <v>53008</v>
      </c>
      <c r="HM32" s="24">
        <v>49924</v>
      </c>
      <c r="HN32" s="24">
        <v>50415</v>
      </c>
      <c r="HO32" s="24">
        <v>51632</v>
      </c>
      <c r="HP32" s="24">
        <v>46680</v>
      </c>
      <c r="HQ32" s="24">
        <v>50038</v>
      </c>
      <c r="HR32" s="24">
        <v>51238</v>
      </c>
      <c r="HS32" s="24">
        <v>52260</v>
      </c>
      <c r="HT32" s="24">
        <v>51093</v>
      </c>
      <c r="HU32" s="16">
        <f t="shared" si="26"/>
        <v>51093</v>
      </c>
      <c r="HV32" s="16">
        <f t="shared" si="26"/>
        <v>51093</v>
      </c>
      <c r="HW32" s="16">
        <f t="shared" si="26"/>
        <v>51093</v>
      </c>
      <c r="HX32" s="16">
        <f t="shared" si="26"/>
        <v>51093</v>
      </c>
      <c r="HY32" s="16">
        <f t="shared" si="26"/>
        <v>51220.732499999998</v>
      </c>
      <c r="HZ32" s="16">
        <f t="shared" si="26"/>
        <v>51220.732499999998</v>
      </c>
      <c r="IA32" s="16">
        <f t="shared" si="26"/>
        <v>51220.732499999998</v>
      </c>
      <c r="IB32" s="16">
        <f t="shared" si="26"/>
        <v>51220.732499999998</v>
      </c>
      <c r="IC32" s="16">
        <f t="shared" si="26"/>
        <v>51348.784331249997</v>
      </c>
      <c r="ID32" s="16">
        <f t="shared" si="26"/>
        <v>51348.784331249997</v>
      </c>
      <c r="IE32" s="16">
        <f t="shared" si="26"/>
        <v>51348.784331249997</v>
      </c>
      <c r="IF32" s="16">
        <f t="shared" si="26"/>
        <v>51348.784331249997</v>
      </c>
      <c r="IG32" s="16">
        <f t="shared" si="26"/>
        <v>51477.156292078122</v>
      </c>
      <c r="IH32" s="16">
        <f t="shared" si="26"/>
        <v>51477.156292078122</v>
      </c>
      <c r="II32" s="16">
        <f t="shared" si="26"/>
        <v>51477.156292078122</v>
      </c>
      <c r="IJ32" s="16">
        <f t="shared" si="26"/>
        <v>51477.156292078122</v>
      </c>
      <c r="IK32" s="16">
        <f t="shared" si="26"/>
        <v>51477.156292078122</v>
      </c>
      <c r="IL32" s="16">
        <f t="shared" si="26"/>
        <v>51605.849182808313</v>
      </c>
      <c r="IM32" s="16">
        <f t="shared" si="26"/>
        <v>51605.849182808313</v>
      </c>
      <c r="IN32" s="16">
        <f t="shared" si="26"/>
        <v>51605.849182808313</v>
      </c>
      <c r="IO32" s="16">
        <f t="shared" si="26"/>
        <v>51605.849182808313</v>
      </c>
      <c r="IP32" s="16">
        <f t="shared" si="26"/>
        <v>51734.86380576533</v>
      </c>
      <c r="IQ32" s="16">
        <f t="shared" si="26"/>
        <v>51734.86380576533</v>
      </c>
      <c r="IR32" s="16">
        <f t="shared" si="26"/>
        <v>51734.86380576533</v>
      </c>
      <c r="IS32" s="16">
        <f t="shared" si="26"/>
        <v>51734.86380576533</v>
      </c>
      <c r="IT32" s="16">
        <f t="shared" si="26"/>
        <v>51864.200965279742</v>
      </c>
      <c r="IU32" s="16">
        <f t="shared" si="26"/>
        <v>51864.200965279742</v>
      </c>
      <c r="IV32" s="16">
        <f t="shared" si="26"/>
        <v>51864.200965279742</v>
      </c>
      <c r="IW32" s="16">
        <f t="shared" si="26"/>
        <v>51864.200965279742</v>
      </c>
      <c r="IX32" s="16">
        <f t="shared" si="26"/>
        <v>51864.200965279742</v>
      </c>
      <c r="IY32" s="16">
        <f t="shared" si="26"/>
        <v>51993.861467692936</v>
      </c>
      <c r="IZ32" s="16">
        <f t="shared" si="26"/>
        <v>51993.861467692936</v>
      </c>
      <c r="JA32" s="16">
        <f t="shared" si="26"/>
        <v>51993.861467692936</v>
      </c>
      <c r="JB32" s="16">
        <f t="shared" si="26"/>
        <v>51993.861467692936</v>
      </c>
    </row>
    <row r="33" spans="1:262" ht="15" customHeight="1" x14ac:dyDescent="0.3">
      <c r="A33" s="25" t="s">
        <v>43</v>
      </c>
      <c r="B33" s="3" t="s">
        <v>234</v>
      </c>
      <c r="C33" s="3" t="s">
        <v>234</v>
      </c>
      <c r="D33" s="21" t="s">
        <v>19</v>
      </c>
      <c r="E33" s="21" t="s">
        <v>20</v>
      </c>
      <c r="F33" s="16">
        <f t="shared" ca="1" si="20"/>
        <v>96859.75</v>
      </c>
      <c r="G33" s="21" cm="1">
        <f t="array" aca="1" ref="G33" ca="1">($D$5-IFERROR(LOOKUP(2,1/(INDIRECT($L$1&amp;ROW()&amp;":"&amp;$J$2&amp;ROW())&lt;&gt;0),INDIRECT($L$1&amp;"4:"&amp;$J$2&amp;"4")),$L$4))/7</f>
        <v>0</v>
      </c>
      <c r="H33" s="16">
        <f t="shared" ca="1" si="21"/>
        <v>14595684.074042831</v>
      </c>
      <c r="I33" s="21"/>
      <c r="J33" s="16"/>
      <c r="K33" s="21"/>
      <c r="L33" s="22">
        <v>38165</v>
      </c>
      <c r="M33" s="22">
        <v>38184</v>
      </c>
      <c r="N33" s="22">
        <v>38436</v>
      </c>
      <c r="O33" s="22">
        <v>39231</v>
      </c>
      <c r="P33" s="22">
        <v>43327</v>
      </c>
      <c r="Q33" s="22">
        <v>38222</v>
      </c>
      <c r="R33" s="22">
        <v>45357</v>
      </c>
      <c r="S33" s="22">
        <v>41011</v>
      </c>
      <c r="T33" s="22">
        <v>42948</v>
      </c>
      <c r="U33" s="22">
        <v>39070</v>
      </c>
      <c r="V33" s="22">
        <v>36321</v>
      </c>
      <c r="W33" s="22">
        <v>36124</v>
      </c>
      <c r="X33" s="22">
        <v>37431</v>
      </c>
      <c r="Y33" s="22">
        <v>35861</v>
      </c>
      <c r="Z33" s="22">
        <v>32456</v>
      </c>
      <c r="AA33" s="22">
        <v>37777</v>
      </c>
      <c r="AB33" s="22">
        <v>43502</v>
      </c>
      <c r="AC33" s="22">
        <v>42181</v>
      </c>
      <c r="AD33" s="22">
        <v>42620</v>
      </c>
      <c r="AE33" s="22">
        <v>43366</v>
      </c>
      <c r="AF33" s="22">
        <v>45415</v>
      </c>
      <c r="AG33" s="22">
        <v>42148</v>
      </c>
      <c r="AH33" s="22">
        <v>42713</v>
      </c>
      <c r="AI33" s="22">
        <v>44969</v>
      </c>
      <c r="AJ33" s="22">
        <v>50672</v>
      </c>
      <c r="AK33" s="22">
        <v>52239</v>
      </c>
      <c r="AL33" s="22">
        <v>53785</v>
      </c>
      <c r="AM33" s="22">
        <v>55197</v>
      </c>
      <c r="AN33" s="22">
        <v>54657</v>
      </c>
      <c r="AO33" s="22">
        <v>56980</v>
      </c>
      <c r="AP33" s="22">
        <v>56859</v>
      </c>
      <c r="AQ33" s="22">
        <v>56929</v>
      </c>
      <c r="AR33" s="22">
        <v>55936</v>
      </c>
      <c r="AS33" s="22">
        <v>60766</v>
      </c>
      <c r="AT33" s="22">
        <v>59114</v>
      </c>
      <c r="AU33" s="22">
        <v>57126</v>
      </c>
      <c r="AV33" s="22">
        <v>53271</v>
      </c>
      <c r="AW33" s="22">
        <v>54255</v>
      </c>
      <c r="AX33" s="22">
        <v>51419</v>
      </c>
      <c r="AY33" s="22">
        <v>51197</v>
      </c>
      <c r="AZ33" s="22">
        <v>54211</v>
      </c>
      <c r="BA33" s="22">
        <v>29178</v>
      </c>
      <c r="BB33" s="22">
        <v>11023</v>
      </c>
      <c r="BC33" s="22">
        <v>60611</v>
      </c>
      <c r="BD33" s="22">
        <v>59060</v>
      </c>
      <c r="BE33" s="22">
        <v>60064</v>
      </c>
      <c r="BF33" s="22">
        <v>59872</v>
      </c>
      <c r="BG33" s="22">
        <v>57718</v>
      </c>
      <c r="BH33" s="22">
        <v>55092</v>
      </c>
      <c r="BI33" s="22">
        <v>59163</v>
      </c>
      <c r="BJ33" s="22">
        <v>60689</v>
      </c>
      <c r="BK33" s="22">
        <v>61539</v>
      </c>
      <c r="BL33" s="22">
        <v>57173</v>
      </c>
      <c r="BM33" s="22">
        <v>55873</v>
      </c>
      <c r="BN33" s="22">
        <v>58161</v>
      </c>
      <c r="BO33" s="22">
        <v>49015</v>
      </c>
      <c r="BP33" s="22">
        <v>55779</v>
      </c>
      <c r="BQ33" s="22">
        <v>51953</v>
      </c>
      <c r="BR33" s="22">
        <v>52386</v>
      </c>
      <c r="BS33" s="22">
        <v>54744</v>
      </c>
      <c r="BT33" s="22">
        <v>46088</v>
      </c>
      <c r="BU33" s="22">
        <v>49122</v>
      </c>
      <c r="BV33" s="22">
        <v>46718</v>
      </c>
      <c r="BW33" s="22">
        <v>46319</v>
      </c>
      <c r="BX33" s="22">
        <v>48752</v>
      </c>
      <c r="BY33" s="22">
        <v>47403</v>
      </c>
      <c r="BZ33" s="22">
        <v>48590</v>
      </c>
      <c r="CA33" s="22">
        <v>47592</v>
      </c>
      <c r="CB33" s="22">
        <v>47016</v>
      </c>
      <c r="CC33" s="22">
        <v>46419</v>
      </c>
      <c r="CD33" s="22">
        <v>49079</v>
      </c>
      <c r="CE33" s="22">
        <v>44107</v>
      </c>
      <c r="CF33" s="22">
        <v>49613</v>
      </c>
      <c r="CG33" s="22">
        <v>46586</v>
      </c>
      <c r="CH33" s="22">
        <v>48224</v>
      </c>
      <c r="CI33" s="22">
        <v>51172</v>
      </c>
      <c r="CJ33" s="22">
        <v>51932</v>
      </c>
      <c r="CK33" s="22">
        <v>54988</v>
      </c>
      <c r="CL33" s="22">
        <v>56454</v>
      </c>
      <c r="CM33" s="22">
        <v>58393</v>
      </c>
      <c r="CN33" s="22">
        <v>58941</v>
      </c>
      <c r="CO33" s="22">
        <v>59336</v>
      </c>
      <c r="CP33" s="22">
        <v>59106</v>
      </c>
      <c r="CQ33" s="22">
        <v>59779</v>
      </c>
      <c r="CR33" s="22">
        <v>61337</v>
      </c>
      <c r="CS33" s="22">
        <v>65161</v>
      </c>
      <c r="CT33" s="22">
        <v>61727</v>
      </c>
      <c r="CU33" s="22">
        <v>61979</v>
      </c>
      <c r="CV33" s="22">
        <v>61359</v>
      </c>
      <c r="CW33" s="22">
        <v>63492</v>
      </c>
      <c r="CX33" s="22">
        <v>60973</v>
      </c>
      <c r="CY33" s="22">
        <v>59730</v>
      </c>
      <c r="CZ33" s="22">
        <v>59781</v>
      </c>
      <c r="DA33" s="22">
        <v>39654</v>
      </c>
      <c r="DB33" s="22">
        <v>0</v>
      </c>
      <c r="DC33" s="22">
        <v>0</v>
      </c>
      <c r="DD33" s="22">
        <v>0</v>
      </c>
      <c r="DE33" s="22">
        <v>0</v>
      </c>
      <c r="DF33" s="22">
        <v>0</v>
      </c>
      <c r="DG33" s="22">
        <v>0</v>
      </c>
      <c r="DH33" s="22">
        <v>0</v>
      </c>
      <c r="DI33" s="22">
        <v>0</v>
      </c>
      <c r="DJ33" s="22">
        <v>0</v>
      </c>
      <c r="DK33" s="22">
        <v>0</v>
      </c>
      <c r="DL33" s="22">
        <v>0</v>
      </c>
      <c r="DM33" s="22">
        <v>0</v>
      </c>
      <c r="DN33" s="22">
        <v>0</v>
      </c>
      <c r="DO33" s="22">
        <v>0</v>
      </c>
      <c r="DP33" s="22">
        <v>0</v>
      </c>
      <c r="DQ33" s="22">
        <v>0</v>
      </c>
      <c r="DR33" s="22">
        <v>0</v>
      </c>
      <c r="DS33" s="22">
        <v>0</v>
      </c>
      <c r="DT33" s="22">
        <v>0</v>
      </c>
      <c r="DU33" s="22">
        <v>0</v>
      </c>
      <c r="DV33" s="22">
        <v>0</v>
      </c>
      <c r="DW33" s="22">
        <v>0</v>
      </c>
      <c r="DX33" s="22">
        <v>0</v>
      </c>
      <c r="DY33" s="22">
        <v>0</v>
      </c>
      <c r="DZ33" s="22">
        <v>0</v>
      </c>
      <c r="EA33" s="22">
        <v>0</v>
      </c>
      <c r="EB33" s="22">
        <v>0</v>
      </c>
      <c r="EC33" s="22">
        <v>0</v>
      </c>
      <c r="ED33" s="22">
        <v>0</v>
      </c>
      <c r="EE33" s="22">
        <v>0</v>
      </c>
      <c r="EF33" s="22">
        <v>0</v>
      </c>
      <c r="EG33" s="22">
        <v>0</v>
      </c>
      <c r="EH33" s="22">
        <v>0</v>
      </c>
      <c r="EI33" s="22">
        <v>0</v>
      </c>
      <c r="EJ33" s="22">
        <v>0</v>
      </c>
      <c r="EK33" s="22">
        <v>0</v>
      </c>
      <c r="EL33" s="22">
        <v>0</v>
      </c>
      <c r="EM33" s="22">
        <v>0</v>
      </c>
      <c r="EN33" s="22">
        <v>0</v>
      </c>
      <c r="EO33" s="22">
        <v>0</v>
      </c>
      <c r="EP33" s="22">
        <v>0</v>
      </c>
      <c r="EQ33" s="22">
        <v>0</v>
      </c>
      <c r="ER33" s="22">
        <v>0</v>
      </c>
      <c r="ES33" s="22">
        <v>0</v>
      </c>
      <c r="ET33" s="22">
        <v>0</v>
      </c>
      <c r="EU33" s="22">
        <v>0</v>
      </c>
      <c r="EV33" s="22">
        <v>0</v>
      </c>
      <c r="EW33" s="22">
        <v>0</v>
      </c>
      <c r="EX33" s="22">
        <v>0</v>
      </c>
      <c r="EY33" s="22">
        <v>0</v>
      </c>
      <c r="EZ33" s="22">
        <v>0</v>
      </c>
      <c r="FA33" s="22">
        <v>0</v>
      </c>
      <c r="FB33" s="22">
        <v>0</v>
      </c>
      <c r="FC33" s="22">
        <v>0</v>
      </c>
      <c r="FD33" s="22">
        <v>0</v>
      </c>
      <c r="FE33" s="22">
        <v>0</v>
      </c>
      <c r="FF33" s="22">
        <v>0</v>
      </c>
      <c r="FG33" s="22">
        <v>87638</v>
      </c>
      <c r="FH33" s="22">
        <v>83072</v>
      </c>
      <c r="FI33" s="22">
        <v>81607</v>
      </c>
      <c r="FJ33" s="22">
        <v>85906</v>
      </c>
      <c r="FK33" s="24">
        <v>95061</v>
      </c>
      <c r="FL33" s="24">
        <v>120697</v>
      </c>
      <c r="FM33" s="24">
        <v>160235</v>
      </c>
      <c r="FN33" s="24">
        <v>114398</v>
      </c>
      <c r="FO33" s="24">
        <v>104482</v>
      </c>
      <c r="FP33" s="24">
        <v>103858</v>
      </c>
      <c r="FQ33" s="24">
        <v>97549</v>
      </c>
      <c r="FR33" s="24">
        <v>105411</v>
      </c>
      <c r="FS33" s="24">
        <v>98153</v>
      </c>
      <c r="FT33" s="24">
        <v>70294</v>
      </c>
      <c r="FU33" s="24">
        <v>79778</v>
      </c>
      <c r="FV33" s="24">
        <v>63419</v>
      </c>
      <c r="FW33" s="24">
        <v>77131</v>
      </c>
      <c r="FX33" s="24">
        <v>52192</v>
      </c>
      <c r="FY33" s="24">
        <v>87488</v>
      </c>
      <c r="FZ33" s="24">
        <v>90728</v>
      </c>
      <c r="GA33" s="24">
        <v>83573</v>
      </c>
      <c r="GB33" s="24">
        <v>85239</v>
      </c>
      <c r="GC33" s="24">
        <v>82113</v>
      </c>
      <c r="GD33" s="24">
        <v>82491</v>
      </c>
      <c r="GE33" s="24">
        <v>85716</v>
      </c>
      <c r="GF33" s="24">
        <v>82514</v>
      </c>
      <c r="GG33" s="24">
        <v>80584</v>
      </c>
      <c r="GH33" s="24">
        <v>80588</v>
      </c>
      <c r="GI33" s="24">
        <v>86374</v>
      </c>
      <c r="GJ33" s="24">
        <v>90183</v>
      </c>
      <c r="GK33" s="24">
        <v>98252</v>
      </c>
      <c r="GL33" s="24">
        <v>109863</v>
      </c>
      <c r="GM33" s="24">
        <v>87803</v>
      </c>
      <c r="GN33" s="24">
        <v>97350</v>
      </c>
      <c r="GO33" s="24">
        <v>105813</v>
      </c>
      <c r="GP33" s="24">
        <v>120191</v>
      </c>
      <c r="GQ33" s="24">
        <v>99572</v>
      </c>
      <c r="GR33" s="24">
        <v>100650</v>
      </c>
      <c r="GS33" s="24">
        <v>104074</v>
      </c>
      <c r="GT33" s="24">
        <v>121649</v>
      </c>
      <c r="GU33" s="24">
        <v>104705</v>
      </c>
      <c r="GV33" s="24">
        <v>96321</v>
      </c>
      <c r="GW33" s="24">
        <v>99821</v>
      </c>
      <c r="GX33" s="24">
        <v>100034</v>
      </c>
      <c r="GY33" s="24">
        <v>96755</v>
      </c>
      <c r="GZ33" s="24">
        <v>98057</v>
      </c>
      <c r="HA33" s="24">
        <v>86078</v>
      </c>
      <c r="HB33" s="24">
        <v>77526</v>
      </c>
      <c r="HC33" s="24">
        <v>124938</v>
      </c>
      <c r="HD33" s="24">
        <v>113878</v>
      </c>
      <c r="HE33" s="24">
        <v>89243</v>
      </c>
      <c r="HF33" s="24">
        <v>116373</v>
      </c>
      <c r="HG33" s="24">
        <v>115056</v>
      </c>
      <c r="HH33" s="24">
        <v>110511</v>
      </c>
      <c r="HI33" s="24">
        <v>105530</v>
      </c>
      <c r="HJ33" s="24">
        <v>112284</v>
      </c>
      <c r="HK33" s="24">
        <v>115974</v>
      </c>
      <c r="HL33" s="24">
        <v>110901</v>
      </c>
      <c r="HM33" s="24">
        <v>103601</v>
      </c>
      <c r="HN33" s="24">
        <v>106210</v>
      </c>
      <c r="HO33" s="24">
        <v>104855</v>
      </c>
      <c r="HP33" s="24">
        <v>93740</v>
      </c>
      <c r="HQ33" s="24">
        <v>98309</v>
      </c>
      <c r="HR33" s="24">
        <v>96449</v>
      </c>
      <c r="HS33" s="24">
        <v>98941</v>
      </c>
      <c r="HT33" s="24">
        <v>100511</v>
      </c>
      <c r="HU33" s="16">
        <f t="shared" si="26"/>
        <v>100511</v>
      </c>
      <c r="HV33" s="16">
        <f t="shared" si="26"/>
        <v>100511</v>
      </c>
      <c r="HW33" s="16">
        <f t="shared" si="26"/>
        <v>100511</v>
      </c>
      <c r="HX33" s="16">
        <f t="shared" si="26"/>
        <v>100511</v>
      </c>
      <c r="HY33" s="16">
        <f t="shared" si="26"/>
        <v>100762.2775</v>
      </c>
      <c r="HZ33" s="16">
        <f t="shared" si="26"/>
        <v>100762.2775</v>
      </c>
      <c r="IA33" s="16">
        <f t="shared" si="26"/>
        <v>100762.2775</v>
      </c>
      <c r="IB33" s="16">
        <f t="shared" si="26"/>
        <v>100762.2775</v>
      </c>
      <c r="IC33" s="16">
        <f t="shared" si="26"/>
        <v>101014.18319375</v>
      </c>
      <c r="ID33" s="16">
        <f t="shared" si="26"/>
        <v>101014.18319375</v>
      </c>
      <c r="IE33" s="16">
        <f t="shared" si="26"/>
        <v>101014.18319375</v>
      </c>
      <c r="IF33" s="16">
        <f t="shared" si="26"/>
        <v>101014.18319375</v>
      </c>
      <c r="IG33" s="16">
        <f t="shared" si="26"/>
        <v>101266.71865173437</v>
      </c>
      <c r="IH33" s="16">
        <f t="shared" si="26"/>
        <v>101266.71865173437</v>
      </c>
      <c r="II33" s="16">
        <f t="shared" si="26"/>
        <v>101266.71865173437</v>
      </c>
      <c r="IJ33" s="16">
        <f t="shared" si="26"/>
        <v>101266.71865173437</v>
      </c>
      <c r="IK33" s="16">
        <f t="shared" si="26"/>
        <v>101266.71865173437</v>
      </c>
      <c r="IL33" s="16">
        <f t="shared" si="26"/>
        <v>101519.8854483637</v>
      </c>
      <c r="IM33" s="16">
        <f t="shared" si="26"/>
        <v>101519.8854483637</v>
      </c>
      <c r="IN33" s="16">
        <f t="shared" si="26"/>
        <v>101519.8854483637</v>
      </c>
      <c r="IO33" s="16">
        <f t="shared" si="26"/>
        <v>101519.8854483637</v>
      </c>
      <c r="IP33" s="16">
        <f t="shared" si="26"/>
        <v>101773.6851619846</v>
      </c>
      <c r="IQ33" s="16">
        <f t="shared" si="26"/>
        <v>101773.6851619846</v>
      </c>
      <c r="IR33" s="16">
        <f t="shared" si="26"/>
        <v>101773.6851619846</v>
      </c>
      <c r="IS33" s="16">
        <f t="shared" si="26"/>
        <v>101773.6851619846</v>
      </c>
      <c r="IT33" s="16">
        <f t="shared" si="26"/>
        <v>102028.11937488956</v>
      </c>
      <c r="IU33" s="16">
        <f t="shared" si="26"/>
        <v>102028.11937488956</v>
      </c>
      <c r="IV33" s="16">
        <f t="shared" si="26"/>
        <v>102028.11937488956</v>
      </c>
      <c r="IW33" s="16">
        <f t="shared" si="26"/>
        <v>102028.11937488956</v>
      </c>
      <c r="IX33" s="16">
        <f t="shared" si="26"/>
        <v>102028.11937488956</v>
      </c>
      <c r="IY33" s="16">
        <f t="shared" si="26"/>
        <v>102283.18967332678</v>
      </c>
      <c r="IZ33" s="16">
        <f t="shared" si="26"/>
        <v>102283.18967332678</v>
      </c>
      <c r="JA33" s="16">
        <f t="shared" si="26"/>
        <v>102283.18967332678</v>
      </c>
      <c r="JB33" s="16">
        <f t="shared" si="26"/>
        <v>102283.18967332678</v>
      </c>
    </row>
    <row r="34" spans="1:262" ht="15" customHeight="1" x14ac:dyDescent="0.3">
      <c r="A34" s="25" t="s">
        <v>44</v>
      </c>
      <c r="B34" s="3" t="s">
        <v>234</v>
      </c>
      <c r="C34" s="3" t="s">
        <v>234</v>
      </c>
      <c r="D34" s="21" t="s">
        <v>19</v>
      </c>
      <c r="E34" s="21" t="s">
        <v>20</v>
      </c>
      <c r="F34" s="16">
        <f t="shared" ca="1" si="20"/>
        <v>55452.5</v>
      </c>
      <c r="G34" s="21" cm="1">
        <f t="array" aca="1" ref="G34" ca="1">($D$5-IFERROR(LOOKUP(2,1/(INDIRECT($L$1&amp;ROW()&amp;":"&amp;$J$2&amp;ROW())&lt;&gt;0),INDIRECT($L$1&amp;"4:"&amp;$J$2&amp;"4")),$L$4))/7</f>
        <v>0</v>
      </c>
      <c r="H34" s="16">
        <f t="shared" ca="1" si="21"/>
        <v>8521972.3393590543</v>
      </c>
      <c r="I34" s="21"/>
      <c r="J34" s="16"/>
      <c r="K34" s="21"/>
      <c r="L34" s="22">
        <v>18105</v>
      </c>
      <c r="M34" s="22">
        <v>18418</v>
      </c>
      <c r="N34" s="22">
        <v>18745</v>
      </c>
      <c r="O34" s="22">
        <v>18963</v>
      </c>
      <c r="P34" s="22">
        <v>18592</v>
      </c>
      <c r="Q34" s="22">
        <v>17844</v>
      </c>
      <c r="R34" s="22">
        <v>20975</v>
      </c>
      <c r="S34" s="22">
        <v>20445</v>
      </c>
      <c r="T34" s="22">
        <v>20717</v>
      </c>
      <c r="U34" s="22">
        <v>20490</v>
      </c>
      <c r="V34" s="22">
        <v>16175</v>
      </c>
      <c r="W34" s="22">
        <v>8437</v>
      </c>
      <c r="X34" s="22">
        <v>19046</v>
      </c>
      <c r="Y34" s="22">
        <v>19357</v>
      </c>
      <c r="Z34" s="22">
        <v>18342</v>
      </c>
      <c r="AA34" s="22">
        <v>19880</v>
      </c>
      <c r="AB34" s="22">
        <v>18576</v>
      </c>
      <c r="AC34" s="22">
        <v>9098</v>
      </c>
      <c r="AD34" s="22">
        <v>2358</v>
      </c>
      <c r="AE34" s="22">
        <v>21309</v>
      </c>
      <c r="AF34" s="22">
        <v>22204</v>
      </c>
      <c r="AG34" s="22">
        <v>21579</v>
      </c>
      <c r="AH34" s="22">
        <v>21421</v>
      </c>
      <c r="AI34" s="22">
        <v>21276</v>
      </c>
      <c r="AJ34" s="22">
        <v>21920</v>
      </c>
      <c r="AK34" s="22">
        <v>22333</v>
      </c>
      <c r="AL34" s="22">
        <v>23570</v>
      </c>
      <c r="AM34" s="22">
        <v>24331</v>
      </c>
      <c r="AN34" s="22">
        <v>23782</v>
      </c>
      <c r="AO34" s="22">
        <v>23839</v>
      </c>
      <c r="AP34" s="22">
        <v>23224</v>
      </c>
      <c r="AQ34" s="22">
        <v>22475</v>
      </c>
      <c r="AR34" s="22">
        <v>22895</v>
      </c>
      <c r="AS34" s="22">
        <v>23537</v>
      </c>
      <c r="AT34" s="22">
        <v>23206</v>
      </c>
      <c r="AU34" s="22">
        <v>22142</v>
      </c>
      <c r="AV34" s="22">
        <v>22073</v>
      </c>
      <c r="AW34" s="22">
        <v>22903</v>
      </c>
      <c r="AX34" s="22">
        <v>21908</v>
      </c>
      <c r="AY34" s="22">
        <v>20760</v>
      </c>
      <c r="AZ34" s="22">
        <v>19671</v>
      </c>
      <c r="BA34" s="22">
        <v>10470</v>
      </c>
      <c r="BB34" s="22">
        <v>12345</v>
      </c>
      <c r="BC34" s="22">
        <v>23605</v>
      </c>
      <c r="BD34" s="22">
        <v>26290</v>
      </c>
      <c r="BE34" s="22">
        <v>26061</v>
      </c>
      <c r="BF34" s="22">
        <v>26642</v>
      </c>
      <c r="BG34" s="22">
        <v>25227</v>
      </c>
      <c r="BH34" s="22">
        <v>23776</v>
      </c>
      <c r="BI34" s="22">
        <v>25597</v>
      </c>
      <c r="BJ34" s="22">
        <v>26414</v>
      </c>
      <c r="BK34" s="22">
        <v>26186</v>
      </c>
      <c r="BL34" s="22">
        <v>24755</v>
      </c>
      <c r="BM34" s="22">
        <v>24728</v>
      </c>
      <c r="BN34" s="22">
        <v>24504</v>
      </c>
      <c r="BO34" s="22">
        <v>19519</v>
      </c>
      <c r="BP34" s="22">
        <v>17052</v>
      </c>
      <c r="BQ34" s="22">
        <v>24115</v>
      </c>
      <c r="BR34" s="22">
        <v>27321</v>
      </c>
      <c r="BS34" s="22">
        <v>28445</v>
      </c>
      <c r="BT34" s="22">
        <v>25846</v>
      </c>
      <c r="BU34" s="22">
        <v>26898</v>
      </c>
      <c r="BV34" s="22">
        <v>26191</v>
      </c>
      <c r="BW34" s="22">
        <v>25503</v>
      </c>
      <c r="BX34" s="22">
        <v>27421</v>
      </c>
      <c r="BY34" s="22">
        <v>26756</v>
      </c>
      <c r="BZ34" s="22">
        <v>26459</v>
      </c>
      <c r="CA34" s="22">
        <v>27504</v>
      </c>
      <c r="CB34" s="22">
        <v>26055</v>
      </c>
      <c r="CC34" s="22">
        <v>24276</v>
      </c>
      <c r="CD34" s="22">
        <v>24625</v>
      </c>
      <c r="CE34" s="22">
        <v>21898</v>
      </c>
      <c r="CF34" s="22">
        <v>22705</v>
      </c>
      <c r="CG34" s="22">
        <v>21319</v>
      </c>
      <c r="CH34" s="22">
        <v>21375</v>
      </c>
      <c r="CI34" s="22">
        <v>21326</v>
      </c>
      <c r="CJ34" s="22">
        <v>21953</v>
      </c>
      <c r="CK34" s="22">
        <v>23642</v>
      </c>
      <c r="CL34" s="22">
        <v>23999</v>
      </c>
      <c r="CM34" s="22">
        <v>24238</v>
      </c>
      <c r="CN34" s="22">
        <v>24664</v>
      </c>
      <c r="CO34" s="22">
        <v>25032</v>
      </c>
      <c r="CP34" s="22">
        <v>24253</v>
      </c>
      <c r="CQ34" s="22">
        <v>24219</v>
      </c>
      <c r="CR34" s="22">
        <v>24077</v>
      </c>
      <c r="CS34" s="22">
        <v>25370</v>
      </c>
      <c r="CT34" s="22">
        <v>23993</v>
      </c>
      <c r="CU34" s="22">
        <v>24234</v>
      </c>
      <c r="CV34" s="22">
        <v>16275</v>
      </c>
      <c r="CW34" s="22">
        <v>23942</v>
      </c>
      <c r="CX34" s="22">
        <v>22188</v>
      </c>
      <c r="CY34" s="22">
        <v>21001</v>
      </c>
      <c r="CZ34" s="22">
        <v>18991</v>
      </c>
      <c r="DA34" s="22">
        <v>9844</v>
      </c>
      <c r="DB34" s="22">
        <v>19633</v>
      </c>
      <c r="DC34" s="22">
        <v>24432</v>
      </c>
      <c r="DD34" s="22">
        <v>17816</v>
      </c>
      <c r="DE34" s="22">
        <v>12918</v>
      </c>
      <c r="DF34" s="22">
        <v>3410</v>
      </c>
      <c r="DG34" s="22">
        <v>2012</v>
      </c>
      <c r="DH34" s="22">
        <v>22251</v>
      </c>
      <c r="DI34" s="22">
        <v>23610</v>
      </c>
      <c r="DJ34" s="22">
        <v>26469</v>
      </c>
      <c r="DK34" s="22">
        <v>26364</v>
      </c>
      <c r="DL34" s="22">
        <v>26119</v>
      </c>
      <c r="DM34" s="22">
        <v>26422</v>
      </c>
      <c r="DN34" s="22">
        <v>27465</v>
      </c>
      <c r="DO34" s="22">
        <v>27110</v>
      </c>
      <c r="DP34" s="22">
        <v>25841</v>
      </c>
      <c r="DQ34" s="22">
        <v>25676</v>
      </c>
      <c r="DR34" s="22">
        <v>23464</v>
      </c>
      <c r="DS34" s="22">
        <v>27897</v>
      </c>
      <c r="DT34" s="22">
        <v>25611</v>
      </c>
      <c r="DU34" s="22">
        <v>25442</v>
      </c>
      <c r="DV34" s="22">
        <v>25924</v>
      </c>
      <c r="DW34" s="22">
        <v>26164</v>
      </c>
      <c r="DX34" s="22">
        <v>26917</v>
      </c>
      <c r="DY34" s="22">
        <v>26659</v>
      </c>
      <c r="DZ34" s="22">
        <v>25957</v>
      </c>
      <c r="EA34" s="22">
        <v>26360</v>
      </c>
      <c r="EB34" s="22">
        <v>25848</v>
      </c>
      <c r="EC34" s="22">
        <v>25451</v>
      </c>
      <c r="ED34" s="22">
        <v>25582</v>
      </c>
      <c r="EE34" s="22">
        <v>25601</v>
      </c>
      <c r="EF34" s="22">
        <v>27293</v>
      </c>
      <c r="EG34" s="22">
        <v>26251</v>
      </c>
      <c r="EH34" s="22">
        <v>26494</v>
      </c>
      <c r="EI34" s="22">
        <v>28490</v>
      </c>
      <c r="EJ34" s="22">
        <v>27332</v>
      </c>
      <c r="EK34" s="22">
        <v>29159</v>
      </c>
      <c r="EL34" s="22">
        <v>28106</v>
      </c>
      <c r="EM34" s="22">
        <v>28626</v>
      </c>
      <c r="EN34" s="22">
        <v>29580</v>
      </c>
      <c r="EO34" s="22">
        <v>31116</v>
      </c>
      <c r="EP34" s="22">
        <v>29131</v>
      </c>
      <c r="EQ34" s="22">
        <v>29322</v>
      </c>
      <c r="ER34" s="22">
        <v>29345</v>
      </c>
      <c r="ES34" s="22">
        <v>30663</v>
      </c>
      <c r="ET34" s="22">
        <v>0</v>
      </c>
      <c r="EU34" s="22">
        <v>0</v>
      </c>
      <c r="EV34" s="22">
        <v>0</v>
      </c>
      <c r="EW34" s="22">
        <v>0</v>
      </c>
      <c r="EX34" s="22">
        <v>0</v>
      </c>
      <c r="EY34" s="22">
        <v>0</v>
      </c>
      <c r="EZ34" s="22">
        <v>0</v>
      </c>
      <c r="FA34" s="22">
        <v>0</v>
      </c>
      <c r="FB34" s="22">
        <v>0</v>
      </c>
      <c r="FC34" s="22">
        <v>0</v>
      </c>
      <c r="FD34" s="22">
        <v>0</v>
      </c>
      <c r="FE34" s="22">
        <v>0</v>
      </c>
      <c r="FF34" s="22">
        <v>0</v>
      </c>
      <c r="FG34" s="22">
        <v>43059</v>
      </c>
      <c r="FH34" s="22">
        <v>41466</v>
      </c>
      <c r="FI34" s="22">
        <v>41351</v>
      </c>
      <c r="FJ34" s="22">
        <v>44117</v>
      </c>
      <c r="FK34" s="24">
        <v>47364</v>
      </c>
      <c r="FL34" s="24">
        <v>57322</v>
      </c>
      <c r="FM34" s="24">
        <v>81413</v>
      </c>
      <c r="FN34" s="24">
        <v>49876</v>
      </c>
      <c r="FO34" s="24">
        <v>43814</v>
      </c>
      <c r="FP34" s="24">
        <v>44067</v>
      </c>
      <c r="FQ34" s="24">
        <v>40479</v>
      </c>
      <c r="FR34" s="24">
        <v>47253</v>
      </c>
      <c r="FS34" s="24">
        <v>47548</v>
      </c>
      <c r="FT34" s="24">
        <v>43556</v>
      </c>
      <c r="FU34" s="24">
        <v>42793</v>
      </c>
      <c r="FV34" s="24">
        <v>41026</v>
      </c>
      <c r="FW34" s="24">
        <v>39922</v>
      </c>
      <c r="FX34" s="24">
        <v>44178</v>
      </c>
      <c r="FY34" s="24">
        <v>44836</v>
      </c>
      <c r="FZ34" s="24">
        <v>44856</v>
      </c>
      <c r="GA34" s="24">
        <v>42364</v>
      </c>
      <c r="GB34" s="24">
        <v>46161</v>
      </c>
      <c r="GC34" s="24">
        <v>44108</v>
      </c>
      <c r="GD34" s="24">
        <v>43685</v>
      </c>
      <c r="GE34" s="24">
        <v>45020</v>
      </c>
      <c r="GF34" s="24">
        <v>43910</v>
      </c>
      <c r="GG34" s="24">
        <v>43394</v>
      </c>
      <c r="GH34" s="24">
        <v>42315</v>
      </c>
      <c r="GI34" s="24">
        <v>42274</v>
      </c>
      <c r="GJ34" s="24">
        <v>42829</v>
      </c>
      <c r="GK34" s="24">
        <v>43940</v>
      </c>
      <c r="GL34" s="24">
        <v>45238</v>
      </c>
      <c r="GM34" s="24">
        <v>45757</v>
      </c>
      <c r="GN34" s="24">
        <v>52142</v>
      </c>
      <c r="GO34" s="24">
        <v>51813</v>
      </c>
      <c r="GP34" s="24">
        <v>49801</v>
      </c>
      <c r="GQ34" s="24">
        <v>48321</v>
      </c>
      <c r="GR34" s="24">
        <v>49020</v>
      </c>
      <c r="GS34" s="24">
        <v>55629</v>
      </c>
      <c r="GT34" s="24">
        <v>64323</v>
      </c>
      <c r="GU34" s="24">
        <v>60202</v>
      </c>
      <c r="GV34" s="24">
        <v>60501</v>
      </c>
      <c r="GW34" s="24">
        <v>61225</v>
      </c>
      <c r="GX34" s="24">
        <v>61214</v>
      </c>
      <c r="GY34" s="24">
        <v>57956</v>
      </c>
      <c r="GZ34" s="24">
        <v>58305</v>
      </c>
      <c r="HA34" s="24">
        <v>42300</v>
      </c>
      <c r="HB34" s="24">
        <v>40079</v>
      </c>
      <c r="HC34" s="24">
        <v>73375</v>
      </c>
      <c r="HD34" s="24">
        <v>62548</v>
      </c>
      <c r="HE34" s="24">
        <v>51025</v>
      </c>
      <c r="HF34" s="24">
        <v>68116</v>
      </c>
      <c r="HG34" s="24">
        <v>67992</v>
      </c>
      <c r="HH34" s="24">
        <v>64429</v>
      </c>
      <c r="HI34" s="24">
        <v>62277</v>
      </c>
      <c r="HJ34" s="24">
        <v>60749</v>
      </c>
      <c r="HK34" s="24">
        <v>62413</v>
      </c>
      <c r="HL34" s="24">
        <v>58468</v>
      </c>
      <c r="HM34" s="24">
        <v>55604</v>
      </c>
      <c r="HN34" s="24">
        <v>57106</v>
      </c>
      <c r="HO34" s="24">
        <v>57416</v>
      </c>
      <c r="HP34" s="24">
        <v>51404</v>
      </c>
      <c r="HQ34" s="24">
        <v>54885</v>
      </c>
      <c r="HR34" s="24">
        <v>56735</v>
      </c>
      <c r="HS34" s="24">
        <v>58786</v>
      </c>
      <c r="HT34" s="24">
        <v>57363</v>
      </c>
      <c r="HU34" s="16">
        <f t="shared" si="26"/>
        <v>57363</v>
      </c>
      <c r="HV34" s="16">
        <f t="shared" si="26"/>
        <v>57363</v>
      </c>
      <c r="HW34" s="16">
        <f t="shared" si="26"/>
        <v>57363</v>
      </c>
      <c r="HX34" s="16">
        <f t="shared" si="26"/>
        <v>57363</v>
      </c>
      <c r="HY34" s="16">
        <f t="shared" si="26"/>
        <v>57506.407499999994</v>
      </c>
      <c r="HZ34" s="16">
        <f t="shared" si="26"/>
        <v>57506.407499999994</v>
      </c>
      <c r="IA34" s="16">
        <f t="shared" si="26"/>
        <v>57506.407499999994</v>
      </c>
      <c r="IB34" s="16">
        <f t="shared" si="26"/>
        <v>57506.407499999994</v>
      </c>
      <c r="IC34" s="16">
        <f t="shared" si="26"/>
        <v>57650.173518749994</v>
      </c>
      <c r="ID34" s="16">
        <f t="shared" si="26"/>
        <v>57650.173518749994</v>
      </c>
      <c r="IE34" s="16">
        <f t="shared" si="26"/>
        <v>57650.173518749994</v>
      </c>
      <c r="IF34" s="16">
        <f t="shared" si="26"/>
        <v>57650.173518749994</v>
      </c>
      <c r="IG34" s="16">
        <f t="shared" si="26"/>
        <v>57794.298952546866</v>
      </c>
      <c r="IH34" s="16">
        <f t="shared" si="26"/>
        <v>57794.298952546866</v>
      </c>
      <c r="II34" s="16">
        <f t="shared" si="26"/>
        <v>57794.298952546866</v>
      </c>
      <c r="IJ34" s="16">
        <f t="shared" si="26"/>
        <v>57794.298952546866</v>
      </c>
      <c r="IK34" s="16">
        <f t="shared" si="26"/>
        <v>57794.298952546866</v>
      </c>
      <c r="IL34" s="16">
        <f t="shared" ref="IL34:JB34" si="27">IF(IK$4=$D$5,$F34,IK34)*(1+IL$3)*(IF(AND($J34&gt;=IL$4,$J34&lt;IM$4),$I34+1,IF(AND($K34&gt;=IL$4,$K34&lt;IM$4),1/(1+$I34),1)))</f>
        <v>57938.784699928226</v>
      </c>
      <c r="IM34" s="16">
        <f t="shared" si="27"/>
        <v>57938.784699928226</v>
      </c>
      <c r="IN34" s="16">
        <f t="shared" si="27"/>
        <v>57938.784699928226</v>
      </c>
      <c r="IO34" s="16">
        <f t="shared" si="27"/>
        <v>57938.784699928226</v>
      </c>
      <c r="IP34" s="16">
        <f t="shared" si="27"/>
        <v>58083.631661678046</v>
      </c>
      <c r="IQ34" s="16">
        <f t="shared" si="27"/>
        <v>58083.631661678046</v>
      </c>
      <c r="IR34" s="16">
        <f t="shared" si="27"/>
        <v>58083.631661678046</v>
      </c>
      <c r="IS34" s="16">
        <f t="shared" si="27"/>
        <v>58083.631661678046</v>
      </c>
      <c r="IT34" s="16">
        <f t="shared" si="27"/>
        <v>58228.840740832238</v>
      </c>
      <c r="IU34" s="16">
        <f t="shared" si="27"/>
        <v>58228.840740832238</v>
      </c>
      <c r="IV34" s="16">
        <f t="shared" si="27"/>
        <v>58228.840740832238</v>
      </c>
      <c r="IW34" s="16">
        <f t="shared" si="27"/>
        <v>58228.840740832238</v>
      </c>
      <c r="IX34" s="16">
        <f t="shared" si="27"/>
        <v>58228.840740832238</v>
      </c>
      <c r="IY34" s="16">
        <f t="shared" si="27"/>
        <v>58374.412842684316</v>
      </c>
      <c r="IZ34" s="16">
        <f t="shared" si="27"/>
        <v>58374.412842684316</v>
      </c>
      <c r="JA34" s="16">
        <f t="shared" si="27"/>
        <v>58374.412842684316</v>
      </c>
      <c r="JB34" s="16">
        <f t="shared" si="27"/>
        <v>58374.412842684316</v>
      </c>
    </row>
    <row r="35" spans="1:262" ht="15" customHeight="1" x14ac:dyDescent="0.3">
      <c r="A35" s="25" t="s">
        <v>45</v>
      </c>
      <c r="B35" s="3" t="s">
        <v>234</v>
      </c>
      <c r="C35" s="3" t="s">
        <v>234</v>
      </c>
      <c r="D35" s="21" t="s">
        <v>19</v>
      </c>
      <c r="E35" s="21" t="s">
        <v>20</v>
      </c>
      <c r="F35" s="16">
        <f t="shared" ca="1" si="20"/>
        <v>52893.25</v>
      </c>
      <c r="G35" s="21" cm="1">
        <f t="array" aca="1" ref="G35" ca="1">($D$5-IFERROR(LOOKUP(2,1/(INDIRECT($L$1&amp;ROW()&amp;":"&amp;$J$2&amp;ROW())&lt;&gt;0),INDIRECT($L$1&amp;"4:"&amp;$J$2&amp;"4")),$L$4))/7</f>
        <v>0</v>
      </c>
      <c r="H35" s="16">
        <f t="shared" ca="1" si="21"/>
        <v>10203863.737366434</v>
      </c>
      <c r="I35" s="21"/>
      <c r="J35" s="16"/>
      <c r="K35" s="21"/>
      <c r="L35" s="22">
        <v>21348</v>
      </c>
      <c r="M35" s="22">
        <v>19784</v>
      </c>
      <c r="N35" s="22">
        <v>19215</v>
      </c>
      <c r="O35" s="22">
        <v>20313</v>
      </c>
      <c r="P35" s="22">
        <v>22494</v>
      </c>
      <c r="Q35" s="22">
        <v>17044</v>
      </c>
      <c r="R35" s="22">
        <v>22343</v>
      </c>
      <c r="S35" s="22">
        <v>19776</v>
      </c>
      <c r="T35" s="22">
        <v>22414</v>
      </c>
      <c r="U35" s="22">
        <v>20267</v>
      </c>
      <c r="V35" s="22">
        <v>19206</v>
      </c>
      <c r="W35" s="22">
        <v>20025</v>
      </c>
      <c r="X35" s="22">
        <v>21507</v>
      </c>
      <c r="Y35" s="22">
        <v>19841</v>
      </c>
      <c r="Z35" s="22">
        <v>17324</v>
      </c>
      <c r="AA35" s="22">
        <v>20619</v>
      </c>
      <c r="AB35" s="22">
        <v>22359</v>
      </c>
      <c r="AC35" s="22">
        <v>22305</v>
      </c>
      <c r="AD35" s="22">
        <v>23177</v>
      </c>
      <c r="AE35" s="22">
        <v>24336</v>
      </c>
      <c r="AF35" s="22">
        <v>23977</v>
      </c>
      <c r="AG35" s="22">
        <v>23693</v>
      </c>
      <c r="AH35" s="22">
        <v>24329</v>
      </c>
      <c r="AI35" s="22">
        <v>25233</v>
      </c>
      <c r="AJ35" s="22">
        <v>28840</v>
      </c>
      <c r="AK35" s="22">
        <v>31088</v>
      </c>
      <c r="AL35" s="22">
        <v>31657</v>
      </c>
      <c r="AM35" s="22">
        <v>32634</v>
      </c>
      <c r="AN35" s="22">
        <v>32637</v>
      </c>
      <c r="AO35" s="22">
        <v>34377</v>
      </c>
      <c r="AP35" s="22">
        <v>34201</v>
      </c>
      <c r="AQ35" s="22">
        <v>33666</v>
      </c>
      <c r="AR35" s="22">
        <v>34139</v>
      </c>
      <c r="AS35" s="22">
        <v>35576</v>
      </c>
      <c r="AT35" s="22">
        <v>34151</v>
      </c>
      <c r="AU35" s="22">
        <v>34901</v>
      </c>
      <c r="AV35" s="22">
        <v>33907</v>
      </c>
      <c r="AW35" s="22">
        <v>34137</v>
      </c>
      <c r="AX35" s="22">
        <v>32084</v>
      </c>
      <c r="AY35" s="22">
        <v>32096</v>
      </c>
      <c r="AZ35" s="22">
        <v>33717</v>
      </c>
      <c r="BA35" s="22">
        <v>18746</v>
      </c>
      <c r="BB35" s="22">
        <v>8380</v>
      </c>
      <c r="BC35" s="22">
        <v>35263</v>
      </c>
      <c r="BD35" s="22">
        <v>32671</v>
      </c>
      <c r="BE35" s="22">
        <v>32141</v>
      </c>
      <c r="BF35" s="22">
        <v>33443</v>
      </c>
      <c r="BG35" s="22">
        <v>33077</v>
      </c>
      <c r="BH35" s="22">
        <v>31882</v>
      </c>
      <c r="BI35" s="22">
        <v>33536</v>
      </c>
      <c r="BJ35" s="22">
        <v>35661</v>
      </c>
      <c r="BK35" s="22">
        <v>34885</v>
      </c>
      <c r="BL35" s="22">
        <v>33950</v>
      </c>
      <c r="BM35" s="22">
        <v>33898</v>
      </c>
      <c r="BN35" s="22">
        <v>35190</v>
      </c>
      <c r="BO35" s="22">
        <v>31239</v>
      </c>
      <c r="BP35" s="22">
        <v>34640</v>
      </c>
      <c r="BQ35" s="22">
        <v>31711</v>
      </c>
      <c r="BR35" s="22">
        <v>32430</v>
      </c>
      <c r="BS35" s="22">
        <v>33671</v>
      </c>
      <c r="BT35" s="22">
        <v>27942</v>
      </c>
      <c r="BU35" s="22">
        <v>29845</v>
      </c>
      <c r="BV35" s="22">
        <v>28791</v>
      </c>
      <c r="BW35" s="22">
        <v>29545</v>
      </c>
      <c r="BX35" s="22">
        <v>30446</v>
      </c>
      <c r="BY35" s="22">
        <v>30377</v>
      </c>
      <c r="BZ35" s="22">
        <v>29928</v>
      </c>
      <c r="CA35" s="22">
        <v>29080</v>
      </c>
      <c r="CB35" s="22">
        <v>27427</v>
      </c>
      <c r="CC35" s="22">
        <v>28682</v>
      </c>
      <c r="CD35" s="22">
        <v>30758</v>
      </c>
      <c r="CE35" s="22">
        <v>31393</v>
      </c>
      <c r="CF35" s="22">
        <v>34515</v>
      </c>
      <c r="CG35" s="22">
        <v>33031</v>
      </c>
      <c r="CH35" s="22">
        <v>34049</v>
      </c>
      <c r="CI35" s="22">
        <v>34930</v>
      </c>
      <c r="CJ35" s="22">
        <v>35830</v>
      </c>
      <c r="CK35" s="22">
        <v>36962</v>
      </c>
      <c r="CL35" s="22">
        <v>36331</v>
      </c>
      <c r="CM35" s="22">
        <v>37683</v>
      </c>
      <c r="CN35" s="22">
        <v>39872</v>
      </c>
      <c r="CO35" s="22">
        <v>38876</v>
      </c>
      <c r="CP35" s="22">
        <v>39434</v>
      </c>
      <c r="CQ35" s="22">
        <v>40440</v>
      </c>
      <c r="CR35" s="22">
        <v>39228</v>
      </c>
      <c r="CS35" s="22">
        <v>41581</v>
      </c>
      <c r="CT35" s="22">
        <v>39325</v>
      </c>
      <c r="CU35" s="22">
        <v>40720</v>
      </c>
      <c r="CV35" s="22">
        <v>37054</v>
      </c>
      <c r="CW35" s="22">
        <v>28524</v>
      </c>
      <c r="CX35" s="22">
        <v>40558</v>
      </c>
      <c r="CY35" s="22">
        <v>39949</v>
      </c>
      <c r="CZ35" s="22">
        <v>21780</v>
      </c>
      <c r="DA35" s="22">
        <v>25065</v>
      </c>
      <c r="DB35" s="22">
        <v>31775</v>
      </c>
      <c r="DC35" s="22">
        <v>38384</v>
      </c>
      <c r="DD35" s="22">
        <v>11519</v>
      </c>
      <c r="DE35" s="22">
        <v>15433</v>
      </c>
      <c r="DF35" s="22">
        <v>2942</v>
      </c>
      <c r="DG35" s="22">
        <v>22722</v>
      </c>
      <c r="DH35" s="22">
        <v>37375</v>
      </c>
      <c r="DI35" s="22">
        <v>40159</v>
      </c>
      <c r="DJ35" s="22">
        <v>42435</v>
      </c>
      <c r="DK35" s="22">
        <v>42185</v>
      </c>
      <c r="DL35" s="22">
        <v>42314</v>
      </c>
      <c r="DM35" s="22">
        <v>43368</v>
      </c>
      <c r="DN35" s="22">
        <v>46609</v>
      </c>
      <c r="DO35" s="22">
        <v>44969</v>
      </c>
      <c r="DP35" s="22">
        <v>41485</v>
      </c>
      <c r="DQ35" s="22">
        <v>41052</v>
      </c>
      <c r="DR35" s="22">
        <v>36112</v>
      </c>
      <c r="DS35" s="22">
        <v>44358</v>
      </c>
      <c r="DT35" s="22">
        <v>41467</v>
      </c>
      <c r="DU35" s="22">
        <v>38611</v>
      </c>
      <c r="DV35" s="22">
        <v>40370</v>
      </c>
      <c r="DW35" s="22">
        <v>40805</v>
      </c>
      <c r="DX35" s="22">
        <v>42327</v>
      </c>
      <c r="DY35" s="22">
        <v>44021</v>
      </c>
      <c r="DZ35" s="22">
        <v>42130</v>
      </c>
      <c r="EA35" s="22">
        <v>41823</v>
      </c>
      <c r="EB35" s="22">
        <v>39085</v>
      </c>
      <c r="EC35" s="22">
        <v>39132</v>
      </c>
      <c r="ED35" s="22">
        <v>39683</v>
      </c>
      <c r="EE35" s="22">
        <v>37390</v>
      </c>
      <c r="EF35" s="22">
        <v>41144</v>
      </c>
      <c r="EG35" s="22">
        <v>39430</v>
      </c>
      <c r="EH35" s="22">
        <v>40914</v>
      </c>
      <c r="EI35" s="22">
        <v>41921</v>
      </c>
      <c r="EJ35" s="22">
        <v>38653</v>
      </c>
      <c r="EK35" s="22">
        <v>43286</v>
      </c>
      <c r="EL35" s="22">
        <v>42634</v>
      </c>
      <c r="EM35" s="22">
        <v>43995</v>
      </c>
      <c r="EN35" s="22">
        <v>44499</v>
      </c>
      <c r="EO35" s="22">
        <v>45354</v>
      </c>
      <c r="EP35" s="22">
        <v>46163</v>
      </c>
      <c r="EQ35" s="22">
        <v>48522</v>
      </c>
      <c r="ER35" s="22">
        <v>48209</v>
      </c>
      <c r="ES35" s="22">
        <v>49781</v>
      </c>
      <c r="ET35" s="22">
        <v>46185</v>
      </c>
      <c r="EU35" s="22">
        <v>44839</v>
      </c>
      <c r="EV35" s="22">
        <v>44492</v>
      </c>
      <c r="EW35" s="22">
        <v>0</v>
      </c>
      <c r="EX35" s="22">
        <v>0</v>
      </c>
      <c r="EY35" s="22">
        <v>0</v>
      </c>
      <c r="EZ35" s="22">
        <v>0</v>
      </c>
      <c r="FA35" s="22">
        <v>0</v>
      </c>
      <c r="FB35" s="22">
        <v>0</v>
      </c>
      <c r="FC35" s="22">
        <v>0</v>
      </c>
      <c r="FD35" s="22">
        <v>0</v>
      </c>
      <c r="FE35" s="22">
        <v>0</v>
      </c>
      <c r="FF35" s="22">
        <v>0</v>
      </c>
      <c r="FG35" s="22">
        <v>47676</v>
      </c>
      <c r="FH35" s="22">
        <v>46715</v>
      </c>
      <c r="FI35" s="22">
        <v>45405</v>
      </c>
      <c r="FJ35" s="22">
        <v>48436</v>
      </c>
      <c r="FK35" s="24">
        <v>53469</v>
      </c>
      <c r="FL35" s="24">
        <v>68837</v>
      </c>
      <c r="FM35" s="24">
        <v>108453</v>
      </c>
      <c r="FN35" s="24">
        <v>68207</v>
      </c>
      <c r="FO35" s="24">
        <v>60245</v>
      </c>
      <c r="FP35" s="24">
        <v>55514</v>
      </c>
      <c r="FQ35" s="24">
        <v>56001</v>
      </c>
      <c r="FR35" s="24">
        <v>60558</v>
      </c>
      <c r="FS35" s="24">
        <v>62310</v>
      </c>
      <c r="FT35" s="24">
        <v>59551</v>
      </c>
      <c r="FU35" s="24">
        <v>55767</v>
      </c>
      <c r="FV35" s="24">
        <v>57095</v>
      </c>
      <c r="FW35" s="24">
        <v>52217</v>
      </c>
      <c r="FX35" s="24">
        <v>54144</v>
      </c>
      <c r="FY35" s="24">
        <v>54845</v>
      </c>
      <c r="FZ35" s="24">
        <v>52053</v>
      </c>
      <c r="GA35" s="24">
        <v>46452</v>
      </c>
      <c r="GB35" s="24">
        <v>50172</v>
      </c>
      <c r="GC35" s="24">
        <v>44983</v>
      </c>
      <c r="GD35" s="24">
        <v>43931</v>
      </c>
      <c r="GE35" s="24">
        <v>44400</v>
      </c>
      <c r="GF35" s="24">
        <v>43274</v>
      </c>
      <c r="GG35" s="24">
        <v>42357</v>
      </c>
      <c r="GH35" s="24">
        <v>42350</v>
      </c>
      <c r="GI35" s="24">
        <v>46842</v>
      </c>
      <c r="GJ35" s="24">
        <v>47806</v>
      </c>
      <c r="GK35" s="24">
        <v>49122</v>
      </c>
      <c r="GL35" s="24">
        <v>54769</v>
      </c>
      <c r="GM35" s="24">
        <v>56414</v>
      </c>
      <c r="GN35" s="24">
        <v>65124</v>
      </c>
      <c r="GO35" s="24">
        <v>63425</v>
      </c>
      <c r="GP35" s="24">
        <v>60830</v>
      </c>
      <c r="GQ35" s="24">
        <v>58782</v>
      </c>
      <c r="GR35" s="24">
        <v>59719</v>
      </c>
      <c r="GS35" s="24">
        <v>56436</v>
      </c>
      <c r="GT35" s="24">
        <v>66933</v>
      </c>
      <c r="GU35" s="24">
        <v>57604</v>
      </c>
      <c r="GV35" s="24">
        <v>57274</v>
      </c>
      <c r="GW35" s="24">
        <v>56310</v>
      </c>
      <c r="GX35" s="24">
        <v>55076</v>
      </c>
      <c r="GY35" s="24">
        <v>53589</v>
      </c>
      <c r="GZ35" s="24">
        <v>56596</v>
      </c>
      <c r="HA35" s="24">
        <v>47784</v>
      </c>
      <c r="HB35" s="24">
        <v>44702</v>
      </c>
      <c r="HC35" s="24">
        <v>68239</v>
      </c>
      <c r="HD35" s="24">
        <v>65095</v>
      </c>
      <c r="HE35" s="24">
        <v>64841</v>
      </c>
      <c r="HF35" s="24">
        <v>61055</v>
      </c>
      <c r="HG35" s="24">
        <v>59800</v>
      </c>
      <c r="HH35" s="24">
        <v>57250</v>
      </c>
      <c r="HI35" s="24">
        <v>56008</v>
      </c>
      <c r="HJ35" s="24">
        <v>58485</v>
      </c>
      <c r="HK35" s="24">
        <v>60406</v>
      </c>
      <c r="HL35" s="24">
        <v>57495</v>
      </c>
      <c r="HM35" s="24">
        <v>54653</v>
      </c>
      <c r="HN35" s="24">
        <v>56391</v>
      </c>
      <c r="HO35" s="24">
        <v>57067</v>
      </c>
      <c r="HP35" s="24">
        <v>52476</v>
      </c>
      <c r="HQ35" s="24">
        <v>53034</v>
      </c>
      <c r="HR35" s="24">
        <v>51754</v>
      </c>
      <c r="HS35" s="24">
        <v>54309</v>
      </c>
      <c r="HT35" s="24">
        <v>53529</v>
      </c>
      <c r="HU35" s="16">
        <f t="shared" ref="HU35:JB42" si="28">IF(HT$4=$D$5,$F35,HT35)*(1+HU$3)*(IF(AND($J35&gt;=HU$4,$J35&lt;HV$4),$I35+1,IF(AND($K35&gt;=HU$4,$K35&lt;HV$4),1/(1+$I35),1)))</f>
        <v>53529</v>
      </c>
      <c r="HV35" s="16">
        <f t="shared" si="28"/>
        <v>53529</v>
      </c>
      <c r="HW35" s="16">
        <f t="shared" si="28"/>
        <v>53529</v>
      </c>
      <c r="HX35" s="16">
        <f t="shared" si="28"/>
        <v>53529</v>
      </c>
      <c r="HY35" s="16">
        <f t="shared" si="28"/>
        <v>53662.822499999995</v>
      </c>
      <c r="HZ35" s="16">
        <f t="shared" si="28"/>
        <v>53662.822499999995</v>
      </c>
      <c r="IA35" s="16">
        <f t="shared" si="28"/>
        <v>53662.822499999995</v>
      </c>
      <c r="IB35" s="16">
        <f t="shared" si="28"/>
        <v>53662.822499999995</v>
      </c>
      <c r="IC35" s="16">
        <f t="shared" si="28"/>
        <v>53796.979556249993</v>
      </c>
      <c r="ID35" s="16">
        <f t="shared" si="28"/>
        <v>53796.979556249993</v>
      </c>
      <c r="IE35" s="16">
        <f t="shared" si="28"/>
        <v>53796.979556249993</v>
      </c>
      <c r="IF35" s="16">
        <f t="shared" si="28"/>
        <v>53796.979556249993</v>
      </c>
      <c r="IG35" s="16">
        <f t="shared" si="28"/>
        <v>53931.472005140618</v>
      </c>
      <c r="IH35" s="16">
        <f t="shared" si="28"/>
        <v>53931.472005140618</v>
      </c>
      <c r="II35" s="16">
        <f t="shared" si="28"/>
        <v>53931.472005140618</v>
      </c>
      <c r="IJ35" s="16">
        <f t="shared" si="28"/>
        <v>53931.472005140618</v>
      </c>
      <c r="IK35" s="16">
        <f t="shared" si="28"/>
        <v>53931.472005140618</v>
      </c>
      <c r="IL35" s="16">
        <f t="shared" si="28"/>
        <v>54066.300685153466</v>
      </c>
      <c r="IM35" s="16">
        <f t="shared" si="28"/>
        <v>54066.300685153466</v>
      </c>
      <c r="IN35" s="16">
        <f t="shared" si="28"/>
        <v>54066.300685153466</v>
      </c>
      <c r="IO35" s="16">
        <f t="shared" si="28"/>
        <v>54066.300685153466</v>
      </c>
      <c r="IP35" s="16">
        <f t="shared" si="28"/>
        <v>54201.466436866351</v>
      </c>
      <c r="IQ35" s="16">
        <f t="shared" si="28"/>
        <v>54201.466436866351</v>
      </c>
      <c r="IR35" s="16">
        <f t="shared" si="28"/>
        <v>54201.466436866351</v>
      </c>
      <c r="IS35" s="16">
        <f t="shared" si="28"/>
        <v>54201.466436866351</v>
      </c>
      <c r="IT35" s="16">
        <f t="shared" si="28"/>
        <v>54336.970102958512</v>
      </c>
      <c r="IU35" s="16">
        <f t="shared" si="28"/>
        <v>54336.970102958512</v>
      </c>
      <c r="IV35" s="16">
        <f t="shared" si="28"/>
        <v>54336.970102958512</v>
      </c>
      <c r="IW35" s="16">
        <f t="shared" si="28"/>
        <v>54336.970102958512</v>
      </c>
      <c r="IX35" s="16">
        <f t="shared" si="28"/>
        <v>54336.970102958512</v>
      </c>
      <c r="IY35" s="16">
        <f t="shared" si="28"/>
        <v>54472.812528215909</v>
      </c>
      <c r="IZ35" s="16">
        <f t="shared" si="28"/>
        <v>54472.812528215909</v>
      </c>
      <c r="JA35" s="16">
        <f t="shared" si="28"/>
        <v>54472.812528215909</v>
      </c>
      <c r="JB35" s="16">
        <f t="shared" si="28"/>
        <v>54472.812528215909</v>
      </c>
    </row>
    <row r="36" spans="1:262" ht="15" customHeight="1" x14ac:dyDescent="0.3">
      <c r="A36" s="25" t="s">
        <v>46</v>
      </c>
      <c r="B36" s="3" t="s">
        <v>234</v>
      </c>
      <c r="C36" s="3" t="s">
        <v>234</v>
      </c>
      <c r="D36" s="21" t="s">
        <v>19</v>
      </c>
      <c r="E36" s="21" t="s">
        <v>20</v>
      </c>
      <c r="F36" s="16">
        <f t="shared" ca="1" si="20"/>
        <v>13596.25</v>
      </c>
      <c r="G36" s="21" cm="1">
        <f t="array" aca="1" ref="G36" ca="1">($D$5-IFERROR(LOOKUP(2,1/(INDIRECT($L$1&amp;ROW()&amp;":"&amp;$J$2&amp;ROW())&lt;&gt;0),INDIRECT($L$1&amp;"4:"&amp;$J$2&amp;"4")),$L$4))/7</f>
        <v>0</v>
      </c>
      <c r="H36" s="16">
        <f t="shared" ca="1" si="21"/>
        <v>3073750.3583373078</v>
      </c>
      <c r="I36" s="21"/>
      <c r="J36" s="16"/>
      <c r="K36" s="21"/>
      <c r="L36" s="22">
        <v>11254</v>
      </c>
      <c r="M36" s="22">
        <v>11630</v>
      </c>
      <c r="N36" s="22">
        <v>11796</v>
      </c>
      <c r="O36" s="22">
        <v>11932</v>
      </c>
      <c r="P36" s="22">
        <v>11850</v>
      </c>
      <c r="Q36" s="22">
        <v>10906</v>
      </c>
      <c r="R36" s="22">
        <v>13073</v>
      </c>
      <c r="S36" s="22">
        <v>12744</v>
      </c>
      <c r="T36" s="22">
        <v>9359</v>
      </c>
      <c r="U36" s="22">
        <v>6982</v>
      </c>
      <c r="V36" s="22">
        <v>12361</v>
      </c>
      <c r="W36" s="22">
        <v>12553</v>
      </c>
      <c r="X36" s="22">
        <v>12590</v>
      </c>
      <c r="Y36" s="22">
        <v>12288</v>
      </c>
      <c r="Z36" s="22">
        <v>12010</v>
      </c>
      <c r="AA36" s="22">
        <v>12916</v>
      </c>
      <c r="AB36" s="22">
        <v>12457</v>
      </c>
      <c r="AC36" s="22">
        <v>11517</v>
      </c>
      <c r="AD36" s="22">
        <v>11623</v>
      </c>
      <c r="AE36" s="22">
        <v>11606</v>
      </c>
      <c r="AF36" s="22">
        <v>11050</v>
      </c>
      <c r="AG36" s="22">
        <v>10570</v>
      </c>
      <c r="AH36" s="22">
        <v>10491</v>
      </c>
      <c r="AI36" s="22">
        <v>10404</v>
      </c>
      <c r="AJ36" s="22">
        <v>10275</v>
      </c>
      <c r="AK36" s="22">
        <v>10425</v>
      </c>
      <c r="AL36" s="22">
        <v>10553</v>
      </c>
      <c r="AM36" s="22">
        <v>11031</v>
      </c>
      <c r="AN36" s="22">
        <v>10925</v>
      </c>
      <c r="AO36" s="22">
        <v>11077</v>
      </c>
      <c r="AP36" s="22">
        <v>10916</v>
      </c>
      <c r="AQ36" s="22">
        <v>10671</v>
      </c>
      <c r="AR36" s="22">
        <v>10372</v>
      </c>
      <c r="AS36" s="22">
        <v>10932</v>
      </c>
      <c r="AT36" s="22">
        <v>10805</v>
      </c>
      <c r="AU36" s="22">
        <v>10460</v>
      </c>
      <c r="AV36" s="22">
        <v>10489</v>
      </c>
      <c r="AW36" s="22">
        <v>10597</v>
      </c>
      <c r="AX36" s="22">
        <v>10059</v>
      </c>
      <c r="AY36" s="22">
        <v>9667</v>
      </c>
      <c r="AZ36" s="22">
        <v>9431</v>
      </c>
      <c r="BA36" s="22">
        <v>5195</v>
      </c>
      <c r="BB36" s="22">
        <v>8799</v>
      </c>
      <c r="BC36" s="22">
        <v>12399</v>
      </c>
      <c r="BD36" s="22">
        <v>12057</v>
      </c>
      <c r="BE36" s="22">
        <v>11867</v>
      </c>
      <c r="BF36" s="22">
        <v>12213</v>
      </c>
      <c r="BG36" s="22">
        <v>11486</v>
      </c>
      <c r="BH36" s="22">
        <v>10884</v>
      </c>
      <c r="BI36" s="22">
        <v>11318</v>
      </c>
      <c r="BJ36" s="22">
        <v>11387</v>
      </c>
      <c r="BK36" s="22">
        <v>11957</v>
      </c>
      <c r="BL36" s="22">
        <v>11139</v>
      </c>
      <c r="BM36" s="22">
        <v>10903</v>
      </c>
      <c r="BN36" s="22">
        <v>11282</v>
      </c>
      <c r="BO36" s="22">
        <v>7988</v>
      </c>
      <c r="BP36" s="22">
        <v>10254</v>
      </c>
      <c r="BQ36" s="22">
        <v>11897</v>
      </c>
      <c r="BR36" s="22">
        <v>11861</v>
      </c>
      <c r="BS36" s="22">
        <v>12273</v>
      </c>
      <c r="BT36" s="22">
        <v>10732</v>
      </c>
      <c r="BU36" s="22">
        <v>11139</v>
      </c>
      <c r="BV36" s="22">
        <v>11506</v>
      </c>
      <c r="BW36" s="22">
        <v>11398</v>
      </c>
      <c r="BX36" s="22">
        <v>11651</v>
      </c>
      <c r="BY36" s="22">
        <v>11076</v>
      </c>
      <c r="BZ36" s="22">
        <v>10819</v>
      </c>
      <c r="CA36" s="22">
        <v>11993</v>
      </c>
      <c r="CB36" s="22">
        <v>10893</v>
      </c>
      <c r="CC36" s="22">
        <v>10545</v>
      </c>
      <c r="CD36" s="22">
        <v>10509</v>
      </c>
      <c r="CE36" s="22">
        <v>9876</v>
      </c>
      <c r="CF36" s="22">
        <v>10037</v>
      </c>
      <c r="CG36" s="22">
        <v>9784</v>
      </c>
      <c r="CH36" s="22">
        <v>9838</v>
      </c>
      <c r="CI36" s="22">
        <v>9984</v>
      </c>
      <c r="CJ36" s="22">
        <v>9650</v>
      </c>
      <c r="CK36" s="22">
        <v>10355</v>
      </c>
      <c r="CL36" s="22">
        <v>10341</v>
      </c>
      <c r="CM36" s="22">
        <v>10603</v>
      </c>
      <c r="CN36" s="22">
        <v>10514</v>
      </c>
      <c r="CO36" s="22">
        <v>10727</v>
      </c>
      <c r="CP36" s="22">
        <v>10285</v>
      </c>
      <c r="CQ36" s="22">
        <v>10009</v>
      </c>
      <c r="CR36" s="22">
        <v>9910</v>
      </c>
      <c r="CS36" s="22">
        <v>10643</v>
      </c>
      <c r="CT36" s="22">
        <v>10221</v>
      </c>
      <c r="CU36" s="22">
        <v>10056</v>
      </c>
      <c r="CV36" s="22">
        <v>10328</v>
      </c>
      <c r="CW36" s="22">
        <v>10182</v>
      </c>
      <c r="CX36" s="22">
        <v>9920</v>
      </c>
      <c r="CY36" s="22">
        <v>9517</v>
      </c>
      <c r="CZ36" s="22">
        <v>8995</v>
      </c>
      <c r="DA36" s="22">
        <v>4678</v>
      </c>
      <c r="DB36" s="22">
        <v>8779</v>
      </c>
      <c r="DC36" s="22">
        <v>11276</v>
      </c>
      <c r="DD36" s="22">
        <v>12375</v>
      </c>
      <c r="DE36" s="22">
        <v>13885</v>
      </c>
      <c r="DF36" s="22">
        <v>14905</v>
      </c>
      <c r="DG36" s="22">
        <v>13234</v>
      </c>
      <c r="DH36" s="22">
        <v>10632</v>
      </c>
      <c r="DI36" s="22">
        <v>10618</v>
      </c>
      <c r="DJ36" s="22">
        <v>11196</v>
      </c>
      <c r="DK36" s="22">
        <v>11099</v>
      </c>
      <c r="DL36" s="22">
        <v>11252</v>
      </c>
      <c r="DM36" s="22">
        <v>11589</v>
      </c>
      <c r="DN36" s="22">
        <v>12354</v>
      </c>
      <c r="DO36" s="22">
        <v>11509</v>
      </c>
      <c r="DP36" s="22">
        <v>10664</v>
      </c>
      <c r="DQ36" s="22">
        <v>10810</v>
      </c>
      <c r="DR36" s="22">
        <v>10064</v>
      </c>
      <c r="DS36" s="22">
        <v>12323</v>
      </c>
      <c r="DT36" s="22">
        <v>11007</v>
      </c>
      <c r="DU36" s="22">
        <v>10637</v>
      </c>
      <c r="DV36" s="22">
        <v>10800</v>
      </c>
      <c r="DW36" s="22">
        <v>10918</v>
      </c>
      <c r="DX36" s="22">
        <v>11369</v>
      </c>
      <c r="DY36" s="22">
        <v>11138</v>
      </c>
      <c r="DZ36" s="22">
        <v>10492</v>
      </c>
      <c r="EA36" s="22">
        <v>11161</v>
      </c>
      <c r="EB36" s="22">
        <v>10945</v>
      </c>
      <c r="EC36" s="22">
        <v>10546</v>
      </c>
      <c r="ED36" s="22">
        <v>11133</v>
      </c>
      <c r="EE36" s="22">
        <v>10930</v>
      </c>
      <c r="EF36" s="22">
        <v>10799</v>
      </c>
      <c r="EG36" s="22">
        <v>10229</v>
      </c>
      <c r="EH36" s="22">
        <v>9334</v>
      </c>
      <c r="EI36" s="22">
        <v>9836</v>
      </c>
      <c r="EJ36" s="22">
        <v>9611</v>
      </c>
      <c r="EK36" s="22">
        <v>10380</v>
      </c>
      <c r="EL36" s="22">
        <v>9713</v>
      </c>
      <c r="EM36" s="22">
        <v>9779</v>
      </c>
      <c r="EN36" s="22">
        <v>9584</v>
      </c>
      <c r="EO36" s="22">
        <v>10360</v>
      </c>
      <c r="EP36" s="22">
        <v>9772</v>
      </c>
      <c r="EQ36" s="22">
        <v>9670</v>
      </c>
      <c r="ER36" s="22">
        <v>9376</v>
      </c>
      <c r="ES36" s="22">
        <v>9930</v>
      </c>
      <c r="ET36" s="22">
        <v>9624</v>
      </c>
      <c r="EU36" s="22">
        <v>9503</v>
      </c>
      <c r="EV36" s="22">
        <v>9060</v>
      </c>
      <c r="EW36" s="22">
        <v>8995</v>
      </c>
      <c r="EX36" s="22">
        <v>8938</v>
      </c>
      <c r="EY36" s="22">
        <v>8812</v>
      </c>
      <c r="EZ36" s="22">
        <v>8035</v>
      </c>
      <c r="FA36" s="22">
        <v>4940</v>
      </c>
      <c r="FB36" s="22">
        <v>8095</v>
      </c>
      <c r="FC36" s="22">
        <v>14435</v>
      </c>
      <c r="FD36" s="22">
        <v>14217</v>
      </c>
      <c r="FE36" s="22">
        <v>13692</v>
      </c>
      <c r="FF36" s="22">
        <v>14136</v>
      </c>
      <c r="FG36" s="22">
        <v>14141</v>
      </c>
      <c r="FH36" s="22">
        <v>13328</v>
      </c>
      <c r="FI36" s="22">
        <v>12636</v>
      </c>
      <c r="FJ36" s="22">
        <v>13679</v>
      </c>
      <c r="FK36" s="24">
        <v>16272</v>
      </c>
      <c r="FL36" s="24">
        <v>22904</v>
      </c>
      <c r="FM36" s="24">
        <v>33316</v>
      </c>
      <c r="FN36" s="24">
        <v>15266</v>
      </c>
      <c r="FO36" s="24">
        <v>5515</v>
      </c>
      <c r="FP36" s="24">
        <v>1681</v>
      </c>
      <c r="FQ36" s="24">
        <v>224</v>
      </c>
      <c r="FR36" s="24">
        <v>7291</v>
      </c>
      <c r="FS36" s="24">
        <v>13268</v>
      </c>
      <c r="FT36" s="24">
        <v>13018</v>
      </c>
      <c r="FU36" s="24">
        <v>13034</v>
      </c>
      <c r="FV36" s="24">
        <v>13675</v>
      </c>
      <c r="FW36" s="24">
        <v>13589</v>
      </c>
      <c r="FX36" s="24">
        <v>14562</v>
      </c>
      <c r="FY36" s="24">
        <v>14393</v>
      </c>
      <c r="FZ36" s="24">
        <v>14557</v>
      </c>
      <c r="GA36" s="24">
        <v>14265</v>
      </c>
      <c r="GB36" s="24">
        <v>15484</v>
      </c>
      <c r="GC36" s="24">
        <v>14096</v>
      </c>
      <c r="GD36" s="24">
        <v>13692</v>
      </c>
      <c r="GE36" s="24">
        <v>13587</v>
      </c>
      <c r="GF36" s="24">
        <v>14812</v>
      </c>
      <c r="GG36" s="24">
        <v>14809</v>
      </c>
      <c r="GH36" s="24">
        <v>15103</v>
      </c>
      <c r="GI36" s="24">
        <v>15187</v>
      </c>
      <c r="GJ36" s="24">
        <v>15465</v>
      </c>
      <c r="GK36" s="24">
        <v>16492</v>
      </c>
      <c r="GL36" s="24">
        <v>16642</v>
      </c>
      <c r="GM36" s="24">
        <v>17204</v>
      </c>
      <c r="GN36" s="24">
        <v>18495</v>
      </c>
      <c r="GO36" s="24">
        <v>17945</v>
      </c>
      <c r="GP36" s="24">
        <v>16991</v>
      </c>
      <c r="GQ36" s="24">
        <v>16716</v>
      </c>
      <c r="GR36" s="24">
        <v>16023</v>
      </c>
      <c r="GS36" s="24">
        <v>16038</v>
      </c>
      <c r="GT36" s="24">
        <v>17866</v>
      </c>
      <c r="GU36" s="24">
        <v>16126</v>
      </c>
      <c r="GV36" s="24">
        <v>15761</v>
      </c>
      <c r="GW36" s="24">
        <v>15413</v>
      </c>
      <c r="GX36" s="24">
        <v>15209</v>
      </c>
      <c r="GY36" s="24">
        <v>14567</v>
      </c>
      <c r="GZ36" s="24">
        <v>14323</v>
      </c>
      <c r="HA36" s="24">
        <v>11610</v>
      </c>
      <c r="HB36" s="24">
        <v>10473</v>
      </c>
      <c r="HC36" s="24">
        <v>19395</v>
      </c>
      <c r="HD36" s="24">
        <v>17755</v>
      </c>
      <c r="HE36" s="24">
        <v>16274</v>
      </c>
      <c r="HF36" s="24">
        <v>18571</v>
      </c>
      <c r="HG36" s="24">
        <v>18734</v>
      </c>
      <c r="HH36" s="24">
        <v>17426</v>
      </c>
      <c r="HI36" s="24">
        <v>16797</v>
      </c>
      <c r="HJ36" s="24">
        <v>18016</v>
      </c>
      <c r="HK36" s="24">
        <v>18780</v>
      </c>
      <c r="HL36" s="24">
        <v>17334</v>
      </c>
      <c r="HM36" s="24">
        <v>16754</v>
      </c>
      <c r="HN36" s="24">
        <v>17206</v>
      </c>
      <c r="HO36" s="24">
        <v>16127</v>
      </c>
      <c r="HP36" s="24">
        <v>12729</v>
      </c>
      <c r="HQ36" s="24">
        <v>13347</v>
      </c>
      <c r="HR36" s="24">
        <v>13850</v>
      </c>
      <c r="HS36" s="24">
        <v>14459</v>
      </c>
      <c r="HT36" s="24">
        <v>13382</v>
      </c>
      <c r="HU36" s="16">
        <f t="shared" si="28"/>
        <v>13382</v>
      </c>
      <c r="HV36" s="16">
        <f t="shared" si="28"/>
        <v>13382</v>
      </c>
      <c r="HW36" s="16">
        <f t="shared" si="28"/>
        <v>13382</v>
      </c>
      <c r="HX36" s="16">
        <f t="shared" si="28"/>
        <v>13382</v>
      </c>
      <c r="HY36" s="16">
        <f t="shared" si="28"/>
        <v>13415.455</v>
      </c>
      <c r="HZ36" s="16">
        <f t="shared" si="28"/>
        <v>13415.455</v>
      </c>
      <c r="IA36" s="16">
        <f t="shared" si="28"/>
        <v>13415.455</v>
      </c>
      <c r="IB36" s="16">
        <f t="shared" si="28"/>
        <v>13415.455</v>
      </c>
      <c r="IC36" s="16">
        <f t="shared" si="28"/>
        <v>13448.9936375</v>
      </c>
      <c r="ID36" s="16">
        <f t="shared" si="28"/>
        <v>13448.9936375</v>
      </c>
      <c r="IE36" s="16">
        <f t="shared" si="28"/>
        <v>13448.9936375</v>
      </c>
      <c r="IF36" s="16">
        <f t="shared" si="28"/>
        <v>13448.9936375</v>
      </c>
      <c r="IG36" s="16">
        <f t="shared" si="28"/>
        <v>13482.616121593748</v>
      </c>
      <c r="IH36" s="16">
        <f t="shared" si="28"/>
        <v>13482.616121593748</v>
      </c>
      <c r="II36" s="16">
        <f t="shared" si="28"/>
        <v>13482.616121593748</v>
      </c>
      <c r="IJ36" s="16">
        <f t="shared" si="28"/>
        <v>13482.616121593748</v>
      </c>
      <c r="IK36" s="16">
        <f t="shared" si="28"/>
        <v>13482.616121593748</v>
      </c>
      <c r="IL36" s="16">
        <f t="shared" si="28"/>
        <v>13516.322661897731</v>
      </c>
      <c r="IM36" s="16">
        <f t="shared" si="28"/>
        <v>13516.322661897731</v>
      </c>
      <c r="IN36" s="16">
        <f t="shared" si="28"/>
        <v>13516.322661897731</v>
      </c>
      <c r="IO36" s="16">
        <f t="shared" si="28"/>
        <v>13516.322661897731</v>
      </c>
      <c r="IP36" s="16">
        <f t="shared" si="28"/>
        <v>13550.113468552476</v>
      </c>
      <c r="IQ36" s="16">
        <f t="shared" si="28"/>
        <v>13550.113468552476</v>
      </c>
      <c r="IR36" s="16">
        <f t="shared" si="28"/>
        <v>13550.113468552476</v>
      </c>
      <c r="IS36" s="16">
        <f t="shared" si="28"/>
        <v>13550.113468552476</v>
      </c>
      <c r="IT36" s="16">
        <f t="shared" si="28"/>
        <v>13583.988752223857</v>
      </c>
      <c r="IU36" s="16">
        <f t="shared" si="28"/>
        <v>13583.988752223857</v>
      </c>
      <c r="IV36" s="16">
        <f t="shared" si="28"/>
        <v>13583.988752223857</v>
      </c>
      <c r="IW36" s="16">
        <f t="shared" si="28"/>
        <v>13583.988752223857</v>
      </c>
      <c r="IX36" s="16">
        <f t="shared" si="28"/>
        <v>13583.988752223857</v>
      </c>
      <c r="IY36" s="16">
        <f t="shared" si="28"/>
        <v>13617.948724104415</v>
      </c>
      <c r="IZ36" s="16">
        <f t="shared" si="28"/>
        <v>13617.948724104415</v>
      </c>
      <c r="JA36" s="16">
        <f t="shared" si="28"/>
        <v>13617.948724104415</v>
      </c>
      <c r="JB36" s="16">
        <f t="shared" si="28"/>
        <v>13617.948724104415</v>
      </c>
    </row>
    <row r="37" spans="1:262" ht="15" customHeight="1" x14ac:dyDescent="0.3">
      <c r="A37" s="25" t="s">
        <v>47</v>
      </c>
      <c r="B37" s="3" t="s">
        <v>234</v>
      </c>
      <c r="C37" s="3" t="s">
        <v>234</v>
      </c>
      <c r="D37" s="21" t="s">
        <v>19</v>
      </c>
      <c r="E37" s="21" t="s">
        <v>20</v>
      </c>
      <c r="F37" s="16">
        <f t="shared" ca="1" si="20"/>
        <v>0.25</v>
      </c>
      <c r="G37" s="21" cm="1">
        <f t="array" aca="1" ref="G37" ca="1">($D$5-IFERROR(LOOKUP(2,1/(INDIRECT($L$1&amp;ROW()&amp;":"&amp;$J$2&amp;ROW())&lt;&gt;0),INDIRECT($L$1&amp;"4:"&amp;$J$2&amp;"4")),$L$4))/7</f>
        <v>3</v>
      </c>
      <c r="H37" s="16">
        <f t="shared" ca="1" si="21"/>
        <v>952281</v>
      </c>
      <c r="I37" s="21"/>
      <c r="J37" s="16"/>
      <c r="K37" s="21"/>
      <c r="L37" s="22">
        <v>2219</v>
      </c>
      <c r="M37" s="22">
        <v>2085</v>
      </c>
      <c r="N37" s="22">
        <v>2290</v>
      </c>
      <c r="O37" s="22">
        <v>2365</v>
      </c>
      <c r="P37" s="22">
        <v>2248</v>
      </c>
      <c r="Q37" s="22">
        <v>1736</v>
      </c>
      <c r="R37" s="22">
        <v>2116</v>
      </c>
      <c r="S37" s="22">
        <v>2056</v>
      </c>
      <c r="T37" s="22">
        <v>1970</v>
      </c>
      <c r="U37" s="22">
        <v>1945</v>
      </c>
      <c r="V37" s="22">
        <v>1657</v>
      </c>
      <c r="W37" s="22">
        <v>1736</v>
      </c>
      <c r="X37" s="22">
        <v>1934</v>
      </c>
      <c r="Y37" s="22">
        <v>1736</v>
      </c>
      <c r="Z37" s="22">
        <v>1574</v>
      </c>
      <c r="AA37" s="22">
        <v>1859</v>
      </c>
      <c r="AB37" s="22">
        <v>1837</v>
      </c>
      <c r="AC37" s="22">
        <v>1870</v>
      </c>
      <c r="AD37" s="22">
        <v>2785</v>
      </c>
      <c r="AE37" s="22">
        <v>3672</v>
      </c>
      <c r="AF37" s="22">
        <v>4029</v>
      </c>
      <c r="AG37" s="22">
        <v>3904</v>
      </c>
      <c r="AH37" s="22">
        <v>3888</v>
      </c>
      <c r="AI37" s="22">
        <v>4230</v>
      </c>
      <c r="AJ37" s="22">
        <v>5322</v>
      </c>
      <c r="AK37" s="22">
        <v>5237</v>
      </c>
      <c r="AL37" s="22">
        <v>4742</v>
      </c>
      <c r="AM37" s="22">
        <v>5705</v>
      </c>
      <c r="AN37" s="22">
        <v>6050</v>
      </c>
      <c r="AO37" s="22">
        <v>6436</v>
      </c>
      <c r="AP37" s="22">
        <v>6252</v>
      </c>
      <c r="AQ37" s="22">
        <v>6194</v>
      </c>
      <c r="AR37" s="22">
        <v>5955</v>
      </c>
      <c r="AS37" s="22">
        <v>5297</v>
      </c>
      <c r="AT37" s="22">
        <v>6298</v>
      </c>
      <c r="AU37" s="22">
        <v>5762</v>
      </c>
      <c r="AV37" s="22">
        <v>5235</v>
      </c>
      <c r="AW37" s="22">
        <v>5290</v>
      </c>
      <c r="AX37" s="22">
        <v>4917</v>
      </c>
      <c r="AY37" s="22">
        <v>4415</v>
      </c>
      <c r="AZ37" s="22">
        <v>3775</v>
      </c>
      <c r="BA37" s="22">
        <v>2319</v>
      </c>
      <c r="BB37" s="22">
        <v>3496</v>
      </c>
      <c r="BC37" s="22">
        <v>5984</v>
      </c>
      <c r="BD37" s="22">
        <v>6657</v>
      </c>
      <c r="BE37" s="22">
        <v>7098</v>
      </c>
      <c r="BF37" s="22">
        <v>7163</v>
      </c>
      <c r="BG37" s="22">
        <v>6701</v>
      </c>
      <c r="BH37" s="22">
        <v>6575</v>
      </c>
      <c r="BI37" s="22">
        <v>6874</v>
      </c>
      <c r="BJ37" s="22">
        <v>6993</v>
      </c>
      <c r="BK37" s="22">
        <v>6880</v>
      </c>
      <c r="BL37" s="22">
        <v>6762</v>
      </c>
      <c r="BM37" s="22">
        <v>6401</v>
      </c>
      <c r="BN37" s="22">
        <v>6298</v>
      </c>
      <c r="BO37" s="22">
        <v>6067</v>
      </c>
      <c r="BP37" s="22">
        <v>6978</v>
      </c>
      <c r="BQ37" s="22">
        <v>7199</v>
      </c>
      <c r="BR37" s="22">
        <v>7229</v>
      </c>
      <c r="BS37" s="22">
        <v>7497</v>
      </c>
      <c r="BT37" s="22">
        <v>6563</v>
      </c>
      <c r="BU37" s="22">
        <v>6763</v>
      </c>
      <c r="BV37" s="22">
        <v>6475</v>
      </c>
      <c r="BW37" s="22">
        <v>6500</v>
      </c>
      <c r="BX37" s="22">
        <v>6861</v>
      </c>
      <c r="BY37" s="22">
        <v>6719</v>
      </c>
      <c r="BZ37" s="22">
        <v>6824</v>
      </c>
      <c r="CA37" s="22">
        <v>6437</v>
      </c>
      <c r="CB37" s="22">
        <v>6282</v>
      </c>
      <c r="CC37" s="22">
        <v>5438</v>
      </c>
      <c r="CD37" s="22">
        <v>5660</v>
      </c>
      <c r="CE37" s="22">
        <v>5248</v>
      </c>
      <c r="CF37" s="22">
        <v>5915</v>
      </c>
      <c r="CG37" s="22">
        <v>6769</v>
      </c>
      <c r="CH37" s="22">
        <v>6536</v>
      </c>
      <c r="CI37" s="22">
        <v>6169</v>
      </c>
      <c r="CJ37" s="22">
        <v>6737</v>
      </c>
      <c r="CK37" s="22">
        <v>7210</v>
      </c>
      <c r="CL37" s="22">
        <v>7264</v>
      </c>
      <c r="CM37" s="22">
        <v>7670</v>
      </c>
      <c r="CN37" s="22">
        <v>7452</v>
      </c>
      <c r="CO37" s="22">
        <v>6566</v>
      </c>
      <c r="CP37" s="22">
        <v>7003</v>
      </c>
      <c r="CQ37" s="22">
        <v>6721</v>
      </c>
      <c r="CR37" s="22">
        <v>7298</v>
      </c>
      <c r="CS37" s="22">
        <v>7132</v>
      </c>
      <c r="CT37" s="22">
        <v>6795</v>
      </c>
      <c r="CU37" s="22">
        <v>6703</v>
      </c>
      <c r="CV37" s="22">
        <v>6795</v>
      </c>
      <c r="CW37" s="22">
        <v>6727</v>
      </c>
      <c r="CX37" s="22">
        <v>5417</v>
      </c>
      <c r="CY37" s="22">
        <v>5799</v>
      </c>
      <c r="CZ37" s="22">
        <v>5093</v>
      </c>
      <c r="DA37" s="22">
        <v>2696</v>
      </c>
      <c r="DB37" s="22">
        <v>6748</v>
      </c>
      <c r="DC37" s="22">
        <v>8426</v>
      </c>
      <c r="DD37" s="22">
        <v>8497</v>
      </c>
      <c r="DE37" s="22">
        <v>8971</v>
      </c>
      <c r="DF37" s="22">
        <v>9361</v>
      </c>
      <c r="DG37" s="22">
        <v>8909</v>
      </c>
      <c r="DH37" s="22">
        <v>7927</v>
      </c>
      <c r="DI37" s="22">
        <v>8423</v>
      </c>
      <c r="DJ37" s="22">
        <v>9021</v>
      </c>
      <c r="DK37" s="22">
        <v>8844</v>
      </c>
      <c r="DL37" s="22">
        <v>7097</v>
      </c>
      <c r="DM37" s="22">
        <v>8058</v>
      </c>
      <c r="DN37" s="22">
        <v>8792</v>
      </c>
      <c r="DO37" s="22">
        <v>8415</v>
      </c>
      <c r="DP37" s="22">
        <v>7707</v>
      </c>
      <c r="DQ37" s="22">
        <v>7819</v>
      </c>
      <c r="DR37" s="22">
        <v>7969</v>
      </c>
      <c r="DS37" s="22">
        <v>9648</v>
      </c>
      <c r="DT37" s="22">
        <v>8367</v>
      </c>
      <c r="DU37" s="22">
        <v>3787</v>
      </c>
      <c r="DV37" s="22">
        <v>789</v>
      </c>
      <c r="DW37" s="22">
        <v>304</v>
      </c>
      <c r="DX37" s="22">
        <v>918</v>
      </c>
      <c r="DY37" s="22">
        <v>7185</v>
      </c>
      <c r="DZ37" s="22">
        <v>7318</v>
      </c>
      <c r="EA37" s="22">
        <v>7564</v>
      </c>
      <c r="EB37" s="22">
        <v>7302</v>
      </c>
      <c r="EC37" s="22">
        <v>7204</v>
      </c>
      <c r="ED37" s="22">
        <v>7269</v>
      </c>
      <c r="EE37" s="22">
        <v>7146</v>
      </c>
      <c r="EF37" s="22">
        <v>7236</v>
      </c>
      <c r="EG37" s="22">
        <v>6005</v>
      </c>
      <c r="EH37" s="22">
        <v>5017</v>
      </c>
      <c r="EI37" s="22">
        <v>4689</v>
      </c>
      <c r="EJ37" s="22">
        <v>4218</v>
      </c>
      <c r="EK37" s="22">
        <v>4874</v>
      </c>
      <c r="EL37" s="22">
        <v>4590</v>
      </c>
      <c r="EM37" s="22">
        <v>4905</v>
      </c>
      <c r="EN37" s="22">
        <v>4564</v>
      </c>
      <c r="EO37" s="22">
        <v>4831</v>
      </c>
      <c r="EP37" s="22">
        <v>4663</v>
      </c>
      <c r="EQ37" s="22">
        <v>5044</v>
      </c>
      <c r="ER37" s="22">
        <v>4744</v>
      </c>
      <c r="ES37" s="22">
        <v>5199</v>
      </c>
      <c r="ET37" s="22">
        <v>5055</v>
      </c>
      <c r="EU37" s="22">
        <v>4803</v>
      </c>
      <c r="EV37" s="22">
        <v>4645</v>
      </c>
      <c r="EW37" s="22">
        <v>4546</v>
      </c>
      <c r="EX37" s="22">
        <v>4241</v>
      </c>
      <c r="EY37" s="22">
        <v>4183</v>
      </c>
      <c r="EZ37" s="22">
        <v>3454</v>
      </c>
      <c r="FA37" s="22">
        <v>1727</v>
      </c>
      <c r="FB37" s="22">
        <v>4022</v>
      </c>
      <c r="FC37" s="22">
        <v>6398</v>
      </c>
      <c r="FD37" s="22">
        <v>6061</v>
      </c>
      <c r="FE37" s="22">
        <v>5528</v>
      </c>
      <c r="FF37" s="22">
        <v>5809</v>
      </c>
      <c r="FG37" s="22">
        <v>5711</v>
      </c>
      <c r="FH37" s="22">
        <v>5082</v>
      </c>
      <c r="FI37" s="22">
        <v>5026</v>
      </c>
      <c r="FJ37" s="22">
        <v>5397</v>
      </c>
      <c r="FK37" s="24">
        <v>6495</v>
      </c>
      <c r="FL37" s="24">
        <v>7933</v>
      </c>
      <c r="FM37" s="24">
        <v>12454</v>
      </c>
      <c r="FN37" s="24">
        <v>4864</v>
      </c>
      <c r="FO37" s="24">
        <v>4431</v>
      </c>
      <c r="FP37" s="24">
        <v>4804</v>
      </c>
      <c r="FQ37" s="24">
        <v>4278</v>
      </c>
      <c r="FR37" s="24">
        <v>4681</v>
      </c>
      <c r="FS37" s="24">
        <v>4775</v>
      </c>
      <c r="FT37" s="24">
        <v>4824</v>
      </c>
      <c r="FU37" s="24">
        <v>4818</v>
      </c>
      <c r="FV37" s="24">
        <v>4998</v>
      </c>
      <c r="FW37" s="24">
        <v>5176</v>
      </c>
      <c r="FX37" s="24">
        <v>5241</v>
      </c>
      <c r="FY37" s="24">
        <v>5133</v>
      </c>
      <c r="FZ37" s="24">
        <v>3818</v>
      </c>
      <c r="GA37" s="24">
        <v>2505</v>
      </c>
      <c r="GB37" s="24">
        <v>1753</v>
      </c>
      <c r="GC37" s="24">
        <v>667</v>
      </c>
      <c r="GD37" s="24">
        <v>239</v>
      </c>
      <c r="GE37" s="24">
        <v>99</v>
      </c>
      <c r="GF37" s="24">
        <v>66</v>
      </c>
      <c r="GG37" s="24">
        <v>40</v>
      </c>
      <c r="GH37" s="24">
        <v>27</v>
      </c>
      <c r="GI37" s="24">
        <v>24</v>
      </c>
      <c r="GJ37" s="24">
        <v>8</v>
      </c>
      <c r="GK37" s="24">
        <v>11</v>
      </c>
      <c r="GL37" s="24">
        <v>10</v>
      </c>
      <c r="GM37" s="24">
        <v>2</v>
      </c>
      <c r="GN37" s="24">
        <v>2</v>
      </c>
      <c r="GO37" s="24">
        <v>5</v>
      </c>
      <c r="GP37" s="24">
        <v>5</v>
      </c>
      <c r="GQ37" s="24">
        <v>3</v>
      </c>
      <c r="GR37" s="24">
        <v>3</v>
      </c>
      <c r="GS37" s="24">
        <v>3</v>
      </c>
      <c r="GT37" s="24">
        <v>0</v>
      </c>
      <c r="GU37" s="24">
        <v>0</v>
      </c>
      <c r="GV37" s="24">
        <v>0</v>
      </c>
      <c r="GW37" s="24">
        <v>1</v>
      </c>
      <c r="GX37" s="24">
        <v>0</v>
      </c>
      <c r="GY37" s="24">
        <v>0</v>
      </c>
      <c r="GZ37" s="24">
        <v>0</v>
      </c>
      <c r="HA37" s="24">
        <v>0</v>
      </c>
      <c r="HB37" s="24">
        <v>0</v>
      </c>
      <c r="HC37" s="24">
        <v>0</v>
      </c>
      <c r="HD37" s="24">
        <v>1</v>
      </c>
      <c r="HE37" s="24">
        <v>0</v>
      </c>
      <c r="HF37" s="24">
        <v>0</v>
      </c>
      <c r="HG37" s="24">
        <v>0</v>
      </c>
      <c r="HH37" s="24">
        <v>0</v>
      </c>
      <c r="HI37" s="24">
        <v>0</v>
      </c>
      <c r="HJ37" s="24">
        <v>0</v>
      </c>
      <c r="HK37" s="24">
        <v>0</v>
      </c>
      <c r="HL37" s="24">
        <v>0</v>
      </c>
      <c r="HM37" s="24">
        <v>0</v>
      </c>
      <c r="HN37" s="24">
        <v>0</v>
      </c>
      <c r="HO37" s="24">
        <v>0</v>
      </c>
      <c r="HP37" s="24">
        <v>1</v>
      </c>
      <c r="HQ37" s="24">
        <v>0</v>
      </c>
      <c r="HR37" s="24">
        <v>0</v>
      </c>
      <c r="HS37" s="24">
        <v>0</v>
      </c>
      <c r="HT37" s="24">
        <v>0</v>
      </c>
      <c r="HU37" s="16">
        <f t="shared" si="28"/>
        <v>0</v>
      </c>
      <c r="HV37" s="16">
        <f t="shared" si="28"/>
        <v>0</v>
      </c>
      <c r="HW37" s="16">
        <f t="shared" si="28"/>
        <v>0</v>
      </c>
      <c r="HX37" s="16">
        <f t="shared" si="28"/>
        <v>0</v>
      </c>
      <c r="HY37" s="16">
        <f t="shared" si="28"/>
        <v>0</v>
      </c>
      <c r="HZ37" s="16">
        <f t="shared" si="28"/>
        <v>0</v>
      </c>
      <c r="IA37" s="16">
        <f t="shared" si="28"/>
        <v>0</v>
      </c>
      <c r="IB37" s="16">
        <f t="shared" si="28"/>
        <v>0</v>
      </c>
      <c r="IC37" s="16">
        <f t="shared" si="28"/>
        <v>0</v>
      </c>
      <c r="ID37" s="16">
        <f t="shared" si="28"/>
        <v>0</v>
      </c>
      <c r="IE37" s="16">
        <f t="shared" si="28"/>
        <v>0</v>
      </c>
      <c r="IF37" s="16">
        <f t="shared" si="28"/>
        <v>0</v>
      </c>
      <c r="IG37" s="16">
        <f t="shared" si="28"/>
        <v>0</v>
      </c>
      <c r="IH37" s="16">
        <f t="shared" si="28"/>
        <v>0</v>
      </c>
      <c r="II37" s="16">
        <f t="shared" si="28"/>
        <v>0</v>
      </c>
      <c r="IJ37" s="16">
        <f t="shared" si="28"/>
        <v>0</v>
      </c>
      <c r="IK37" s="16">
        <f t="shared" si="28"/>
        <v>0</v>
      </c>
      <c r="IL37" s="16">
        <f t="shared" si="28"/>
        <v>0</v>
      </c>
      <c r="IM37" s="16">
        <f t="shared" si="28"/>
        <v>0</v>
      </c>
      <c r="IN37" s="16">
        <f t="shared" si="28"/>
        <v>0</v>
      </c>
      <c r="IO37" s="16">
        <f t="shared" si="28"/>
        <v>0</v>
      </c>
      <c r="IP37" s="16">
        <f t="shared" si="28"/>
        <v>0</v>
      </c>
      <c r="IQ37" s="16">
        <f t="shared" si="28"/>
        <v>0</v>
      </c>
      <c r="IR37" s="16">
        <f t="shared" si="28"/>
        <v>0</v>
      </c>
      <c r="IS37" s="16">
        <f t="shared" si="28"/>
        <v>0</v>
      </c>
      <c r="IT37" s="16">
        <f t="shared" si="28"/>
        <v>0</v>
      </c>
      <c r="IU37" s="16">
        <f t="shared" si="28"/>
        <v>0</v>
      </c>
      <c r="IV37" s="16">
        <f t="shared" si="28"/>
        <v>0</v>
      </c>
      <c r="IW37" s="16">
        <f t="shared" si="28"/>
        <v>0</v>
      </c>
      <c r="IX37" s="16">
        <f t="shared" si="28"/>
        <v>0</v>
      </c>
      <c r="IY37" s="16">
        <f t="shared" si="28"/>
        <v>0</v>
      </c>
      <c r="IZ37" s="16">
        <f t="shared" si="28"/>
        <v>0</v>
      </c>
      <c r="JA37" s="16">
        <f t="shared" si="28"/>
        <v>0</v>
      </c>
      <c r="JB37" s="16">
        <f t="shared" si="28"/>
        <v>0</v>
      </c>
    </row>
    <row r="38" spans="1:262" ht="15" customHeight="1" x14ac:dyDescent="0.3">
      <c r="A38" s="25" t="s">
        <v>48</v>
      </c>
      <c r="B38" s="3" t="s">
        <v>234</v>
      </c>
      <c r="C38" s="3" t="s">
        <v>234</v>
      </c>
      <c r="D38" s="21" t="s">
        <v>19</v>
      </c>
      <c r="E38" s="21" t="s">
        <v>20</v>
      </c>
      <c r="F38" s="16">
        <f t="shared" ca="1" si="20"/>
        <v>12.5</v>
      </c>
      <c r="G38" s="21" cm="1">
        <f t="array" aca="1" ref="G38" ca="1">($D$5-IFERROR(LOOKUP(2,1/(INDIRECT($L$1&amp;ROW()&amp;":"&amp;$J$2&amp;ROW())&lt;&gt;0),INDIRECT($L$1&amp;"4:"&amp;$J$2&amp;"4")),$L$4))/7</f>
        <v>0</v>
      </c>
      <c r="H38" s="16">
        <f t="shared" ca="1" si="21"/>
        <v>859989.34418933687</v>
      </c>
      <c r="I38" s="21"/>
      <c r="J38" s="16"/>
      <c r="K38" s="21"/>
      <c r="L38" s="22">
        <v>40</v>
      </c>
      <c r="M38" s="22">
        <v>40</v>
      </c>
      <c r="N38" s="22">
        <v>10</v>
      </c>
      <c r="O38" s="22">
        <v>14</v>
      </c>
      <c r="P38" s="22">
        <v>9</v>
      </c>
      <c r="Q38" s="22">
        <v>1060</v>
      </c>
      <c r="R38" s="22">
        <v>1679</v>
      </c>
      <c r="S38" s="22">
        <v>1681</v>
      </c>
      <c r="T38" s="22">
        <v>1603</v>
      </c>
      <c r="U38" s="22">
        <v>1548</v>
      </c>
      <c r="V38" s="22">
        <v>1294</v>
      </c>
      <c r="W38" s="22">
        <v>1381</v>
      </c>
      <c r="X38" s="22">
        <v>1541</v>
      </c>
      <c r="Y38" s="22">
        <v>1431</v>
      </c>
      <c r="Z38" s="22">
        <v>1355</v>
      </c>
      <c r="AA38" s="22">
        <v>1447</v>
      </c>
      <c r="AB38" s="22">
        <v>1449</v>
      </c>
      <c r="AC38" s="22">
        <v>1583</v>
      </c>
      <c r="AD38" s="22">
        <v>2323</v>
      </c>
      <c r="AE38" s="22">
        <v>2933</v>
      </c>
      <c r="AF38" s="22">
        <v>2992</v>
      </c>
      <c r="AG38" s="22">
        <v>2783</v>
      </c>
      <c r="AH38" s="22">
        <v>2856</v>
      </c>
      <c r="AI38" s="22">
        <v>3061</v>
      </c>
      <c r="AJ38" s="22">
        <v>4038</v>
      </c>
      <c r="AK38" s="22">
        <v>4493</v>
      </c>
      <c r="AL38" s="22">
        <v>4884</v>
      </c>
      <c r="AM38" s="22">
        <v>4870</v>
      </c>
      <c r="AN38" s="22">
        <v>4574</v>
      </c>
      <c r="AO38" s="22">
        <v>5183</v>
      </c>
      <c r="AP38" s="22">
        <v>4917</v>
      </c>
      <c r="AQ38" s="22">
        <v>4699</v>
      </c>
      <c r="AR38" s="22">
        <v>4751</v>
      </c>
      <c r="AS38" s="22">
        <v>5200</v>
      </c>
      <c r="AT38" s="22">
        <v>4789</v>
      </c>
      <c r="AU38" s="22">
        <v>4462</v>
      </c>
      <c r="AV38" s="22">
        <v>3913</v>
      </c>
      <c r="AW38" s="22">
        <v>3984</v>
      </c>
      <c r="AX38" s="22">
        <v>3649</v>
      </c>
      <c r="AY38" s="22">
        <v>3266</v>
      </c>
      <c r="AZ38" s="22">
        <v>2817</v>
      </c>
      <c r="BA38" s="22">
        <v>1675</v>
      </c>
      <c r="BB38" s="22">
        <v>5254</v>
      </c>
      <c r="BC38" s="22">
        <v>5179</v>
      </c>
      <c r="BD38" s="22">
        <v>4765</v>
      </c>
      <c r="BE38" s="22">
        <v>4479</v>
      </c>
      <c r="BF38" s="22">
        <v>4697</v>
      </c>
      <c r="BG38" s="22">
        <v>4651</v>
      </c>
      <c r="BH38" s="22">
        <v>4341</v>
      </c>
      <c r="BI38" s="22">
        <v>4645</v>
      </c>
      <c r="BJ38" s="22">
        <v>4699</v>
      </c>
      <c r="BK38" s="22">
        <v>5035</v>
      </c>
      <c r="BL38" s="22">
        <v>4615</v>
      </c>
      <c r="BM38" s="22">
        <v>4691</v>
      </c>
      <c r="BN38" s="22">
        <v>4596</v>
      </c>
      <c r="BO38" s="22">
        <v>3853</v>
      </c>
      <c r="BP38" s="22">
        <v>4474</v>
      </c>
      <c r="BQ38" s="22">
        <v>4636</v>
      </c>
      <c r="BR38" s="22">
        <v>5090</v>
      </c>
      <c r="BS38" s="22">
        <v>5222</v>
      </c>
      <c r="BT38" s="22">
        <v>4701</v>
      </c>
      <c r="BU38" s="22">
        <v>4913</v>
      </c>
      <c r="BV38" s="22">
        <v>4734</v>
      </c>
      <c r="BW38" s="22">
        <v>4604</v>
      </c>
      <c r="BX38" s="22">
        <v>5061</v>
      </c>
      <c r="BY38" s="22">
        <v>5111</v>
      </c>
      <c r="BZ38" s="22">
        <v>4409</v>
      </c>
      <c r="CA38" s="22">
        <v>4802</v>
      </c>
      <c r="CB38" s="22">
        <v>4815</v>
      </c>
      <c r="CC38" s="22">
        <v>4579</v>
      </c>
      <c r="CD38" s="22">
        <v>4788</v>
      </c>
      <c r="CE38" s="22">
        <v>4832</v>
      </c>
      <c r="CF38" s="22">
        <v>5286</v>
      </c>
      <c r="CG38" s="22">
        <v>6155</v>
      </c>
      <c r="CH38" s="22">
        <v>5186</v>
      </c>
      <c r="CI38" s="22">
        <v>6056</v>
      </c>
      <c r="CJ38" s="22">
        <v>6044</v>
      </c>
      <c r="CK38" s="22">
        <v>6430</v>
      </c>
      <c r="CL38" s="22">
        <v>6077</v>
      </c>
      <c r="CM38" s="22">
        <v>6361</v>
      </c>
      <c r="CN38" s="22">
        <v>6241</v>
      </c>
      <c r="CO38" s="22">
        <v>6054</v>
      </c>
      <c r="CP38" s="22">
        <v>5500</v>
      </c>
      <c r="CQ38" s="22">
        <v>5739</v>
      </c>
      <c r="CR38" s="22">
        <v>5081</v>
      </c>
      <c r="CS38" s="22">
        <v>5724</v>
      </c>
      <c r="CT38" s="22">
        <v>5297</v>
      </c>
      <c r="CU38" s="22">
        <v>5434</v>
      </c>
      <c r="CV38" s="22">
        <v>5498</v>
      </c>
      <c r="CW38" s="22">
        <v>5334</v>
      </c>
      <c r="CX38" s="22">
        <v>5200</v>
      </c>
      <c r="CY38" s="22">
        <v>4497</v>
      </c>
      <c r="CZ38" s="22">
        <v>3997</v>
      </c>
      <c r="DA38" s="22">
        <v>2237</v>
      </c>
      <c r="DB38" s="22">
        <v>5310</v>
      </c>
      <c r="DC38" s="22">
        <v>6551</v>
      </c>
      <c r="DD38" s="22">
        <v>6461</v>
      </c>
      <c r="DE38" s="22">
        <v>6221</v>
      </c>
      <c r="DF38" s="22">
        <v>6298</v>
      </c>
      <c r="DG38" s="22">
        <v>6200</v>
      </c>
      <c r="DH38" s="22">
        <v>5484</v>
      </c>
      <c r="DI38" s="22">
        <v>5070</v>
      </c>
      <c r="DJ38" s="22">
        <v>5652</v>
      </c>
      <c r="DK38" s="22">
        <v>6360</v>
      </c>
      <c r="DL38" s="22">
        <v>6609</v>
      </c>
      <c r="DM38" s="22">
        <v>6266</v>
      </c>
      <c r="DN38" s="22">
        <v>6379</v>
      </c>
      <c r="DO38" s="22">
        <v>6272</v>
      </c>
      <c r="DP38" s="22">
        <v>5980</v>
      </c>
      <c r="DQ38" s="22">
        <v>5820</v>
      </c>
      <c r="DR38" s="22">
        <v>5687</v>
      </c>
      <c r="DS38" s="22">
        <v>7272</v>
      </c>
      <c r="DT38" s="22">
        <v>6203</v>
      </c>
      <c r="DU38" s="22">
        <v>7019</v>
      </c>
      <c r="DV38" s="22">
        <v>7860</v>
      </c>
      <c r="DW38" s="22">
        <v>8311</v>
      </c>
      <c r="DX38" s="22">
        <v>8375</v>
      </c>
      <c r="DY38" s="22">
        <v>6672</v>
      </c>
      <c r="DZ38" s="22">
        <v>5966</v>
      </c>
      <c r="EA38" s="22">
        <v>6268</v>
      </c>
      <c r="EB38" s="22">
        <v>6046</v>
      </c>
      <c r="EC38" s="22">
        <v>5937</v>
      </c>
      <c r="ED38" s="22">
        <v>6088</v>
      </c>
      <c r="EE38" s="22">
        <v>5810</v>
      </c>
      <c r="EF38" s="22">
        <v>5798</v>
      </c>
      <c r="EG38" s="22">
        <v>4442</v>
      </c>
      <c r="EH38" s="22">
        <v>3440</v>
      </c>
      <c r="EI38" s="22">
        <v>3077</v>
      </c>
      <c r="EJ38" s="22">
        <v>2826</v>
      </c>
      <c r="EK38" s="22">
        <v>3180</v>
      </c>
      <c r="EL38" s="22">
        <v>2795</v>
      </c>
      <c r="EM38" s="22">
        <v>3010</v>
      </c>
      <c r="EN38" s="22">
        <v>2796</v>
      </c>
      <c r="EO38" s="22">
        <v>2839</v>
      </c>
      <c r="EP38" s="22">
        <v>2616</v>
      </c>
      <c r="EQ38" s="22">
        <v>1986</v>
      </c>
      <c r="ER38" s="22">
        <v>2821</v>
      </c>
      <c r="ES38" s="22">
        <v>2778</v>
      </c>
      <c r="ET38" s="22">
        <v>2861</v>
      </c>
      <c r="EU38" s="22">
        <v>2855</v>
      </c>
      <c r="EV38" s="22">
        <v>2750</v>
      </c>
      <c r="EW38" s="22">
        <v>2701</v>
      </c>
      <c r="EX38" s="22">
        <v>2483</v>
      </c>
      <c r="EY38" s="22">
        <v>2366</v>
      </c>
      <c r="EZ38" s="22">
        <v>2083</v>
      </c>
      <c r="FA38" s="22">
        <v>1084</v>
      </c>
      <c r="FB38" s="22">
        <v>2318</v>
      </c>
      <c r="FC38" s="22">
        <v>3619</v>
      </c>
      <c r="FD38" s="22">
        <v>3303</v>
      </c>
      <c r="FE38" s="22">
        <v>3154</v>
      </c>
      <c r="FF38" s="22">
        <v>3053</v>
      </c>
      <c r="FG38" s="22">
        <v>2992</v>
      </c>
      <c r="FH38" s="22">
        <v>2818</v>
      </c>
      <c r="FI38" s="22">
        <v>2434</v>
      </c>
      <c r="FJ38" s="22">
        <v>2544</v>
      </c>
      <c r="FK38" s="24">
        <v>3150</v>
      </c>
      <c r="FL38" s="24">
        <v>3976</v>
      </c>
      <c r="FM38" s="24">
        <v>6747</v>
      </c>
      <c r="FN38" s="24">
        <v>2196</v>
      </c>
      <c r="FO38" s="24">
        <v>1933</v>
      </c>
      <c r="FP38" s="24">
        <v>2032</v>
      </c>
      <c r="FQ38" s="24">
        <v>1865</v>
      </c>
      <c r="FR38" s="24">
        <v>2084</v>
      </c>
      <c r="FS38" s="24">
        <v>2120</v>
      </c>
      <c r="FT38" s="24">
        <v>2108</v>
      </c>
      <c r="FU38" s="24">
        <v>2176</v>
      </c>
      <c r="FV38" s="24">
        <v>2150</v>
      </c>
      <c r="FW38" s="24">
        <v>2014</v>
      </c>
      <c r="FX38" s="24">
        <v>2233</v>
      </c>
      <c r="FY38" s="24">
        <v>2530</v>
      </c>
      <c r="FZ38" s="24">
        <v>3286</v>
      </c>
      <c r="GA38" s="24">
        <v>2879</v>
      </c>
      <c r="GB38" s="24">
        <v>3317</v>
      </c>
      <c r="GC38" s="24">
        <v>3441</v>
      </c>
      <c r="GD38" s="24">
        <v>3557</v>
      </c>
      <c r="GE38" s="24">
        <v>3668</v>
      </c>
      <c r="GF38" s="24">
        <v>4126</v>
      </c>
      <c r="GG38" s="24">
        <v>5010</v>
      </c>
      <c r="GH38" s="24">
        <v>5198</v>
      </c>
      <c r="GI38" s="24">
        <v>5438</v>
      </c>
      <c r="GJ38" s="24">
        <v>5655</v>
      </c>
      <c r="GK38" s="24">
        <v>6194</v>
      </c>
      <c r="GL38" s="24">
        <v>7584</v>
      </c>
      <c r="GM38" s="24">
        <v>29522</v>
      </c>
      <c r="GN38" s="24">
        <v>31227</v>
      </c>
      <c r="GO38" s="24">
        <v>16004</v>
      </c>
      <c r="GP38" s="24">
        <v>10936</v>
      </c>
      <c r="GQ38" s="24">
        <v>7255</v>
      </c>
      <c r="GR38" s="24">
        <v>2676</v>
      </c>
      <c r="GS38" s="24">
        <v>2260</v>
      </c>
      <c r="GT38" s="24">
        <v>891</v>
      </c>
      <c r="GU38" s="24">
        <v>1180</v>
      </c>
      <c r="GV38" s="24">
        <v>433</v>
      </c>
      <c r="GW38" s="24">
        <v>282</v>
      </c>
      <c r="GX38" s="24">
        <v>294</v>
      </c>
      <c r="GY38" s="24">
        <v>380</v>
      </c>
      <c r="GZ38" s="24">
        <v>636</v>
      </c>
      <c r="HA38" s="24">
        <v>238</v>
      </c>
      <c r="HB38" s="24">
        <v>178</v>
      </c>
      <c r="HC38" s="24">
        <v>605</v>
      </c>
      <c r="HD38" s="24">
        <v>1114</v>
      </c>
      <c r="HE38" s="24">
        <v>161</v>
      </c>
      <c r="HF38" s="24">
        <v>181</v>
      </c>
      <c r="HG38" s="24">
        <v>53</v>
      </c>
      <c r="HH38" s="24">
        <v>14</v>
      </c>
      <c r="HI38" s="24">
        <v>26</v>
      </c>
      <c r="HJ38" s="24">
        <v>18</v>
      </c>
      <c r="HK38" s="24">
        <v>11</v>
      </c>
      <c r="HL38" s="24">
        <v>5</v>
      </c>
      <c r="HM38" s="24">
        <v>40</v>
      </c>
      <c r="HN38" s="24">
        <v>14</v>
      </c>
      <c r="HO38" s="24">
        <v>5</v>
      </c>
      <c r="HP38" s="24">
        <v>2</v>
      </c>
      <c r="HQ38" s="24">
        <v>2</v>
      </c>
      <c r="HR38" s="24">
        <v>21</v>
      </c>
      <c r="HS38" s="24">
        <v>25</v>
      </c>
      <c r="HT38" s="24">
        <v>11</v>
      </c>
      <c r="HU38" s="16">
        <f t="shared" si="28"/>
        <v>11</v>
      </c>
      <c r="HV38" s="16">
        <f t="shared" si="28"/>
        <v>11</v>
      </c>
      <c r="HW38" s="16">
        <f t="shared" si="28"/>
        <v>11</v>
      </c>
      <c r="HX38" s="16">
        <f t="shared" si="28"/>
        <v>11</v>
      </c>
      <c r="HY38" s="16">
        <f t="shared" si="28"/>
        <v>11.0275</v>
      </c>
      <c r="HZ38" s="16">
        <f t="shared" si="28"/>
        <v>11.0275</v>
      </c>
      <c r="IA38" s="16">
        <f t="shared" si="28"/>
        <v>11.0275</v>
      </c>
      <c r="IB38" s="16">
        <f t="shared" si="28"/>
        <v>11.0275</v>
      </c>
      <c r="IC38" s="16">
        <f t="shared" si="28"/>
        <v>11.055068749999998</v>
      </c>
      <c r="ID38" s="16">
        <f t="shared" si="28"/>
        <v>11.055068749999998</v>
      </c>
      <c r="IE38" s="16">
        <f t="shared" si="28"/>
        <v>11.055068749999998</v>
      </c>
      <c r="IF38" s="16">
        <f t="shared" si="28"/>
        <v>11.055068749999998</v>
      </c>
      <c r="IG38" s="16">
        <f t="shared" si="28"/>
        <v>11.082706421874997</v>
      </c>
      <c r="IH38" s="16">
        <f t="shared" si="28"/>
        <v>11.082706421874997</v>
      </c>
      <c r="II38" s="16">
        <f t="shared" si="28"/>
        <v>11.082706421874997</v>
      </c>
      <c r="IJ38" s="16">
        <f t="shared" si="28"/>
        <v>11.082706421874997</v>
      </c>
      <c r="IK38" s="16">
        <f t="shared" si="28"/>
        <v>11.082706421874997</v>
      </c>
      <c r="IL38" s="16">
        <f t="shared" si="28"/>
        <v>11.110413187929684</v>
      </c>
      <c r="IM38" s="16">
        <f t="shared" si="28"/>
        <v>11.110413187929684</v>
      </c>
      <c r="IN38" s="16">
        <f t="shared" si="28"/>
        <v>11.110413187929684</v>
      </c>
      <c r="IO38" s="16">
        <f t="shared" si="28"/>
        <v>11.110413187929684</v>
      </c>
      <c r="IP38" s="16">
        <f t="shared" si="28"/>
        <v>11.138189220899507</v>
      </c>
      <c r="IQ38" s="16">
        <f t="shared" si="28"/>
        <v>11.138189220899507</v>
      </c>
      <c r="IR38" s="16">
        <f t="shared" si="28"/>
        <v>11.138189220899507</v>
      </c>
      <c r="IS38" s="16">
        <f t="shared" si="28"/>
        <v>11.138189220899507</v>
      </c>
      <c r="IT38" s="16">
        <f t="shared" si="28"/>
        <v>11.166034693951756</v>
      </c>
      <c r="IU38" s="16">
        <f t="shared" si="28"/>
        <v>11.166034693951756</v>
      </c>
      <c r="IV38" s="16">
        <f t="shared" si="28"/>
        <v>11.166034693951756</v>
      </c>
      <c r="IW38" s="16">
        <f t="shared" si="28"/>
        <v>11.166034693951756</v>
      </c>
      <c r="IX38" s="16">
        <f t="shared" si="28"/>
        <v>11.166034693951756</v>
      </c>
      <c r="IY38" s="16">
        <f t="shared" si="28"/>
        <v>11.193949780686635</v>
      </c>
      <c r="IZ38" s="16">
        <f t="shared" si="28"/>
        <v>11.193949780686635</v>
      </c>
      <c r="JA38" s="16">
        <f t="shared" si="28"/>
        <v>11.193949780686635</v>
      </c>
      <c r="JB38" s="16">
        <f t="shared" si="28"/>
        <v>11.193949780686635</v>
      </c>
    </row>
    <row r="39" spans="1:262" ht="15" customHeight="1" x14ac:dyDescent="0.3">
      <c r="A39" s="25" t="s">
        <v>49</v>
      </c>
      <c r="B39" s="3" t="s">
        <v>234</v>
      </c>
      <c r="C39" s="3" t="s">
        <v>234</v>
      </c>
      <c r="D39" s="21" t="s">
        <v>19</v>
      </c>
      <c r="E39" s="21" t="s">
        <v>20</v>
      </c>
      <c r="F39" s="16">
        <f t="shared" ca="1" si="20"/>
        <v>9110.5</v>
      </c>
      <c r="G39" s="21" cm="1">
        <f t="array" aca="1" ref="G39" ca="1">($D$5-IFERROR(LOOKUP(2,1/(INDIRECT($L$1&amp;ROW()&amp;":"&amp;$J$2&amp;ROW())&lt;&gt;0),INDIRECT($L$1&amp;"4:"&amp;$J$2&amp;"4")),$L$4))/7</f>
        <v>0</v>
      </c>
      <c r="H39" s="16">
        <f t="shared" ca="1" si="21"/>
        <v>1500052.3980965584</v>
      </c>
      <c r="I39" s="21"/>
      <c r="J39" s="16"/>
      <c r="K39" s="21"/>
      <c r="L39" s="22">
        <v>0</v>
      </c>
      <c r="M39" s="22">
        <v>0</v>
      </c>
      <c r="N39" s="22">
        <v>0</v>
      </c>
      <c r="O39" s="22">
        <v>0</v>
      </c>
      <c r="P39" s="22">
        <v>0</v>
      </c>
      <c r="Q39" s="22">
        <v>0</v>
      </c>
      <c r="R39" s="22">
        <v>0</v>
      </c>
      <c r="S39" s="22">
        <v>0</v>
      </c>
      <c r="T39" s="22">
        <v>0</v>
      </c>
      <c r="U39" s="22">
        <v>0</v>
      </c>
      <c r="V39" s="22">
        <v>0</v>
      </c>
      <c r="W39" s="22">
        <v>0</v>
      </c>
      <c r="X39" s="22">
        <v>0</v>
      </c>
      <c r="Y39" s="22">
        <v>0</v>
      </c>
      <c r="Z39" s="22">
        <v>0</v>
      </c>
      <c r="AA39" s="22">
        <v>0</v>
      </c>
      <c r="AB39" s="22">
        <v>0</v>
      </c>
      <c r="AC39" s="22">
        <v>0</v>
      </c>
      <c r="AD39" s="22">
        <v>0</v>
      </c>
      <c r="AE39" s="22">
        <v>0</v>
      </c>
      <c r="AF39" s="22">
        <v>0</v>
      </c>
      <c r="AG39" s="22">
        <v>0</v>
      </c>
      <c r="AH39" s="22">
        <v>0</v>
      </c>
      <c r="AI39" s="22">
        <v>0</v>
      </c>
      <c r="AJ39" s="22">
        <v>0</v>
      </c>
      <c r="AK39" s="22">
        <v>0</v>
      </c>
      <c r="AL39" s="22">
        <v>0</v>
      </c>
      <c r="AM39" s="22">
        <v>0</v>
      </c>
      <c r="AN39" s="22">
        <v>0</v>
      </c>
      <c r="AO39" s="22">
        <v>0</v>
      </c>
      <c r="AP39" s="22">
        <v>0</v>
      </c>
      <c r="AQ39" s="22">
        <v>0</v>
      </c>
      <c r="AR39" s="22">
        <v>0</v>
      </c>
      <c r="AS39" s="22">
        <v>0</v>
      </c>
      <c r="AT39" s="22">
        <v>0</v>
      </c>
      <c r="AU39" s="22">
        <v>0</v>
      </c>
      <c r="AV39" s="22">
        <v>0</v>
      </c>
      <c r="AW39" s="22">
        <v>0</v>
      </c>
      <c r="AX39" s="22">
        <v>0</v>
      </c>
      <c r="AY39" s="22">
        <v>0</v>
      </c>
      <c r="AZ39" s="22">
        <v>0</v>
      </c>
      <c r="BA39" s="22">
        <v>0</v>
      </c>
      <c r="BB39" s="22">
        <v>0</v>
      </c>
      <c r="BC39" s="22">
        <v>0</v>
      </c>
      <c r="BD39" s="22">
        <v>0</v>
      </c>
      <c r="BE39" s="22">
        <v>0</v>
      </c>
      <c r="BF39" s="22">
        <v>0</v>
      </c>
      <c r="BG39" s="22">
        <v>0</v>
      </c>
      <c r="BH39" s="22">
        <v>0</v>
      </c>
      <c r="BI39" s="22">
        <v>0</v>
      </c>
      <c r="BJ39" s="22">
        <v>0</v>
      </c>
      <c r="BK39" s="22">
        <v>0</v>
      </c>
      <c r="BL39" s="22">
        <v>0</v>
      </c>
      <c r="BM39" s="22">
        <v>0</v>
      </c>
      <c r="BN39" s="22">
        <v>0</v>
      </c>
      <c r="BO39" s="22">
        <v>0</v>
      </c>
      <c r="BP39" s="22">
        <v>0</v>
      </c>
      <c r="BQ39" s="22">
        <v>0</v>
      </c>
      <c r="BR39" s="22">
        <v>0</v>
      </c>
      <c r="BS39" s="22">
        <v>0</v>
      </c>
      <c r="BT39" s="22">
        <v>0</v>
      </c>
      <c r="BU39" s="22">
        <v>0</v>
      </c>
      <c r="BV39" s="22">
        <v>0</v>
      </c>
      <c r="BW39" s="22">
        <v>0</v>
      </c>
      <c r="BX39" s="22">
        <v>0</v>
      </c>
      <c r="BY39" s="22">
        <v>0</v>
      </c>
      <c r="BZ39" s="22">
        <v>0</v>
      </c>
      <c r="CA39" s="22">
        <v>0</v>
      </c>
      <c r="CB39" s="22">
        <v>0</v>
      </c>
      <c r="CC39" s="22">
        <v>72000</v>
      </c>
      <c r="CD39" s="22">
        <v>26400</v>
      </c>
      <c r="CE39" s="22">
        <v>5612</v>
      </c>
      <c r="CF39" s="22">
        <v>7318</v>
      </c>
      <c r="CG39" s="22">
        <v>7554</v>
      </c>
      <c r="CH39" s="22">
        <v>7308</v>
      </c>
      <c r="CI39" s="22">
        <v>7109</v>
      </c>
      <c r="CJ39" s="22">
        <v>6978</v>
      </c>
      <c r="CK39" s="22">
        <v>7184</v>
      </c>
      <c r="CL39" s="22">
        <v>6838</v>
      </c>
      <c r="CM39" s="22">
        <v>7199</v>
      </c>
      <c r="CN39" s="22">
        <v>7155</v>
      </c>
      <c r="CO39" s="22">
        <v>6876</v>
      </c>
      <c r="CP39" s="22">
        <v>6783</v>
      </c>
      <c r="CQ39" s="22">
        <v>6803</v>
      </c>
      <c r="CR39" s="22">
        <v>6656</v>
      </c>
      <c r="CS39" s="22">
        <v>6723</v>
      </c>
      <c r="CT39" s="22">
        <v>6694</v>
      </c>
      <c r="CU39" s="22">
        <v>6507</v>
      </c>
      <c r="CV39" s="22">
        <v>6674</v>
      </c>
      <c r="CW39" s="22">
        <v>6419</v>
      </c>
      <c r="CX39" s="22">
        <v>6300</v>
      </c>
      <c r="CY39" s="22">
        <v>5844</v>
      </c>
      <c r="CZ39" s="22">
        <v>5788</v>
      </c>
      <c r="DA39" s="22">
        <v>3330</v>
      </c>
      <c r="DB39" s="22">
        <v>5499</v>
      </c>
      <c r="DC39" s="22">
        <v>6636</v>
      </c>
      <c r="DD39" s="22">
        <v>7271</v>
      </c>
      <c r="DE39" s="22">
        <v>7354</v>
      </c>
      <c r="DF39" s="22">
        <v>8146</v>
      </c>
      <c r="DG39" s="22">
        <v>7615</v>
      </c>
      <c r="DH39" s="22">
        <v>6396</v>
      </c>
      <c r="DI39" s="22">
        <v>6140</v>
      </c>
      <c r="DJ39" s="22">
        <v>6930</v>
      </c>
      <c r="DK39" s="22">
        <v>7034</v>
      </c>
      <c r="DL39" s="22">
        <v>7028</v>
      </c>
      <c r="DM39" s="22">
        <v>7040</v>
      </c>
      <c r="DN39" s="22">
        <v>7313</v>
      </c>
      <c r="DO39" s="22">
        <v>6647</v>
      </c>
      <c r="DP39" s="22">
        <v>6612</v>
      </c>
      <c r="DQ39" s="22">
        <v>6560</v>
      </c>
      <c r="DR39" s="22">
        <v>5823</v>
      </c>
      <c r="DS39" s="22">
        <v>7141</v>
      </c>
      <c r="DT39" s="22">
        <v>6699</v>
      </c>
      <c r="DU39" s="22">
        <v>6408</v>
      </c>
      <c r="DV39" s="22">
        <v>6473</v>
      </c>
      <c r="DW39" s="22">
        <v>6167</v>
      </c>
      <c r="DX39" s="22">
        <v>6277</v>
      </c>
      <c r="DY39" s="22">
        <v>6582</v>
      </c>
      <c r="DZ39" s="22">
        <v>6150</v>
      </c>
      <c r="EA39" s="22">
        <v>6437</v>
      </c>
      <c r="EB39" s="22">
        <v>6086</v>
      </c>
      <c r="EC39" s="22">
        <v>5946</v>
      </c>
      <c r="ED39" s="22">
        <v>6106</v>
      </c>
      <c r="EE39" s="22">
        <v>5967</v>
      </c>
      <c r="EF39" s="22">
        <v>6196</v>
      </c>
      <c r="EG39" s="22">
        <v>5841</v>
      </c>
      <c r="EH39" s="22">
        <v>5816</v>
      </c>
      <c r="EI39" s="22">
        <v>5466</v>
      </c>
      <c r="EJ39" s="22">
        <v>5186</v>
      </c>
      <c r="EK39" s="22">
        <v>5930</v>
      </c>
      <c r="EL39" s="22">
        <v>5554</v>
      </c>
      <c r="EM39" s="22">
        <v>5537</v>
      </c>
      <c r="EN39" s="22">
        <v>5525</v>
      </c>
      <c r="EO39" s="22">
        <v>5915</v>
      </c>
      <c r="EP39" s="22">
        <v>5399</v>
      </c>
      <c r="EQ39" s="22">
        <v>5293</v>
      </c>
      <c r="ER39" s="22">
        <v>5414</v>
      </c>
      <c r="ES39" s="22">
        <v>5781</v>
      </c>
      <c r="ET39" s="22">
        <v>5610</v>
      </c>
      <c r="EU39" s="22">
        <v>5407</v>
      </c>
      <c r="EV39" s="22">
        <v>5441</v>
      </c>
      <c r="EW39" s="22">
        <v>5142</v>
      </c>
      <c r="EX39" s="22">
        <v>4905</v>
      </c>
      <c r="EY39" s="22">
        <v>4766</v>
      </c>
      <c r="EZ39" s="22">
        <v>4231</v>
      </c>
      <c r="FA39" s="22">
        <v>2695</v>
      </c>
      <c r="FB39" s="22">
        <v>4165</v>
      </c>
      <c r="FC39" s="22">
        <v>5917</v>
      </c>
      <c r="FD39" s="22">
        <v>5831</v>
      </c>
      <c r="FE39" s="22">
        <v>5686</v>
      </c>
      <c r="FF39" s="22">
        <v>6662</v>
      </c>
      <c r="FG39" s="22">
        <v>7745</v>
      </c>
      <c r="FH39" s="22">
        <v>7215</v>
      </c>
      <c r="FI39" s="22">
        <v>6968</v>
      </c>
      <c r="FJ39" s="22">
        <v>7533</v>
      </c>
      <c r="FK39" s="24">
        <v>9061</v>
      </c>
      <c r="FL39" s="24">
        <v>13083</v>
      </c>
      <c r="FM39" s="24">
        <v>18244</v>
      </c>
      <c r="FN39" s="24">
        <v>2560</v>
      </c>
      <c r="FO39" s="24">
        <v>1046</v>
      </c>
      <c r="FP39" s="24">
        <v>1299</v>
      </c>
      <c r="FQ39" s="24">
        <v>609</v>
      </c>
      <c r="FR39" s="24">
        <v>5784</v>
      </c>
      <c r="FS39" s="24">
        <v>8475</v>
      </c>
      <c r="FT39" s="24">
        <v>7756</v>
      </c>
      <c r="FU39" s="24">
        <v>7471</v>
      </c>
      <c r="FV39" s="24">
        <v>7869</v>
      </c>
      <c r="FW39" s="24">
        <v>7538</v>
      </c>
      <c r="FX39" s="24">
        <v>7802</v>
      </c>
      <c r="FY39" s="24">
        <v>8211</v>
      </c>
      <c r="FZ39" s="24">
        <v>7965</v>
      </c>
      <c r="GA39" s="24">
        <v>7240</v>
      </c>
      <c r="GB39" s="24">
        <v>8247</v>
      </c>
      <c r="GC39" s="24">
        <v>7490</v>
      </c>
      <c r="GD39" s="24">
        <v>7176</v>
      </c>
      <c r="GE39" s="24">
        <v>7386</v>
      </c>
      <c r="GF39" s="24">
        <v>7194</v>
      </c>
      <c r="GG39" s="24">
        <v>7086</v>
      </c>
      <c r="GH39" s="24">
        <v>6623</v>
      </c>
      <c r="GI39" s="24">
        <v>6590</v>
      </c>
      <c r="GJ39" s="24">
        <v>7010</v>
      </c>
      <c r="GK39" s="24">
        <v>7752</v>
      </c>
      <c r="GL39" s="24">
        <v>8220</v>
      </c>
      <c r="GM39" s="24">
        <v>8866</v>
      </c>
      <c r="GN39" s="24">
        <v>10300</v>
      </c>
      <c r="GO39" s="24">
        <v>10817</v>
      </c>
      <c r="GP39" s="24">
        <v>10823</v>
      </c>
      <c r="GQ39" s="24">
        <v>10246</v>
      </c>
      <c r="GR39" s="24">
        <v>10163</v>
      </c>
      <c r="GS39" s="24">
        <v>10580</v>
      </c>
      <c r="GT39" s="24">
        <v>12366</v>
      </c>
      <c r="GU39" s="24">
        <v>10899</v>
      </c>
      <c r="GV39" s="24">
        <v>10999</v>
      </c>
      <c r="GW39" s="24">
        <v>10464</v>
      </c>
      <c r="GX39" s="24">
        <v>9696</v>
      </c>
      <c r="GY39" s="24">
        <v>9535</v>
      </c>
      <c r="GZ39" s="24">
        <v>9278</v>
      </c>
      <c r="HA39" s="24">
        <v>7803</v>
      </c>
      <c r="HB39" s="24">
        <v>6903</v>
      </c>
      <c r="HC39" s="24">
        <v>12897</v>
      </c>
      <c r="HD39" s="24">
        <v>12376</v>
      </c>
      <c r="HE39" s="24">
        <v>12328</v>
      </c>
      <c r="HF39" s="24">
        <v>12251</v>
      </c>
      <c r="HG39" s="24">
        <v>12341</v>
      </c>
      <c r="HH39" s="24">
        <v>11169</v>
      </c>
      <c r="HI39" s="24">
        <v>10830</v>
      </c>
      <c r="HJ39" s="24">
        <v>11754</v>
      </c>
      <c r="HK39" s="24">
        <v>12330</v>
      </c>
      <c r="HL39" s="24">
        <v>11551</v>
      </c>
      <c r="HM39" s="24">
        <v>11207</v>
      </c>
      <c r="HN39" s="24">
        <v>11639</v>
      </c>
      <c r="HO39" s="24">
        <v>10838</v>
      </c>
      <c r="HP39" s="24">
        <v>8767</v>
      </c>
      <c r="HQ39" s="24">
        <v>9197</v>
      </c>
      <c r="HR39" s="24">
        <v>8982</v>
      </c>
      <c r="HS39" s="24">
        <v>9496</v>
      </c>
      <c r="HT39" s="24">
        <v>9185</v>
      </c>
      <c r="HU39" s="16">
        <f t="shared" si="28"/>
        <v>9185</v>
      </c>
      <c r="HV39" s="16">
        <f t="shared" si="28"/>
        <v>9185</v>
      </c>
      <c r="HW39" s="16">
        <f t="shared" si="28"/>
        <v>9185</v>
      </c>
      <c r="HX39" s="16">
        <f t="shared" si="28"/>
        <v>9185</v>
      </c>
      <c r="HY39" s="16">
        <f t="shared" si="28"/>
        <v>9207.9624999999996</v>
      </c>
      <c r="HZ39" s="16">
        <f t="shared" si="28"/>
        <v>9207.9624999999996</v>
      </c>
      <c r="IA39" s="16">
        <f t="shared" si="28"/>
        <v>9207.9624999999996</v>
      </c>
      <c r="IB39" s="16">
        <f t="shared" si="28"/>
        <v>9207.9624999999996</v>
      </c>
      <c r="IC39" s="16">
        <f t="shared" si="28"/>
        <v>9230.9824062499993</v>
      </c>
      <c r="ID39" s="16">
        <f t="shared" si="28"/>
        <v>9230.9824062499993</v>
      </c>
      <c r="IE39" s="16">
        <f t="shared" si="28"/>
        <v>9230.9824062499993</v>
      </c>
      <c r="IF39" s="16">
        <f t="shared" si="28"/>
        <v>9230.9824062499993</v>
      </c>
      <c r="IG39" s="16">
        <f t="shared" si="28"/>
        <v>9254.0598622656235</v>
      </c>
      <c r="IH39" s="16">
        <f t="shared" si="28"/>
        <v>9254.0598622656235</v>
      </c>
      <c r="II39" s="16">
        <f t="shared" si="28"/>
        <v>9254.0598622656235</v>
      </c>
      <c r="IJ39" s="16">
        <f t="shared" si="28"/>
        <v>9254.0598622656235</v>
      </c>
      <c r="IK39" s="16">
        <f t="shared" si="28"/>
        <v>9254.0598622656235</v>
      </c>
      <c r="IL39" s="16">
        <f t="shared" si="28"/>
        <v>9277.195011921287</v>
      </c>
      <c r="IM39" s="16">
        <f t="shared" si="28"/>
        <v>9277.195011921287</v>
      </c>
      <c r="IN39" s="16">
        <f t="shared" si="28"/>
        <v>9277.195011921287</v>
      </c>
      <c r="IO39" s="16">
        <f t="shared" si="28"/>
        <v>9277.195011921287</v>
      </c>
      <c r="IP39" s="16">
        <f t="shared" si="28"/>
        <v>9300.3879994510899</v>
      </c>
      <c r="IQ39" s="16">
        <f t="shared" si="28"/>
        <v>9300.3879994510899</v>
      </c>
      <c r="IR39" s="16">
        <f t="shared" si="28"/>
        <v>9300.3879994510899</v>
      </c>
      <c r="IS39" s="16">
        <f t="shared" si="28"/>
        <v>9300.3879994510899</v>
      </c>
      <c r="IT39" s="16">
        <f t="shared" si="28"/>
        <v>9323.6389694497175</v>
      </c>
      <c r="IU39" s="16">
        <f t="shared" si="28"/>
        <v>9323.6389694497175</v>
      </c>
      <c r="IV39" s="16">
        <f t="shared" si="28"/>
        <v>9323.6389694497175</v>
      </c>
      <c r="IW39" s="16">
        <f t="shared" si="28"/>
        <v>9323.6389694497175</v>
      </c>
      <c r="IX39" s="16">
        <f t="shared" si="28"/>
        <v>9323.6389694497175</v>
      </c>
      <c r="IY39" s="16">
        <f t="shared" si="28"/>
        <v>9346.9480668733413</v>
      </c>
      <c r="IZ39" s="16">
        <f t="shared" si="28"/>
        <v>9346.9480668733413</v>
      </c>
      <c r="JA39" s="16">
        <f t="shared" si="28"/>
        <v>9346.9480668733413</v>
      </c>
      <c r="JB39" s="16">
        <f t="shared" si="28"/>
        <v>9346.9480668733413</v>
      </c>
    </row>
    <row r="40" spans="1:262" ht="15" customHeight="1" x14ac:dyDescent="0.3">
      <c r="A40" s="25" t="s">
        <v>50</v>
      </c>
      <c r="B40" s="3" t="s">
        <v>234</v>
      </c>
      <c r="C40" s="3" t="s">
        <v>234</v>
      </c>
      <c r="D40" s="21" t="s">
        <v>19</v>
      </c>
      <c r="E40" s="21" t="s">
        <v>20</v>
      </c>
      <c r="F40" s="16">
        <f t="shared" ca="1" si="20"/>
        <v>0</v>
      </c>
      <c r="G40" s="21" cm="1">
        <f t="array" aca="1" ref="G40" ca="1">($D$5-IFERROR(LOOKUP(2,1/(INDIRECT($L$1&amp;ROW()&amp;":"&amp;$J$2&amp;ROW())&lt;&gt;0),INDIRECT($L$1&amp;"4:"&amp;$J$2&amp;"4")),$L$4))/7</f>
        <v>7</v>
      </c>
      <c r="H40" s="16">
        <f t="shared" ca="1" si="21"/>
        <v>564337</v>
      </c>
      <c r="I40" s="21"/>
      <c r="J40" s="16"/>
      <c r="K40" s="21"/>
      <c r="L40" s="22">
        <v>0</v>
      </c>
      <c r="M40" s="22">
        <v>0</v>
      </c>
      <c r="N40" s="22">
        <v>0</v>
      </c>
      <c r="O40" s="22">
        <v>0</v>
      </c>
      <c r="P40" s="22">
        <v>0</v>
      </c>
      <c r="Q40" s="22">
        <v>0</v>
      </c>
      <c r="R40" s="22">
        <v>0</v>
      </c>
      <c r="S40" s="22">
        <v>0</v>
      </c>
      <c r="T40" s="22">
        <v>0</v>
      </c>
      <c r="U40" s="22">
        <v>0</v>
      </c>
      <c r="V40" s="22">
        <v>0</v>
      </c>
      <c r="W40" s="22">
        <v>0</v>
      </c>
      <c r="X40" s="22">
        <v>0</v>
      </c>
      <c r="Y40" s="22">
        <v>0</v>
      </c>
      <c r="Z40" s="22">
        <v>0</v>
      </c>
      <c r="AA40" s="22">
        <v>0</v>
      </c>
      <c r="AB40" s="22">
        <v>0</v>
      </c>
      <c r="AC40" s="22">
        <v>0</v>
      </c>
      <c r="AD40" s="22">
        <v>0</v>
      </c>
      <c r="AE40" s="22">
        <v>0</v>
      </c>
      <c r="AF40" s="22">
        <v>0</v>
      </c>
      <c r="AG40" s="22">
        <v>0</v>
      </c>
      <c r="AH40" s="22">
        <v>0</v>
      </c>
      <c r="AI40" s="22">
        <v>0</v>
      </c>
      <c r="AJ40" s="22">
        <v>0</v>
      </c>
      <c r="AK40" s="22">
        <v>0</v>
      </c>
      <c r="AL40" s="22">
        <v>0</v>
      </c>
      <c r="AM40" s="22">
        <v>0</v>
      </c>
      <c r="AN40" s="22">
        <v>0</v>
      </c>
      <c r="AO40" s="22">
        <v>0</v>
      </c>
      <c r="AP40" s="22">
        <v>0</v>
      </c>
      <c r="AQ40" s="22">
        <v>0</v>
      </c>
      <c r="AR40" s="22">
        <v>0</v>
      </c>
      <c r="AS40" s="22">
        <v>0</v>
      </c>
      <c r="AT40" s="22">
        <v>0</v>
      </c>
      <c r="AU40" s="22">
        <v>0</v>
      </c>
      <c r="AV40" s="22">
        <v>0</v>
      </c>
      <c r="AW40" s="22">
        <v>0</v>
      </c>
      <c r="AX40" s="22">
        <v>0</v>
      </c>
      <c r="AY40" s="22">
        <v>0</v>
      </c>
      <c r="AZ40" s="22">
        <v>0</v>
      </c>
      <c r="BA40" s="22">
        <v>0</v>
      </c>
      <c r="BB40" s="22">
        <v>0</v>
      </c>
      <c r="BC40" s="22">
        <v>0</v>
      </c>
      <c r="BD40" s="22">
        <v>0</v>
      </c>
      <c r="BE40" s="22">
        <v>0</v>
      </c>
      <c r="BF40" s="22">
        <v>0</v>
      </c>
      <c r="BG40" s="22">
        <v>0</v>
      </c>
      <c r="BH40" s="22">
        <v>0</v>
      </c>
      <c r="BI40" s="22">
        <v>0</v>
      </c>
      <c r="BJ40" s="22">
        <v>0</v>
      </c>
      <c r="BK40" s="22">
        <v>0</v>
      </c>
      <c r="BL40" s="22">
        <v>0</v>
      </c>
      <c r="BM40" s="22">
        <v>0</v>
      </c>
      <c r="BN40" s="22">
        <v>0</v>
      </c>
      <c r="BO40" s="22">
        <v>0</v>
      </c>
      <c r="BP40" s="22">
        <v>0</v>
      </c>
      <c r="BQ40" s="22">
        <v>0</v>
      </c>
      <c r="BR40" s="22">
        <v>0</v>
      </c>
      <c r="BS40" s="22">
        <v>0</v>
      </c>
      <c r="BT40" s="22">
        <v>0</v>
      </c>
      <c r="BU40" s="22">
        <v>0</v>
      </c>
      <c r="BV40" s="22">
        <v>0</v>
      </c>
      <c r="BW40" s="22">
        <v>0</v>
      </c>
      <c r="BX40" s="22">
        <v>0</v>
      </c>
      <c r="BY40" s="22">
        <v>0</v>
      </c>
      <c r="BZ40" s="22">
        <v>0</v>
      </c>
      <c r="CA40" s="22">
        <v>0</v>
      </c>
      <c r="CB40" s="22">
        <v>0</v>
      </c>
      <c r="CC40" s="22">
        <v>48000</v>
      </c>
      <c r="CD40" s="22">
        <v>16800</v>
      </c>
      <c r="CE40" s="22">
        <v>4050</v>
      </c>
      <c r="CF40" s="22">
        <v>4670</v>
      </c>
      <c r="CG40" s="22">
        <v>4727</v>
      </c>
      <c r="CH40" s="22">
        <v>4915</v>
      </c>
      <c r="CI40" s="22">
        <v>4895</v>
      </c>
      <c r="CJ40" s="22">
        <v>4742</v>
      </c>
      <c r="CK40" s="22">
        <v>5141</v>
      </c>
      <c r="CL40" s="22">
        <v>5111</v>
      </c>
      <c r="CM40" s="22">
        <v>4857</v>
      </c>
      <c r="CN40" s="22">
        <v>4945</v>
      </c>
      <c r="CO40" s="22">
        <v>5211</v>
      </c>
      <c r="CP40" s="22">
        <v>4912</v>
      </c>
      <c r="CQ40" s="22">
        <v>4834</v>
      </c>
      <c r="CR40" s="22">
        <v>4780</v>
      </c>
      <c r="CS40" s="22">
        <v>4900</v>
      </c>
      <c r="CT40" s="22">
        <v>4880</v>
      </c>
      <c r="CU40" s="22">
        <v>4794</v>
      </c>
      <c r="CV40" s="22">
        <v>4849</v>
      </c>
      <c r="CW40" s="22">
        <v>4415</v>
      </c>
      <c r="CX40" s="22">
        <v>4678</v>
      </c>
      <c r="CY40" s="22">
        <v>4380</v>
      </c>
      <c r="CZ40" s="22">
        <v>4150</v>
      </c>
      <c r="DA40" s="22">
        <v>2150</v>
      </c>
      <c r="DB40" s="22">
        <v>4782</v>
      </c>
      <c r="DC40" s="22">
        <v>6332</v>
      </c>
      <c r="DD40" s="22">
        <v>6914</v>
      </c>
      <c r="DE40" s="22">
        <v>6537</v>
      </c>
      <c r="DF40" s="22">
        <v>6697</v>
      </c>
      <c r="DG40" s="22">
        <v>7155</v>
      </c>
      <c r="DH40" s="22">
        <v>4454</v>
      </c>
      <c r="DI40" s="22">
        <v>3218</v>
      </c>
      <c r="DJ40" s="22">
        <v>4187</v>
      </c>
      <c r="DK40" s="22">
        <v>5438</v>
      </c>
      <c r="DL40" s="22">
        <v>4311</v>
      </c>
      <c r="DM40" s="22">
        <v>3963</v>
      </c>
      <c r="DN40" s="22">
        <v>5885</v>
      </c>
      <c r="DO40" s="22">
        <v>5659</v>
      </c>
      <c r="DP40" s="22">
        <v>5044</v>
      </c>
      <c r="DQ40" s="22">
        <v>5095</v>
      </c>
      <c r="DR40" s="22">
        <v>4961</v>
      </c>
      <c r="DS40" s="22">
        <v>5604</v>
      </c>
      <c r="DT40" s="22">
        <v>5488</v>
      </c>
      <c r="DU40" s="22">
        <v>5388</v>
      </c>
      <c r="DV40" s="22">
        <v>5339</v>
      </c>
      <c r="DW40" s="22">
        <v>5703</v>
      </c>
      <c r="DX40" s="22">
        <v>5954</v>
      </c>
      <c r="DY40" s="22">
        <v>5820</v>
      </c>
      <c r="DZ40" s="22">
        <v>5617</v>
      </c>
      <c r="EA40" s="22">
        <v>6194</v>
      </c>
      <c r="EB40" s="22">
        <v>6110</v>
      </c>
      <c r="EC40" s="22">
        <v>5950</v>
      </c>
      <c r="ED40" s="22">
        <v>6255</v>
      </c>
      <c r="EE40" s="22">
        <v>6402</v>
      </c>
      <c r="EF40" s="22">
        <v>6310</v>
      </c>
      <c r="EG40" s="22">
        <v>5083</v>
      </c>
      <c r="EH40" s="22">
        <v>3845</v>
      </c>
      <c r="EI40" s="22">
        <v>3463</v>
      </c>
      <c r="EJ40" s="22">
        <v>3187</v>
      </c>
      <c r="EK40" s="22">
        <v>3464</v>
      </c>
      <c r="EL40" s="22">
        <v>3300</v>
      </c>
      <c r="EM40" s="22">
        <v>3084</v>
      </c>
      <c r="EN40" s="22">
        <v>3147</v>
      </c>
      <c r="EO40" s="22">
        <v>3210</v>
      </c>
      <c r="EP40" s="22">
        <v>2903</v>
      </c>
      <c r="EQ40" s="22">
        <v>3045</v>
      </c>
      <c r="ER40" s="22">
        <v>3063</v>
      </c>
      <c r="ES40" s="22">
        <v>3278</v>
      </c>
      <c r="ET40" s="22">
        <v>3236</v>
      </c>
      <c r="EU40" s="22">
        <v>2605</v>
      </c>
      <c r="EV40" s="22">
        <v>2461</v>
      </c>
      <c r="EW40" s="22">
        <v>2470</v>
      </c>
      <c r="EX40" s="22">
        <v>2167</v>
      </c>
      <c r="EY40" s="22">
        <v>2168</v>
      </c>
      <c r="EZ40" s="22">
        <v>2152</v>
      </c>
      <c r="FA40" s="22">
        <v>1434</v>
      </c>
      <c r="FB40" s="22">
        <v>2490</v>
      </c>
      <c r="FC40" s="22">
        <v>3888</v>
      </c>
      <c r="FD40" s="22">
        <v>3745</v>
      </c>
      <c r="FE40" s="22">
        <v>3575</v>
      </c>
      <c r="FF40" s="22">
        <v>3720</v>
      </c>
      <c r="FG40" s="22">
        <v>3548</v>
      </c>
      <c r="FH40" s="22">
        <v>3368</v>
      </c>
      <c r="FI40" s="22">
        <v>3035</v>
      </c>
      <c r="FJ40" s="22">
        <v>3324</v>
      </c>
      <c r="FK40" s="24">
        <v>4145</v>
      </c>
      <c r="FL40" s="24">
        <v>6819</v>
      </c>
      <c r="FM40" s="24">
        <v>12720</v>
      </c>
      <c r="FN40" s="24">
        <v>3709</v>
      </c>
      <c r="FO40" s="24">
        <v>3961</v>
      </c>
      <c r="FP40" s="24">
        <v>4363</v>
      </c>
      <c r="FQ40" s="24">
        <v>3879</v>
      </c>
      <c r="FR40" s="24">
        <v>3373</v>
      </c>
      <c r="FS40" s="24">
        <v>2810</v>
      </c>
      <c r="FT40" s="24">
        <v>3388</v>
      </c>
      <c r="FU40" s="24">
        <v>3653</v>
      </c>
      <c r="FV40" s="24">
        <v>3860</v>
      </c>
      <c r="FW40" s="24">
        <v>3880</v>
      </c>
      <c r="FX40" s="24">
        <v>4207</v>
      </c>
      <c r="FY40" s="24">
        <v>3788</v>
      </c>
      <c r="FZ40" s="24">
        <v>3896</v>
      </c>
      <c r="GA40" s="24">
        <v>3655</v>
      </c>
      <c r="GB40" s="24">
        <v>4095</v>
      </c>
      <c r="GC40" s="24">
        <v>3533</v>
      </c>
      <c r="GD40" s="24">
        <v>3533</v>
      </c>
      <c r="GE40" s="24">
        <v>3376</v>
      </c>
      <c r="GF40" s="24">
        <v>3415</v>
      </c>
      <c r="GG40" s="24">
        <v>3367</v>
      </c>
      <c r="GH40" s="24">
        <v>3142</v>
      </c>
      <c r="GI40" s="24">
        <v>3016</v>
      </c>
      <c r="GJ40" s="24">
        <v>2868</v>
      </c>
      <c r="GK40" s="24">
        <v>2680</v>
      </c>
      <c r="GL40" s="24">
        <v>2734</v>
      </c>
      <c r="GM40" s="24">
        <v>4721</v>
      </c>
      <c r="GN40" s="24">
        <v>4106</v>
      </c>
      <c r="GO40" s="24">
        <v>2226</v>
      </c>
      <c r="GP40" s="24">
        <v>832</v>
      </c>
      <c r="GQ40" s="24">
        <v>814</v>
      </c>
      <c r="GR40" s="24">
        <v>534</v>
      </c>
      <c r="GS40" s="24">
        <v>336</v>
      </c>
      <c r="GT40" s="24">
        <v>286</v>
      </c>
      <c r="GU40" s="24">
        <v>210</v>
      </c>
      <c r="GV40" s="24">
        <v>115</v>
      </c>
      <c r="GW40" s="24">
        <v>97</v>
      </c>
      <c r="GX40" s="24">
        <v>17</v>
      </c>
      <c r="GY40" s="24">
        <v>26</v>
      </c>
      <c r="GZ40" s="24">
        <v>37</v>
      </c>
      <c r="HA40" s="24">
        <v>20</v>
      </c>
      <c r="HB40" s="24">
        <v>35</v>
      </c>
      <c r="HC40" s="24">
        <v>20</v>
      </c>
      <c r="HD40" s="24">
        <v>10</v>
      </c>
      <c r="HE40" s="24">
        <v>5</v>
      </c>
      <c r="HF40" s="24">
        <v>2</v>
      </c>
      <c r="HG40" s="24">
        <v>1</v>
      </c>
      <c r="HH40" s="24">
        <v>1</v>
      </c>
      <c r="HI40" s="24">
        <v>4</v>
      </c>
      <c r="HJ40" s="24">
        <v>5</v>
      </c>
      <c r="HK40" s="24">
        <v>1</v>
      </c>
      <c r="HL40" s="24">
        <v>1</v>
      </c>
      <c r="HM40" s="24">
        <v>0</v>
      </c>
      <c r="HN40" s="24">
        <v>0</v>
      </c>
      <c r="HO40" s="24">
        <v>0</v>
      </c>
      <c r="HP40" s="24">
        <v>0</v>
      </c>
      <c r="HQ40" s="24">
        <v>0</v>
      </c>
      <c r="HR40" s="24">
        <v>0</v>
      </c>
      <c r="HS40" s="24">
        <v>0</v>
      </c>
      <c r="HT40" s="24">
        <v>0</v>
      </c>
      <c r="HU40" s="16">
        <f t="shared" si="28"/>
        <v>0</v>
      </c>
      <c r="HV40" s="16">
        <f t="shared" si="28"/>
        <v>0</v>
      </c>
      <c r="HW40" s="16">
        <f t="shared" si="28"/>
        <v>0</v>
      </c>
      <c r="HX40" s="16">
        <f t="shared" si="28"/>
        <v>0</v>
      </c>
      <c r="HY40" s="16">
        <f t="shared" si="28"/>
        <v>0</v>
      </c>
      <c r="HZ40" s="16">
        <f t="shared" si="28"/>
        <v>0</v>
      </c>
      <c r="IA40" s="16">
        <f t="shared" si="28"/>
        <v>0</v>
      </c>
      <c r="IB40" s="16">
        <f t="shared" si="28"/>
        <v>0</v>
      </c>
      <c r="IC40" s="16">
        <f t="shared" si="28"/>
        <v>0</v>
      </c>
      <c r="ID40" s="16">
        <f t="shared" si="28"/>
        <v>0</v>
      </c>
      <c r="IE40" s="16">
        <f t="shared" si="28"/>
        <v>0</v>
      </c>
      <c r="IF40" s="16">
        <f t="shared" si="28"/>
        <v>0</v>
      </c>
      <c r="IG40" s="16">
        <f t="shared" si="28"/>
        <v>0</v>
      </c>
      <c r="IH40" s="16">
        <f t="shared" si="28"/>
        <v>0</v>
      </c>
      <c r="II40" s="16">
        <f t="shared" si="28"/>
        <v>0</v>
      </c>
      <c r="IJ40" s="16">
        <f t="shared" si="28"/>
        <v>0</v>
      </c>
      <c r="IK40" s="16">
        <f t="shared" si="28"/>
        <v>0</v>
      </c>
      <c r="IL40" s="16">
        <f t="shared" si="28"/>
        <v>0</v>
      </c>
      <c r="IM40" s="16">
        <f t="shared" si="28"/>
        <v>0</v>
      </c>
      <c r="IN40" s="16">
        <f t="shared" si="28"/>
        <v>0</v>
      </c>
      <c r="IO40" s="16">
        <f t="shared" si="28"/>
        <v>0</v>
      </c>
      <c r="IP40" s="16">
        <f t="shared" si="28"/>
        <v>0</v>
      </c>
      <c r="IQ40" s="16">
        <f t="shared" si="28"/>
        <v>0</v>
      </c>
      <c r="IR40" s="16">
        <f t="shared" si="28"/>
        <v>0</v>
      </c>
      <c r="IS40" s="16">
        <f t="shared" si="28"/>
        <v>0</v>
      </c>
      <c r="IT40" s="16">
        <f t="shared" si="28"/>
        <v>0</v>
      </c>
      <c r="IU40" s="16">
        <f t="shared" si="28"/>
        <v>0</v>
      </c>
      <c r="IV40" s="16">
        <f t="shared" si="28"/>
        <v>0</v>
      </c>
      <c r="IW40" s="16">
        <f t="shared" si="28"/>
        <v>0</v>
      </c>
      <c r="IX40" s="16">
        <f t="shared" si="28"/>
        <v>0</v>
      </c>
      <c r="IY40" s="16">
        <f t="shared" si="28"/>
        <v>0</v>
      </c>
      <c r="IZ40" s="16">
        <f t="shared" si="28"/>
        <v>0</v>
      </c>
      <c r="JA40" s="16">
        <f t="shared" si="28"/>
        <v>0</v>
      </c>
      <c r="JB40" s="16">
        <f t="shared" si="28"/>
        <v>0</v>
      </c>
    </row>
    <row r="41" spans="1:262" ht="15" customHeight="1" x14ac:dyDescent="0.3">
      <c r="A41" s="25" t="s">
        <v>51</v>
      </c>
      <c r="B41" s="3" t="s">
        <v>234</v>
      </c>
      <c r="C41" s="3" t="s">
        <v>234</v>
      </c>
      <c r="D41" s="21" t="s">
        <v>19</v>
      </c>
      <c r="E41" s="21" t="s">
        <v>20</v>
      </c>
      <c r="F41" s="16">
        <f t="shared" ca="1" si="20"/>
        <v>0</v>
      </c>
      <c r="G41" s="21" cm="1">
        <f t="array" aca="1" ref="G41" ca="1">($D$5-IFERROR(LOOKUP(2,1/(INDIRECT($L$1&amp;ROW()&amp;":"&amp;$J$2&amp;ROW())&lt;&gt;0),INDIRECT($L$1&amp;"4:"&amp;$J$2&amp;"4")),$L$4))/7</f>
        <v>11</v>
      </c>
      <c r="H41" s="16">
        <f t="shared" ca="1" si="21"/>
        <v>655977</v>
      </c>
      <c r="I41" s="21"/>
      <c r="J41" s="16"/>
      <c r="K41" s="21"/>
      <c r="L41" s="22">
        <v>0</v>
      </c>
      <c r="M41" s="22">
        <v>0</v>
      </c>
      <c r="N41" s="22">
        <v>0</v>
      </c>
      <c r="O41" s="22">
        <v>0</v>
      </c>
      <c r="P41" s="22">
        <v>0</v>
      </c>
      <c r="Q41" s="22">
        <v>0</v>
      </c>
      <c r="R41" s="22">
        <v>0</v>
      </c>
      <c r="S41" s="22">
        <v>0</v>
      </c>
      <c r="T41" s="22">
        <v>0</v>
      </c>
      <c r="U41" s="22">
        <v>0</v>
      </c>
      <c r="V41" s="22">
        <v>0</v>
      </c>
      <c r="W41" s="22">
        <v>0</v>
      </c>
      <c r="X41" s="22">
        <v>0</v>
      </c>
      <c r="Y41" s="22">
        <v>0</v>
      </c>
      <c r="Z41" s="22">
        <v>0</v>
      </c>
      <c r="AA41" s="22">
        <v>0</v>
      </c>
      <c r="AB41" s="22">
        <v>0</v>
      </c>
      <c r="AC41" s="22">
        <v>0</v>
      </c>
      <c r="AD41" s="22">
        <v>0</v>
      </c>
      <c r="AE41" s="22">
        <v>0</v>
      </c>
      <c r="AF41" s="22">
        <v>0</v>
      </c>
      <c r="AG41" s="22">
        <v>0</v>
      </c>
      <c r="AH41" s="22">
        <v>0</v>
      </c>
      <c r="AI41" s="22">
        <v>0</v>
      </c>
      <c r="AJ41" s="22">
        <v>0</v>
      </c>
      <c r="AK41" s="22">
        <v>0</v>
      </c>
      <c r="AL41" s="22">
        <v>0</v>
      </c>
      <c r="AM41" s="22">
        <v>0</v>
      </c>
      <c r="AN41" s="22">
        <v>0</v>
      </c>
      <c r="AO41" s="22">
        <v>0</v>
      </c>
      <c r="AP41" s="22">
        <v>0</v>
      </c>
      <c r="AQ41" s="22">
        <v>0</v>
      </c>
      <c r="AR41" s="22">
        <v>0</v>
      </c>
      <c r="AS41" s="22">
        <v>0</v>
      </c>
      <c r="AT41" s="22">
        <v>0</v>
      </c>
      <c r="AU41" s="22">
        <v>0</v>
      </c>
      <c r="AV41" s="22">
        <v>0</v>
      </c>
      <c r="AW41" s="22">
        <v>0</v>
      </c>
      <c r="AX41" s="22">
        <v>0</v>
      </c>
      <c r="AY41" s="22">
        <v>0</v>
      </c>
      <c r="AZ41" s="22">
        <v>0</v>
      </c>
      <c r="BA41" s="22">
        <v>0</v>
      </c>
      <c r="BB41" s="22">
        <v>0</v>
      </c>
      <c r="BC41" s="22">
        <v>0</v>
      </c>
      <c r="BD41" s="22">
        <v>0</v>
      </c>
      <c r="BE41" s="22">
        <v>0</v>
      </c>
      <c r="BF41" s="22">
        <v>0</v>
      </c>
      <c r="BG41" s="22">
        <v>0</v>
      </c>
      <c r="BH41" s="22">
        <v>0</v>
      </c>
      <c r="BI41" s="22">
        <v>0</v>
      </c>
      <c r="BJ41" s="22">
        <v>0</v>
      </c>
      <c r="BK41" s="22">
        <v>0</v>
      </c>
      <c r="BL41" s="22">
        <v>0</v>
      </c>
      <c r="BM41" s="22">
        <v>0</v>
      </c>
      <c r="BN41" s="22">
        <v>0</v>
      </c>
      <c r="BO41" s="22">
        <v>0</v>
      </c>
      <c r="BP41" s="22">
        <v>0</v>
      </c>
      <c r="BQ41" s="22">
        <v>0</v>
      </c>
      <c r="BR41" s="22">
        <v>0</v>
      </c>
      <c r="BS41" s="22">
        <v>0</v>
      </c>
      <c r="BT41" s="22">
        <v>0</v>
      </c>
      <c r="BU41" s="22">
        <v>0</v>
      </c>
      <c r="BV41" s="22">
        <v>0</v>
      </c>
      <c r="BW41" s="22">
        <v>0</v>
      </c>
      <c r="BX41" s="22">
        <v>0</v>
      </c>
      <c r="BY41" s="22">
        <v>0</v>
      </c>
      <c r="BZ41" s="22">
        <v>0</v>
      </c>
      <c r="CA41" s="22">
        <v>0</v>
      </c>
      <c r="CB41" s="22">
        <v>0</v>
      </c>
      <c r="CC41" s="22">
        <v>45600</v>
      </c>
      <c r="CD41" s="22">
        <v>16800</v>
      </c>
      <c r="CE41" s="22">
        <v>4416</v>
      </c>
      <c r="CF41" s="22">
        <v>5324</v>
      </c>
      <c r="CG41" s="22">
        <v>5200</v>
      </c>
      <c r="CH41" s="22">
        <v>5500</v>
      </c>
      <c r="CI41" s="22">
        <v>5441</v>
      </c>
      <c r="CJ41" s="22">
        <v>5695</v>
      </c>
      <c r="CK41" s="22">
        <v>6068</v>
      </c>
      <c r="CL41" s="22">
        <v>5743</v>
      </c>
      <c r="CM41" s="22">
        <v>5768</v>
      </c>
      <c r="CN41" s="22">
        <v>5271</v>
      </c>
      <c r="CO41" s="22">
        <v>5465</v>
      </c>
      <c r="CP41" s="22">
        <v>5743</v>
      </c>
      <c r="CQ41" s="22">
        <v>5696</v>
      </c>
      <c r="CR41" s="22">
        <v>5669</v>
      </c>
      <c r="CS41" s="22">
        <v>5863</v>
      </c>
      <c r="CT41" s="22">
        <v>5673</v>
      </c>
      <c r="CU41" s="22">
        <v>5739</v>
      </c>
      <c r="CV41" s="22">
        <v>7199</v>
      </c>
      <c r="CW41" s="22">
        <v>6034</v>
      </c>
      <c r="CX41" s="22">
        <v>6089</v>
      </c>
      <c r="CY41" s="22">
        <v>5279</v>
      </c>
      <c r="CZ41" s="22">
        <v>4868</v>
      </c>
      <c r="DA41" s="22">
        <v>2505</v>
      </c>
      <c r="DB41" s="22">
        <v>5456</v>
      </c>
      <c r="DC41" s="22">
        <v>6876</v>
      </c>
      <c r="DD41" s="22">
        <v>8270</v>
      </c>
      <c r="DE41" s="22">
        <v>8430</v>
      </c>
      <c r="DF41" s="22">
        <v>9609</v>
      </c>
      <c r="DG41" s="22">
        <v>8357</v>
      </c>
      <c r="DH41" s="22">
        <v>4751</v>
      </c>
      <c r="DI41" s="22">
        <v>6088</v>
      </c>
      <c r="DJ41" s="22">
        <v>6454</v>
      </c>
      <c r="DK41" s="22">
        <v>6438</v>
      </c>
      <c r="DL41" s="22">
        <v>6200</v>
      </c>
      <c r="DM41" s="22">
        <v>6461</v>
      </c>
      <c r="DN41" s="22">
        <v>6631</v>
      </c>
      <c r="DO41" s="22">
        <v>6251</v>
      </c>
      <c r="DP41" s="22">
        <v>6009</v>
      </c>
      <c r="DQ41" s="22">
        <v>5867</v>
      </c>
      <c r="DR41" s="22">
        <v>5667</v>
      </c>
      <c r="DS41" s="22">
        <v>6632</v>
      </c>
      <c r="DT41" s="22">
        <v>6138</v>
      </c>
      <c r="DU41" s="22">
        <v>6433</v>
      </c>
      <c r="DV41" s="22">
        <v>6294</v>
      </c>
      <c r="DW41" s="22">
        <v>6179</v>
      </c>
      <c r="DX41" s="22">
        <v>6555</v>
      </c>
      <c r="DY41" s="22">
        <v>6721</v>
      </c>
      <c r="DZ41" s="22">
        <v>6488</v>
      </c>
      <c r="EA41" s="22">
        <v>6931</v>
      </c>
      <c r="EB41" s="22">
        <v>6787</v>
      </c>
      <c r="EC41" s="22">
        <v>6614</v>
      </c>
      <c r="ED41" s="22">
        <v>7175</v>
      </c>
      <c r="EE41" s="22">
        <v>7280</v>
      </c>
      <c r="EF41" s="22">
        <v>7091</v>
      </c>
      <c r="EG41" s="22">
        <v>6500</v>
      </c>
      <c r="EH41" s="22">
        <v>5548</v>
      </c>
      <c r="EI41" s="22">
        <v>4983</v>
      </c>
      <c r="EJ41" s="22">
        <v>4681</v>
      </c>
      <c r="EK41" s="22">
        <v>5145</v>
      </c>
      <c r="EL41" s="22">
        <v>4662</v>
      </c>
      <c r="EM41" s="22">
        <v>4920</v>
      </c>
      <c r="EN41" s="22">
        <v>4545</v>
      </c>
      <c r="EO41" s="22">
        <v>4824</v>
      </c>
      <c r="EP41" s="22">
        <v>4810</v>
      </c>
      <c r="EQ41" s="22">
        <v>4574</v>
      </c>
      <c r="ER41" s="22">
        <v>4691</v>
      </c>
      <c r="ES41" s="22">
        <v>5239</v>
      </c>
      <c r="ET41" s="22">
        <v>5174</v>
      </c>
      <c r="EU41" s="22">
        <v>5009</v>
      </c>
      <c r="EV41" s="22">
        <v>4836</v>
      </c>
      <c r="EW41" s="22">
        <v>4631</v>
      </c>
      <c r="EX41" s="22">
        <v>4664</v>
      </c>
      <c r="EY41" s="22">
        <v>4311</v>
      </c>
      <c r="EZ41" s="22">
        <v>3827</v>
      </c>
      <c r="FA41" s="22">
        <v>2116</v>
      </c>
      <c r="FB41" s="22">
        <v>3802</v>
      </c>
      <c r="FC41" s="22">
        <v>6631</v>
      </c>
      <c r="FD41" s="22">
        <v>5734</v>
      </c>
      <c r="FE41" s="22">
        <v>5295</v>
      </c>
      <c r="FF41" s="22">
        <v>4940</v>
      </c>
      <c r="FG41" s="22">
        <v>5345</v>
      </c>
      <c r="FH41" s="22">
        <v>5456</v>
      </c>
      <c r="FI41" s="22">
        <v>5138</v>
      </c>
      <c r="FJ41" s="22">
        <v>5467</v>
      </c>
      <c r="FK41" s="24">
        <v>6465</v>
      </c>
      <c r="FL41" s="24">
        <v>9083</v>
      </c>
      <c r="FM41" s="24">
        <v>15552</v>
      </c>
      <c r="FN41" s="24">
        <v>6140</v>
      </c>
      <c r="FO41" s="24">
        <v>5269</v>
      </c>
      <c r="FP41" s="24">
        <v>5460</v>
      </c>
      <c r="FQ41" s="24">
        <v>4829</v>
      </c>
      <c r="FR41" s="24">
        <v>5353</v>
      </c>
      <c r="FS41" s="24">
        <v>5748</v>
      </c>
      <c r="FT41" s="24">
        <v>5466</v>
      </c>
      <c r="FU41" s="24">
        <v>5621</v>
      </c>
      <c r="FV41" s="24">
        <v>5531</v>
      </c>
      <c r="FW41" s="24">
        <v>5625</v>
      </c>
      <c r="FX41" s="24">
        <v>5779</v>
      </c>
      <c r="FY41" s="24">
        <v>5650</v>
      </c>
      <c r="FZ41" s="24">
        <v>5750</v>
      </c>
      <c r="GA41" s="24">
        <v>4207</v>
      </c>
      <c r="GB41" s="24">
        <v>2888</v>
      </c>
      <c r="GC41" s="24">
        <v>1166</v>
      </c>
      <c r="GD41" s="24">
        <v>370</v>
      </c>
      <c r="GE41" s="24">
        <v>215</v>
      </c>
      <c r="GF41" s="24">
        <v>110</v>
      </c>
      <c r="GG41" s="24">
        <v>55</v>
      </c>
      <c r="GH41" s="24">
        <v>61</v>
      </c>
      <c r="GI41" s="24">
        <v>5</v>
      </c>
      <c r="GJ41" s="24">
        <v>5</v>
      </c>
      <c r="GK41" s="24">
        <v>20</v>
      </c>
      <c r="GL41" s="24">
        <v>16</v>
      </c>
      <c r="GM41" s="24">
        <v>169</v>
      </c>
      <c r="GN41" s="24">
        <v>40</v>
      </c>
      <c r="GO41" s="24">
        <v>16</v>
      </c>
      <c r="GP41" s="24">
        <v>26</v>
      </c>
      <c r="GQ41" s="24">
        <v>4</v>
      </c>
      <c r="GR41" s="24">
        <v>0</v>
      </c>
      <c r="GS41" s="24">
        <v>2</v>
      </c>
      <c r="GT41" s="24">
        <v>0</v>
      </c>
      <c r="GU41" s="24">
        <v>0</v>
      </c>
      <c r="GV41" s="24">
        <v>0</v>
      </c>
      <c r="GW41" s="24">
        <v>0</v>
      </c>
      <c r="GX41" s="24">
        <v>0</v>
      </c>
      <c r="GY41" s="24">
        <v>0</v>
      </c>
      <c r="GZ41" s="24">
        <v>0</v>
      </c>
      <c r="HA41" s="24">
        <v>0</v>
      </c>
      <c r="HB41" s="24">
        <v>0</v>
      </c>
      <c r="HC41" s="24">
        <v>1</v>
      </c>
      <c r="HD41" s="24">
        <v>0</v>
      </c>
      <c r="HE41" s="24">
        <v>0</v>
      </c>
      <c r="HF41" s="24">
        <v>0</v>
      </c>
      <c r="HG41" s="24">
        <v>0</v>
      </c>
      <c r="HH41" s="24">
        <v>1</v>
      </c>
      <c r="HI41" s="24">
        <v>0</v>
      </c>
      <c r="HJ41" s="24">
        <v>0</v>
      </c>
      <c r="HK41" s="24">
        <v>0</v>
      </c>
      <c r="HL41" s="24">
        <v>0</v>
      </c>
      <c r="HM41" s="24">
        <v>0</v>
      </c>
      <c r="HN41" s="24">
        <v>0</v>
      </c>
      <c r="HO41" s="24">
        <v>0</v>
      </c>
      <c r="HP41" s="24">
        <v>0</v>
      </c>
      <c r="HQ41" s="24">
        <v>0</v>
      </c>
      <c r="HR41" s="24">
        <v>0</v>
      </c>
      <c r="HS41" s="24">
        <v>0</v>
      </c>
      <c r="HT41" s="24">
        <v>0</v>
      </c>
      <c r="HU41" s="16">
        <f t="shared" si="28"/>
        <v>0</v>
      </c>
      <c r="HV41" s="16">
        <f t="shared" si="28"/>
        <v>0</v>
      </c>
      <c r="HW41" s="16">
        <f t="shared" si="28"/>
        <v>0</v>
      </c>
      <c r="HX41" s="16">
        <f t="shared" si="28"/>
        <v>0</v>
      </c>
      <c r="HY41" s="16">
        <f t="shared" si="28"/>
        <v>0</v>
      </c>
      <c r="HZ41" s="16">
        <f t="shared" si="28"/>
        <v>0</v>
      </c>
      <c r="IA41" s="16">
        <f t="shared" si="28"/>
        <v>0</v>
      </c>
      <c r="IB41" s="16">
        <f t="shared" si="28"/>
        <v>0</v>
      </c>
      <c r="IC41" s="16">
        <f t="shared" si="28"/>
        <v>0</v>
      </c>
      <c r="ID41" s="16">
        <f t="shared" si="28"/>
        <v>0</v>
      </c>
      <c r="IE41" s="16">
        <f t="shared" si="28"/>
        <v>0</v>
      </c>
      <c r="IF41" s="16">
        <f t="shared" si="28"/>
        <v>0</v>
      </c>
      <c r="IG41" s="16">
        <f t="shared" si="28"/>
        <v>0</v>
      </c>
      <c r="IH41" s="16">
        <f t="shared" si="28"/>
        <v>0</v>
      </c>
      <c r="II41" s="16">
        <f t="shared" si="28"/>
        <v>0</v>
      </c>
      <c r="IJ41" s="16">
        <f t="shared" si="28"/>
        <v>0</v>
      </c>
      <c r="IK41" s="16">
        <f t="shared" si="28"/>
        <v>0</v>
      </c>
      <c r="IL41" s="16">
        <f t="shared" si="28"/>
        <v>0</v>
      </c>
      <c r="IM41" s="16">
        <f t="shared" si="28"/>
        <v>0</v>
      </c>
      <c r="IN41" s="16">
        <f t="shared" si="28"/>
        <v>0</v>
      </c>
      <c r="IO41" s="16">
        <f t="shared" si="28"/>
        <v>0</v>
      </c>
      <c r="IP41" s="16">
        <f t="shared" si="28"/>
        <v>0</v>
      </c>
      <c r="IQ41" s="16">
        <f t="shared" si="28"/>
        <v>0</v>
      </c>
      <c r="IR41" s="16">
        <f t="shared" si="28"/>
        <v>0</v>
      </c>
      <c r="IS41" s="16">
        <f t="shared" si="28"/>
        <v>0</v>
      </c>
      <c r="IT41" s="16">
        <f t="shared" si="28"/>
        <v>0</v>
      </c>
      <c r="IU41" s="16">
        <f t="shared" si="28"/>
        <v>0</v>
      </c>
      <c r="IV41" s="16">
        <f t="shared" si="28"/>
        <v>0</v>
      </c>
      <c r="IW41" s="16">
        <f t="shared" si="28"/>
        <v>0</v>
      </c>
      <c r="IX41" s="16">
        <f t="shared" si="28"/>
        <v>0</v>
      </c>
      <c r="IY41" s="16">
        <f t="shared" si="28"/>
        <v>0</v>
      </c>
      <c r="IZ41" s="16">
        <f t="shared" si="28"/>
        <v>0</v>
      </c>
      <c r="JA41" s="16">
        <f t="shared" si="28"/>
        <v>0</v>
      </c>
      <c r="JB41" s="16">
        <f t="shared" si="28"/>
        <v>0</v>
      </c>
    </row>
    <row r="42" spans="1:262" ht="15" customHeight="1" x14ac:dyDescent="0.3">
      <c r="A42" s="25" t="s">
        <v>52</v>
      </c>
      <c r="B42" s="3" t="s">
        <v>234</v>
      </c>
      <c r="C42" s="3" t="s">
        <v>234</v>
      </c>
      <c r="D42" s="21" t="s">
        <v>19</v>
      </c>
      <c r="E42" s="21" t="s">
        <v>20</v>
      </c>
      <c r="F42" s="16">
        <f t="shared" ca="1" si="20"/>
        <v>11270.5</v>
      </c>
      <c r="G42" s="21" cm="1">
        <f t="array" aca="1" ref="G42" ca="1">($D$5-IFERROR(LOOKUP(2,1/(INDIRECT($L$1&amp;ROW()&amp;":"&amp;$J$2&amp;ROW())&lt;&gt;0),INDIRECT($L$1&amp;"4:"&amp;$J$2&amp;"4")),$L$4))/7</f>
        <v>0</v>
      </c>
      <c r="H42" s="16">
        <f t="shared" ca="1" si="21"/>
        <v>1705409.3890483861</v>
      </c>
      <c r="I42" s="21"/>
      <c r="J42" s="16"/>
      <c r="K42" s="21"/>
      <c r="L42" s="22">
        <v>0</v>
      </c>
      <c r="M42" s="22">
        <v>0</v>
      </c>
      <c r="N42" s="22">
        <v>0</v>
      </c>
      <c r="O42" s="22">
        <v>0</v>
      </c>
      <c r="P42" s="22">
        <v>0</v>
      </c>
      <c r="Q42" s="22">
        <v>0</v>
      </c>
      <c r="R42" s="22">
        <v>0</v>
      </c>
      <c r="S42" s="22">
        <v>0</v>
      </c>
      <c r="T42" s="22">
        <v>0</v>
      </c>
      <c r="U42" s="22">
        <v>0</v>
      </c>
      <c r="V42" s="22">
        <v>0</v>
      </c>
      <c r="W42" s="22">
        <v>0</v>
      </c>
      <c r="X42" s="22">
        <v>0</v>
      </c>
      <c r="Y42" s="22">
        <v>0</v>
      </c>
      <c r="Z42" s="22">
        <v>0</v>
      </c>
      <c r="AA42" s="22">
        <v>0</v>
      </c>
      <c r="AB42" s="22">
        <v>0</v>
      </c>
      <c r="AC42" s="22">
        <v>0</v>
      </c>
      <c r="AD42" s="22">
        <v>0</v>
      </c>
      <c r="AE42" s="22">
        <v>0</v>
      </c>
      <c r="AF42" s="22">
        <v>0</v>
      </c>
      <c r="AG42" s="22">
        <v>0</v>
      </c>
      <c r="AH42" s="22">
        <v>0</v>
      </c>
      <c r="AI42" s="22">
        <v>0</v>
      </c>
      <c r="AJ42" s="22">
        <v>0</v>
      </c>
      <c r="AK42" s="22">
        <v>0</v>
      </c>
      <c r="AL42" s="22">
        <v>0</v>
      </c>
      <c r="AM42" s="22">
        <v>0</v>
      </c>
      <c r="AN42" s="22">
        <v>0</v>
      </c>
      <c r="AO42" s="22">
        <v>0</v>
      </c>
      <c r="AP42" s="22">
        <v>0</v>
      </c>
      <c r="AQ42" s="22">
        <v>0</v>
      </c>
      <c r="AR42" s="22">
        <v>0</v>
      </c>
      <c r="AS42" s="22">
        <v>0</v>
      </c>
      <c r="AT42" s="22">
        <v>0</v>
      </c>
      <c r="AU42" s="22">
        <v>0</v>
      </c>
      <c r="AV42" s="22">
        <v>0</v>
      </c>
      <c r="AW42" s="22">
        <v>0</v>
      </c>
      <c r="AX42" s="22">
        <v>0</v>
      </c>
      <c r="AY42" s="22">
        <v>0</v>
      </c>
      <c r="AZ42" s="22">
        <v>0</v>
      </c>
      <c r="BA42" s="22">
        <v>0</v>
      </c>
      <c r="BB42" s="22">
        <v>0</v>
      </c>
      <c r="BC42" s="22">
        <v>0</v>
      </c>
      <c r="BD42" s="22">
        <v>0</v>
      </c>
      <c r="BE42" s="22">
        <v>0</v>
      </c>
      <c r="BF42" s="22">
        <v>0</v>
      </c>
      <c r="BG42" s="22">
        <v>0</v>
      </c>
      <c r="BH42" s="22">
        <v>0</v>
      </c>
      <c r="BI42" s="22">
        <v>0</v>
      </c>
      <c r="BJ42" s="22">
        <v>0</v>
      </c>
      <c r="BK42" s="22">
        <v>0</v>
      </c>
      <c r="BL42" s="22">
        <v>0</v>
      </c>
      <c r="BM42" s="22">
        <v>0</v>
      </c>
      <c r="BN42" s="22">
        <v>0</v>
      </c>
      <c r="BO42" s="22">
        <v>0</v>
      </c>
      <c r="BP42" s="22">
        <v>0</v>
      </c>
      <c r="BQ42" s="22">
        <v>0</v>
      </c>
      <c r="BR42" s="22">
        <v>0</v>
      </c>
      <c r="BS42" s="22">
        <v>0</v>
      </c>
      <c r="BT42" s="22">
        <v>0</v>
      </c>
      <c r="BU42" s="22">
        <v>0</v>
      </c>
      <c r="BV42" s="22">
        <v>0</v>
      </c>
      <c r="BW42" s="22">
        <v>0</v>
      </c>
      <c r="BX42" s="22">
        <v>0</v>
      </c>
      <c r="BY42" s="22">
        <v>0</v>
      </c>
      <c r="BZ42" s="22">
        <v>0</v>
      </c>
      <c r="CA42" s="22">
        <v>0</v>
      </c>
      <c r="CB42" s="22">
        <v>0</v>
      </c>
      <c r="CC42" s="22">
        <v>62400</v>
      </c>
      <c r="CD42" s="22">
        <v>21600</v>
      </c>
      <c r="CE42" s="22">
        <v>5560</v>
      </c>
      <c r="CF42" s="22">
        <v>6670</v>
      </c>
      <c r="CG42" s="22">
        <v>6170</v>
      </c>
      <c r="CH42" s="22">
        <v>6781</v>
      </c>
      <c r="CI42" s="22">
        <v>6574</v>
      </c>
      <c r="CJ42" s="22">
        <v>6901</v>
      </c>
      <c r="CK42" s="22">
        <v>7370</v>
      </c>
      <c r="CL42" s="22">
        <v>7166</v>
      </c>
      <c r="CM42" s="22">
        <v>7386</v>
      </c>
      <c r="CN42" s="22">
        <v>7385</v>
      </c>
      <c r="CO42" s="22">
        <v>7853</v>
      </c>
      <c r="CP42" s="22">
        <v>7794</v>
      </c>
      <c r="CQ42" s="22">
        <v>7837</v>
      </c>
      <c r="CR42" s="22">
        <v>7787</v>
      </c>
      <c r="CS42" s="22">
        <v>7691</v>
      </c>
      <c r="CT42" s="22">
        <v>7629</v>
      </c>
      <c r="CU42" s="22">
        <v>5882</v>
      </c>
      <c r="CV42" s="22">
        <v>5885</v>
      </c>
      <c r="CW42" s="22">
        <v>6684</v>
      </c>
      <c r="CX42" s="22">
        <v>7732</v>
      </c>
      <c r="CY42" s="22">
        <v>7845</v>
      </c>
      <c r="CZ42" s="22">
        <v>7848</v>
      </c>
      <c r="DA42" s="22">
        <v>4418</v>
      </c>
      <c r="DB42" s="22">
        <v>7692</v>
      </c>
      <c r="DC42" s="22">
        <v>9109</v>
      </c>
      <c r="DD42" s="22">
        <v>10341</v>
      </c>
      <c r="DE42" s="22">
        <v>10438</v>
      </c>
      <c r="DF42" s="22">
        <v>11702</v>
      </c>
      <c r="DG42" s="22">
        <v>9491</v>
      </c>
      <c r="DH42" s="22">
        <v>9417</v>
      </c>
      <c r="DI42" s="22">
        <v>9581</v>
      </c>
      <c r="DJ42" s="22">
        <v>10128</v>
      </c>
      <c r="DK42" s="22">
        <v>10002</v>
      </c>
      <c r="DL42" s="22">
        <v>10232</v>
      </c>
      <c r="DM42" s="22">
        <v>10522</v>
      </c>
      <c r="DN42" s="22">
        <v>10596</v>
      </c>
      <c r="DO42" s="22">
        <v>10535</v>
      </c>
      <c r="DP42" s="22">
        <v>9844</v>
      </c>
      <c r="DQ42" s="22">
        <v>10067</v>
      </c>
      <c r="DR42" s="22">
        <v>9562</v>
      </c>
      <c r="DS42" s="22">
        <v>11306</v>
      </c>
      <c r="DT42" s="22">
        <v>10529</v>
      </c>
      <c r="DU42" s="22">
        <v>7659</v>
      </c>
      <c r="DV42" s="22">
        <v>7554</v>
      </c>
      <c r="DW42" s="22">
        <v>7160</v>
      </c>
      <c r="DX42" s="22">
        <v>7563</v>
      </c>
      <c r="DY42" s="22">
        <v>7956</v>
      </c>
      <c r="DZ42" s="22">
        <v>7481</v>
      </c>
      <c r="EA42" s="22">
        <v>7759</v>
      </c>
      <c r="EB42" s="22">
        <v>7480</v>
      </c>
      <c r="EC42" s="22">
        <v>7395</v>
      </c>
      <c r="ED42" s="22">
        <v>7344</v>
      </c>
      <c r="EE42" s="22">
        <v>7078</v>
      </c>
      <c r="EF42" s="22">
        <v>7478</v>
      </c>
      <c r="EG42" s="22">
        <v>6814</v>
      </c>
      <c r="EH42" s="22">
        <v>7012</v>
      </c>
      <c r="EI42" s="22">
        <v>6912</v>
      </c>
      <c r="EJ42" s="22">
        <v>6687</v>
      </c>
      <c r="EK42" s="22">
        <v>7530</v>
      </c>
      <c r="EL42" s="22">
        <v>6871</v>
      </c>
      <c r="EM42" s="22">
        <v>7118</v>
      </c>
      <c r="EN42" s="22">
        <v>7170</v>
      </c>
      <c r="EO42" s="22">
        <v>7439</v>
      </c>
      <c r="EP42" s="22">
        <v>6137</v>
      </c>
      <c r="EQ42" s="22">
        <v>6400</v>
      </c>
      <c r="ER42" s="22">
        <v>6500</v>
      </c>
      <c r="ES42" s="22">
        <v>7019</v>
      </c>
      <c r="ET42" s="22">
        <v>6972</v>
      </c>
      <c r="EU42" s="22">
        <v>6398</v>
      </c>
      <c r="EV42" s="22">
        <v>6413</v>
      </c>
      <c r="EW42" s="22">
        <v>6231</v>
      </c>
      <c r="EX42" s="22">
        <v>6322</v>
      </c>
      <c r="EY42" s="22">
        <v>6229</v>
      </c>
      <c r="EZ42" s="22">
        <v>5746</v>
      </c>
      <c r="FA42" s="22">
        <v>3485</v>
      </c>
      <c r="FB42" s="22">
        <v>5663</v>
      </c>
      <c r="FC42" s="22">
        <v>7322</v>
      </c>
      <c r="FD42" s="22">
        <v>7609</v>
      </c>
      <c r="FE42" s="22">
        <v>7392</v>
      </c>
      <c r="FF42" s="22">
        <v>7575</v>
      </c>
      <c r="FG42" s="22">
        <v>7630</v>
      </c>
      <c r="FH42" s="22">
        <v>6794</v>
      </c>
      <c r="FI42" s="22">
        <v>6458</v>
      </c>
      <c r="FJ42" s="22">
        <v>7251</v>
      </c>
      <c r="FK42" s="24">
        <v>8845</v>
      </c>
      <c r="FL42" s="24">
        <v>11332</v>
      </c>
      <c r="FM42" s="24">
        <v>20281</v>
      </c>
      <c r="FN42" s="24">
        <v>8779</v>
      </c>
      <c r="FO42" s="24">
        <v>7927</v>
      </c>
      <c r="FP42" s="24">
        <v>8556</v>
      </c>
      <c r="FQ42" s="24">
        <v>8278</v>
      </c>
      <c r="FR42" s="24">
        <v>8536</v>
      </c>
      <c r="FS42" s="24">
        <v>8998</v>
      </c>
      <c r="FT42" s="24">
        <v>7935</v>
      </c>
      <c r="FU42" s="24">
        <v>8541</v>
      </c>
      <c r="FV42" s="24">
        <v>8918</v>
      </c>
      <c r="FW42" s="24">
        <v>9103</v>
      </c>
      <c r="FX42" s="24">
        <v>9307</v>
      </c>
      <c r="FY42" s="24">
        <v>9220</v>
      </c>
      <c r="FZ42" s="24">
        <v>9190</v>
      </c>
      <c r="GA42" s="24">
        <v>8338</v>
      </c>
      <c r="GB42" s="24">
        <v>9147</v>
      </c>
      <c r="GC42" s="24">
        <v>8573</v>
      </c>
      <c r="GD42" s="24">
        <v>8331</v>
      </c>
      <c r="GE42" s="24">
        <v>8406</v>
      </c>
      <c r="GF42" s="24">
        <v>8793</v>
      </c>
      <c r="GG42" s="24">
        <v>8767</v>
      </c>
      <c r="GH42" s="24">
        <v>8359</v>
      </c>
      <c r="GI42" s="24">
        <v>8374</v>
      </c>
      <c r="GJ42" s="24">
        <v>8200</v>
      </c>
      <c r="GK42" s="24">
        <v>8508</v>
      </c>
      <c r="GL42" s="24">
        <v>8624</v>
      </c>
      <c r="GM42" s="24">
        <v>8984</v>
      </c>
      <c r="GN42" s="24">
        <v>9550</v>
      </c>
      <c r="GO42" s="24">
        <v>9409</v>
      </c>
      <c r="GP42" s="24">
        <v>9045</v>
      </c>
      <c r="GQ42" s="24">
        <v>8794</v>
      </c>
      <c r="GR42" s="24">
        <v>8833</v>
      </c>
      <c r="GS42" s="24">
        <v>8919</v>
      </c>
      <c r="GT42" s="24">
        <v>10219</v>
      </c>
      <c r="GU42" s="24">
        <v>9238</v>
      </c>
      <c r="GV42" s="24">
        <v>9096</v>
      </c>
      <c r="GW42" s="24">
        <v>8607</v>
      </c>
      <c r="GX42" s="24">
        <v>8429</v>
      </c>
      <c r="GY42" s="24">
        <v>8380</v>
      </c>
      <c r="GZ42" s="24">
        <v>8286</v>
      </c>
      <c r="HA42" s="24">
        <v>6535</v>
      </c>
      <c r="HB42" s="24">
        <v>6438</v>
      </c>
      <c r="HC42" s="24">
        <v>11209</v>
      </c>
      <c r="HD42" s="24">
        <v>10003</v>
      </c>
      <c r="HE42" s="24">
        <v>9560</v>
      </c>
      <c r="HF42" s="24">
        <v>10362</v>
      </c>
      <c r="HG42" s="24">
        <v>10353</v>
      </c>
      <c r="HH42" s="24">
        <v>9847</v>
      </c>
      <c r="HI42" s="24">
        <v>9571</v>
      </c>
      <c r="HJ42" s="24">
        <v>10297</v>
      </c>
      <c r="HK42" s="24">
        <v>10869</v>
      </c>
      <c r="HL42" s="24">
        <v>10369</v>
      </c>
      <c r="HM42" s="24">
        <v>9794</v>
      </c>
      <c r="HN42" s="24">
        <v>10612</v>
      </c>
      <c r="HO42" s="24">
        <v>11445</v>
      </c>
      <c r="HP42" s="24">
        <v>10463</v>
      </c>
      <c r="HQ42" s="24">
        <v>11104</v>
      </c>
      <c r="HR42" s="24">
        <v>11541</v>
      </c>
      <c r="HS42" s="24">
        <v>11974</v>
      </c>
      <c r="HT42" s="24">
        <v>11448</v>
      </c>
      <c r="HU42" s="16">
        <f t="shared" si="28"/>
        <v>11448</v>
      </c>
      <c r="HV42" s="16">
        <f t="shared" si="28"/>
        <v>11448</v>
      </c>
      <c r="HW42" s="16">
        <f t="shared" si="28"/>
        <v>11448</v>
      </c>
      <c r="HX42" s="16">
        <f t="shared" si="28"/>
        <v>11448</v>
      </c>
      <c r="HY42" s="16">
        <f t="shared" si="28"/>
        <v>11476.619999999999</v>
      </c>
      <c r="HZ42" s="16">
        <f t="shared" si="28"/>
        <v>11476.619999999999</v>
      </c>
      <c r="IA42" s="16">
        <f t="shared" si="28"/>
        <v>11476.619999999999</v>
      </c>
      <c r="IB42" s="16">
        <f t="shared" si="28"/>
        <v>11476.619999999999</v>
      </c>
      <c r="IC42" s="16">
        <f t="shared" si="28"/>
        <v>11505.311549999999</v>
      </c>
      <c r="ID42" s="16">
        <f t="shared" si="28"/>
        <v>11505.311549999999</v>
      </c>
      <c r="IE42" s="16">
        <f t="shared" si="28"/>
        <v>11505.311549999999</v>
      </c>
      <c r="IF42" s="16">
        <f t="shared" si="28"/>
        <v>11505.311549999999</v>
      </c>
      <c r="IG42" s="16">
        <f t="shared" si="28"/>
        <v>11534.074828874998</v>
      </c>
      <c r="IH42" s="16">
        <f t="shared" si="28"/>
        <v>11534.074828874998</v>
      </c>
      <c r="II42" s="16">
        <f t="shared" si="28"/>
        <v>11534.074828874998</v>
      </c>
      <c r="IJ42" s="16">
        <f t="shared" si="28"/>
        <v>11534.074828874998</v>
      </c>
      <c r="IK42" s="16">
        <f t="shared" si="28"/>
        <v>11534.074828874998</v>
      </c>
      <c r="IL42" s="16">
        <f t="shared" ref="IL42:JB42" si="29">IF(IK$4=$D$5,$F42,IK42)*(1+IL$3)*(IF(AND($J42&gt;=IL$4,$J42&lt;IM$4),$I42+1,IF(AND($K42&gt;=IL$4,$K42&lt;IM$4),1/(1+$I42),1)))</f>
        <v>11562.910015947185</v>
      </c>
      <c r="IM42" s="16">
        <f t="shared" si="29"/>
        <v>11562.910015947185</v>
      </c>
      <c r="IN42" s="16">
        <f t="shared" si="29"/>
        <v>11562.910015947185</v>
      </c>
      <c r="IO42" s="16">
        <f t="shared" si="29"/>
        <v>11562.910015947185</v>
      </c>
      <c r="IP42" s="16">
        <f t="shared" si="29"/>
        <v>11591.817290987054</v>
      </c>
      <c r="IQ42" s="16">
        <f t="shared" si="29"/>
        <v>11591.817290987054</v>
      </c>
      <c r="IR42" s="16">
        <f t="shared" si="29"/>
        <v>11591.817290987054</v>
      </c>
      <c r="IS42" s="16">
        <f t="shared" si="29"/>
        <v>11591.817290987054</v>
      </c>
      <c r="IT42" s="16">
        <f t="shared" si="29"/>
        <v>11620.796834214521</v>
      </c>
      <c r="IU42" s="16">
        <f t="shared" si="29"/>
        <v>11620.796834214521</v>
      </c>
      <c r="IV42" s="16">
        <f t="shared" si="29"/>
        <v>11620.796834214521</v>
      </c>
      <c r="IW42" s="16">
        <f t="shared" si="29"/>
        <v>11620.796834214521</v>
      </c>
      <c r="IX42" s="16">
        <f t="shared" si="29"/>
        <v>11620.796834214521</v>
      </c>
      <c r="IY42" s="16">
        <f t="shared" si="29"/>
        <v>11649.848826300056</v>
      </c>
      <c r="IZ42" s="16">
        <f t="shared" si="29"/>
        <v>11649.848826300056</v>
      </c>
      <c r="JA42" s="16">
        <f t="shared" si="29"/>
        <v>11649.848826300056</v>
      </c>
      <c r="JB42" s="16">
        <f t="shared" si="29"/>
        <v>11649.848826300056</v>
      </c>
    </row>
    <row r="43" spans="1:262" ht="15" customHeight="1" x14ac:dyDescent="0.3">
      <c r="A43" s="25" t="s">
        <v>53</v>
      </c>
      <c r="B43" s="3" t="s">
        <v>234</v>
      </c>
      <c r="C43" s="3" t="s">
        <v>234</v>
      </c>
      <c r="D43" s="21" t="s">
        <v>19</v>
      </c>
      <c r="E43" s="21" t="s">
        <v>20</v>
      </c>
      <c r="F43" s="16">
        <f t="shared" ca="1" si="20"/>
        <v>0</v>
      </c>
      <c r="G43" s="21" cm="1">
        <f t="array" aca="1" ref="G43" ca="1">($D$5-IFERROR(LOOKUP(2,1/(INDIRECT($L$1&amp;ROW()&amp;":"&amp;$J$2&amp;ROW())&lt;&gt;0),INDIRECT($L$1&amp;"4:"&amp;$J$2&amp;"4")),$L$4))/7</f>
        <v>16</v>
      </c>
      <c r="H43" s="16">
        <f t="shared" ca="1" si="21"/>
        <v>603806</v>
      </c>
      <c r="I43" s="21"/>
      <c r="J43" s="16"/>
      <c r="K43" s="21"/>
      <c r="L43" s="22">
        <v>0</v>
      </c>
      <c r="M43" s="22">
        <v>0</v>
      </c>
      <c r="N43" s="22">
        <v>0</v>
      </c>
      <c r="O43" s="22">
        <v>0</v>
      </c>
      <c r="P43" s="22">
        <v>0</v>
      </c>
      <c r="Q43" s="22">
        <v>0</v>
      </c>
      <c r="R43" s="22">
        <v>0</v>
      </c>
      <c r="S43" s="22">
        <v>0</v>
      </c>
      <c r="T43" s="22">
        <v>0</v>
      </c>
      <c r="U43" s="22">
        <v>0</v>
      </c>
      <c r="V43" s="22">
        <v>0</v>
      </c>
      <c r="W43" s="22">
        <v>0</v>
      </c>
      <c r="X43" s="22">
        <v>0</v>
      </c>
      <c r="Y43" s="22">
        <v>0</v>
      </c>
      <c r="Z43" s="22">
        <v>0</v>
      </c>
      <c r="AA43" s="22">
        <v>0</v>
      </c>
      <c r="AB43" s="22">
        <v>0</v>
      </c>
      <c r="AC43" s="22">
        <v>0</v>
      </c>
      <c r="AD43" s="22">
        <v>0</v>
      </c>
      <c r="AE43" s="22">
        <v>0</v>
      </c>
      <c r="AF43" s="22">
        <v>0</v>
      </c>
      <c r="AG43" s="22">
        <v>0</v>
      </c>
      <c r="AH43" s="22">
        <v>0</v>
      </c>
      <c r="AI43" s="22">
        <v>0</v>
      </c>
      <c r="AJ43" s="22">
        <v>0</v>
      </c>
      <c r="AK43" s="22">
        <v>0</v>
      </c>
      <c r="AL43" s="22">
        <v>0</v>
      </c>
      <c r="AM43" s="22">
        <v>0</v>
      </c>
      <c r="AN43" s="22">
        <v>0</v>
      </c>
      <c r="AO43" s="22">
        <v>0</v>
      </c>
      <c r="AP43" s="22">
        <v>0</v>
      </c>
      <c r="AQ43" s="22">
        <v>0</v>
      </c>
      <c r="AR43" s="22">
        <v>0</v>
      </c>
      <c r="AS43" s="22">
        <v>0</v>
      </c>
      <c r="AT43" s="22">
        <v>0</v>
      </c>
      <c r="AU43" s="22">
        <v>0</v>
      </c>
      <c r="AV43" s="22">
        <v>0</v>
      </c>
      <c r="AW43" s="22">
        <v>0</v>
      </c>
      <c r="AX43" s="22">
        <v>0</v>
      </c>
      <c r="AY43" s="22">
        <v>0</v>
      </c>
      <c r="AZ43" s="22">
        <v>0</v>
      </c>
      <c r="BA43" s="22">
        <v>0</v>
      </c>
      <c r="BB43" s="22">
        <v>0</v>
      </c>
      <c r="BC43" s="22">
        <v>0</v>
      </c>
      <c r="BD43" s="22">
        <v>0</v>
      </c>
      <c r="BE43" s="22">
        <v>0</v>
      </c>
      <c r="BF43" s="22">
        <v>0</v>
      </c>
      <c r="BG43" s="22">
        <v>0</v>
      </c>
      <c r="BH43" s="22">
        <v>0</v>
      </c>
      <c r="BI43" s="22">
        <v>0</v>
      </c>
      <c r="BJ43" s="22">
        <v>0</v>
      </c>
      <c r="BK43" s="22">
        <v>0</v>
      </c>
      <c r="BL43" s="22">
        <v>0</v>
      </c>
      <c r="BM43" s="22">
        <v>0</v>
      </c>
      <c r="BN43" s="22">
        <v>0</v>
      </c>
      <c r="BO43" s="22">
        <v>0</v>
      </c>
      <c r="BP43" s="22">
        <v>0</v>
      </c>
      <c r="BQ43" s="22">
        <v>0</v>
      </c>
      <c r="BR43" s="22">
        <v>0</v>
      </c>
      <c r="BS43" s="22">
        <v>0</v>
      </c>
      <c r="BT43" s="22">
        <v>0</v>
      </c>
      <c r="BU43" s="22">
        <v>0</v>
      </c>
      <c r="BV43" s="22">
        <v>0</v>
      </c>
      <c r="BW43" s="22">
        <v>0</v>
      </c>
      <c r="BX43" s="22">
        <v>0</v>
      </c>
      <c r="BY43" s="22">
        <v>0</v>
      </c>
      <c r="BZ43" s="22">
        <v>0</v>
      </c>
      <c r="CA43" s="22">
        <v>0</v>
      </c>
      <c r="CB43" s="22">
        <v>0</v>
      </c>
      <c r="CC43" s="22">
        <v>84000</v>
      </c>
      <c r="CD43" s="22">
        <v>28800</v>
      </c>
      <c r="CE43" s="22">
        <v>3763</v>
      </c>
      <c r="CF43" s="22">
        <v>5150</v>
      </c>
      <c r="CG43" s="22">
        <v>5253</v>
      </c>
      <c r="CH43" s="22">
        <v>5471</v>
      </c>
      <c r="CI43" s="22">
        <v>5230</v>
      </c>
      <c r="CJ43" s="22">
        <v>5315</v>
      </c>
      <c r="CK43" s="22">
        <v>5542</v>
      </c>
      <c r="CL43" s="22">
        <v>5528</v>
      </c>
      <c r="CM43" s="22">
        <v>5751</v>
      </c>
      <c r="CN43" s="22">
        <v>5569</v>
      </c>
      <c r="CO43" s="22">
        <v>5890</v>
      </c>
      <c r="CP43" s="22">
        <v>5526</v>
      </c>
      <c r="CQ43" s="22">
        <v>5487</v>
      </c>
      <c r="CR43" s="22">
        <v>5529</v>
      </c>
      <c r="CS43" s="22">
        <v>5609</v>
      </c>
      <c r="CT43" s="22">
        <v>5567</v>
      </c>
      <c r="CU43" s="22">
        <v>5515</v>
      </c>
      <c r="CV43" s="22">
        <v>5835</v>
      </c>
      <c r="CW43" s="22">
        <v>5672</v>
      </c>
      <c r="CX43" s="22">
        <v>5617</v>
      </c>
      <c r="CY43" s="22">
        <v>5270</v>
      </c>
      <c r="CZ43" s="22">
        <v>4914</v>
      </c>
      <c r="DA43" s="22">
        <v>2910</v>
      </c>
      <c r="DB43" s="22">
        <v>5213</v>
      </c>
      <c r="DC43" s="22">
        <v>6251</v>
      </c>
      <c r="DD43" s="22">
        <v>6454</v>
      </c>
      <c r="DE43" s="22">
        <v>6873</v>
      </c>
      <c r="DF43" s="22">
        <v>7666</v>
      </c>
      <c r="DG43" s="22">
        <v>7501</v>
      </c>
      <c r="DH43" s="22">
        <v>6182</v>
      </c>
      <c r="DI43" s="22">
        <v>5502</v>
      </c>
      <c r="DJ43" s="22">
        <v>5576</v>
      </c>
      <c r="DK43" s="22">
        <v>6565</v>
      </c>
      <c r="DL43" s="22">
        <v>6378</v>
      </c>
      <c r="DM43" s="22">
        <v>6626</v>
      </c>
      <c r="DN43" s="22">
        <v>6902</v>
      </c>
      <c r="DO43" s="22">
        <v>6320</v>
      </c>
      <c r="DP43" s="22">
        <v>6125</v>
      </c>
      <c r="DQ43" s="22">
        <v>5801</v>
      </c>
      <c r="DR43" s="22">
        <v>5071</v>
      </c>
      <c r="DS43" s="22">
        <v>6151</v>
      </c>
      <c r="DT43" s="22">
        <v>5850</v>
      </c>
      <c r="DU43" s="22">
        <v>5343</v>
      </c>
      <c r="DV43" s="22">
        <v>4816</v>
      </c>
      <c r="DW43" s="22">
        <v>4270</v>
      </c>
      <c r="DX43" s="22">
        <v>4510</v>
      </c>
      <c r="DY43" s="22">
        <v>4474</v>
      </c>
      <c r="DZ43" s="22">
        <v>4145</v>
      </c>
      <c r="EA43" s="22">
        <v>4329</v>
      </c>
      <c r="EB43" s="22">
        <v>4116</v>
      </c>
      <c r="EC43" s="22">
        <v>4075</v>
      </c>
      <c r="ED43" s="22">
        <v>4294</v>
      </c>
      <c r="EE43" s="22">
        <v>4161</v>
      </c>
      <c r="EF43" s="22">
        <v>4214</v>
      </c>
      <c r="EG43" s="22">
        <v>3933</v>
      </c>
      <c r="EH43" s="22">
        <v>3738</v>
      </c>
      <c r="EI43" s="22">
        <v>3442</v>
      </c>
      <c r="EJ43" s="22">
        <v>3152</v>
      </c>
      <c r="EK43" s="22">
        <v>3543</v>
      </c>
      <c r="EL43" s="22">
        <v>3493</v>
      </c>
      <c r="EM43" s="22">
        <v>3507</v>
      </c>
      <c r="EN43" s="22">
        <v>3642</v>
      </c>
      <c r="EO43" s="22">
        <v>3978</v>
      </c>
      <c r="EP43" s="22">
        <v>3795</v>
      </c>
      <c r="EQ43" s="22">
        <v>3781</v>
      </c>
      <c r="ER43" s="22">
        <v>3933</v>
      </c>
      <c r="ES43" s="22">
        <v>4092</v>
      </c>
      <c r="ET43" s="22">
        <v>3925</v>
      </c>
      <c r="EU43" s="22">
        <v>3725</v>
      </c>
      <c r="EV43" s="22">
        <v>3651</v>
      </c>
      <c r="EW43" s="22">
        <v>3389</v>
      </c>
      <c r="EX43" s="22">
        <v>3305</v>
      </c>
      <c r="EY43" s="22">
        <v>3208</v>
      </c>
      <c r="EZ43" s="22">
        <v>2960</v>
      </c>
      <c r="FA43" s="22">
        <v>1878</v>
      </c>
      <c r="FB43" s="22">
        <v>3059</v>
      </c>
      <c r="FC43" s="22">
        <v>4121</v>
      </c>
      <c r="FD43" s="22">
        <v>3645</v>
      </c>
      <c r="FE43" s="22">
        <v>3646</v>
      </c>
      <c r="FF43" s="22">
        <v>3781</v>
      </c>
      <c r="FG43" s="22">
        <v>3823</v>
      </c>
      <c r="FH43" s="22">
        <v>3486</v>
      </c>
      <c r="FI43" s="22">
        <v>3203</v>
      </c>
      <c r="FJ43" s="22">
        <v>3535</v>
      </c>
      <c r="FK43" s="24">
        <v>4239</v>
      </c>
      <c r="FL43" s="24">
        <v>6259</v>
      </c>
      <c r="FM43" s="24">
        <v>12406</v>
      </c>
      <c r="FN43" s="24">
        <v>4614</v>
      </c>
      <c r="FO43" s="24">
        <v>4322</v>
      </c>
      <c r="FP43" s="24">
        <v>3685</v>
      </c>
      <c r="FQ43" s="24">
        <v>2020</v>
      </c>
      <c r="FR43" s="24">
        <v>3400</v>
      </c>
      <c r="FS43" s="24">
        <v>4343</v>
      </c>
      <c r="FT43" s="24">
        <v>3597</v>
      </c>
      <c r="FU43" s="24">
        <v>2492</v>
      </c>
      <c r="FV43" s="24">
        <v>2138</v>
      </c>
      <c r="FW43" s="24">
        <v>2500</v>
      </c>
      <c r="FX43" s="24">
        <v>4159</v>
      </c>
      <c r="FY43" s="24">
        <v>4139</v>
      </c>
      <c r="FZ43" s="24">
        <v>4174</v>
      </c>
      <c r="GA43" s="24">
        <v>3472</v>
      </c>
      <c r="GB43" s="24">
        <v>4062</v>
      </c>
      <c r="GC43" s="24">
        <v>3736</v>
      </c>
      <c r="GD43" s="24">
        <v>3579</v>
      </c>
      <c r="GE43" s="24">
        <v>3199</v>
      </c>
      <c r="GF43" s="24">
        <v>1773</v>
      </c>
      <c r="GG43" s="24">
        <v>962</v>
      </c>
      <c r="GH43" s="24">
        <v>373</v>
      </c>
      <c r="GI43" s="24">
        <v>219</v>
      </c>
      <c r="GJ43" s="24">
        <v>155</v>
      </c>
      <c r="GK43" s="24">
        <v>165</v>
      </c>
      <c r="GL43" s="24">
        <v>138</v>
      </c>
      <c r="GM43" s="24">
        <v>178</v>
      </c>
      <c r="GN43" s="24">
        <v>256</v>
      </c>
      <c r="GO43" s="24">
        <v>104</v>
      </c>
      <c r="GP43" s="24">
        <v>15</v>
      </c>
      <c r="GQ43" s="24">
        <v>26</v>
      </c>
      <c r="GR43" s="24">
        <v>9</v>
      </c>
      <c r="GS43" s="24">
        <v>23</v>
      </c>
      <c r="GT43" s="24">
        <v>1</v>
      </c>
      <c r="GU43" s="24">
        <v>13</v>
      </c>
      <c r="GV43" s="24">
        <v>2</v>
      </c>
      <c r="GW43" s="24">
        <v>9</v>
      </c>
      <c r="GX43" s="24">
        <v>5</v>
      </c>
      <c r="GY43" s="24">
        <v>0</v>
      </c>
      <c r="GZ43" s="24">
        <v>1</v>
      </c>
      <c r="HA43" s="24">
        <v>4</v>
      </c>
      <c r="HB43" s="24">
        <v>2</v>
      </c>
      <c r="HC43" s="24">
        <v>2</v>
      </c>
      <c r="HD43" s="24">
        <v>0</v>
      </c>
      <c r="HE43" s="24">
        <v>0</v>
      </c>
      <c r="HF43" s="24">
        <v>0</v>
      </c>
      <c r="HG43" s="24">
        <v>0</v>
      </c>
      <c r="HH43" s="24">
        <v>0</v>
      </c>
      <c r="HI43" s="24">
        <v>0</v>
      </c>
      <c r="HJ43" s="24">
        <v>0</v>
      </c>
      <c r="HK43" s="24">
        <v>0</v>
      </c>
      <c r="HL43" s="24">
        <v>0</v>
      </c>
      <c r="HM43" s="24">
        <v>0</v>
      </c>
      <c r="HN43" s="24">
        <v>0</v>
      </c>
      <c r="HO43" s="24">
        <v>0</v>
      </c>
      <c r="HP43" s="24">
        <v>0</v>
      </c>
      <c r="HQ43" s="24">
        <v>0</v>
      </c>
      <c r="HR43" s="24">
        <v>0</v>
      </c>
      <c r="HS43" s="24">
        <v>0</v>
      </c>
      <c r="HT43" s="24">
        <v>0</v>
      </c>
      <c r="HU43" s="16">
        <f t="shared" ref="HU43:JB50" si="30">IF(HT$4=$D$5,$F43,HT43)*(1+HU$3)*(IF(AND($J43&gt;=HU$4,$J43&lt;HV$4),$I43+1,IF(AND($K43&gt;=HU$4,$K43&lt;HV$4),1/(1+$I43),1)))</f>
        <v>0</v>
      </c>
      <c r="HV43" s="16">
        <f t="shared" si="30"/>
        <v>0</v>
      </c>
      <c r="HW43" s="16">
        <f t="shared" si="30"/>
        <v>0</v>
      </c>
      <c r="HX43" s="16">
        <f t="shared" si="30"/>
        <v>0</v>
      </c>
      <c r="HY43" s="16">
        <f t="shared" si="30"/>
        <v>0</v>
      </c>
      <c r="HZ43" s="16">
        <f t="shared" si="30"/>
        <v>0</v>
      </c>
      <c r="IA43" s="16">
        <f t="shared" si="30"/>
        <v>0</v>
      </c>
      <c r="IB43" s="16">
        <f t="shared" si="30"/>
        <v>0</v>
      </c>
      <c r="IC43" s="16">
        <f t="shared" si="30"/>
        <v>0</v>
      </c>
      <c r="ID43" s="16">
        <f t="shared" si="30"/>
        <v>0</v>
      </c>
      <c r="IE43" s="16">
        <f t="shared" si="30"/>
        <v>0</v>
      </c>
      <c r="IF43" s="16">
        <f t="shared" si="30"/>
        <v>0</v>
      </c>
      <c r="IG43" s="16">
        <f t="shared" si="30"/>
        <v>0</v>
      </c>
      <c r="IH43" s="16">
        <f t="shared" si="30"/>
        <v>0</v>
      </c>
      <c r="II43" s="16">
        <f t="shared" si="30"/>
        <v>0</v>
      </c>
      <c r="IJ43" s="16">
        <f t="shared" si="30"/>
        <v>0</v>
      </c>
      <c r="IK43" s="16">
        <f t="shared" si="30"/>
        <v>0</v>
      </c>
      <c r="IL43" s="16">
        <f t="shared" si="30"/>
        <v>0</v>
      </c>
      <c r="IM43" s="16">
        <f t="shared" si="30"/>
        <v>0</v>
      </c>
      <c r="IN43" s="16">
        <f t="shared" si="30"/>
        <v>0</v>
      </c>
      <c r="IO43" s="16">
        <f t="shared" si="30"/>
        <v>0</v>
      </c>
      <c r="IP43" s="16">
        <f t="shared" si="30"/>
        <v>0</v>
      </c>
      <c r="IQ43" s="16">
        <f t="shared" si="30"/>
        <v>0</v>
      </c>
      <c r="IR43" s="16">
        <f t="shared" si="30"/>
        <v>0</v>
      </c>
      <c r="IS43" s="16">
        <f t="shared" si="30"/>
        <v>0</v>
      </c>
      <c r="IT43" s="16">
        <f t="shared" si="30"/>
        <v>0</v>
      </c>
      <c r="IU43" s="16">
        <f t="shared" si="30"/>
        <v>0</v>
      </c>
      <c r="IV43" s="16">
        <f t="shared" si="30"/>
        <v>0</v>
      </c>
      <c r="IW43" s="16">
        <f t="shared" si="30"/>
        <v>0</v>
      </c>
      <c r="IX43" s="16">
        <f t="shared" si="30"/>
        <v>0</v>
      </c>
      <c r="IY43" s="16">
        <f t="shared" si="30"/>
        <v>0</v>
      </c>
      <c r="IZ43" s="16">
        <f t="shared" si="30"/>
        <v>0</v>
      </c>
      <c r="JA43" s="16">
        <f t="shared" si="30"/>
        <v>0</v>
      </c>
      <c r="JB43" s="16">
        <f t="shared" si="30"/>
        <v>0</v>
      </c>
    </row>
    <row r="44" spans="1:262" ht="15" customHeight="1" x14ac:dyDescent="0.3">
      <c r="A44" s="25" t="s">
        <v>54</v>
      </c>
      <c r="B44" s="3" t="s">
        <v>234</v>
      </c>
      <c r="C44" s="3" t="s">
        <v>234</v>
      </c>
      <c r="D44" s="21" t="s">
        <v>19</v>
      </c>
      <c r="E44" s="21" t="s">
        <v>20</v>
      </c>
      <c r="F44" s="16">
        <f t="shared" ca="1" si="20"/>
        <v>13417.5</v>
      </c>
      <c r="G44" s="21" cm="1">
        <f t="array" aca="1" ref="G44" ca="1">($D$5-IFERROR(LOOKUP(2,1/(INDIRECT($L$1&amp;ROW()&amp;":"&amp;$J$2&amp;ROW())&lt;&gt;0),INDIRECT($L$1&amp;"4:"&amp;$J$2&amp;"4")),$L$4))/7</f>
        <v>0</v>
      </c>
      <c r="H44" s="16">
        <f t="shared" ca="1" si="21"/>
        <v>1314548.9381068372</v>
      </c>
      <c r="I44" s="21"/>
      <c r="J44" s="16"/>
      <c r="K44" s="21"/>
      <c r="L44" s="22">
        <v>0</v>
      </c>
      <c r="M44" s="22">
        <v>0</v>
      </c>
      <c r="N44" s="22">
        <v>0</v>
      </c>
      <c r="O44" s="22">
        <v>0</v>
      </c>
      <c r="P44" s="22">
        <v>0</v>
      </c>
      <c r="Q44" s="22">
        <v>0</v>
      </c>
      <c r="R44" s="22">
        <v>0</v>
      </c>
      <c r="S44" s="22">
        <v>0</v>
      </c>
      <c r="T44" s="22">
        <v>0</v>
      </c>
      <c r="U44" s="22">
        <v>0</v>
      </c>
      <c r="V44" s="22">
        <v>0</v>
      </c>
      <c r="W44" s="22">
        <v>0</v>
      </c>
      <c r="X44" s="22">
        <v>0</v>
      </c>
      <c r="Y44" s="22">
        <v>0</v>
      </c>
      <c r="Z44" s="22">
        <v>0</v>
      </c>
      <c r="AA44" s="22">
        <v>0</v>
      </c>
      <c r="AB44" s="22">
        <v>0</v>
      </c>
      <c r="AC44" s="22">
        <v>0</v>
      </c>
      <c r="AD44" s="22">
        <v>0</v>
      </c>
      <c r="AE44" s="22">
        <v>0</v>
      </c>
      <c r="AF44" s="22">
        <v>0</v>
      </c>
      <c r="AG44" s="22">
        <v>0</v>
      </c>
      <c r="AH44" s="22">
        <v>0</v>
      </c>
      <c r="AI44" s="22">
        <v>0</v>
      </c>
      <c r="AJ44" s="22">
        <v>0</v>
      </c>
      <c r="AK44" s="22">
        <v>0</v>
      </c>
      <c r="AL44" s="22">
        <v>0</v>
      </c>
      <c r="AM44" s="22">
        <v>0</v>
      </c>
      <c r="AN44" s="22">
        <v>0</v>
      </c>
      <c r="AO44" s="22">
        <v>0</v>
      </c>
      <c r="AP44" s="22">
        <v>0</v>
      </c>
      <c r="AQ44" s="22">
        <v>0</v>
      </c>
      <c r="AR44" s="22">
        <v>0</v>
      </c>
      <c r="AS44" s="22">
        <v>0</v>
      </c>
      <c r="AT44" s="22">
        <v>0</v>
      </c>
      <c r="AU44" s="22">
        <v>0</v>
      </c>
      <c r="AV44" s="22">
        <v>0</v>
      </c>
      <c r="AW44" s="22">
        <v>0</v>
      </c>
      <c r="AX44" s="22">
        <v>0</v>
      </c>
      <c r="AY44" s="22">
        <v>0</v>
      </c>
      <c r="AZ44" s="22">
        <v>0</v>
      </c>
      <c r="BA44" s="22">
        <v>0</v>
      </c>
      <c r="BB44" s="22">
        <v>0</v>
      </c>
      <c r="BC44" s="22">
        <v>0</v>
      </c>
      <c r="BD44" s="22">
        <v>0</v>
      </c>
      <c r="BE44" s="22">
        <v>0</v>
      </c>
      <c r="BF44" s="22">
        <v>0</v>
      </c>
      <c r="BG44" s="22">
        <v>0</v>
      </c>
      <c r="BH44" s="22">
        <v>0</v>
      </c>
      <c r="BI44" s="22">
        <v>0</v>
      </c>
      <c r="BJ44" s="22">
        <v>0</v>
      </c>
      <c r="BK44" s="22">
        <v>0</v>
      </c>
      <c r="BL44" s="22">
        <v>0</v>
      </c>
      <c r="BM44" s="22">
        <v>0</v>
      </c>
      <c r="BN44" s="22">
        <v>0</v>
      </c>
      <c r="BO44" s="22">
        <v>0</v>
      </c>
      <c r="BP44" s="22">
        <v>0</v>
      </c>
      <c r="BQ44" s="22">
        <v>0</v>
      </c>
      <c r="BR44" s="22">
        <v>0</v>
      </c>
      <c r="BS44" s="22">
        <v>0</v>
      </c>
      <c r="BT44" s="22">
        <v>0</v>
      </c>
      <c r="BU44" s="22">
        <v>0</v>
      </c>
      <c r="BV44" s="22">
        <v>0</v>
      </c>
      <c r="BW44" s="22">
        <v>0</v>
      </c>
      <c r="BX44" s="22">
        <v>0</v>
      </c>
      <c r="BY44" s="22">
        <v>0</v>
      </c>
      <c r="BZ44" s="22">
        <v>0</v>
      </c>
      <c r="CA44" s="22">
        <v>0</v>
      </c>
      <c r="CB44" s="22">
        <v>0</v>
      </c>
      <c r="CC44" s="22">
        <v>0</v>
      </c>
      <c r="CD44" s="22">
        <v>0</v>
      </c>
      <c r="CE44" s="22">
        <v>0</v>
      </c>
      <c r="CF44" s="22">
        <v>0</v>
      </c>
      <c r="CG44" s="22">
        <v>0</v>
      </c>
      <c r="CH44" s="22">
        <v>0</v>
      </c>
      <c r="CI44" s="22">
        <v>0</v>
      </c>
      <c r="CJ44" s="22">
        <v>0</v>
      </c>
      <c r="CK44" s="22">
        <v>0</v>
      </c>
      <c r="CL44" s="22">
        <v>0</v>
      </c>
      <c r="CM44" s="22">
        <v>0</v>
      </c>
      <c r="CN44" s="22">
        <v>0</v>
      </c>
      <c r="CO44" s="22">
        <v>0</v>
      </c>
      <c r="CP44" s="22">
        <v>0</v>
      </c>
      <c r="CQ44" s="22">
        <v>0</v>
      </c>
      <c r="CR44" s="22">
        <v>0</v>
      </c>
      <c r="CS44" s="22">
        <v>0</v>
      </c>
      <c r="CT44" s="22">
        <v>0</v>
      </c>
      <c r="CU44" s="22">
        <v>0</v>
      </c>
      <c r="CV44" s="22">
        <v>0</v>
      </c>
      <c r="CW44" s="22">
        <v>0</v>
      </c>
      <c r="CX44" s="22">
        <v>0</v>
      </c>
      <c r="CY44" s="22">
        <v>0</v>
      </c>
      <c r="CZ44" s="22">
        <v>0</v>
      </c>
      <c r="DA44" s="22">
        <v>0</v>
      </c>
      <c r="DB44" s="22">
        <v>0</v>
      </c>
      <c r="DC44" s="22">
        <v>0</v>
      </c>
      <c r="DD44" s="22">
        <v>0</v>
      </c>
      <c r="DE44" s="22">
        <v>0</v>
      </c>
      <c r="DF44" s="22">
        <v>0</v>
      </c>
      <c r="DG44" s="22">
        <v>0</v>
      </c>
      <c r="DH44" s="22">
        <v>0</v>
      </c>
      <c r="DI44" s="22">
        <v>0</v>
      </c>
      <c r="DJ44" s="22">
        <v>0</v>
      </c>
      <c r="DK44" s="22">
        <v>0</v>
      </c>
      <c r="DL44" s="22">
        <v>0</v>
      </c>
      <c r="DM44" s="22">
        <v>0</v>
      </c>
      <c r="DN44" s="22">
        <v>0</v>
      </c>
      <c r="DO44" s="22">
        <v>0</v>
      </c>
      <c r="DP44" s="22">
        <v>0</v>
      </c>
      <c r="DQ44" s="22">
        <v>0</v>
      </c>
      <c r="DR44" s="22">
        <v>0</v>
      </c>
      <c r="DS44" s="22">
        <v>0</v>
      </c>
      <c r="DT44" s="22">
        <v>0</v>
      </c>
      <c r="DU44" s="22">
        <v>0</v>
      </c>
      <c r="DV44" s="22">
        <v>0</v>
      </c>
      <c r="DW44" s="22">
        <v>0</v>
      </c>
      <c r="DX44" s="22">
        <v>0</v>
      </c>
      <c r="DY44" s="22">
        <v>0</v>
      </c>
      <c r="DZ44" s="22">
        <v>0</v>
      </c>
      <c r="EA44" s="22">
        <v>0</v>
      </c>
      <c r="EB44" s="22">
        <v>0</v>
      </c>
      <c r="EC44" s="22">
        <v>0</v>
      </c>
      <c r="ED44" s="22">
        <v>0</v>
      </c>
      <c r="EE44" s="22">
        <v>0</v>
      </c>
      <c r="EF44" s="22">
        <v>0</v>
      </c>
      <c r="EG44" s="22">
        <v>549</v>
      </c>
      <c r="EH44" s="22">
        <v>3304</v>
      </c>
      <c r="EI44" s="22">
        <v>4406</v>
      </c>
      <c r="EJ44" s="22">
        <v>4403</v>
      </c>
      <c r="EK44" s="22">
        <v>5707</v>
      </c>
      <c r="EL44" s="22">
        <v>5613</v>
      </c>
      <c r="EM44" s="22">
        <v>5780</v>
      </c>
      <c r="EN44" s="22">
        <v>5487</v>
      </c>
      <c r="EO44" s="22">
        <v>6116</v>
      </c>
      <c r="EP44" s="22">
        <v>6179</v>
      </c>
      <c r="EQ44" s="22">
        <v>6634</v>
      </c>
      <c r="ER44" s="22">
        <v>6552</v>
      </c>
      <c r="ES44" s="22">
        <v>6621</v>
      </c>
      <c r="ET44" s="22">
        <v>6697</v>
      </c>
      <c r="EU44" s="22">
        <v>6317</v>
      </c>
      <c r="EV44" s="22">
        <v>6395</v>
      </c>
      <c r="EW44" s="22">
        <v>6108</v>
      </c>
      <c r="EX44" s="22">
        <v>6081</v>
      </c>
      <c r="EY44" s="22">
        <v>6106</v>
      </c>
      <c r="EZ44" s="22">
        <v>5596</v>
      </c>
      <c r="FA44" s="22">
        <v>3833</v>
      </c>
      <c r="FB44" s="22">
        <v>5916</v>
      </c>
      <c r="FC44" s="22">
        <v>7268</v>
      </c>
      <c r="FD44" s="22">
        <v>7194</v>
      </c>
      <c r="FE44" s="22">
        <v>7138</v>
      </c>
      <c r="FF44" s="22">
        <v>7435</v>
      </c>
      <c r="FG44" s="22">
        <v>7230</v>
      </c>
      <c r="FH44" s="22">
        <v>7013</v>
      </c>
      <c r="FI44" s="22">
        <v>6807</v>
      </c>
      <c r="FJ44" s="22">
        <v>7011</v>
      </c>
      <c r="FK44" s="24">
        <v>7775</v>
      </c>
      <c r="FL44" s="24">
        <v>10344</v>
      </c>
      <c r="FM44" s="24">
        <v>16724</v>
      </c>
      <c r="FN44" s="24">
        <v>8132</v>
      </c>
      <c r="FO44" s="24">
        <v>9020</v>
      </c>
      <c r="FP44" s="24">
        <v>9800</v>
      </c>
      <c r="FQ44" s="24">
        <v>9841</v>
      </c>
      <c r="FR44" s="24">
        <v>10180</v>
      </c>
      <c r="FS44" s="24">
        <v>10603</v>
      </c>
      <c r="FT44" s="24">
        <v>9767</v>
      </c>
      <c r="FU44" s="24">
        <v>9126</v>
      </c>
      <c r="FV44" s="24">
        <v>9851</v>
      </c>
      <c r="FW44" s="24">
        <v>9364</v>
      </c>
      <c r="FX44" s="24">
        <v>9439</v>
      </c>
      <c r="FY44" s="24">
        <v>9127</v>
      </c>
      <c r="FZ44" s="24">
        <v>9472</v>
      </c>
      <c r="GA44" s="24">
        <v>7860</v>
      </c>
      <c r="GB44" s="24">
        <v>8924</v>
      </c>
      <c r="GC44" s="24">
        <v>8750</v>
      </c>
      <c r="GD44" s="24">
        <v>8226</v>
      </c>
      <c r="GE44" s="24">
        <v>8241</v>
      </c>
      <c r="GF44" s="24">
        <v>8200</v>
      </c>
      <c r="GG44" s="24">
        <v>8130</v>
      </c>
      <c r="GH44" s="24">
        <v>7350</v>
      </c>
      <c r="GI44" s="24">
        <v>7059</v>
      </c>
      <c r="GJ44" s="24">
        <v>7279</v>
      </c>
      <c r="GK44" s="24">
        <v>7854</v>
      </c>
      <c r="GL44" s="24">
        <v>8527</v>
      </c>
      <c r="GM44" s="24">
        <v>9185</v>
      </c>
      <c r="GN44" s="24">
        <v>10151</v>
      </c>
      <c r="GO44" s="24">
        <v>10507</v>
      </c>
      <c r="GP44" s="24">
        <v>10603</v>
      </c>
      <c r="GQ44" s="24">
        <v>10388</v>
      </c>
      <c r="GR44" s="24">
        <v>10313</v>
      </c>
      <c r="GS44" s="24">
        <v>10633</v>
      </c>
      <c r="GT44" s="24">
        <v>12001</v>
      </c>
      <c r="GU44" s="24">
        <v>11841</v>
      </c>
      <c r="GV44" s="24">
        <v>12108</v>
      </c>
      <c r="GW44" s="24">
        <v>12212</v>
      </c>
      <c r="GX44" s="24">
        <v>11896</v>
      </c>
      <c r="GY44" s="24">
        <v>11108</v>
      </c>
      <c r="GZ44" s="24">
        <v>10931</v>
      </c>
      <c r="HA44" s="24">
        <v>8632</v>
      </c>
      <c r="HB44" s="24">
        <v>9158</v>
      </c>
      <c r="HC44" s="24">
        <v>14258</v>
      </c>
      <c r="HD44" s="24">
        <v>13708</v>
      </c>
      <c r="HE44" s="24">
        <v>14328</v>
      </c>
      <c r="HF44" s="24">
        <v>14231</v>
      </c>
      <c r="HG44" s="24">
        <v>13784</v>
      </c>
      <c r="HH44" s="24">
        <v>12778</v>
      </c>
      <c r="HI44" s="24">
        <v>13092</v>
      </c>
      <c r="HJ44" s="24">
        <v>13125</v>
      </c>
      <c r="HK44" s="24">
        <v>13898</v>
      </c>
      <c r="HL44" s="24">
        <v>13426</v>
      </c>
      <c r="HM44" s="24">
        <v>12809</v>
      </c>
      <c r="HN44" s="24">
        <v>13135</v>
      </c>
      <c r="HO44" s="24">
        <v>14009</v>
      </c>
      <c r="HP44" s="24">
        <v>13078</v>
      </c>
      <c r="HQ44" s="24">
        <v>13385</v>
      </c>
      <c r="HR44" s="24">
        <v>13073</v>
      </c>
      <c r="HS44" s="24">
        <v>14134</v>
      </c>
      <c r="HT44" s="24">
        <v>13601</v>
      </c>
      <c r="HU44" s="16">
        <f t="shared" si="30"/>
        <v>13601</v>
      </c>
      <c r="HV44" s="16">
        <f t="shared" si="30"/>
        <v>13601</v>
      </c>
      <c r="HW44" s="16">
        <f t="shared" si="30"/>
        <v>13601</v>
      </c>
      <c r="HX44" s="16">
        <f t="shared" si="30"/>
        <v>13601</v>
      </c>
      <c r="HY44" s="16">
        <f t="shared" si="30"/>
        <v>13635.002499999999</v>
      </c>
      <c r="HZ44" s="16">
        <f t="shared" si="30"/>
        <v>13635.002499999999</v>
      </c>
      <c r="IA44" s="16">
        <f t="shared" si="30"/>
        <v>13635.002499999999</v>
      </c>
      <c r="IB44" s="16">
        <f t="shared" si="30"/>
        <v>13635.002499999999</v>
      </c>
      <c r="IC44" s="16">
        <f t="shared" si="30"/>
        <v>13669.090006249999</v>
      </c>
      <c r="ID44" s="16">
        <f t="shared" si="30"/>
        <v>13669.090006249999</v>
      </c>
      <c r="IE44" s="16">
        <f t="shared" si="30"/>
        <v>13669.090006249999</v>
      </c>
      <c r="IF44" s="16">
        <f t="shared" si="30"/>
        <v>13669.090006249999</v>
      </c>
      <c r="IG44" s="16">
        <f t="shared" si="30"/>
        <v>13703.262731265622</v>
      </c>
      <c r="IH44" s="16">
        <f t="shared" si="30"/>
        <v>13703.262731265622</v>
      </c>
      <c r="II44" s="16">
        <f t="shared" si="30"/>
        <v>13703.262731265622</v>
      </c>
      <c r="IJ44" s="16">
        <f t="shared" si="30"/>
        <v>13703.262731265622</v>
      </c>
      <c r="IK44" s="16">
        <f t="shared" si="30"/>
        <v>13703.262731265622</v>
      </c>
      <c r="IL44" s="16">
        <f t="shared" si="30"/>
        <v>13737.520888093786</v>
      </c>
      <c r="IM44" s="16">
        <f t="shared" si="30"/>
        <v>13737.520888093786</v>
      </c>
      <c r="IN44" s="16">
        <f t="shared" si="30"/>
        <v>13737.520888093786</v>
      </c>
      <c r="IO44" s="16">
        <f t="shared" si="30"/>
        <v>13737.520888093786</v>
      </c>
      <c r="IP44" s="16">
        <f t="shared" si="30"/>
        <v>13771.86469031402</v>
      </c>
      <c r="IQ44" s="16">
        <f t="shared" si="30"/>
        <v>13771.86469031402</v>
      </c>
      <c r="IR44" s="16">
        <f t="shared" si="30"/>
        <v>13771.86469031402</v>
      </c>
      <c r="IS44" s="16">
        <f t="shared" si="30"/>
        <v>13771.86469031402</v>
      </c>
      <c r="IT44" s="16">
        <f t="shared" si="30"/>
        <v>13806.294352039804</v>
      </c>
      <c r="IU44" s="16">
        <f t="shared" si="30"/>
        <v>13806.294352039804</v>
      </c>
      <c r="IV44" s="16">
        <f t="shared" si="30"/>
        <v>13806.294352039804</v>
      </c>
      <c r="IW44" s="16">
        <f t="shared" si="30"/>
        <v>13806.294352039804</v>
      </c>
      <c r="IX44" s="16">
        <f t="shared" si="30"/>
        <v>13806.294352039804</v>
      </c>
      <c r="IY44" s="16">
        <f t="shared" si="30"/>
        <v>13840.810087919903</v>
      </c>
      <c r="IZ44" s="16">
        <f t="shared" si="30"/>
        <v>13840.810087919903</v>
      </c>
      <c r="JA44" s="16">
        <f t="shared" si="30"/>
        <v>13840.810087919903</v>
      </c>
      <c r="JB44" s="16">
        <f t="shared" si="30"/>
        <v>13840.810087919903</v>
      </c>
    </row>
    <row r="45" spans="1:262" ht="15" customHeight="1" x14ac:dyDescent="0.3">
      <c r="A45" s="25" t="s">
        <v>55</v>
      </c>
      <c r="B45" s="3" t="s">
        <v>234</v>
      </c>
      <c r="C45" s="3" t="s">
        <v>234</v>
      </c>
      <c r="D45" s="21" t="s">
        <v>19</v>
      </c>
      <c r="E45" s="21" t="s">
        <v>20</v>
      </c>
      <c r="F45" s="16">
        <f t="shared" ca="1" si="20"/>
        <v>9579</v>
      </c>
      <c r="G45" s="21" cm="1">
        <f t="array" aca="1" ref="G45" ca="1">($D$5-IFERROR(LOOKUP(2,1/(INDIRECT($L$1&amp;ROW()&amp;":"&amp;$J$2&amp;ROW())&lt;&gt;0),INDIRECT($L$1&amp;"4:"&amp;$J$2&amp;"4")),$L$4))/7</f>
        <v>0</v>
      </c>
      <c r="H45" s="16">
        <f t="shared" ca="1" si="21"/>
        <v>768560.98101977375</v>
      </c>
      <c r="I45" s="21"/>
      <c r="J45" s="16"/>
      <c r="K45" s="21"/>
      <c r="L45" s="22">
        <v>0</v>
      </c>
      <c r="M45" s="22">
        <v>0</v>
      </c>
      <c r="N45" s="22">
        <v>0</v>
      </c>
      <c r="O45" s="22">
        <v>0</v>
      </c>
      <c r="P45" s="22">
        <v>0</v>
      </c>
      <c r="Q45" s="22">
        <v>0</v>
      </c>
      <c r="R45" s="22">
        <v>0</v>
      </c>
      <c r="S45" s="22">
        <v>0</v>
      </c>
      <c r="T45" s="22">
        <v>0</v>
      </c>
      <c r="U45" s="22">
        <v>0</v>
      </c>
      <c r="V45" s="22">
        <v>0</v>
      </c>
      <c r="W45" s="22">
        <v>0</v>
      </c>
      <c r="X45" s="22">
        <v>0</v>
      </c>
      <c r="Y45" s="22">
        <v>0</v>
      </c>
      <c r="Z45" s="22">
        <v>0</v>
      </c>
      <c r="AA45" s="22">
        <v>0</v>
      </c>
      <c r="AB45" s="22">
        <v>0</v>
      </c>
      <c r="AC45" s="22">
        <v>0</v>
      </c>
      <c r="AD45" s="22">
        <v>0</v>
      </c>
      <c r="AE45" s="22">
        <v>0</v>
      </c>
      <c r="AF45" s="22">
        <v>0</v>
      </c>
      <c r="AG45" s="22">
        <v>0</v>
      </c>
      <c r="AH45" s="22">
        <v>0</v>
      </c>
      <c r="AI45" s="22">
        <v>0</v>
      </c>
      <c r="AJ45" s="22">
        <v>0</v>
      </c>
      <c r="AK45" s="22">
        <v>0</v>
      </c>
      <c r="AL45" s="22">
        <v>0</v>
      </c>
      <c r="AM45" s="22">
        <v>0</v>
      </c>
      <c r="AN45" s="22">
        <v>0</v>
      </c>
      <c r="AO45" s="22">
        <v>0</v>
      </c>
      <c r="AP45" s="22">
        <v>0</v>
      </c>
      <c r="AQ45" s="22">
        <v>0</v>
      </c>
      <c r="AR45" s="22">
        <v>0</v>
      </c>
      <c r="AS45" s="22">
        <v>0</v>
      </c>
      <c r="AT45" s="22">
        <v>0</v>
      </c>
      <c r="AU45" s="22">
        <v>0</v>
      </c>
      <c r="AV45" s="22">
        <v>0</v>
      </c>
      <c r="AW45" s="22">
        <v>0</v>
      </c>
      <c r="AX45" s="22">
        <v>0</v>
      </c>
      <c r="AY45" s="22">
        <v>0</v>
      </c>
      <c r="AZ45" s="22">
        <v>0</v>
      </c>
      <c r="BA45" s="22">
        <v>0</v>
      </c>
      <c r="BB45" s="22">
        <v>0</v>
      </c>
      <c r="BC45" s="22">
        <v>0</v>
      </c>
      <c r="BD45" s="22">
        <v>0</v>
      </c>
      <c r="BE45" s="22">
        <v>0</v>
      </c>
      <c r="BF45" s="22">
        <v>0</v>
      </c>
      <c r="BG45" s="22">
        <v>0</v>
      </c>
      <c r="BH45" s="22">
        <v>0</v>
      </c>
      <c r="BI45" s="22">
        <v>0</v>
      </c>
      <c r="BJ45" s="22">
        <v>0</v>
      </c>
      <c r="BK45" s="22">
        <v>0</v>
      </c>
      <c r="BL45" s="22">
        <v>0</v>
      </c>
      <c r="BM45" s="22">
        <v>0</v>
      </c>
      <c r="BN45" s="22">
        <v>0</v>
      </c>
      <c r="BO45" s="22">
        <v>0</v>
      </c>
      <c r="BP45" s="22">
        <v>0</v>
      </c>
      <c r="BQ45" s="22">
        <v>0</v>
      </c>
      <c r="BR45" s="22">
        <v>0</v>
      </c>
      <c r="BS45" s="22">
        <v>0</v>
      </c>
      <c r="BT45" s="22">
        <v>0</v>
      </c>
      <c r="BU45" s="22">
        <v>0</v>
      </c>
      <c r="BV45" s="22">
        <v>0</v>
      </c>
      <c r="BW45" s="22">
        <v>0</v>
      </c>
      <c r="BX45" s="22">
        <v>0</v>
      </c>
      <c r="BY45" s="22">
        <v>0</v>
      </c>
      <c r="BZ45" s="22">
        <v>0</v>
      </c>
      <c r="CA45" s="22">
        <v>0</v>
      </c>
      <c r="CB45" s="22">
        <v>0</v>
      </c>
      <c r="CC45" s="22">
        <v>0</v>
      </c>
      <c r="CD45" s="22">
        <v>0</v>
      </c>
      <c r="CE45" s="22">
        <v>0</v>
      </c>
      <c r="CF45" s="22">
        <v>0</v>
      </c>
      <c r="CG45" s="22">
        <v>0</v>
      </c>
      <c r="CH45" s="22">
        <v>0</v>
      </c>
      <c r="CI45" s="22">
        <v>0</v>
      </c>
      <c r="CJ45" s="22">
        <v>0</v>
      </c>
      <c r="CK45" s="22">
        <v>0</v>
      </c>
      <c r="CL45" s="22">
        <v>0</v>
      </c>
      <c r="CM45" s="22">
        <v>0</v>
      </c>
      <c r="CN45" s="22">
        <v>0</v>
      </c>
      <c r="CO45" s="22">
        <v>0</v>
      </c>
      <c r="CP45" s="22">
        <v>0</v>
      </c>
      <c r="CQ45" s="22">
        <v>0</v>
      </c>
      <c r="CR45" s="22">
        <v>0</v>
      </c>
      <c r="CS45" s="22">
        <v>0</v>
      </c>
      <c r="CT45" s="22">
        <v>0</v>
      </c>
      <c r="CU45" s="22">
        <v>0</v>
      </c>
      <c r="CV45" s="22">
        <v>0</v>
      </c>
      <c r="CW45" s="22">
        <v>0</v>
      </c>
      <c r="CX45" s="22">
        <v>0</v>
      </c>
      <c r="CY45" s="22">
        <v>0</v>
      </c>
      <c r="CZ45" s="22">
        <v>0</v>
      </c>
      <c r="DA45" s="22">
        <v>0</v>
      </c>
      <c r="DB45" s="22">
        <v>0</v>
      </c>
      <c r="DC45" s="22">
        <v>0</v>
      </c>
      <c r="DD45" s="22">
        <v>0</v>
      </c>
      <c r="DE45" s="22">
        <v>0</v>
      </c>
      <c r="DF45" s="22">
        <v>0</v>
      </c>
      <c r="DG45" s="22">
        <v>0</v>
      </c>
      <c r="DH45" s="22">
        <v>0</v>
      </c>
      <c r="DI45" s="22">
        <v>0</v>
      </c>
      <c r="DJ45" s="22">
        <v>0</v>
      </c>
      <c r="DK45" s="22">
        <v>0</v>
      </c>
      <c r="DL45" s="22">
        <v>0</v>
      </c>
      <c r="DM45" s="22">
        <v>0</v>
      </c>
      <c r="DN45" s="22">
        <v>0</v>
      </c>
      <c r="DO45" s="22">
        <v>0</v>
      </c>
      <c r="DP45" s="22">
        <v>0</v>
      </c>
      <c r="DQ45" s="22">
        <v>0</v>
      </c>
      <c r="DR45" s="22">
        <v>0</v>
      </c>
      <c r="DS45" s="22">
        <v>0</v>
      </c>
      <c r="DT45" s="22">
        <v>0</v>
      </c>
      <c r="DU45" s="22">
        <v>0</v>
      </c>
      <c r="DV45" s="22">
        <v>0</v>
      </c>
      <c r="DW45" s="22">
        <v>0</v>
      </c>
      <c r="DX45" s="22">
        <v>0</v>
      </c>
      <c r="DY45" s="22">
        <v>0</v>
      </c>
      <c r="DZ45" s="22">
        <v>0</v>
      </c>
      <c r="EA45" s="22">
        <v>0</v>
      </c>
      <c r="EB45" s="22">
        <v>0</v>
      </c>
      <c r="EC45" s="22">
        <v>0</v>
      </c>
      <c r="ED45" s="22">
        <v>0</v>
      </c>
      <c r="EE45" s="22">
        <v>0</v>
      </c>
      <c r="EF45" s="22">
        <v>0</v>
      </c>
      <c r="EG45" s="22">
        <v>919</v>
      </c>
      <c r="EH45" s="22">
        <v>2272</v>
      </c>
      <c r="EI45" s="22">
        <v>2760</v>
      </c>
      <c r="EJ45" s="22">
        <v>2522</v>
      </c>
      <c r="EK45" s="22">
        <v>2694</v>
      </c>
      <c r="EL45" s="22">
        <v>2548</v>
      </c>
      <c r="EM45" s="22">
        <v>2863</v>
      </c>
      <c r="EN45" s="22">
        <v>2950</v>
      </c>
      <c r="EO45" s="22">
        <v>3000</v>
      </c>
      <c r="EP45" s="22">
        <v>2710</v>
      </c>
      <c r="EQ45" s="22">
        <v>2178</v>
      </c>
      <c r="ER45" s="22">
        <v>3229</v>
      </c>
      <c r="ES45" s="22">
        <v>3275</v>
      </c>
      <c r="ET45" s="22">
        <v>3081</v>
      </c>
      <c r="EU45" s="22">
        <v>3010</v>
      </c>
      <c r="EV45" s="22">
        <v>3162</v>
      </c>
      <c r="EW45" s="22">
        <v>2806</v>
      </c>
      <c r="EX45" s="22">
        <v>2823</v>
      </c>
      <c r="EY45" s="22">
        <v>2839</v>
      </c>
      <c r="EZ45" s="22">
        <v>2629</v>
      </c>
      <c r="FA45" s="22">
        <v>1703</v>
      </c>
      <c r="FB45" s="22">
        <v>2720</v>
      </c>
      <c r="FC45" s="22">
        <v>3409</v>
      </c>
      <c r="FD45" s="22">
        <v>3358</v>
      </c>
      <c r="FE45" s="22">
        <v>3240</v>
      </c>
      <c r="FF45" s="22">
        <v>3439</v>
      </c>
      <c r="FG45" s="22">
        <v>3389</v>
      </c>
      <c r="FH45" s="22">
        <v>3302</v>
      </c>
      <c r="FI45" s="22">
        <v>3214</v>
      </c>
      <c r="FJ45" s="22">
        <v>3363</v>
      </c>
      <c r="FK45" s="24">
        <v>3925</v>
      </c>
      <c r="FL45" s="24">
        <v>5539</v>
      </c>
      <c r="FM45" s="24">
        <v>8982</v>
      </c>
      <c r="FN45" s="24">
        <v>4605</v>
      </c>
      <c r="FO45" s="24">
        <v>4412</v>
      </c>
      <c r="FP45" s="24">
        <v>4738</v>
      </c>
      <c r="FQ45" s="24">
        <v>4344</v>
      </c>
      <c r="FR45" s="24">
        <v>4701</v>
      </c>
      <c r="FS45" s="24">
        <v>4964</v>
      </c>
      <c r="FT45" s="24">
        <v>4730</v>
      </c>
      <c r="FU45" s="24">
        <v>4473</v>
      </c>
      <c r="FV45" s="24">
        <v>4725</v>
      </c>
      <c r="FW45" s="24">
        <v>4403</v>
      </c>
      <c r="FX45" s="24">
        <v>4348</v>
      </c>
      <c r="FY45" s="24">
        <v>4580</v>
      </c>
      <c r="FZ45" s="24">
        <v>4387</v>
      </c>
      <c r="GA45" s="24">
        <v>3941</v>
      </c>
      <c r="GB45" s="24">
        <v>4245</v>
      </c>
      <c r="GC45" s="24">
        <v>3921</v>
      </c>
      <c r="GD45" s="24">
        <v>3711</v>
      </c>
      <c r="GE45" s="24">
        <v>3516</v>
      </c>
      <c r="GF45" s="24">
        <v>3319</v>
      </c>
      <c r="GG45" s="24">
        <v>3340</v>
      </c>
      <c r="GH45" s="24">
        <v>3178</v>
      </c>
      <c r="GI45" s="24">
        <v>2986</v>
      </c>
      <c r="GJ45" s="24">
        <v>3032</v>
      </c>
      <c r="GK45" s="24">
        <v>3246</v>
      </c>
      <c r="GL45" s="24">
        <v>3632</v>
      </c>
      <c r="GM45" s="24">
        <v>4777</v>
      </c>
      <c r="GN45" s="24">
        <v>5654</v>
      </c>
      <c r="GO45" s="24">
        <v>5599</v>
      </c>
      <c r="GP45" s="24">
        <v>5591</v>
      </c>
      <c r="GQ45" s="24">
        <v>5470</v>
      </c>
      <c r="GR45" s="24">
        <v>5004</v>
      </c>
      <c r="GS45" s="24">
        <v>5290</v>
      </c>
      <c r="GT45" s="24">
        <v>5864</v>
      </c>
      <c r="GU45" s="24">
        <v>5312</v>
      </c>
      <c r="GV45" s="24">
        <v>5720</v>
      </c>
      <c r="GW45" s="24">
        <v>5382</v>
      </c>
      <c r="GX45" s="24">
        <v>5190</v>
      </c>
      <c r="GY45" s="24">
        <v>4803</v>
      </c>
      <c r="GZ45" s="24">
        <v>4852</v>
      </c>
      <c r="HA45" s="24">
        <v>3856</v>
      </c>
      <c r="HB45" s="24">
        <v>4051</v>
      </c>
      <c r="HC45" s="24">
        <v>6569</v>
      </c>
      <c r="HD45" s="24">
        <v>6497</v>
      </c>
      <c r="HE45" s="24">
        <v>6716</v>
      </c>
      <c r="HF45" s="24">
        <v>6689</v>
      </c>
      <c r="HG45" s="24">
        <v>6501</v>
      </c>
      <c r="HH45" s="24">
        <v>6497</v>
      </c>
      <c r="HI45" s="24">
        <v>6251</v>
      </c>
      <c r="HJ45" s="24">
        <v>6450</v>
      </c>
      <c r="HK45" s="24">
        <v>6790</v>
      </c>
      <c r="HL45" s="24">
        <v>6232</v>
      </c>
      <c r="HM45" s="24">
        <v>6109</v>
      </c>
      <c r="HN45" s="24">
        <v>7194</v>
      </c>
      <c r="HO45" s="24">
        <v>9129</v>
      </c>
      <c r="HP45" s="24">
        <v>8748</v>
      </c>
      <c r="HQ45" s="24">
        <v>9780</v>
      </c>
      <c r="HR45" s="24">
        <v>9348</v>
      </c>
      <c r="HS45" s="24">
        <v>10440</v>
      </c>
      <c r="HT45" s="24">
        <v>10052</v>
      </c>
      <c r="HU45" s="16">
        <f t="shared" si="30"/>
        <v>10052</v>
      </c>
      <c r="HV45" s="16">
        <f t="shared" si="30"/>
        <v>10052</v>
      </c>
      <c r="HW45" s="16">
        <f t="shared" si="30"/>
        <v>10052</v>
      </c>
      <c r="HX45" s="16">
        <f t="shared" si="30"/>
        <v>10052</v>
      </c>
      <c r="HY45" s="16">
        <f t="shared" si="30"/>
        <v>10077.129999999999</v>
      </c>
      <c r="HZ45" s="16">
        <f t="shared" si="30"/>
        <v>10077.129999999999</v>
      </c>
      <c r="IA45" s="16">
        <f t="shared" si="30"/>
        <v>10077.129999999999</v>
      </c>
      <c r="IB45" s="16">
        <f t="shared" si="30"/>
        <v>10077.129999999999</v>
      </c>
      <c r="IC45" s="16">
        <f t="shared" si="30"/>
        <v>10102.322824999999</v>
      </c>
      <c r="ID45" s="16">
        <f t="shared" si="30"/>
        <v>10102.322824999999</v>
      </c>
      <c r="IE45" s="16">
        <f t="shared" si="30"/>
        <v>10102.322824999999</v>
      </c>
      <c r="IF45" s="16">
        <f t="shared" si="30"/>
        <v>10102.322824999999</v>
      </c>
      <c r="IG45" s="16">
        <f t="shared" si="30"/>
        <v>10127.578632062499</v>
      </c>
      <c r="IH45" s="16">
        <f t="shared" si="30"/>
        <v>10127.578632062499</v>
      </c>
      <c r="II45" s="16">
        <f t="shared" si="30"/>
        <v>10127.578632062499</v>
      </c>
      <c r="IJ45" s="16">
        <f t="shared" si="30"/>
        <v>10127.578632062499</v>
      </c>
      <c r="IK45" s="16">
        <f t="shared" si="30"/>
        <v>10127.578632062499</v>
      </c>
      <c r="IL45" s="16">
        <f t="shared" si="30"/>
        <v>10152.897578642654</v>
      </c>
      <c r="IM45" s="16">
        <f t="shared" si="30"/>
        <v>10152.897578642654</v>
      </c>
      <c r="IN45" s="16">
        <f t="shared" si="30"/>
        <v>10152.897578642654</v>
      </c>
      <c r="IO45" s="16">
        <f t="shared" si="30"/>
        <v>10152.897578642654</v>
      </c>
      <c r="IP45" s="16">
        <f t="shared" si="30"/>
        <v>10178.27982258926</v>
      </c>
      <c r="IQ45" s="16">
        <f t="shared" si="30"/>
        <v>10178.27982258926</v>
      </c>
      <c r="IR45" s="16">
        <f t="shared" si="30"/>
        <v>10178.27982258926</v>
      </c>
      <c r="IS45" s="16">
        <f t="shared" si="30"/>
        <v>10178.27982258926</v>
      </c>
      <c r="IT45" s="16">
        <f t="shared" si="30"/>
        <v>10203.725522145733</v>
      </c>
      <c r="IU45" s="16">
        <f t="shared" si="30"/>
        <v>10203.725522145733</v>
      </c>
      <c r="IV45" s="16">
        <f t="shared" si="30"/>
        <v>10203.725522145733</v>
      </c>
      <c r="IW45" s="16">
        <f t="shared" si="30"/>
        <v>10203.725522145733</v>
      </c>
      <c r="IX45" s="16">
        <f t="shared" si="30"/>
        <v>10203.725522145733</v>
      </c>
      <c r="IY45" s="16">
        <f t="shared" si="30"/>
        <v>10229.234835951096</v>
      </c>
      <c r="IZ45" s="16">
        <f t="shared" si="30"/>
        <v>10229.234835951096</v>
      </c>
      <c r="JA45" s="16">
        <f t="shared" si="30"/>
        <v>10229.234835951096</v>
      </c>
      <c r="JB45" s="16">
        <f t="shared" si="30"/>
        <v>10229.234835951096</v>
      </c>
    </row>
    <row r="46" spans="1:262" ht="15" customHeight="1" x14ac:dyDescent="0.3">
      <c r="A46" s="25" t="s">
        <v>56</v>
      </c>
      <c r="B46" s="3" t="s">
        <v>234</v>
      </c>
      <c r="C46" s="3" t="s">
        <v>234</v>
      </c>
      <c r="D46" s="21" t="s">
        <v>19</v>
      </c>
      <c r="E46" s="21" t="s">
        <v>20</v>
      </c>
      <c r="F46" s="16">
        <f t="shared" ca="1" si="20"/>
        <v>8362</v>
      </c>
      <c r="G46" s="21" cm="1">
        <f t="array" aca="1" ref="G46" ca="1">($D$5-IFERROR(LOOKUP(2,1/(INDIRECT($L$1&amp;ROW()&amp;":"&amp;$J$2&amp;ROW())&lt;&gt;0),INDIRECT($L$1&amp;"4:"&amp;$J$2&amp;"4")),$L$4))/7</f>
        <v>0</v>
      </c>
      <c r="H46" s="16">
        <f t="shared" ca="1" si="21"/>
        <v>899850.94329383271</v>
      </c>
      <c r="I46" s="21"/>
      <c r="J46" s="16"/>
      <c r="K46" s="21"/>
      <c r="L46" s="22">
        <v>0</v>
      </c>
      <c r="M46" s="22">
        <v>0</v>
      </c>
      <c r="N46" s="22">
        <v>0</v>
      </c>
      <c r="O46" s="22">
        <v>0</v>
      </c>
      <c r="P46" s="22">
        <v>0</v>
      </c>
      <c r="Q46" s="22">
        <v>0</v>
      </c>
      <c r="R46" s="22">
        <v>0</v>
      </c>
      <c r="S46" s="22">
        <v>0</v>
      </c>
      <c r="T46" s="22">
        <v>0</v>
      </c>
      <c r="U46" s="22">
        <v>0</v>
      </c>
      <c r="V46" s="22">
        <v>0</v>
      </c>
      <c r="W46" s="22">
        <v>0</v>
      </c>
      <c r="X46" s="22">
        <v>0</v>
      </c>
      <c r="Y46" s="22">
        <v>0</v>
      </c>
      <c r="Z46" s="22">
        <v>0</v>
      </c>
      <c r="AA46" s="22">
        <v>0</v>
      </c>
      <c r="AB46" s="22">
        <v>0</v>
      </c>
      <c r="AC46" s="22">
        <v>0</v>
      </c>
      <c r="AD46" s="22">
        <v>0</v>
      </c>
      <c r="AE46" s="22">
        <v>0</v>
      </c>
      <c r="AF46" s="22">
        <v>0</v>
      </c>
      <c r="AG46" s="22">
        <v>0</v>
      </c>
      <c r="AH46" s="22">
        <v>0</v>
      </c>
      <c r="AI46" s="22">
        <v>0</v>
      </c>
      <c r="AJ46" s="22">
        <v>0</v>
      </c>
      <c r="AK46" s="22">
        <v>0</v>
      </c>
      <c r="AL46" s="22">
        <v>0</v>
      </c>
      <c r="AM46" s="22">
        <v>0</v>
      </c>
      <c r="AN46" s="22">
        <v>0</v>
      </c>
      <c r="AO46" s="22">
        <v>0</v>
      </c>
      <c r="AP46" s="22">
        <v>0</v>
      </c>
      <c r="AQ46" s="22">
        <v>0</v>
      </c>
      <c r="AR46" s="22">
        <v>0</v>
      </c>
      <c r="AS46" s="22">
        <v>0</v>
      </c>
      <c r="AT46" s="22">
        <v>0</v>
      </c>
      <c r="AU46" s="22">
        <v>0</v>
      </c>
      <c r="AV46" s="22">
        <v>0</v>
      </c>
      <c r="AW46" s="22">
        <v>0</v>
      </c>
      <c r="AX46" s="22">
        <v>0</v>
      </c>
      <c r="AY46" s="22">
        <v>0</v>
      </c>
      <c r="AZ46" s="22">
        <v>0</v>
      </c>
      <c r="BA46" s="22">
        <v>0</v>
      </c>
      <c r="BB46" s="22">
        <v>0</v>
      </c>
      <c r="BC46" s="22">
        <v>0</v>
      </c>
      <c r="BD46" s="22">
        <v>0</v>
      </c>
      <c r="BE46" s="22">
        <v>0</v>
      </c>
      <c r="BF46" s="22">
        <v>0</v>
      </c>
      <c r="BG46" s="22">
        <v>0</v>
      </c>
      <c r="BH46" s="22">
        <v>0</v>
      </c>
      <c r="BI46" s="22">
        <v>0</v>
      </c>
      <c r="BJ46" s="22">
        <v>0</v>
      </c>
      <c r="BK46" s="22">
        <v>0</v>
      </c>
      <c r="BL46" s="22">
        <v>0</v>
      </c>
      <c r="BM46" s="22">
        <v>0</v>
      </c>
      <c r="BN46" s="22">
        <v>0</v>
      </c>
      <c r="BO46" s="22">
        <v>0</v>
      </c>
      <c r="BP46" s="22">
        <v>0</v>
      </c>
      <c r="BQ46" s="22">
        <v>0</v>
      </c>
      <c r="BR46" s="22">
        <v>0</v>
      </c>
      <c r="BS46" s="22">
        <v>0</v>
      </c>
      <c r="BT46" s="22">
        <v>0</v>
      </c>
      <c r="BU46" s="22">
        <v>0</v>
      </c>
      <c r="BV46" s="22">
        <v>0</v>
      </c>
      <c r="BW46" s="22">
        <v>0</v>
      </c>
      <c r="BX46" s="22">
        <v>0</v>
      </c>
      <c r="BY46" s="22">
        <v>0</v>
      </c>
      <c r="BZ46" s="22">
        <v>0</v>
      </c>
      <c r="CA46" s="22">
        <v>0</v>
      </c>
      <c r="CB46" s="22">
        <v>0</v>
      </c>
      <c r="CC46" s="22">
        <v>0</v>
      </c>
      <c r="CD46" s="22">
        <v>0</v>
      </c>
      <c r="CE46" s="22">
        <v>0</v>
      </c>
      <c r="CF46" s="22">
        <v>0</v>
      </c>
      <c r="CG46" s="22">
        <v>0</v>
      </c>
      <c r="CH46" s="22">
        <v>0</v>
      </c>
      <c r="CI46" s="22">
        <v>0</v>
      </c>
      <c r="CJ46" s="22">
        <v>0</v>
      </c>
      <c r="CK46" s="22">
        <v>0</v>
      </c>
      <c r="CL46" s="22">
        <v>0</v>
      </c>
      <c r="CM46" s="22">
        <v>0</v>
      </c>
      <c r="CN46" s="22">
        <v>0</v>
      </c>
      <c r="CO46" s="22">
        <v>0</v>
      </c>
      <c r="CP46" s="22">
        <v>0</v>
      </c>
      <c r="CQ46" s="22">
        <v>0</v>
      </c>
      <c r="CR46" s="22">
        <v>0</v>
      </c>
      <c r="CS46" s="22">
        <v>0</v>
      </c>
      <c r="CT46" s="22">
        <v>0</v>
      </c>
      <c r="CU46" s="22">
        <v>0</v>
      </c>
      <c r="CV46" s="22">
        <v>0</v>
      </c>
      <c r="CW46" s="22">
        <v>0</v>
      </c>
      <c r="CX46" s="22">
        <v>0</v>
      </c>
      <c r="CY46" s="22">
        <v>0</v>
      </c>
      <c r="CZ46" s="22">
        <v>0</v>
      </c>
      <c r="DA46" s="22">
        <v>0</v>
      </c>
      <c r="DB46" s="22">
        <v>0</v>
      </c>
      <c r="DC46" s="22">
        <v>0</v>
      </c>
      <c r="DD46" s="22">
        <v>0</v>
      </c>
      <c r="DE46" s="22">
        <v>0</v>
      </c>
      <c r="DF46" s="22">
        <v>0</v>
      </c>
      <c r="DG46" s="22">
        <v>0</v>
      </c>
      <c r="DH46" s="22">
        <v>0</v>
      </c>
      <c r="DI46" s="22">
        <v>0</v>
      </c>
      <c r="DJ46" s="22">
        <v>0</v>
      </c>
      <c r="DK46" s="22">
        <v>0</v>
      </c>
      <c r="DL46" s="22">
        <v>0</v>
      </c>
      <c r="DM46" s="22">
        <v>0</v>
      </c>
      <c r="DN46" s="22">
        <v>0</v>
      </c>
      <c r="DO46" s="22">
        <v>0</v>
      </c>
      <c r="DP46" s="22">
        <v>0</v>
      </c>
      <c r="DQ46" s="22">
        <v>0</v>
      </c>
      <c r="DR46" s="22">
        <v>0</v>
      </c>
      <c r="DS46" s="22">
        <v>0</v>
      </c>
      <c r="DT46" s="22">
        <v>0</v>
      </c>
      <c r="DU46" s="22">
        <v>0</v>
      </c>
      <c r="DV46" s="22">
        <v>0</v>
      </c>
      <c r="DW46" s="22">
        <v>0</v>
      </c>
      <c r="DX46" s="22">
        <v>0</v>
      </c>
      <c r="DY46" s="22">
        <v>0</v>
      </c>
      <c r="DZ46" s="22">
        <v>0</v>
      </c>
      <c r="EA46" s="22">
        <v>0</v>
      </c>
      <c r="EB46" s="22">
        <v>0</v>
      </c>
      <c r="EC46" s="22">
        <v>0</v>
      </c>
      <c r="ED46" s="22">
        <v>0</v>
      </c>
      <c r="EE46" s="22">
        <v>0</v>
      </c>
      <c r="EF46" s="22">
        <v>0</v>
      </c>
      <c r="EG46" s="22">
        <v>1714</v>
      </c>
      <c r="EH46" s="22">
        <v>5181</v>
      </c>
      <c r="EI46" s="22">
        <v>5636</v>
      </c>
      <c r="EJ46" s="22">
        <v>5717</v>
      </c>
      <c r="EK46" s="22">
        <v>6669</v>
      </c>
      <c r="EL46" s="22">
        <v>6368</v>
      </c>
      <c r="EM46" s="22">
        <v>6599</v>
      </c>
      <c r="EN46" s="22">
        <v>6212</v>
      </c>
      <c r="EO46" s="22">
        <v>6715</v>
      </c>
      <c r="EP46" s="22">
        <v>6360</v>
      </c>
      <c r="EQ46" s="22">
        <v>6438</v>
      </c>
      <c r="ER46" s="22">
        <v>6226</v>
      </c>
      <c r="ES46" s="22">
        <v>6468</v>
      </c>
      <c r="ET46" s="22">
        <v>6524</v>
      </c>
      <c r="EU46" s="22">
        <v>6169</v>
      </c>
      <c r="EV46" s="22">
        <v>5871</v>
      </c>
      <c r="EW46" s="22">
        <v>5758</v>
      </c>
      <c r="EX46" s="22">
        <v>5697</v>
      </c>
      <c r="EY46" s="22">
        <v>5337</v>
      </c>
      <c r="EZ46" s="22">
        <v>4623</v>
      </c>
      <c r="FA46" s="22">
        <v>2739</v>
      </c>
      <c r="FB46" s="22">
        <v>4781</v>
      </c>
      <c r="FC46" s="22">
        <v>6724</v>
      </c>
      <c r="FD46" s="22">
        <v>6678</v>
      </c>
      <c r="FE46" s="22">
        <v>6361</v>
      </c>
      <c r="FF46" s="22">
        <v>6521</v>
      </c>
      <c r="FG46" s="22">
        <v>6380</v>
      </c>
      <c r="FH46" s="22">
        <v>5957</v>
      </c>
      <c r="FI46" s="22">
        <v>5812</v>
      </c>
      <c r="FJ46" s="22">
        <v>6233</v>
      </c>
      <c r="FK46" s="24">
        <v>6956</v>
      </c>
      <c r="FL46" s="24">
        <v>9874</v>
      </c>
      <c r="FM46" s="24">
        <v>18124</v>
      </c>
      <c r="FN46" s="24">
        <v>6868</v>
      </c>
      <c r="FO46" s="24">
        <v>6523</v>
      </c>
      <c r="FP46" s="24">
        <v>7792</v>
      </c>
      <c r="FQ46" s="24">
        <v>7213</v>
      </c>
      <c r="FR46" s="24">
        <v>7354</v>
      </c>
      <c r="FS46" s="24">
        <v>7574</v>
      </c>
      <c r="FT46" s="24">
        <v>7198</v>
      </c>
      <c r="FU46" s="24">
        <v>7242</v>
      </c>
      <c r="FV46" s="24">
        <v>7487</v>
      </c>
      <c r="FW46" s="24">
        <v>7515</v>
      </c>
      <c r="FX46" s="24">
        <v>7556</v>
      </c>
      <c r="FY46" s="24">
        <v>7309</v>
      </c>
      <c r="FZ46" s="24">
        <v>7102</v>
      </c>
      <c r="GA46" s="24">
        <v>6370</v>
      </c>
      <c r="GB46" s="24">
        <v>7115</v>
      </c>
      <c r="GC46" s="24">
        <v>6372</v>
      </c>
      <c r="GD46" s="24">
        <v>6553</v>
      </c>
      <c r="GE46" s="24">
        <v>6077</v>
      </c>
      <c r="GF46" s="24">
        <v>6147</v>
      </c>
      <c r="GG46" s="24">
        <v>6081</v>
      </c>
      <c r="GH46" s="24">
        <v>6128</v>
      </c>
      <c r="GI46" s="24">
        <v>6328</v>
      </c>
      <c r="GJ46" s="24">
        <v>6008</v>
      </c>
      <c r="GK46" s="24">
        <v>6387</v>
      </c>
      <c r="GL46" s="24">
        <v>6052</v>
      </c>
      <c r="GM46" s="24">
        <v>5588</v>
      </c>
      <c r="GN46" s="24">
        <v>5995</v>
      </c>
      <c r="GO46" s="24">
        <v>6221</v>
      </c>
      <c r="GP46" s="24">
        <v>6090</v>
      </c>
      <c r="GQ46" s="24">
        <v>5727</v>
      </c>
      <c r="GR46" s="24">
        <v>6086</v>
      </c>
      <c r="GS46" s="24">
        <v>6218</v>
      </c>
      <c r="GT46" s="24">
        <v>6807</v>
      </c>
      <c r="GU46" s="24">
        <v>6356</v>
      </c>
      <c r="GV46" s="24">
        <v>6398</v>
      </c>
      <c r="GW46" s="24">
        <v>6641</v>
      </c>
      <c r="GX46" s="24">
        <v>6406</v>
      </c>
      <c r="GY46" s="24">
        <v>5787</v>
      </c>
      <c r="GZ46" s="24">
        <v>5400</v>
      </c>
      <c r="HA46" s="24">
        <v>4285</v>
      </c>
      <c r="HB46" s="24">
        <v>4255</v>
      </c>
      <c r="HC46" s="24">
        <v>8417</v>
      </c>
      <c r="HD46" s="24">
        <v>7651</v>
      </c>
      <c r="HE46" s="24">
        <v>6587</v>
      </c>
      <c r="HF46" s="24">
        <v>7710</v>
      </c>
      <c r="HG46" s="24">
        <v>7771</v>
      </c>
      <c r="HH46" s="24">
        <v>7132</v>
      </c>
      <c r="HI46" s="24">
        <v>7020</v>
      </c>
      <c r="HJ46" s="24">
        <v>7558</v>
      </c>
      <c r="HK46" s="24">
        <v>7835</v>
      </c>
      <c r="HL46" s="24">
        <v>7357</v>
      </c>
      <c r="HM46" s="24">
        <v>7115</v>
      </c>
      <c r="HN46" s="24">
        <v>7604</v>
      </c>
      <c r="HO46" s="24">
        <v>8707</v>
      </c>
      <c r="HP46" s="24">
        <v>7694</v>
      </c>
      <c r="HQ46" s="24">
        <v>8289</v>
      </c>
      <c r="HR46" s="24">
        <v>8697</v>
      </c>
      <c r="HS46" s="24">
        <v>8768</v>
      </c>
      <c r="HT46" s="24">
        <v>8325</v>
      </c>
      <c r="HU46" s="16">
        <f t="shared" si="30"/>
        <v>8325</v>
      </c>
      <c r="HV46" s="16">
        <f t="shared" si="30"/>
        <v>8325</v>
      </c>
      <c r="HW46" s="16">
        <f t="shared" si="30"/>
        <v>8325</v>
      </c>
      <c r="HX46" s="16">
        <f t="shared" si="30"/>
        <v>8325</v>
      </c>
      <c r="HY46" s="16">
        <f t="shared" si="30"/>
        <v>8345.8125</v>
      </c>
      <c r="HZ46" s="16">
        <f t="shared" si="30"/>
        <v>8345.8125</v>
      </c>
      <c r="IA46" s="16">
        <f t="shared" si="30"/>
        <v>8345.8125</v>
      </c>
      <c r="IB46" s="16">
        <f t="shared" si="30"/>
        <v>8345.8125</v>
      </c>
      <c r="IC46" s="16">
        <f t="shared" si="30"/>
        <v>8366.6770312499993</v>
      </c>
      <c r="ID46" s="16">
        <f t="shared" si="30"/>
        <v>8366.6770312499993</v>
      </c>
      <c r="IE46" s="16">
        <f t="shared" si="30"/>
        <v>8366.6770312499993</v>
      </c>
      <c r="IF46" s="16">
        <f t="shared" si="30"/>
        <v>8366.6770312499993</v>
      </c>
      <c r="IG46" s="16">
        <f t="shared" si="30"/>
        <v>8387.593723828124</v>
      </c>
      <c r="IH46" s="16">
        <f t="shared" si="30"/>
        <v>8387.593723828124</v>
      </c>
      <c r="II46" s="16">
        <f t="shared" si="30"/>
        <v>8387.593723828124</v>
      </c>
      <c r="IJ46" s="16">
        <f t="shared" si="30"/>
        <v>8387.593723828124</v>
      </c>
      <c r="IK46" s="16">
        <f t="shared" si="30"/>
        <v>8387.593723828124</v>
      </c>
      <c r="IL46" s="16">
        <f t="shared" si="30"/>
        <v>8408.5627081376933</v>
      </c>
      <c r="IM46" s="16">
        <f t="shared" si="30"/>
        <v>8408.5627081376933</v>
      </c>
      <c r="IN46" s="16">
        <f t="shared" si="30"/>
        <v>8408.5627081376933</v>
      </c>
      <c r="IO46" s="16">
        <f t="shared" si="30"/>
        <v>8408.5627081376933</v>
      </c>
      <c r="IP46" s="16">
        <f t="shared" si="30"/>
        <v>8429.584114908037</v>
      </c>
      <c r="IQ46" s="16">
        <f t="shared" si="30"/>
        <v>8429.584114908037</v>
      </c>
      <c r="IR46" s="16">
        <f t="shared" si="30"/>
        <v>8429.584114908037</v>
      </c>
      <c r="IS46" s="16">
        <f t="shared" si="30"/>
        <v>8429.584114908037</v>
      </c>
      <c r="IT46" s="16">
        <f t="shared" si="30"/>
        <v>8450.6580751953061</v>
      </c>
      <c r="IU46" s="16">
        <f t="shared" si="30"/>
        <v>8450.6580751953061</v>
      </c>
      <c r="IV46" s="16">
        <f t="shared" si="30"/>
        <v>8450.6580751953061</v>
      </c>
      <c r="IW46" s="16">
        <f t="shared" si="30"/>
        <v>8450.6580751953061</v>
      </c>
      <c r="IX46" s="16">
        <f t="shared" si="30"/>
        <v>8450.6580751953061</v>
      </c>
      <c r="IY46" s="16">
        <f t="shared" si="30"/>
        <v>8471.7847203832935</v>
      </c>
      <c r="IZ46" s="16">
        <f t="shared" si="30"/>
        <v>8471.7847203832935</v>
      </c>
      <c r="JA46" s="16">
        <f t="shared" si="30"/>
        <v>8471.7847203832935</v>
      </c>
      <c r="JB46" s="16">
        <f t="shared" si="30"/>
        <v>8471.7847203832935</v>
      </c>
    </row>
    <row r="47" spans="1:262" ht="15" customHeight="1" x14ac:dyDescent="0.3">
      <c r="A47" s="20" t="s">
        <v>57</v>
      </c>
      <c r="B47" s="3" t="s">
        <v>234</v>
      </c>
      <c r="C47" s="3" t="s">
        <v>234</v>
      </c>
      <c r="D47" s="21" t="s">
        <v>19</v>
      </c>
      <c r="E47" s="21" t="s">
        <v>20</v>
      </c>
      <c r="F47" s="16">
        <f t="shared" ca="1" si="20"/>
        <v>3193</v>
      </c>
      <c r="G47" s="21" cm="1">
        <f t="array" aca="1" ref="G47" ca="1">($D$5-IFERROR(LOOKUP(2,1/(INDIRECT($L$1&amp;ROW()&amp;":"&amp;$J$2&amp;ROW())&lt;&gt;0),INDIRECT($L$1&amp;"4:"&amp;$J$2&amp;"4")),$L$4))/7</f>
        <v>0</v>
      </c>
      <c r="H47" s="16">
        <f t="shared" ca="1" si="21"/>
        <v>191737.99840862554</v>
      </c>
      <c r="L47" s="22">
        <v>0</v>
      </c>
      <c r="M47" s="22">
        <v>0</v>
      </c>
      <c r="N47" s="22">
        <v>0</v>
      </c>
      <c r="O47" s="22">
        <v>0</v>
      </c>
      <c r="P47" s="22">
        <v>0</v>
      </c>
      <c r="Q47" s="22">
        <v>0</v>
      </c>
      <c r="R47" s="22">
        <v>0</v>
      </c>
      <c r="S47" s="22">
        <v>0</v>
      </c>
      <c r="T47" s="22">
        <v>0</v>
      </c>
      <c r="U47" s="22">
        <v>0</v>
      </c>
      <c r="V47" s="22">
        <v>0</v>
      </c>
      <c r="W47" s="22">
        <v>0</v>
      </c>
      <c r="X47" s="22">
        <v>0</v>
      </c>
      <c r="Y47" s="22">
        <v>0</v>
      </c>
      <c r="Z47" s="22">
        <v>0</v>
      </c>
      <c r="AA47" s="22">
        <v>0</v>
      </c>
      <c r="AB47" s="22">
        <v>0</v>
      </c>
      <c r="AC47" s="22">
        <v>0</v>
      </c>
      <c r="AD47" s="22">
        <v>0</v>
      </c>
      <c r="AE47" s="22">
        <v>0</v>
      </c>
      <c r="AF47" s="22">
        <v>0</v>
      </c>
      <c r="AG47" s="22">
        <v>0</v>
      </c>
      <c r="AH47" s="22">
        <v>0</v>
      </c>
      <c r="AI47" s="22">
        <v>0</v>
      </c>
      <c r="AJ47" s="22">
        <v>0</v>
      </c>
      <c r="AK47" s="22">
        <v>0</v>
      </c>
      <c r="AL47" s="22">
        <v>0</v>
      </c>
      <c r="AM47" s="22">
        <v>0</v>
      </c>
      <c r="AN47" s="22">
        <v>0</v>
      </c>
      <c r="AO47" s="22">
        <v>0</v>
      </c>
      <c r="AP47" s="22">
        <v>0</v>
      </c>
      <c r="AQ47" s="22">
        <v>0</v>
      </c>
      <c r="AR47" s="22">
        <v>0</v>
      </c>
      <c r="AS47" s="22">
        <v>0</v>
      </c>
      <c r="AT47" s="22">
        <v>0</v>
      </c>
      <c r="AU47" s="22">
        <v>0</v>
      </c>
      <c r="AV47" s="22">
        <v>0</v>
      </c>
      <c r="AW47" s="22">
        <v>0</v>
      </c>
      <c r="AX47" s="22">
        <v>0</v>
      </c>
      <c r="AY47" s="22">
        <v>0</v>
      </c>
      <c r="AZ47" s="22">
        <v>0</v>
      </c>
      <c r="BA47" s="22">
        <v>0</v>
      </c>
      <c r="BB47" s="22">
        <v>0</v>
      </c>
      <c r="BC47" s="22">
        <v>0</v>
      </c>
      <c r="BD47" s="22">
        <v>0</v>
      </c>
      <c r="BE47" s="22">
        <v>0</v>
      </c>
      <c r="BF47" s="22">
        <v>0</v>
      </c>
      <c r="BG47" s="22">
        <v>0</v>
      </c>
      <c r="BH47" s="22">
        <v>0</v>
      </c>
      <c r="BI47" s="22">
        <v>0</v>
      </c>
      <c r="BJ47" s="22">
        <v>0</v>
      </c>
      <c r="BK47" s="22">
        <v>0</v>
      </c>
      <c r="BL47" s="22">
        <v>0</v>
      </c>
      <c r="BM47" s="22">
        <v>0</v>
      </c>
      <c r="BN47" s="22">
        <v>0</v>
      </c>
      <c r="BO47" s="22">
        <v>0</v>
      </c>
      <c r="BP47" s="22">
        <v>0</v>
      </c>
      <c r="BQ47" s="22">
        <v>0</v>
      </c>
      <c r="BR47" s="22">
        <v>0</v>
      </c>
      <c r="BS47" s="22">
        <v>0</v>
      </c>
      <c r="BT47" s="22">
        <v>0</v>
      </c>
      <c r="BU47" s="22">
        <v>0</v>
      </c>
      <c r="BV47" s="22">
        <v>0</v>
      </c>
      <c r="BW47" s="22">
        <v>0</v>
      </c>
      <c r="BX47" s="22">
        <v>0</v>
      </c>
      <c r="BY47" s="22">
        <v>0</v>
      </c>
      <c r="BZ47" s="22">
        <v>0</v>
      </c>
      <c r="CA47" s="22">
        <v>0</v>
      </c>
      <c r="CB47" s="22">
        <v>0</v>
      </c>
      <c r="CC47" s="22">
        <v>0</v>
      </c>
      <c r="CD47" s="22">
        <v>0</v>
      </c>
      <c r="CE47" s="22">
        <v>0</v>
      </c>
      <c r="CF47" s="22">
        <v>0</v>
      </c>
      <c r="CG47" s="22">
        <v>0</v>
      </c>
      <c r="CH47" s="22">
        <v>0</v>
      </c>
      <c r="CI47" s="22">
        <v>0</v>
      </c>
      <c r="CJ47" s="22">
        <v>0</v>
      </c>
      <c r="CK47" s="22">
        <v>0</v>
      </c>
      <c r="CL47" s="22">
        <v>0</v>
      </c>
      <c r="CM47" s="22">
        <v>0</v>
      </c>
      <c r="CN47" s="22">
        <v>0</v>
      </c>
      <c r="CO47" s="22">
        <v>0</v>
      </c>
      <c r="CP47" s="22">
        <v>0</v>
      </c>
      <c r="CQ47" s="22">
        <v>0</v>
      </c>
      <c r="CR47" s="22">
        <v>0</v>
      </c>
      <c r="CS47" s="22">
        <v>0</v>
      </c>
      <c r="CT47" s="22">
        <v>0</v>
      </c>
      <c r="CU47" s="22">
        <v>0</v>
      </c>
      <c r="CV47" s="22">
        <v>0</v>
      </c>
      <c r="CW47" s="22">
        <v>0</v>
      </c>
      <c r="CX47" s="22">
        <v>0</v>
      </c>
      <c r="CY47" s="22">
        <v>0</v>
      </c>
      <c r="CZ47" s="22">
        <v>0</v>
      </c>
      <c r="DA47" s="22">
        <v>0</v>
      </c>
      <c r="DB47" s="22">
        <v>0</v>
      </c>
      <c r="DC47" s="22">
        <v>0</v>
      </c>
      <c r="DD47" s="22">
        <v>0</v>
      </c>
      <c r="DE47" s="22">
        <v>0</v>
      </c>
      <c r="DF47" s="22">
        <v>0</v>
      </c>
      <c r="DG47" s="22">
        <v>0</v>
      </c>
      <c r="DH47" s="22">
        <v>0</v>
      </c>
      <c r="DI47" s="22">
        <v>0</v>
      </c>
      <c r="DJ47" s="22">
        <v>0</v>
      </c>
      <c r="DK47" s="22">
        <v>0</v>
      </c>
      <c r="DL47" s="22">
        <v>0</v>
      </c>
      <c r="DM47" s="22">
        <v>0</v>
      </c>
      <c r="DN47" s="22">
        <v>0</v>
      </c>
      <c r="DO47" s="22">
        <v>0</v>
      </c>
      <c r="DP47" s="22">
        <v>0</v>
      </c>
      <c r="DQ47" s="22">
        <v>0</v>
      </c>
      <c r="DR47" s="22">
        <v>0</v>
      </c>
      <c r="DS47" s="22">
        <v>0</v>
      </c>
      <c r="DT47" s="22">
        <v>0</v>
      </c>
      <c r="DU47" s="22">
        <v>0</v>
      </c>
      <c r="DV47" s="22">
        <v>0</v>
      </c>
      <c r="DW47" s="22">
        <v>0</v>
      </c>
      <c r="DX47" s="22">
        <v>0</v>
      </c>
      <c r="DY47" s="22">
        <v>0</v>
      </c>
      <c r="DZ47" s="22">
        <v>0</v>
      </c>
      <c r="EA47" s="22">
        <v>0</v>
      </c>
      <c r="EB47" s="22">
        <v>0</v>
      </c>
      <c r="EC47" s="22">
        <v>0</v>
      </c>
      <c r="ED47" s="22">
        <v>0</v>
      </c>
      <c r="EE47" s="22">
        <v>0</v>
      </c>
      <c r="EF47" s="22">
        <v>0</v>
      </c>
      <c r="EG47" s="22">
        <v>0</v>
      </c>
      <c r="EH47" s="22">
        <v>0</v>
      </c>
      <c r="EI47" s="22">
        <v>0</v>
      </c>
      <c r="EJ47" s="22">
        <v>0</v>
      </c>
      <c r="EK47" s="22">
        <v>0</v>
      </c>
      <c r="EL47" s="22">
        <v>0</v>
      </c>
      <c r="EM47" s="22">
        <v>0</v>
      </c>
      <c r="EN47" s="22">
        <v>0</v>
      </c>
      <c r="EO47" s="22">
        <v>0</v>
      </c>
      <c r="EP47" s="22">
        <v>0</v>
      </c>
      <c r="EQ47" s="22">
        <v>0</v>
      </c>
      <c r="ER47" s="22">
        <v>0</v>
      </c>
      <c r="ES47" s="22">
        <v>0</v>
      </c>
      <c r="ET47" s="22">
        <v>0</v>
      </c>
      <c r="EU47" s="22">
        <v>0</v>
      </c>
      <c r="EV47" s="22">
        <v>0</v>
      </c>
      <c r="EW47" s="22">
        <v>0</v>
      </c>
      <c r="EX47" s="22">
        <v>0</v>
      </c>
      <c r="EY47" s="22">
        <v>0</v>
      </c>
      <c r="EZ47" s="22">
        <v>0</v>
      </c>
      <c r="FA47" s="22">
        <v>0</v>
      </c>
      <c r="FB47" s="22">
        <v>0</v>
      </c>
      <c r="FC47" s="22">
        <v>0</v>
      </c>
      <c r="FD47" s="22">
        <v>0</v>
      </c>
      <c r="FE47" s="22">
        <v>0</v>
      </c>
      <c r="FF47" s="22">
        <v>0</v>
      </c>
      <c r="FG47" s="22">
        <v>0</v>
      </c>
      <c r="FH47" s="22">
        <v>0</v>
      </c>
      <c r="FI47" s="22">
        <v>0</v>
      </c>
      <c r="FJ47" s="23">
        <v>0</v>
      </c>
      <c r="FK47" s="23">
        <v>0</v>
      </c>
      <c r="FL47" s="23">
        <v>0</v>
      </c>
      <c r="FM47" s="23">
        <v>0</v>
      </c>
      <c r="FN47" s="23">
        <v>0</v>
      </c>
      <c r="FO47" s="23">
        <v>0</v>
      </c>
      <c r="FP47" s="23">
        <v>0</v>
      </c>
      <c r="FQ47" s="23">
        <v>0</v>
      </c>
      <c r="FR47" s="23">
        <v>0</v>
      </c>
      <c r="FS47" s="23">
        <v>0</v>
      </c>
      <c r="FT47" s="23">
        <v>0</v>
      </c>
      <c r="FU47" s="23">
        <v>0</v>
      </c>
      <c r="FV47" s="23">
        <v>0</v>
      </c>
      <c r="FW47" s="23">
        <v>0</v>
      </c>
      <c r="FX47" s="23">
        <v>0</v>
      </c>
      <c r="FY47" s="23">
        <v>0</v>
      </c>
      <c r="FZ47" s="23">
        <v>0</v>
      </c>
      <c r="GA47" s="23">
        <v>0</v>
      </c>
      <c r="GB47" s="23">
        <v>0</v>
      </c>
      <c r="GC47" s="23">
        <v>0</v>
      </c>
      <c r="GD47" s="23">
        <v>0</v>
      </c>
      <c r="GE47" s="23">
        <v>0</v>
      </c>
      <c r="GF47" s="23">
        <v>0</v>
      </c>
      <c r="GG47" s="23">
        <v>0</v>
      </c>
      <c r="GH47" s="23">
        <v>0</v>
      </c>
      <c r="GI47" s="23">
        <v>0</v>
      </c>
      <c r="GJ47" s="23">
        <v>0</v>
      </c>
      <c r="GK47" s="24">
        <v>0</v>
      </c>
      <c r="GL47" s="24">
        <v>0</v>
      </c>
      <c r="GM47" s="24">
        <v>194</v>
      </c>
      <c r="GN47" s="24">
        <v>2011</v>
      </c>
      <c r="GO47" s="24">
        <v>2724</v>
      </c>
      <c r="GP47" s="24">
        <v>2712</v>
      </c>
      <c r="GQ47" s="24">
        <v>2603</v>
      </c>
      <c r="GR47" s="24">
        <v>2739</v>
      </c>
      <c r="GS47" s="24">
        <v>2926</v>
      </c>
      <c r="GT47" s="24">
        <v>2916</v>
      </c>
      <c r="GU47" s="24">
        <v>2710</v>
      </c>
      <c r="GV47" s="24">
        <v>1591</v>
      </c>
      <c r="GW47" s="24">
        <v>653</v>
      </c>
      <c r="GX47" s="24">
        <v>2693</v>
      </c>
      <c r="GY47" s="24">
        <v>2488</v>
      </c>
      <c r="GZ47" s="24">
        <v>2335</v>
      </c>
      <c r="HA47" s="24">
        <v>1740</v>
      </c>
      <c r="HB47" s="24">
        <v>1829</v>
      </c>
      <c r="HC47" s="24">
        <v>3849</v>
      </c>
      <c r="HD47" s="24">
        <v>2010</v>
      </c>
      <c r="HE47" s="24">
        <v>610</v>
      </c>
      <c r="HF47" s="24">
        <v>262</v>
      </c>
      <c r="HG47" s="24">
        <v>1621</v>
      </c>
      <c r="HH47" s="24">
        <v>2858</v>
      </c>
      <c r="HI47" s="24">
        <v>2805</v>
      </c>
      <c r="HJ47" s="24">
        <v>2858</v>
      </c>
      <c r="HK47" s="24">
        <v>3264</v>
      </c>
      <c r="HL47" s="24">
        <v>3091</v>
      </c>
      <c r="HM47" s="24">
        <v>2998</v>
      </c>
      <c r="HN47" s="24">
        <v>3159</v>
      </c>
      <c r="HO47" s="24">
        <v>3121</v>
      </c>
      <c r="HP47" s="24">
        <v>2945</v>
      </c>
      <c r="HQ47" s="24">
        <v>3160</v>
      </c>
      <c r="HR47" s="24">
        <v>3243</v>
      </c>
      <c r="HS47" s="24">
        <v>3424</v>
      </c>
      <c r="HT47" s="24">
        <v>3161</v>
      </c>
      <c r="HU47" s="16">
        <f t="shared" si="30"/>
        <v>3161</v>
      </c>
      <c r="HV47" s="16">
        <f t="shared" si="30"/>
        <v>3161</v>
      </c>
      <c r="HW47" s="16">
        <f t="shared" si="30"/>
        <v>3161</v>
      </c>
      <c r="HX47" s="16">
        <f t="shared" si="30"/>
        <v>3161</v>
      </c>
      <c r="HY47" s="16">
        <f t="shared" si="30"/>
        <v>3168.9024999999997</v>
      </c>
      <c r="HZ47" s="16">
        <f t="shared" si="30"/>
        <v>3168.9024999999997</v>
      </c>
      <c r="IA47" s="16">
        <f t="shared" si="30"/>
        <v>3168.9024999999997</v>
      </c>
      <c r="IB47" s="16">
        <f t="shared" si="30"/>
        <v>3168.9024999999997</v>
      </c>
      <c r="IC47" s="16">
        <f t="shared" si="30"/>
        <v>3176.8247562499996</v>
      </c>
      <c r="ID47" s="16">
        <f t="shared" si="30"/>
        <v>3176.8247562499996</v>
      </c>
      <c r="IE47" s="16">
        <f t="shared" si="30"/>
        <v>3176.8247562499996</v>
      </c>
      <c r="IF47" s="16">
        <f t="shared" si="30"/>
        <v>3176.8247562499996</v>
      </c>
      <c r="IG47" s="16">
        <f t="shared" si="30"/>
        <v>3184.7668181406243</v>
      </c>
      <c r="IH47" s="16">
        <f t="shared" si="30"/>
        <v>3184.7668181406243</v>
      </c>
      <c r="II47" s="16">
        <f t="shared" si="30"/>
        <v>3184.7668181406243</v>
      </c>
      <c r="IJ47" s="16">
        <f t="shared" si="30"/>
        <v>3184.7668181406243</v>
      </c>
      <c r="IK47" s="16">
        <f t="shared" si="30"/>
        <v>3184.7668181406243</v>
      </c>
      <c r="IL47" s="16">
        <f t="shared" si="30"/>
        <v>3192.7287351859759</v>
      </c>
      <c r="IM47" s="16">
        <f t="shared" si="30"/>
        <v>3192.7287351859759</v>
      </c>
      <c r="IN47" s="16">
        <f t="shared" si="30"/>
        <v>3192.7287351859759</v>
      </c>
      <c r="IO47" s="16">
        <f t="shared" si="30"/>
        <v>3192.7287351859759</v>
      </c>
      <c r="IP47" s="16">
        <f t="shared" si="30"/>
        <v>3200.7105570239405</v>
      </c>
      <c r="IQ47" s="16">
        <f t="shared" si="30"/>
        <v>3200.7105570239405</v>
      </c>
      <c r="IR47" s="16">
        <f t="shared" si="30"/>
        <v>3200.7105570239405</v>
      </c>
      <c r="IS47" s="16">
        <f t="shared" si="30"/>
        <v>3200.7105570239405</v>
      </c>
      <c r="IT47" s="16">
        <f t="shared" si="30"/>
        <v>3208.7123334165003</v>
      </c>
      <c r="IU47" s="16">
        <f t="shared" si="30"/>
        <v>3208.7123334165003</v>
      </c>
      <c r="IV47" s="16">
        <f t="shared" si="30"/>
        <v>3208.7123334165003</v>
      </c>
      <c r="IW47" s="16">
        <f t="shared" si="30"/>
        <v>3208.7123334165003</v>
      </c>
      <c r="IX47" s="16">
        <f t="shared" si="30"/>
        <v>3208.7123334165003</v>
      </c>
      <c r="IY47" s="16">
        <f t="shared" si="30"/>
        <v>3216.7341142500413</v>
      </c>
      <c r="IZ47" s="16">
        <f t="shared" si="30"/>
        <v>3216.7341142500413</v>
      </c>
      <c r="JA47" s="16">
        <f t="shared" si="30"/>
        <v>3216.7341142500413</v>
      </c>
      <c r="JB47" s="16">
        <f t="shared" si="30"/>
        <v>3216.7341142500413</v>
      </c>
    </row>
    <row r="48" spans="1:262" ht="15" customHeight="1" x14ac:dyDescent="0.3">
      <c r="A48" s="20" t="s">
        <v>58</v>
      </c>
      <c r="B48" s="3" t="s">
        <v>234</v>
      </c>
      <c r="C48" s="3" t="s">
        <v>234</v>
      </c>
      <c r="D48" s="21" t="s">
        <v>19</v>
      </c>
      <c r="E48" s="21" t="s">
        <v>20</v>
      </c>
      <c r="F48" s="16">
        <f t="shared" ca="1" si="20"/>
        <v>5359.75</v>
      </c>
      <c r="G48" s="21" cm="1">
        <f t="array" aca="1" ref="G48" ca="1">($D$5-IFERROR(LOOKUP(2,1/(INDIRECT($L$1&amp;ROW()&amp;":"&amp;$J$2&amp;ROW())&lt;&gt;0),INDIRECT($L$1&amp;"4:"&amp;$J$2&amp;"4")),$L$4))/7</f>
        <v>0</v>
      </c>
      <c r="H48" s="16">
        <f t="shared" ca="1" si="21"/>
        <v>392146.9794574657</v>
      </c>
      <c r="L48" s="22">
        <v>0</v>
      </c>
      <c r="M48" s="22">
        <v>0</v>
      </c>
      <c r="N48" s="22">
        <v>0</v>
      </c>
      <c r="O48" s="22">
        <v>0</v>
      </c>
      <c r="P48" s="22">
        <v>0</v>
      </c>
      <c r="Q48" s="22">
        <v>0</v>
      </c>
      <c r="R48" s="22">
        <v>0</v>
      </c>
      <c r="S48" s="22">
        <v>0</v>
      </c>
      <c r="T48" s="22">
        <v>0</v>
      </c>
      <c r="U48" s="22">
        <v>0</v>
      </c>
      <c r="V48" s="22">
        <v>0</v>
      </c>
      <c r="W48" s="22">
        <v>0</v>
      </c>
      <c r="X48" s="22">
        <v>0</v>
      </c>
      <c r="Y48" s="22">
        <v>0</v>
      </c>
      <c r="Z48" s="22">
        <v>0</v>
      </c>
      <c r="AA48" s="22">
        <v>0</v>
      </c>
      <c r="AB48" s="22">
        <v>0</v>
      </c>
      <c r="AC48" s="22">
        <v>0</v>
      </c>
      <c r="AD48" s="22">
        <v>0</v>
      </c>
      <c r="AE48" s="22">
        <v>0</v>
      </c>
      <c r="AF48" s="22">
        <v>0</v>
      </c>
      <c r="AG48" s="22">
        <v>0</v>
      </c>
      <c r="AH48" s="22">
        <v>0</v>
      </c>
      <c r="AI48" s="22">
        <v>0</v>
      </c>
      <c r="AJ48" s="22">
        <v>0</v>
      </c>
      <c r="AK48" s="22">
        <v>0</v>
      </c>
      <c r="AL48" s="22">
        <v>0</v>
      </c>
      <c r="AM48" s="22">
        <v>0</v>
      </c>
      <c r="AN48" s="22">
        <v>0</v>
      </c>
      <c r="AO48" s="22">
        <v>0</v>
      </c>
      <c r="AP48" s="22">
        <v>0</v>
      </c>
      <c r="AQ48" s="22">
        <v>0</v>
      </c>
      <c r="AR48" s="22">
        <v>0</v>
      </c>
      <c r="AS48" s="22">
        <v>0</v>
      </c>
      <c r="AT48" s="22">
        <v>0</v>
      </c>
      <c r="AU48" s="22">
        <v>0</v>
      </c>
      <c r="AV48" s="22">
        <v>0</v>
      </c>
      <c r="AW48" s="22">
        <v>0</v>
      </c>
      <c r="AX48" s="22">
        <v>0</v>
      </c>
      <c r="AY48" s="22">
        <v>0</v>
      </c>
      <c r="AZ48" s="22">
        <v>0</v>
      </c>
      <c r="BA48" s="22">
        <v>0</v>
      </c>
      <c r="BB48" s="22">
        <v>0</v>
      </c>
      <c r="BC48" s="22">
        <v>0</v>
      </c>
      <c r="BD48" s="22">
        <v>0</v>
      </c>
      <c r="BE48" s="22">
        <v>0</v>
      </c>
      <c r="BF48" s="22">
        <v>0</v>
      </c>
      <c r="BG48" s="22">
        <v>0</v>
      </c>
      <c r="BH48" s="22">
        <v>0</v>
      </c>
      <c r="BI48" s="22">
        <v>0</v>
      </c>
      <c r="BJ48" s="22">
        <v>0</v>
      </c>
      <c r="BK48" s="22">
        <v>0</v>
      </c>
      <c r="BL48" s="22">
        <v>0</v>
      </c>
      <c r="BM48" s="22">
        <v>0</v>
      </c>
      <c r="BN48" s="22">
        <v>0</v>
      </c>
      <c r="BO48" s="22">
        <v>0</v>
      </c>
      <c r="BP48" s="22">
        <v>0</v>
      </c>
      <c r="BQ48" s="22">
        <v>0</v>
      </c>
      <c r="BR48" s="22">
        <v>0</v>
      </c>
      <c r="BS48" s="22">
        <v>0</v>
      </c>
      <c r="BT48" s="22">
        <v>0</v>
      </c>
      <c r="BU48" s="22">
        <v>0</v>
      </c>
      <c r="BV48" s="22">
        <v>0</v>
      </c>
      <c r="BW48" s="22">
        <v>0</v>
      </c>
      <c r="BX48" s="22">
        <v>0</v>
      </c>
      <c r="BY48" s="22">
        <v>0</v>
      </c>
      <c r="BZ48" s="22">
        <v>0</v>
      </c>
      <c r="CA48" s="22">
        <v>0</v>
      </c>
      <c r="CB48" s="22">
        <v>0</v>
      </c>
      <c r="CC48" s="22">
        <v>0</v>
      </c>
      <c r="CD48" s="22">
        <v>0</v>
      </c>
      <c r="CE48" s="22">
        <v>0</v>
      </c>
      <c r="CF48" s="22">
        <v>0</v>
      </c>
      <c r="CG48" s="22">
        <v>0</v>
      </c>
      <c r="CH48" s="22">
        <v>0</v>
      </c>
      <c r="CI48" s="22">
        <v>0</v>
      </c>
      <c r="CJ48" s="22">
        <v>0</v>
      </c>
      <c r="CK48" s="22">
        <v>0</v>
      </c>
      <c r="CL48" s="22">
        <v>0</v>
      </c>
      <c r="CM48" s="22">
        <v>0</v>
      </c>
      <c r="CN48" s="22">
        <v>0</v>
      </c>
      <c r="CO48" s="22">
        <v>0</v>
      </c>
      <c r="CP48" s="22">
        <v>0</v>
      </c>
      <c r="CQ48" s="22">
        <v>0</v>
      </c>
      <c r="CR48" s="22">
        <v>0</v>
      </c>
      <c r="CS48" s="22">
        <v>0</v>
      </c>
      <c r="CT48" s="22">
        <v>0</v>
      </c>
      <c r="CU48" s="22">
        <v>0</v>
      </c>
      <c r="CV48" s="22">
        <v>0</v>
      </c>
      <c r="CW48" s="22">
        <v>0</v>
      </c>
      <c r="CX48" s="22">
        <v>0</v>
      </c>
      <c r="CY48" s="22">
        <v>0</v>
      </c>
      <c r="CZ48" s="22">
        <v>0</v>
      </c>
      <c r="DA48" s="22">
        <v>0</v>
      </c>
      <c r="DB48" s="22">
        <v>0</v>
      </c>
      <c r="DC48" s="22">
        <v>0</v>
      </c>
      <c r="DD48" s="22">
        <v>0</v>
      </c>
      <c r="DE48" s="22">
        <v>0</v>
      </c>
      <c r="DF48" s="22">
        <v>0</v>
      </c>
      <c r="DG48" s="22">
        <v>0</v>
      </c>
      <c r="DH48" s="22">
        <v>0</v>
      </c>
      <c r="DI48" s="22">
        <v>0</v>
      </c>
      <c r="DJ48" s="22">
        <v>0</v>
      </c>
      <c r="DK48" s="22">
        <v>0</v>
      </c>
      <c r="DL48" s="22">
        <v>0</v>
      </c>
      <c r="DM48" s="22">
        <v>0</v>
      </c>
      <c r="DN48" s="22">
        <v>0</v>
      </c>
      <c r="DO48" s="22">
        <v>0</v>
      </c>
      <c r="DP48" s="22">
        <v>0</v>
      </c>
      <c r="DQ48" s="22">
        <v>0</v>
      </c>
      <c r="DR48" s="22">
        <v>0</v>
      </c>
      <c r="DS48" s="22">
        <v>0</v>
      </c>
      <c r="DT48" s="22">
        <v>0</v>
      </c>
      <c r="DU48" s="22">
        <v>0</v>
      </c>
      <c r="DV48" s="22">
        <v>0</v>
      </c>
      <c r="DW48" s="22">
        <v>0</v>
      </c>
      <c r="DX48" s="22">
        <v>0</v>
      </c>
      <c r="DY48" s="22">
        <v>0</v>
      </c>
      <c r="DZ48" s="22">
        <v>0</v>
      </c>
      <c r="EA48" s="22">
        <v>0</v>
      </c>
      <c r="EB48" s="22">
        <v>0</v>
      </c>
      <c r="EC48" s="22">
        <v>0</v>
      </c>
      <c r="ED48" s="22">
        <v>0</v>
      </c>
      <c r="EE48" s="22">
        <v>0</v>
      </c>
      <c r="EF48" s="22">
        <v>0</v>
      </c>
      <c r="EG48" s="22">
        <v>0</v>
      </c>
      <c r="EH48" s="22">
        <v>0</v>
      </c>
      <c r="EI48" s="22">
        <v>0</v>
      </c>
      <c r="EJ48" s="22">
        <v>0</v>
      </c>
      <c r="EK48" s="22">
        <v>0</v>
      </c>
      <c r="EL48" s="22">
        <v>0</v>
      </c>
      <c r="EM48" s="22">
        <v>0</v>
      </c>
      <c r="EN48" s="22">
        <v>0</v>
      </c>
      <c r="EO48" s="22">
        <v>0</v>
      </c>
      <c r="EP48" s="22">
        <v>0</v>
      </c>
      <c r="EQ48" s="22">
        <v>0</v>
      </c>
      <c r="ER48" s="22">
        <v>0</v>
      </c>
      <c r="ES48" s="22">
        <v>0</v>
      </c>
      <c r="ET48" s="22">
        <v>0</v>
      </c>
      <c r="EU48" s="22">
        <v>0</v>
      </c>
      <c r="EV48" s="22">
        <v>0</v>
      </c>
      <c r="EW48" s="22">
        <v>0</v>
      </c>
      <c r="EX48" s="22">
        <v>0</v>
      </c>
      <c r="EY48" s="22">
        <v>0</v>
      </c>
      <c r="EZ48" s="22">
        <v>0</v>
      </c>
      <c r="FA48" s="22">
        <v>0</v>
      </c>
      <c r="FB48" s="22">
        <v>0</v>
      </c>
      <c r="FC48" s="22">
        <v>0</v>
      </c>
      <c r="FD48" s="22">
        <v>0</v>
      </c>
      <c r="FE48" s="22">
        <v>0</v>
      </c>
      <c r="FF48" s="22">
        <v>0</v>
      </c>
      <c r="FG48" s="22">
        <v>0</v>
      </c>
      <c r="FH48" s="22">
        <v>0</v>
      </c>
      <c r="FI48" s="22">
        <v>0</v>
      </c>
      <c r="FJ48" s="23">
        <v>0</v>
      </c>
      <c r="FK48" s="23">
        <v>0</v>
      </c>
      <c r="FL48" s="23">
        <v>0</v>
      </c>
      <c r="FM48" s="23">
        <v>0</v>
      </c>
      <c r="FN48" s="23">
        <v>0</v>
      </c>
      <c r="FO48" s="23">
        <v>0</v>
      </c>
      <c r="FP48" s="23">
        <v>0</v>
      </c>
      <c r="FQ48" s="23">
        <v>0</v>
      </c>
      <c r="FR48" s="23">
        <v>0</v>
      </c>
      <c r="FS48" s="23">
        <v>0</v>
      </c>
      <c r="FT48" s="23">
        <v>0</v>
      </c>
      <c r="FU48" s="23">
        <v>0</v>
      </c>
      <c r="FV48" s="23">
        <v>0</v>
      </c>
      <c r="FW48" s="23">
        <v>0</v>
      </c>
      <c r="FX48" s="23">
        <v>0</v>
      </c>
      <c r="FY48" s="23">
        <v>0</v>
      </c>
      <c r="FZ48" s="23">
        <v>0</v>
      </c>
      <c r="GA48" s="23">
        <v>0</v>
      </c>
      <c r="GB48" s="23">
        <v>0</v>
      </c>
      <c r="GC48" s="23">
        <v>0</v>
      </c>
      <c r="GD48" s="23">
        <v>0</v>
      </c>
      <c r="GE48" s="23">
        <v>0</v>
      </c>
      <c r="GF48" s="23">
        <v>0</v>
      </c>
      <c r="GG48" s="23">
        <v>0</v>
      </c>
      <c r="GH48" s="23">
        <v>0</v>
      </c>
      <c r="GI48" s="23">
        <v>0</v>
      </c>
      <c r="GJ48" s="23">
        <v>0</v>
      </c>
      <c r="GK48" s="24">
        <v>0</v>
      </c>
      <c r="GL48" s="24">
        <v>0</v>
      </c>
      <c r="GM48" s="24">
        <v>0</v>
      </c>
      <c r="GN48" s="24">
        <v>2907</v>
      </c>
      <c r="GO48" s="24">
        <v>4465</v>
      </c>
      <c r="GP48" s="24">
        <v>4339</v>
      </c>
      <c r="GQ48" s="24">
        <v>4329</v>
      </c>
      <c r="GR48" s="24">
        <v>4489</v>
      </c>
      <c r="GS48" s="24">
        <v>4998</v>
      </c>
      <c r="GT48" s="24">
        <v>5763</v>
      </c>
      <c r="GU48" s="24">
        <v>5334</v>
      </c>
      <c r="GV48" s="24">
        <v>5569</v>
      </c>
      <c r="GW48" s="24">
        <v>5722</v>
      </c>
      <c r="GX48" s="24">
        <v>4988</v>
      </c>
      <c r="GY48" s="24">
        <v>4753</v>
      </c>
      <c r="GZ48" s="24">
        <v>4553</v>
      </c>
      <c r="HA48" s="24">
        <v>3229</v>
      </c>
      <c r="HB48" s="24">
        <v>3462</v>
      </c>
      <c r="HC48" s="24">
        <v>7153</v>
      </c>
      <c r="HD48" s="24">
        <v>6532</v>
      </c>
      <c r="HE48" s="24">
        <v>6442</v>
      </c>
      <c r="HF48" s="24">
        <v>7022</v>
      </c>
      <c r="HG48" s="24">
        <v>6501</v>
      </c>
      <c r="HH48" s="24">
        <v>5821</v>
      </c>
      <c r="HI48" s="24">
        <v>5777</v>
      </c>
      <c r="HJ48" s="24">
        <v>5768</v>
      </c>
      <c r="HK48" s="24">
        <v>6486</v>
      </c>
      <c r="HL48" s="24">
        <v>6269</v>
      </c>
      <c r="HM48" s="24">
        <v>6215</v>
      </c>
      <c r="HN48" s="24">
        <v>6083</v>
      </c>
      <c r="HO48" s="24">
        <v>5336</v>
      </c>
      <c r="HP48" s="24">
        <v>3680</v>
      </c>
      <c r="HQ48" s="24">
        <v>5310</v>
      </c>
      <c r="HR48" s="24">
        <v>6077</v>
      </c>
      <c r="HS48" s="24">
        <v>6372</v>
      </c>
      <c r="HT48" s="24">
        <v>6243</v>
      </c>
      <c r="HU48" s="16">
        <f t="shared" si="30"/>
        <v>6243</v>
      </c>
      <c r="HV48" s="16">
        <f t="shared" si="30"/>
        <v>6243</v>
      </c>
      <c r="HW48" s="16">
        <f t="shared" si="30"/>
        <v>6243</v>
      </c>
      <c r="HX48" s="16">
        <f t="shared" si="30"/>
        <v>6243</v>
      </c>
      <c r="HY48" s="16">
        <f t="shared" si="30"/>
        <v>6258.6075000000001</v>
      </c>
      <c r="HZ48" s="16">
        <f t="shared" si="30"/>
        <v>6258.6075000000001</v>
      </c>
      <c r="IA48" s="16">
        <f t="shared" si="30"/>
        <v>6258.6075000000001</v>
      </c>
      <c r="IB48" s="16">
        <f t="shared" si="30"/>
        <v>6258.6075000000001</v>
      </c>
      <c r="IC48" s="16">
        <f t="shared" si="30"/>
        <v>6274.2540187499999</v>
      </c>
      <c r="ID48" s="16">
        <f t="shared" si="30"/>
        <v>6274.2540187499999</v>
      </c>
      <c r="IE48" s="16">
        <f t="shared" si="30"/>
        <v>6274.2540187499999</v>
      </c>
      <c r="IF48" s="16">
        <f t="shared" si="30"/>
        <v>6274.2540187499999</v>
      </c>
      <c r="IG48" s="16">
        <f t="shared" si="30"/>
        <v>6289.9396537968742</v>
      </c>
      <c r="IH48" s="16">
        <f t="shared" si="30"/>
        <v>6289.9396537968742</v>
      </c>
      <c r="II48" s="16">
        <f t="shared" si="30"/>
        <v>6289.9396537968742</v>
      </c>
      <c r="IJ48" s="16">
        <f t="shared" si="30"/>
        <v>6289.9396537968742</v>
      </c>
      <c r="IK48" s="16">
        <f t="shared" si="30"/>
        <v>6289.9396537968742</v>
      </c>
      <c r="IL48" s="16">
        <f t="shared" si="30"/>
        <v>6305.6645029313659</v>
      </c>
      <c r="IM48" s="16">
        <f t="shared" si="30"/>
        <v>6305.6645029313659</v>
      </c>
      <c r="IN48" s="16">
        <f t="shared" si="30"/>
        <v>6305.6645029313659</v>
      </c>
      <c r="IO48" s="16">
        <f t="shared" si="30"/>
        <v>6305.6645029313659</v>
      </c>
      <c r="IP48" s="16">
        <f t="shared" si="30"/>
        <v>6321.4286641886938</v>
      </c>
      <c r="IQ48" s="16">
        <f t="shared" si="30"/>
        <v>6321.4286641886938</v>
      </c>
      <c r="IR48" s="16">
        <f t="shared" si="30"/>
        <v>6321.4286641886938</v>
      </c>
      <c r="IS48" s="16">
        <f t="shared" si="30"/>
        <v>6321.4286641886938</v>
      </c>
      <c r="IT48" s="16">
        <f t="shared" si="30"/>
        <v>6337.2322358491656</v>
      </c>
      <c r="IU48" s="16">
        <f t="shared" si="30"/>
        <v>6337.2322358491656</v>
      </c>
      <c r="IV48" s="16">
        <f t="shared" si="30"/>
        <v>6337.2322358491656</v>
      </c>
      <c r="IW48" s="16">
        <f t="shared" si="30"/>
        <v>6337.2322358491656</v>
      </c>
      <c r="IX48" s="16">
        <f t="shared" si="30"/>
        <v>6337.2322358491656</v>
      </c>
      <c r="IY48" s="16">
        <f t="shared" si="30"/>
        <v>6353.0753164387879</v>
      </c>
      <c r="IZ48" s="16">
        <f t="shared" si="30"/>
        <v>6353.0753164387879</v>
      </c>
      <c r="JA48" s="16">
        <f t="shared" si="30"/>
        <v>6353.0753164387879</v>
      </c>
      <c r="JB48" s="16">
        <f t="shared" si="30"/>
        <v>6353.0753164387879</v>
      </c>
    </row>
    <row r="49" spans="1:262" ht="15" customHeight="1" x14ac:dyDescent="0.3">
      <c r="A49" s="20" t="s">
        <v>59</v>
      </c>
      <c r="B49" s="3" t="s">
        <v>234</v>
      </c>
      <c r="C49" s="3" t="s">
        <v>234</v>
      </c>
      <c r="D49" s="21" t="s">
        <v>19</v>
      </c>
      <c r="E49" s="21" t="s">
        <v>20</v>
      </c>
      <c r="F49" s="16">
        <f t="shared" ca="1" si="20"/>
        <v>4998.5</v>
      </c>
      <c r="G49" s="21" cm="1">
        <f t="array" aca="1" ref="G49" ca="1">($D$5-IFERROR(LOOKUP(2,1/(INDIRECT($L$1&amp;ROW()&amp;":"&amp;$J$2&amp;ROW())&lt;&gt;0),INDIRECT($L$1&amp;"4:"&amp;$J$2&amp;"4")),$L$4))/7</f>
        <v>0</v>
      </c>
      <c r="H49" s="16">
        <f t="shared" ca="1" si="21"/>
        <v>339332.13053760515</v>
      </c>
      <c r="L49" s="22">
        <v>0</v>
      </c>
      <c r="M49" s="22">
        <v>0</v>
      </c>
      <c r="N49" s="22">
        <v>0</v>
      </c>
      <c r="O49" s="22">
        <v>0</v>
      </c>
      <c r="P49" s="22">
        <v>0</v>
      </c>
      <c r="Q49" s="22">
        <v>0</v>
      </c>
      <c r="R49" s="22">
        <v>0</v>
      </c>
      <c r="S49" s="22">
        <v>0</v>
      </c>
      <c r="T49" s="22">
        <v>0</v>
      </c>
      <c r="U49" s="22">
        <v>0</v>
      </c>
      <c r="V49" s="22">
        <v>0</v>
      </c>
      <c r="W49" s="22">
        <v>0</v>
      </c>
      <c r="X49" s="22">
        <v>0</v>
      </c>
      <c r="Y49" s="22">
        <v>0</v>
      </c>
      <c r="Z49" s="22">
        <v>0</v>
      </c>
      <c r="AA49" s="22">
        <v>0</v>
      </c>
      <c r="AB49" s="22">
        <v>0</v>
      </c>
      <c r="AC49" s="22">
        <v>0</v>
      </c>
      <c r="AD49" s="22">
        <v>0</v>
      </c>
      <c r="AE49" s="22">
        <v>0</v>
      </c>
      <c r="AF49" s="22">
        <v>0</v>
      </c>
      <c r="AG49" s="22">
        <v>0</v>
      </c>
      <c r="AH49" s="22">
        <v>0</v>
      </c>
      <c r="AI49" s="22">
        <v>0</v>
      </c>
      <c r="AJ49" s="22">
        <v>0</v>
      </c>
      <c r="AK49" s="22">
        <v>0</v>
      </c>
      <c r="AL49" s="22">
        <v>0</v>
      </c>
      <c r="AM49" s="22">
        <v>0</v>
      </c>
      <c r="AN49" s="22">
        <v>0</v>
      </c>
      <c r="AO49" s="22">
        <v>0</v>
      </c>
      <c r="AP49" s="22">
        <v>0</v>
      </c>
      <c r="AQ49" s="22">
        <v>0</v>
      </c>
      <c r="AR49" s="22">
        <v>0</v>
      </c>
      <c r="AS49" s="22">
        <v>0</v>
      </c>
      <c r="AT49" s="22">
        <v>0</v>
      </c>
      <c r="AU49" s="22">
        <v>0</v>
      </c>
      <c r="AV49" s="22">
        <v>0</v>
      </c>
      <c r="AW49" s="22">
        <v>0</v>
      </c>
      <c r="AX49" s="22">
        <v>0</v>
      </c>
      <c r="AY49" s="22">
        <v>0</v>
      </c>
      <c r="AZ49" s="22">
        <v>0</v>
      </c>
      <c r="BA49" s="22">
        <v>0</v>
      </c>
      <c r="BB49" s="22">
        <v>0</v>
      </c>
      <c r="BC49" s="22">
        <v>0</v>
      </c>
      <c r="BD49" s="22">
        <v>0</v>
      </c>
      <c r="BE49" s="22">
        <v>0</v>
      </c>
      <c r="BF49" s="22">
        <v>0</v>
      </c>
      <c r="BG49" s="22">
        <v>0</v>
      </c>
      <c r="BH49" s="22">
        <v>0</v>
      </c>
      <c r="BI49" s="22">
        <v>0</v>
      </c>
      <c r="BJ49" s="22">
        <v>0</v>
      </c>
      <c r="BK49" s="22">
        <v>0</v>
      </c>
      <c r="BL49" s="22">
        <v>0</v>
      </c>
      <c r="BM49" s="22">
        <v>0</v>
      </c>
      <c r="BN49" s="22">
        <v>0</v>
      </c>
      <c r="BO49" s="22">
        <v>0</v>
      </c>
      <c r="BP49" s="22">
        <v>0</v>
      </c>
      <c r="BQ49" s="22">
        <v>0</v>
      </c>
      <c r="BR49" s="22">
        <v>0</v>
      </c>
      <c r="BS49" s="22">
        <v>0</v>
      </c>
      <c r="BT49" s="22">
        <v>0</v>
      </c>
      <c r="BU49" s="22">
        <v>0</v>
      </c>
      <c r="BV49" s="22">
        <v>0</v>
      </c>
      <c r="BW49" s="22">
        <v>0</v>
      </c>
      <c r="BX49" s="22">
        <v>0</v>
      </c>
      <c r="BY49" s="22">
        <v>0</v>
      </c>
      <c r="BZ49" s="22">
        <v>0</v>
      </c>
      <c r="CA49" s="22">
        <v>0</v>
      </c>
      <c r="CB49" s="22">
        <v>0</v>
      </c>
      <c r="CC49" s="22">
        <v>0</v>
      </c>
      <c r="CD49" s="22">
        <v>0</v>
      </c>
      <c r="CE49" s="22">
        <v>0</v>
      </c>
      <c r="CF49" s="22">
        <v>0</v>
      </c>
      <c r="CG49" s="22">
        <v>0</v>
      </c>
      <c r="CH49" s="22">
        <v>0</v>
      </c>
      <c r="CI49" s="22">
        <v>0</v>
      </c>
      <c r="CJ49" s="22">
        <v>0</v>
      </c>
      <c r="CK49" s="22">
        <v>0</v>
      </c>
      <c r="CL49" s="22">
        <v>0</v>
      </c>
      <c r="CM49" s="22">
        <v>0</v>
      </c>
      <c r="CN49" s="22">
        <v>0</v>
      </c>
      <c r="CO49" s="22">
        <v>0</v>
      </c>
      <c r="CP49" s="22">
        <v>0</v>
      </c>
      <c r="CQ49" s="22">
        <v>0</v>
      </c>
      <c r="CR49" s="22">
        <v>0</v>
      </c>
      <c r="CS49" s="22">
        <v>0</v>
      </c>
      <c r="CT49" s="22">
        <v>0</v>
      </c>
      <c r="CU49" s="22">
        <v>0</v>
      </c>
      <c r="CV49" s="22">
        <v>0</v>
      </c>
      <c r="CW49" s="22">
        <v>0</v>
      </c>
      <c r="CX49" s="22">
        <v>0</v>
      </c>
      <c r="CY49" s="22">
        <v>0</v>
      </c>
      <c r="CZ49" s="22">
        <v>0</v>
      </c>
      <c r="DA49" s="22">
        <v>0</v>
      </c>
      <c r="DB49" s="22">
        <v>0</v>
      </c>
      <c r="DC49" s="22">
        <v>0</v>
      </c>
      <c r="DD49" s="22">
        <v>0</v>
      </c>
      <c r="DE49" s="22">
        <v>0</v>
      </c>
      <c r="DF49" s="22">
        <v>0</v>
      </c>
      <c r="DG49" s="22">
        <v>0</v>
      </c>
      <c r="DH49" s="22">
        <v>0</v>
      </c>
      <c r="DI49" s="22">
        <v>0</v>
      </c>
      <c r="DJ49" s="22">
        <v>0</v>
      </c>
      <c r="DK49" s="22">
        <v>0</v>
      </c>
      <c r="DL49" s="22">
        <v>0</v>
      </c>
      <c r="DM49" s="22">
        <v>0</v>
      </c>
      <c r="DN49" s="22">
        <v>0</v>
      </c>
      <c r="DO49" s="22">
        <v>0</v>
      </c>
      <c r="DP49" s="22">
        <v>0</v>
      </c>
      <c r="DQ49" s="22">
        <v>0</v>
      </c>
      <c r="DR49" s="22">
        <v>0</v>
      </c>
      <c r="DS49" s="22">
        <v>0</v>
      </c>
      <c r="DT49" s="22">
        <v>0</v>
      </c>
      <c r="DU49" s="22">
        <v>0</v>
      </c>
      <c r="DV49" s="22">
        <v>0</v>
      </c>
      <c r="DW49" s="22">
        <v>0</v>
      </c>
      <c r="DX49" s="22">
        <v>0</v>
      </c>
      <c r="DY49" s="22">
        <v>0</v>
      </c>
      <c r="DZ49" s="22">
        <v>0</v>
      </c>
      <c r="EA49" s="22">
        <v>0</v>
      </c>
      <c r="EB49" s="22">
        <v>0</v>
      </c>
      <c r="EC49" s="22">
        <v>0</v>
      </c>
      <c r="ED49" s="22">
        <v>0</v>
      </c>
      <c r="EE49" s="22">
        <v>0</v>
      </c>
      <c r="EF49" s="22">
        <v>0</v>
      </c>
      <c r="EG49" s="22">
        <v>0</v>
      </c>
      <c r="EH49" s="22">
        <v>0</v>
      </c>
      <c r="EI49" s="22">
        <v>0</v>
      </c>
      <c r="EJ49" s="22">
        <v>0</v>
      </c>
      <c r="EK49" s="22">
        <v>0</v>
      </c>
      <c r="EL49" s="22">
        <v>0</v>
      </c>
      <c r="EM49" s="22">
        <v>0</v>
      </c>
      <c r="EN49" s="22">
        <v>0</v>
      </c>
      <c r="EO49" s="22">
        <v>0</v>
      </c>
      <c r="EP49" s="22">
        <v>0</v>
      </c>
      <c r="EQ49" s="22">
        <v>0</v>
      </c>
      <c r="ER49" s="22">
        <v>0</v>
      </c>
      <c r="ES49" s="22">
        <v>0</v>
      </c>
      <c r="ET49" s="22">
        <v>0</v>
      </c>
      <c r="EU49" s="22">
        <v>0</v>
      </c>
      <c r="EV49" s="22">
        <v>0</v>
      </c>
      <c r="EW49" s="22">
        <v>0</v>
      </c>
      <c r="EX49" s="22">
        <v>0</v>
      </c>
      <c r="EY49" s="22">
        <v>0</v>
      </c>
      <c r="EZ49" s="22">
        <v>0</v>
      </c>
      <c r="FA49" s="22">
        <v>0</v>
      </c>
      <c r="FB49" s="22">
        <v>0</v>
      </c>
      <c r="FC49" s="22">
        <v>0</v>
      </c>
      <c r="FD49" s="22">
        <v>0</v>
      </c>
      <c r="FE49" s="22">
        <v>0</v>
      </c>
      <c r="FF49" s="22">
        <v>0</v>
      </c>
      <c r="FG49" s="22">
        <v>0</v>
      </c>
      <c r="FH49" s="22">
        <v>0</v>
      </c>
      <c r="FI49" s="22">
        <v>0</v>
      </c>
      <c r="FJ49" s="23">
        <v>0</v>
      </c>
      <c r="FK49" s="23">
        <v>0</v>
      </c>
      <c r="FL49" s="23">
        <v>0</v>
      </c>
      <c r="FM49" s="23">
        <v>0</v>
      </c>
      <c r="FN49" s="23">
        <v>0</v>
      </c>
      <c r="FO49" s="23">
        <v>0</v>
      </c>
      <c r="FP49" s="23">
        <v>0</v>
      </c>
      <c r="FQ49" s="23">
        <v>0</v>
      </c>
      <c r="FR49" s="23">
        <v>0</v>
      </c>
      <c r="FS49" s="23">
        <v>0</v>
      </c>
      <c r="FT49" s="23">
        <v>0</v>
      </c>
      <c r="FU49" s="23">
        <v>0</v>
      </c>
      <c r="FV49" s="23">
        <v>0</v>
      </c>
      <c r="FW49" s="23">
        <v>0</v>
      </c>
      <c r="FX49" s="23">
        <v>0</v>
      </c>
      <c r="FY49" s="23">
        <v>0</v>
      </c>
      <c r="FZ49" s="23">
        <v>0</v>
      </c>
      <c r="GA49" s="23">
        <v>0</v>
      </c>
      <c r="GB49" s="23">
        <v>0</v>
      </c>
      <c r="GC49" s="23">
        <v>0</v>
      </c>
      <c r="GD49" s="23">
        <v>0</v>
      </c>
      <c r="GE49" s="23">
        <v>0</v>
      </c>
      <c r="GF49" s="23">
        <v>0</v>
      </c>
      <c r="GG49" s="23">
        <v>0</v>
      </c>
      <c r="GH49" s="23">
        <v>0</v>
      </c>
      <c r="GI49" s="23">
        <v>0</v>
      </c>
      <c r="GJ49" s="23">
        <v>0</v>
      </c>
      <c r="GK49" s="24">
        <v>0</v>
      </c>
      <c r="GL49" s="24">
        <v>0</v>
      </c>
      <c r="GM49" s="24">
        <v>247</v>
      </c>
      <c r="GN49" s="24">
        <v>2824</v>
      </c>
      <c r="GO49" s="24">
        <v>4196</v>
      </c>
      <c r="GP49" s="24">
        <v>4644</v>
      </c>
      <c r="GQ49" s="24">
        <v>4445</v>
      </c>
      <c r="GR49" s="24">
        <v>4556</v>
      </c>
      <c r="GS49" s="24">
        <v>4743</v>
      </c>
      <c r="GT49" s="24">
        <v>5371</v>
      </c>
      <c r="GU49" s="24">
        <v>4854</v>
      </c>
      <c r="GV49" s="24">
        <v>5118</v>
      </c>
      <c r="GW49" s="24">
        <v>4856</v>
      </c>
      <c r="GX49" s="24">
        <v>4488</v>
      </c>
      <c r="GY49" s="24">
        <v>4332</v>
      </c>
      <c r="GZ49" s="24">
        <v>3882</v>
      </c>
      <c r="HA49" s="24">
        <v>2800</v>
      </c>
      <c r="HB49" s="24">
        <v>3053</v>
      </c>
      <c r="HC49" s="24">
        <v>6128</v>
      </c>
      <c r="HD49" s="24">
        <v>5667</v>
      </c>
      <c r="HE49" s="24">
        <v>5442</v>
      </c>
      <c r="HF49" s="24">
        <v>5661</v>
      </c>
      <c r="HG49" s="24">
        <v>5370</v>
      </c>
      <c r="HH49" s="24">
        <v>4978</v>
      </c>
      <c r="HI49" s="24">
        <v>4711</v>
      </c>
      <c r="HJ49" s="24">
        <v>5123</v>
      </c>
      <c r="HK49" s="24">
        <v>5452</v>
      </c>
      <c r="HL49" s="24">
        <v>5360</v>
      </c>
      <c r="HM49" s="24">
        <v>5170</v>
      </c>
      <c r="HN49" s="24">
        <v>5276</v>
      </c>
      <c r="HO49" s="24">
        <v>4892</v>
      </c>
      <c r="HP49" s="24">
        <v>4539</v>
      </c>
      <c r="HQ49" s="24">
        <v>4762</v>
      </c>
      <c r="HR49" s="24">
        <v>5249</v>
      </c>
      <c r="HS49" s="24">
        <v>5444</v>
      </c>
      <c r="HT49" s="24">
        <v>5260</v>
      </c>
      <c r="HU49" s="16">
        <f t="shared" si="30"/>
        <v>5260</v>
      </c>
      <c r="HV49" s="16">
        <f t="shared" si="30"/>
        <v>5260</v>
      </c>
      <c r="HW49" s="16">
        <f t="shared" si="30"/>
        <v>5260</v>
      </c>
      <c r="HX49" s="16">
        <f t="shared" si="30"/>
        <v>5260</v>
      </c>
      <c r="HY49" s="16">
        <f t="shared" si="30"/>
        <v>5273.15</v>
      </c>
      <c r="HZ49" s="16">
        <f t="shared" si="30"/>
        <v>5273.15</v>
      </c>
      <c r="IA49" s="16">
        <f t="shared" si="30"/>
        <v>5273.15</v>
      </c>
      <c r="IB49" s="16">
        <f t="shared" si="30"/>
        <v>5273.15</v>
      </c>
      <c r="IC49" s="16">
        <f t="shared" si="30"/>
        <v>5286.3328749999991</v>
      </c>
      <c r="ID49" s="16">
        <f t="shared" si="30"/>
        <v>5286.3328749999991</v>
      </c>
      <c r="IE49" s="16">
        <f t="shared" si="30"/>
        <v>5286.3328749999991</v>
      </c>
      <c r="IF49" s="16">
        <f t="shared" si="30"/>
        <v>5286.3328749999991</v>
      </c>
      <c r="IG49" s="16">
        <f t="shared" si="30"/>
        <v>5299.5487071874986</v>
      </c>
      <c r="IH49" s="16">
        <f t="shared" si="30"/>
        <v>5299.5487071874986</v>
      </c>
      <c r="II49" s="16">
        <f t="shared" si="30"/>
        <v>5299.5487071874986</v>
      </c>
      <c r="IJ49" s="16">
        <f t="shared" si="30"/>
        <v>5299.5487071874986</v>
      </c>
      <c r="IK49" s="16">
        <f t="shared" si="30"/>
        <v>5299.5487071874986</v>
      </c>
      <c r="IL49" s="16">
        <f t="shared" si="30"/>
        <v>5312.7975789554666</v>
      </c>
      <c r="IM49" s="16">
        <f t="shared" si="30"/>
        <v>5312.7975789554666</v>
      </c>
      <c r="IN49" s="16">
        <f t="shared" si="30"/>
        <v>5312.7975789554666</v>
      </c>
      <c r="IO49" s="16">
        <f t="shared" si="30"/>
        <v>5312.7975789554666</v>
      </c>
      <c r="IP49" s="16">
        <f t="shared" si="30"/>
        <v>5326.079572902855</v>
      </c>
      <c r="IQ49" s="16">
        <f t="shared" si="30"/>
        <v>5326.079572902855</v>
      </c>
      <c r="IR49" s="16">
        <f t="shared" si="30"/>
        <v>5326.079572902855</v>
      </c>
      <c r="IS49" s="16">
        <f t="shared" si="30"/>
        <v>5326.079572902855</v>
      </c>
      <c r="IT49" s="16">
        <f t="shared" si="30"/>
        <v>5339.3947718351119</v>
      </c>
      <c r="IU49" s="16">
        <f t="shared" si="30"/>
        <v>5339.3947718351119</v>
      </c>
      <c r="IV49" s="16">
        <f t="shared" si="30"/>
        <v>5339.3947718351119</v>
      </c>
      <c r="IW49" s="16">
        <f t="shared" si="30"/>
        <v>5339.3947718351119</v>
      </c>
      <c r="IX49" s="16">
        <f t="shared" si="30"/>
        <v>5339.3947718351119</v>
      </c>
      <c r="IY49" s="16">
        <f t="shared" si="30"/>
        <v>5352.743258764699</v>
      </c>
      <c r="IZ49" s="16">
        <f t="shared" si="30"/>
        <v>5352.743258764699</v>
      </c>
      <c r="JA49" s="16">
        <f t="shared" si="30"/>
        <v>5352.743258764699</v>
      </c>
      <c r="JB49" s="16">
        <f t="shared" si="30"/>
        <v>5352.743258764699</v>
      </c>
    </row>
    <row r="50" spans="1:262" ht="15" customHeight="1" x14ac:dyDescent="0.3">
      <c r="A50" s="20" t="s">
        <v>60</v>
      </c>
      <c r="B50" s="3" t="s">
        <v>234</v>
      </c>
      <c r="C50" s="3" t="s">
        <v>234</v>
      </c>
      <c r="D50" s="21" t="s">
        <v>19</v>
      </c>
      <c r="E50" s="21" t="s">
        <v>20</v>
      </c>
      <c r="F50" s="16">
        <f t="shared" ca="1" si="20"/>
        <v>3852</v>
      </c>
      <c r="G50" s="21" cm="1">
        <f t="array" aca="1" ref="G50" ca="1">($D$5-IFERROR(LOOKUP(2,1/(INDIRECT($L$1&amp;ROW()&amp;":"&amp;$J$2&amp;ROW())&lt;&gt;0),INDIRECT($L$1&amp;"4:"&amp;$J$2&amp;"4")),$L$4))/7</f>
        <v>0</v>
      </c>
      <c r="H50" s="16">
        <f t="shared" ca="1" si="21"/>
        <v>202344.50873901558</v>
      </c>
      <c r="L50" s="22">
        <v>0</v>
      </c>
      <c r="M50" s="22">
        <v>0</v>
      </c>
      <c r="N50" s="22">
        <v>0</v>
      </c>
      <c r="O50" s="22">
        <v>0</v>
      </c>
      <c r="P50" s="22">
        <v>0</v>
      </c>
      <c r="Q50" s="22">
        <v>0</v>
      </c>
      <c r="R50" s="22">
        <v>0</v>
      </c>
      <c r="S50" s="22">
        <v>0</v>
      </c>
      <c r="T50" s="22">
        <v>0</v>
      </c>
      <c r="U50" s="22">
        <v>0</v>
      </c>
      <c r="V50" s="22">
        <v>0</v>
      </c>
      <c r="W50" s="22">
        <v>0</v>
      </c>
      <c r="X50" s="22">
        <v>0</v>
      </c>
      <c r="Y50" s="22">
        <v>0</v>
      </c>
      <c r="Z50" s="22">
        <v>0</v>
      </c>
      <c r="AA50" s="22">
        <v>0</v>
      </c>
      <c r="AB50" s="22">
        <v>0</v>
      </c>
      <c r="AC50" s="22">
        <v>0</v>
      </c>
      <c r="AD50" s="22">
        <v>0</v>
      </c>
      <c r="AE50" s="22">
        <v>0</v>
      </c>
      <c r="AF50" s="22">
        <v>0</v>
      </c>
      <c r="AG50" s="22">
        <v>0</v>
      </c>
      <c r="AH50" s="22">
        <v>0</v>
      </c>
      <c r="AI50" s="22">
        <v>0</v>
      </c>
      <c r="AJ50" s="22">
        <v>0</v>
      </c>
      <c r="AK50" s="22">
        <v>0</v>
      </c>
      <c r="AL50" s="22">
        <v>0</v>
      </c>
      <c r="AM50" s="22">
        <v>0</v>
      </c>
      <c r="AN50" s="22">
        <v>0</v>
      </c>
      <c r="AO50" s="22">
        <v>0</v>
      </c>
      <c r="AP50" s="22">
        <v>0</v>
      </c>
      <c r="AQ50" s="22">
        <v>0</v>
      </c>
      <c r="AR50" s="22">
        <v>0</v>
      </c>
      <c r="AS50" s="22">
        <v>0</v>
      </c>
      <c r="AT50" s="22">
        <v>0</v>
      </c>
      <c r="AU50" s="22">
        <v>0</v>
      </c>
      <c r="AV50" s="22">
        <v>0</v>
      </c>
      <c r="AW50" s="22">
        <v>0</v>
      </c>
      <c r="AX50" s="22">
        <v>0</v>
      </c>
      <c r="AY50" s="22">
        <v>0</v>
      </c>
      <c r="AZ50" s="22">
        <v>0</v>
      </c>
      <c r="BA50" s="22">
        <v>0</v>
      </c>
      <c r="BB50" s="22">
        <v>0</v>
      </c>
      <c r="BC50" s="22">
        <v>0</v>
      </c>
      <c r="BD50" s="22">
        <v>0</v>
      </c>
      <c r="BE50" s="22">
        <v>0</v>
      </c>
      <c r="BF50" s="22">
        <v>0</v>
      </c>
      <c r="BG50" s="22">
        <v>0</v>
      </c>
      <c r="BH50" s="22">
        <v>0</v>
      </c>
      <c r="BI50" s="22">
        <v>0</v>
      </c>
      <c r="BJ50" s="22">
        <v>0</v>
      </c>
      <c r="BK50" s="22">
        <v>0</v>
      </c>
      <c r="BL50" s="22">
        <v>0</v>
      </c>
      <c r="BM50" s="22">
        <v>0</v>
      </c>
      <c r="BN50" s="22">
        <v>0</v>
      </c>
      <c r="BO50" s="22">
        <v>0</v>
      </c>
      <c r="BP50" s="22">
        <v>0</v>
      </c>
      <c r="BQ50" s="22">
        <v>0</v>
      </c>
      <c r="BR50" s="22">
        <v>0</v>
      </c>
      <c r="BS50" s="22">
        <v>0</v>
      </c>
      <c r="BT50" s="22">
        <v>0</v>
      </c>
      <c r="BU50" s="22">
        <v>0</v>
      </c>
      <c r="BV50" s="22">
        <v>0</v>
      </c>
      <c r="BW50" s="22">
        <v>0</v>
      </c>
      <c r="BX50" s="22">
        <v>0</v>
      </c>
      <c r="BY50" s="22">
        <v>0</v>
      </c>
      <c r="BZ50" s="22">
        <v>0</v>
      </c>
      <c r="CA50" s="22">
        <v>0</v>
      </c>
      <c r="CB50" s="22">
        <v>0</v>
      </c>
      <c r="CC50" s="22">
        <v>0</v>
      </c>
      <c r="CD50" s="22">
        <v>0</v>
      </c>
      <c r="CE50" s="22">
        <v>0</v>
      </c>
      <c r="CF50" s="22">
        <v>0</v>
      </c>
      <c r="CG50" s="22">
        <v>0</v>
      </c>
      <c r="CH50" s="22">
        <v>0</v>
      </c>
      <c r="CI50" s="22">
        <v>0</v>
      </c>
      <c r="CJ50" s="22">
        <v>0</v>
      </c>
      <c r="CK50" s="22">
        <v>0</v>
      </c>
      <c r="CL50" s="22">
        <v>0</v>
      </c>
      <c r="CM50" s="22">
        <v>0</v>
      </c>
      <c r="CN50" s="22">
        <v>0</v>
      </c>
      <c r="CO50" s="22">
        <v>0</v>
      </c>
      <c r="CP50" s="22">
        <v>0</v>
      </c>
      <c r="CQ50" s="22">
        <v>0</v>
      </c>
      <c r="CR50" s="22">
        <v>0</v>
      </c>
      <c r="CS50" s="22">
        <v>0</v>
      </c>
      <c r="CT50" s="22">
        <v>0</v>
      </c>
      <c r="CU50" s="22">
        <v>0</v>
      </c>
      <c r="CV50" s="22">
        <v>0</v>
      </c>
      <c r="CW50" s="22">
        <v>0</v>
      </c>
      <c r="CX50" s="22">
        <v>0</v>
      </c>
      <c r="CY50" s="22">
        <v>0</v>
      </c>
      <c r="CZ50" s="22">
        <v>0</v>
      </c>
      <c r="DA50" s="22">
        <v>0</v>
      </c>
      <c r="DB50" s="22">
        <v>0</v>
      </c>
      <c r="DC50" s="22">
        <v>0</v>
      </c>
      <c r="DD50" s="22">
        <v>0</v>
      </c>
      <c r="DE50" s="22">
        <v>0</v>
      </c>
      <c r="DF50" s="22">
        <v>0</v>
      </c>
      <c r="DG50" s="22">
        <v>0</v>
      </c>
      <c r="DH50" s="22">
        <v>0</v>
      </c>
      <c r="DI50" s="22">
        <v>0</v>
      </c>
      <c r="DJ50" s="22">
        <v>0</v>
      </c>
      <c r="DK50" s="22">
        <v>0</v>
      </c>
      <c r="DL50" s="22">
        <v>0</v>
      </c>
      <c r="DM50" s="22">
        <v>0</v>
      </c>
      <c r="DN50" s="22">
        <v>0</v>
      </c>
      <c r="DO50" s="22">
        <v>0</v>
      </c>
      <c r="DP50" s="22">
        <v>0</v>
      </c>
      <c r="DQ50" s="22">
        <v>0</v>
      </c>
      <c r="DR50" s="22">
        <v>0</v>
      </c>
      <c r="DS50" s="22">
        <v>0</v>
      </c>
      <c r="DT50" s="22">
        <v>0</v>
      </c>
      <c r="DU50" s="22">
        <v>0</v>
      </c>
      <c r="DV50" s="22">
        <v>0</v>
      </c>
      <c r="DW50" s="22">
        <v>0</v>
      </c>
      <c r="DX50" s="22">
        <v>0</v>
      </c>
      <c r="DY50" s="22">
        <v>0</v>
      </c>
      <c r="DZ50" s="22">
        <v>0</v>
      </c>
      <c r="EA50" s="22">
        <v>0</v>
      </c>
      <c r="EB50" s="22">
        <v>0</v>
      </c>
      <c r="EC50" s="22">
        <v>0</v>
      </c>
      <c r="ED50" s="22">
        <v>0</v>
      </c>
      <c r="EE50" s="22">
        <v>0</v>
      </c>
      <c r="EF50" s="22">
        <v>0</v>
      </c>
      <c r="EG50" s="22">
        <v>0</v>
      </c>
      <c r="EH50" s="22">
        <v>0</v>
      </c>
      <c r="EI50" s="22">
        <v>0</v>
      </c>
      <c r="EJ50" s="22">
        <v>0</v>
      </c>
      <c r="EK50" s="22">
        <v>0</v>
      </c>
      <c r="EL50" s="22">
        <v>0</v>
      </c>
      <c r="EM50" s="22">
        <v>0</v>
      </c>
      <c r="EN50" s="22">
        <v>0</v>
      </c>
      <c r="EO50" s="22">
        <v>0</v>
      </c>
      <c r="EP50" s="22">
        <v>0</v>
      </c>
      <c r="EQ50" s="22">
        <v>0</v>
      </c>
      <c r="ER50" s="22">
        <v>0</v>
      </c>
      <c r="ES50" s="22">
        <v>0</v>
      </c>
      <c r="ET50" s="22">
        <v>0</v>
      </c>
      <c r="EU50" s="22">
        <v>0</v>
      </c>
      <c r="EV50" s="22">
        <v>0</v>
      </c>
      <c r="EW50" s="22">
        <v>0</v>
      </c>
      <c r="EX50" s="22">
        <v>0</v>
      </c>
      <c r="EY50" s="22">
        <v>0</v>
      </c>
      <c r="EZ50" s="22">
        <v>0</v>
      </c>
      <c r="FA50" s="22">
        <v>0</v>
      </c>
      <c r="FB50" s="22">
        <v>0</v>
      </c>
      <c r="FC50" s="22">
        <v>0</v>
      </c>
      <c r="FD50" s="22">
        <v>0</v>
      </c>
      <c r="FE50" s="22">
        <v>0</v>
      </c>
      <c r="FF50" s="22">
        <v>0</v>
      </c>
      <c r="FG50" s="22">
        <v>0</v>
      </c>
      <c r="FH50" s="22">
        <v>0</v>
      </c>
      <c r="FI50" s="22">
        <v>0</v>
      </c>
      <c r="FJ50" s="23">
        <v>0</v>
      </c>
      <c r="FK50" s="23">
        <v>0</v>
      </c>
      <c r="FL50" s="23">
        <v>0</v>
      </c>
      <c r="FM50" s="23">
        <v>0</v>
      </c>
      <c r="FN50" s="23">
        <v>0</v>
      </c>
      <c r="FO50" s="23">
        <v>0</v>
      </c>
      <c r="FP50" s="23">
        <v>0</v>
      </c>
      <c r="FQ50" s="23">
        <v>0</v>
      </c>
      <c r="FR50" s="23">
        <v>0</v>
      </c>
      <c r="FS50" s="23">
        <v>0</v>
      </c>
      <c r="FT50" s="23">
        <v>0</v>
      </c>
      <c r="FU50" s="23">
        <v>0</v>
      </c>
      <c r="FV50" s="23">
        <v>0</v>
      </c>
      <c r="FW50" s="23">
        <v>0</v>
      </c>
      <c r="FX50" s="23">
        <v>0</v>
      </c>
      <c r="FY50" s="23">
        <v>0</v>
      </c>
      <c r="FZ50" s="23">
        <v>0</v>
      </c>
      <c r="GA50" s="23">
        <v>0</v>
      </c>
      <c r="GB50" s="23">
        <v>0</v>
      </c>
      <c r="GC50" s="23">
        <v>0</v>
      </c>
      <c r="GD50" s="23">
        <v>0</v>
      </c>
      <c r="GE50" s="23">
        <v>0</v>
      </c>
      <c r="GF50" s="23">
        <v>0</v>
      </c>
      <c r="GG50" s="23">
        <v>0</v>
      </c>
      <c r="GH50" s="23">
        <v>0</v>
      </c>
      <c r="GI50" s="23">
        <v>0</v>
      </c>
      <c r="GJ50" s="23">
        <v>0</v>
      </c>
      <c r="GK50" s="24">
        <v>0</v>
      </c>
      <c r="GL50" s="24">
        <v>0</v>
      </c>
      <c r="GM50" s="24">
        <v>284</v>
      </c>
      <c r="GN50" s="24">
        <v>2346</v>
      </c>
      <c r="GO50" s="24">
        <v>3086</v>
      </c>
      <c r="GP50" s="24">
        <v>3208</v>
      </c>
      <c r="GQ50" s="24">
        <v>2966</v>
      </c>
      <c r="GR50" s="24">
        <v>3195</v>
      </c>
      <c r="GS50" s="24">
        <v>2912</v>
      </c>
      <c r="GT50" s="24">
        <v>2706</v>
      </c>
      <c r="GU50" s="24">
        <v>2956</v>
      </c>
      <c r="GV50" s="24">
        <v>1593</v>
      </c>
      <c r="GW50" s="24">
        <v>528</v>
      </c>
      <c r="GX50" s="24">
        <v>3009</v>
      </c>
      <c r="GY50" s="24">
        <v>2957</v>
      </c>
      <c r="GZ50" s="24">
        <v>2826</v>
      </c>
      <c r="HA50" s="24">
        <v>1877</v>
      </c>
      <c r="HB50" s="24">
        <v>2219</v>
      </c>
      <c r="HC50" s="24">
        <v>4874</v>
      </c>
      <c r="HD50" s="24">
        <v>2557</v>
      </c>
      <c r="HE50" s="24">
        <v>786</v>
      </c>
      <c r="HF50" s="24">
        <v>314</v>
      </c>
      <c r="HG50" s="24">
        <v>2036</v>
      </c>
      <c r="HH50" s="24">
        <v>3622</v>
      </c>
      <c r="HI50" s="24">
        <v>3460</v>
      </c>
      <c r="HJ50" s="24">
        <v>3691</v>
      </c>
      <c r="HK50" s="24">
        <v>3883</v>
      </c>
      <c r="HL50" s="24">
        <v>3792</v>
      </c>
      <c r="HM50" s="24">
        <v>3709</v>
      </c>
      <c r="HN50" s="24">
        <v>3753</v>
      </c>
      <c r="HO50" s="24">
        <v>3620</v>
      </c>
      <c r="HP50" s="24">
        <v>3552</v>
      </c>
      <c r="HQ50" s="24">
        <v>3887</v>
      </c>
      <c r="HR50" s="24">
        <v>3940</v>
      </c>
      <c r="HS50" s="24">
        <v>4029</v>
      </c>
      <c r="HT50" s="24">
        <v>3064</v>
      </c>
      <c r="HU50" s="16">
        <f t="shared" si="30"/>
        <v>3064</v>
      </c>
      <c r="HV50" s="16">
        <f t="shared" si="30"/>
        <v>3064</v>
      </c>
      <c r="HW50" s="16">
        <f t="shared" si="30"/>
        <v>3064</v>
      </c>
      <c r="HX50" s="16">
        <f t="shared" si="30"/>
        <v>3064</v>
      </c>
      <c r="HY50" s="16">
        <f t="shared" si="30"/>
        <v>3071.66</v>
      </c>
      <c r="HZ50" s="16">
        <f t="shared" si="30"/>
        <v>3071.66</v>
      </c>
      <c r="IA50" s="16">
        <f t="shared" si="30"/>
        <v>3071.66</v>
      </c>
      <c r="IB50" s="16">
        <f t="shared" si="30"/>
        <v>3071.66</v>
      </c>
      <c r="IC50" s="16">
        <f t="shared" si="30"/>
        <v>3079.3391499999998</v>
      </c>
      <c r="ID50" s="16">
        <f t="shared" si="30"/>
        <v>3079.3391499999998</v>
      </c>
      <c r="IE50" s="16">
        <f t="shared" si="30"/>
        <v>3079.3391499999998</v>
      </c>
      <c r="IF50" s="16">
        <f t="shared" si="30"/>
        <v>3079.3391499999998</v>
      </c>
      <c r="IG50" s="16">
        <f t="shared" si="30"/>
        <v>3087.0374978749996</v>
      </c>
      <c r="IH50" s="16">
        <f t="shared" si="30"/>
        <v>3087.0374978749996</v>
      </c>
      <c r="II50" s="16">
        <f t="shared" si="30"/>
        <v>3087.0374978749996</v>
      </c>
      <c r="IJ50" s="16">
        <f t="shared" si="30"/>
        <v>3087.0374978749996</v>
      </c>
      <c r="IK50" s="16">
        <f t="shared" si="30"/>
        <v>3087.0374978749996</v>
      </c>
      <c r="IL50" s="16">
        <f t="shared" ref="IL50:JB50" si="31">IF(IK$4=$D$5,$F50,IK50)*(1+IL$3)*(IF(AND($J50&gt;=IL$4,$J50&lt;IM$4),$I50+1,IF(AND($K50&gt;=IL$4,$K50&lt;IM$4),1/(1+$I50),1)))</f>
        <v>3094.7550916196869</v>
      </c>
      <c r="IM50" s="16">
        <f t="shared" si="31"/>
        <v>3094.7550916196869</v>
      </c>
      <c r="IN50" s="16">
        <f t="shared" si="31"/>
        <v>3094.7550916196869</v>
      </c>
      <c r="IO50" s="16">
        <f t="shared" si="31"/>
        <v>3094.7550916196869</v>
      </c>
      <c r="IP50" s="16">
        <f t="shared" si="31"/>
        <v>3102.4919793487361</v>
      </c>
      <c r="IQ50" s="16">
        <f t="shared" si="31"/>
        <v>3102.4919793487361</v>
      </c>
      <c r="IR50" s="16">
        <f t="shared" si="31"/>
        <v>3102.4919793487361</v>
      </c>
      <c r="IS50" s="16">
        <f t="shared" si="31"/>
        <v>3102.4919793487361</v>
      </c>
      <c r="IT50" s="16">
        <f t="shared" si="31"/>
        <v>3110.2482092971077</v>
      </c>
      <c r="IU50" s="16">
        <f t="shared" si="31"/>
        <v>3110.2482092971077</v>
      </c>
      <c r="IV50" s="16">
        <f t="shared" si="31"/>
        <v>3110.2482092971077</v>
      </c>
      <c r="IW50" s="16">
        <f t="shared" si="31"/>
        <v>3110.2482092971077</v>
      </c>
      <c r="IX50" s="16">
        <f t="shared" si="31"/>
        <v>3110.2482092971077</v>
      </c>
      <c r="IY50" s="16">
        <f t="shared" si="31"/>
        <v>3118.0238298203503</v>
      </c>
      <c r="IZ50" s="16">
        <f t="shared" si="31"/>
        <v>3118.0238298203503</v>
      </c>
      <c r="JA50" s="16">
        <f t="shared" si="31"/>
        <v>3118.0238298203503</v>
      </c>
      <c r="JB50" s="16">
        <f t="shared" si="31"/>
        <v>3118.0238298203503</v>
      </c>
    </row>
    <row r="51" spans="1:262" ht="15" customHeight="1" x14ac:dyDescent="0.3">
      <c r="A51" s="20" t="s">
        <v>61</v>
      </c>
      <c r="B51" s="3" t="s">
        <v>234</v>
      </c>
      <c r="C51" s="3" t="s">
        <v>234</v>
      </c>
      <c r="D51" s="21" t="s">
        <v>19</v>
      </c>
      <c r="E51" s="21" t="s">
        <v>20</v>
      </c>
      <c r="F51" s="16">
        <f t="shared" ca="1" si="20"/>
        <v>4076.25</v>
      </c>
      <c r="G51" s="21" cm="1">
        <f t="array" aca="1" ref="G51" ca="1">($D$5-IFERROR(LOOKUP(2,1/(INDIRECT($L$1&amp;ROW()&amp;":"&amp;$J$2&amp;ROW())&lt;&gt;0),INDIRECT($L$1&amp;"4:"&amp;$J$2&amp;"4")),$L$4))/7</f>
        <v>0</v>
      </c>
      <c r="H51" s="16">
        <f t="shared" ca="1" si="21"/>
        <v>260818.64316686723</v>
      </c>
      <c r="L51" s="22">
        <v>0</v>
      </c>
      <c r="M51" s="22">
        <v>0</v>
      </c>
      <c r="N51" s="22">
        <v>0</v>
      </c>
      <c r="O51" s="22">
        <v>0</v>
      </c>
      <c r="P51" s="22">
        <v>0</v>
      </c>
      <c r="Q51" s="22">
        <v>0</v>
      </c>
      <c r="R51" s="22">
        <v>0</v>
      </c>
      <c r="S51" s="22">
        <v>0</v>
      </c>
      <c r="T51" s="22">
        <v>0</v>
      </c>
      <c r="U51" s="22">
        <v>0</v>
      </c>
      <c r="V51" s="22">
        <v>0</v>
      </c>
      <c r="W51" s="22">
        <v>0</v>
      </c>
      <c r="X51" s="22">
        <v>0</v>
      </c>
      <c r="Y51" s="22">
        <v>0</v>
      </c>
      <c r="Z51" s="22">
        <v>0</v>
      </c>
      <c r="AA51" s="22">
        <v>0</v>
      </c>
      <c r="AB51" s="22">
        <v>0</v>
      </c>
      <c r="AC51" s="22">
        <v>0</v>
      </c>
      <c r="AD51" s="22">
        <v>0</v>
      </c>
      <c r="AE51" s="22">
        <v>0</v>
      </c>
      <c r="AF51" s="22">
        <v>0</v>
      </c>
      <c r="AG51" s="22">
        <v>0</v>
      </c>
      <c r="AH51" s="22">
        <v>0</v>
      </c>
      <c r="AI51" s="22">
        <v>0</v>
      </c>
      <c r="AJ51" s="22">
        <v>0</v>
      </c>
      <c r="AK51" s="22">
        <v>0</v>
      </c>
      <c r="AL51" s="22">
        <v>0</v>
      </c>
      <c r="AM51" s="22">
        <v>0</v>
      </c>
      <c r="AN51" s="22">
        <v>0</v>
      </c>
      <c r="AO51" s="22">
        <v>0</v>
      </c>
      <c r="AP51" s="22">
        <v>0</v>
      </c>
      <c r="AQ51" s="22">
        <v>0</v>
      </c>
      <c r="AR51" s="22">
        <v>0</v>
      </c>
      <c r="AS51" s="22">
        <v>0</v>
      </c>
      <c r="AT51" s="22">
        <v>0</v>
      </c>
      <c r="AU51" s="22">
        <v>0</v>
      </c>
      <c r="AV51" s="22">
        <v>0</v>
      </c>
      <c r="AW51" s="22">
        <v>0</v>
      </c>
      <c r="AX51" s="22">
        <v>0</v>
      </c>
      <c r="AY51" s="22">
        <v>0</v>
      </c>
      <c r="AZ51" s="22">
        <v>0</v>
      </c>
      <c r="BA51" s="22">
        <v>0</v>
      </c>
      <c r="BB51" s="22">
        <v>0</v>
      </c>
      <c r="BC51" s="22">
        <v>0</v>
      </c>
      <c r="BD51" s="22">
        <v>0</v>
      </c>
      <c r="BE51" s="22">
        <v>0</v>
      </c>
      <c r="BF51" s="22">
        <v>0</v>
      </c>
      <c r="BG51" s="22">
        <v>0</v>
      </c>
      <c r="BH51" s="22">
        <v>0</v>
      </c>
      <c r="BI51" s="22">
        <v>0</v>
      </c>
      <c r="BJ51" s="22">
        <v>0</v>
      </c>
      <c r="BK51" s="22">
        <v>0</v>
      </c>
      <c r="BL51" s="22">
        <v>0</v>
      </c>
      <c r="BM51" s="22">
        <v>0</v>
      </c>
      <c r="BN51" s="22">
        <v>0</v>
      </c>
      <c r="BO51" s="22">
        <v>0</v>
      </c>
      <c r="BP51" s="22">
        <v>0</v>
      </c>
      <c r="BQ51" s="22">
        <v>0</v>
      </c>
      <c r="BR51" s="22">
        <v>0</v>
      </c>
      <c r="BS51" s="22">
        <v>0</v>
      </c>
      <c r="BT51" s="22">
        <v>0</v>
      </c>
      <c r="BU51" s="22">
        <v>0</v>
      </c>
      <c r="BV51" s="22">
        <v>0</v>
      </c>
      <c r="BW51" s="22">
        <v>0</v>
      </c>
      <c r="BX51" s="22">
        <v>0</v>
      </c>
      <c r="BY51" s="22">
        <v>0</v>
      </c>
      <c r="BZ51" s="22">
        <v>0</v>
      </c>
      <c r="CA51" s="22">
        <v>0</v>
      </c>
      <c r="CB51" s="22">
        <v>0</v>
      </c>
      <c r="CC51" s="22">
        <v>0</v>
      </c>
      <c r="CD51" s="22">
        <v>0</v>
      </c>
      <c r="CE51" s="22">
        <v>0</v>
      </c>
      <c r="CF51" s="22">
        <v>0</v>
      </c>
      <c r="CG51" s="22">
        <v>0</v>
      </c>
      <c r="CH51" s="22">
        <v>0</v>
      </c>
      <c r="CI51" s="22">
        <v>0</v>
      </c>
      <c r="CJ51" s="22">
        <v>0</v>
      </c>
      <c r="CK51" s="22">
        <v>0</v>
      </c>
      <c r="CL51" s="22">
        <v>0</v>
      </c>
      <c r="CM51" s="22">
        <v>0</v>
      </c>
      <c r="CN51" s="22">
        <v>0</v>
      </c>
      <c r="CO51" s="22">
        <v>0</v>
      </c>
      <c r="CP51" s="22">
        <v>0</v>
      </c>
      <c r="CQ51" s="22">
        <v>0</v>
      </c>
      <c r="CR51" s="22">
        <v>0</v>
      </c>
      <c r="CS51" s="22">
        <v>0</v>
      </c>
      <c r="CT51" s="22">
        <v>0</v>
      </c>
      <c r="CU51" s="22">
        <v>0</v>
      </c>
      <c r="CV51" s="22">
        <v>0</v>
      </c>
      <c r="CW51" s="22">
        <v>0</v>
      </c>
      <c r="CX51" s="22">
        <v>0</v>
      </c>
      <c r="CY51" s="22">
        <v>0</v>
      </c>
      <c r="CZ51" s="22">
        <v>0</v>
      </c>
      <c r="DA51" s="22">
        <v>0</v>
      </c>
      <c r="DB51" s="22">
        <v>0</v>
      </c>
      <c r="DC51" s="22">
        <v>0</v>
      </c>
      <c r="DD51" s="22">
        <v>0</v>
      </c>
      <c r="DE51" s="22">
        <v>0</v>
      </c>
      <c r="DF51" s="22">
        <v>0</v>
      </c>
      <c r="DG51" s="22">
        <v>0</v>
      </c>
      <c r="DH51" s="22">
        <v>0</v>
      </c>
      <c r="DI51" s="22">
        <v>0</v>
      </c>
      <c r="DJ51" s="22">
        <v>0</v>
      </c>
      <c r="DK51" s="22">
        <v>0</v>
      </c>
      <c r="DL51" s="22">
        <v>0</v>
      </c>
      <c r="DM51" s="22">
        <v>0</v>
      </c>
      <c r="DN51" s="22">
        <v>0</v>
      </c>
      <c r="DO51" s="22">
        <v>0</v>
      </c>
      <c r="DP51" s="22">
        <v>0</v>
      </c>
      <c r="DQ51" s="22">
        <v>0</v>
      </c>
      <c r="DR51" s="22">
        <v>0</v>
      </c>
      <c r="DS51" s="22">
        <v>0</v>
      </c>
      <c r="DT51" s="22">
        <v>0</v>
      </c>
      <c r="DU51" s="22">
        <v>0</v>
      </c>
      <c r="DV51" s="22">
        <v>0</v>
      </c>
      <c r="DW51" s="22">
        <v>0</v>
      </c>
      <c r="DX51" s="22">
        <v>0</v>
      </c>
      <c r="DY51" s="22">
        <v>0</v>
      </c>
      <c r="DZ51" s="22">
        <v>0</v>
      </c>
      <c r="EA51" s="22">
        <v>0</v>
      </c>
      <c r="EB51" s="22">
        <v>0</v>
      </c>
      <c r="EC51" s="22">
        <v>0</v>
      </c>
      <c r="ED51" s="22">
        <v>0</v>
      </c>
      <c r="EE51" s="22">
        <v>0</v>
      </c>
      <c r="EF51" s="22">
        <v>0</v>
      </c>
      <c r="EG51" s="22">
        <v>0</v>
      </c>
      <c r="EH51" s="22">
        <v>0</v>
      </c>
      <c r="EI51" s="22">
        <v>0</v>
      </c>
      <c r="EJ51" s="22">
        <v>0</v>
      </c>
      <c r="EK51" s="22">
        <v>0</v>
      </c>
      <c r="EL51" s="22">
        <v>0</v>
      </c>
      <c r="EM51" s="22">
        <v>0</v>
      </c>
      <c r="EN51" s="22">
        <v>0</v>
      </c>
      <c r="EO51" s="22">
        <v>0</v>
      </c>
      <c r="EP51" s="22">
        <v>0</v>
      </c>
      <c r="EQ51" s="22">
        <v>0</v>
      </c>
      <c r="ER51" s="22">
        <v>0</v>
      </c>
      <c r="ES51" s="22">
        <v>0</v>
      </c>
      <c r="ET51" s="22">
        <v>0</v>
      </c>
      <c r="EU51" s="22">
        <v>0</v>
      </c>
      <c r="EV51" s="22">
        <v>0</v>
      </c>
      <c r="EW51" s="22">
        <v>0</v>
      </c>
      <c r="EX51" s="22">
        <v>0</v>
      </c>
      <c r="EY51" s="22">
        <v>0</v>
      </c>
      <c r="EZ51" s="22">
        <v>0</v>
      </c>
      <c r="FA51" s="22">
        <v>0</v>
      </c>
      <c r="FB51" s="22">
        <v>0</v>
      </c>
      <c r="FC51" s="22">
        <v>0</v>
      </c>
      <c r="FD51" s="22">
        <v>0</v>
      </c>
      <c r="FE51" s="22">
        <v>0</v>
      </c>
      <c r="FF51" s="22">
        <v>0</v>
      </c>
      <c r="FG51" s="22">
        <v>0</v>
      </c>
      <c r="FH51" s="22">
        <v>0</v>
      </c>
      <c r="FI51" s="22">
        <v>0</v>
      </c>
      <c r="FJ51" s="23">
        <v>0</v>
      </c>
      <c r="FK51" s="23">
        <v>0</v>
      </c>
      <c r="FL51" s="23">
        <v>0</v>
      </c>
      <c r="FM51" s="23">
        <v>0</v>
      </c>
      <c r="FN51" s="23">
        <v>0</v>
      </c>
      <c r="FO51" s="23">
        <v>0</v>
      </c>
      <c r="FP51" s="23">
        <v>0</v>
      </c>
      <c r="FQ51" s="23">
        <v>0</v>
      </c>
      <c r="FR51" s="23">
        <v>0</v>
      </c>
      <c r="FS51" s="23">
        <v>0</v>
      </c>
      <c r="FT51" s="23">
        <v>0</v>
      </c>
      <c r="FU51" s="23">
        <v>0</v>
      </c>
      <c r="FV51" s="23">
        <v>0</v>
      </c>
      <c r="FW51" s="23">
        <v>0</v>
      </c>
      <c r="FX51" s="23">
        <v>0</v>
      </c>
      <c r="FY51" s="23">
        <v>0</v>
      </c>
      <c r="FZ51" s="23">
        <v>0</v>
      </c>
      <c r="GA51" s="23">
        <v>0</v>
      </c>
      <c r="GB51" s="23">
        <v>0</v>
      </c>
      <c r="GC51" s="23">
        <v>0</v>
      </c>
      <c r="GD51" s="23">
        <v>0</v>
      </c>
      <c r="GE51" s="23">
        <v>0</v>
      </c>
      <c r="GF51" s="23">
        <v>0</v>
      </c>
      <c r="GG51" s="23">
        <v>0</v>
      </c>
      <c r="GH51" s="23">
        <v>0</v>
      </c>
      <c r="GI51" s="23">
        <v>0</v>
      </c>
      <c r="GJ51" s="23">
        <v>0</v>
      </c>
      <c r="GK51" s="24">
        <v>0</v>
      </c>
      <c r="GL51" s="24">
        <v>0</v>
      </c>
      <c r="GM51" s="24">
        <v>256</v>
      </c>
      <c r="GN51" s="24">
        <v>1860</v>
      </c>
      <c r="GO51" s="24">
        <v>2530</v>
      </c>
      <c r="GP51" s="24">
        <v>3170</v>
      </c>
      <c r="GQ51" s="24">
        <v>3616</v>
      </c>
      <c r="GR51" s="24">
        <v>3641</v>
      </c>
      <c r="GS51" s="24">
        <v>3509</v>
      </c>
      <c r="GT51" s="24">
        <v>4077</v>
      </c>
      <c r="GU51" s="24">
        <v>3636</v>
      </c>
      <c r="GV51" s="24">
        <v>3535</v>
      </c>
      <c r="GW51" s="24">
        <v>3243</v>
      </c>
      <c r="GX51" s="24">
        <v>3140</v>
      </c>
      <c r="GY51" s="24">
        <v>2889</v>
      </c>
      <c r="GZ51" s="24">
        <v>2840</v>
      </c>
      <c r="HA51" s="24">
        <v>2029</v>
      </c>
      <c r="HB51" s="24">
        <v>2010</v>
      </c>
      <c r="HC51" s="24">
        <v>3673</v>
      </c>
      <c r="HD51" s="24">
        <v>3313</v>
      </c>
      <c r="HE51" s="24">
        <v>3391</v>
      </c>
      <c r="HF51" s="24">
        <v>3566</v>
      </c>
      <c r="HG51" s="24">
        <v>3401</v>
      </c>
      <c r="HH51" s="24">
        <v>3179</v>
      </c>
      <c r="HI51" s="24">
        <v>3030</v>
      </c>
      <c r="HJ51" s="24">
        <v>3367</v>
      </c>
      <c r="HK51" s="24">
        <v>3422</v>
      </c>
      <c r="HL51" s="24">
        <v>3292</v>
      </c>
      <c r="HM51" s="24">
        <v>3146</v>
      </c>
      <c r="HN51" s="24">
        <v>3456</v>
      </c>
      <c r="HO51" s="24">
        <v>4124</v>
      </c>
      <c r="HP51" s="24">
        <v>3753</v>
      </c>
      <c r="HQ51" s="24">
        <v>4067</v>
      </c>
      <c r="HR51" s="24">
        <v>4093</v>
      </c>
      <c r="HS51" s="24">
        <v>4392</v>
      </c>
      <c r="HT51" s="24">
        <v>4367</v>
      </c>
      <c r="HU51" s="16">
        <f t="shared" ref="HU51:JB54" si="32">IF(HT$4=$D$5,$F51,HT51)*(1+HU$3)*(IF(AND($J51&gt;=HU$4,$J51&lt;HV$4),$I51+1,IF(AND($K51&gt;=HU$4,$K51&lt;HV$4),1/(1+$I51),1)))</f>
        <v>4367</v>
      </c>
      <c r="HV51" s="16">
        <f t="shared" si="32"/>
        <v>4367</v>
      </c>
      <c r="HW51" s="16">
        <f t="shared" si="32"/>
        <v>4367</v>
      </c>
      <c r="HX51" s="16">
        <f t="shared" si="32"/>
        <v>4367</v>
      </c>
      <c r="HY51" s="16">
        <f t="shared" si="32"/>
        <v>4377.9174999999996</v>
      </c>
      <c r="HZ51" s="16">
        <f t="shared" si="32"/>
        <v>4377.9174999999996</v>
      </c>
      <c r="IA51" s="16">
        <f t="shared" si="32"/>
        <v>4377.9174999999996</v>
      </c>
      <c r="IB51" s="16">
        <f t="shared" si="32"/>
        <v>4377.9174999999996</v>
      </c>
      <c r="IC51" s="16">
        <f t="shared" si="32"/>
        <v>4388.8622937499995</v>
      </c>
      <c r="ID51" s="16">
        <f t="shared" si="32"/>
        <v>4388.8622937499995</v>
      </c>
      <c r="IE51" s="16">
        <f t="shared" si="32"/>
        <v>4388.8622937499995</v>
      </c>
      <c r="IF51" s="16">
        <f t="shared" si="32"/>
        <v>4388.8622937499995</v>
      </c>
      <c r="IG51" s="16">
        <f t="shared" si="32"/>
        <v>4399.8344494843741</v>
      </c>
      <c r="IH51" s="16">
        <f t="shared" si="32"/>
        <v>4399.8344494843741</v>
      </c>
      <c r="II51" s="16">
        <f t="shared" si="32"/>
        <v>4399.8344494843741</v>
      </c>
      <c r="IJ51" s="16">
        <f t="shared" si="32"/>
        <v>4399.8344494843741</v>
      </c>
      <c r="IK51" s="16">
        <f t="shared" si="32"/>
        <v>4399.8344494843741</v>
      </c>
      <c r="IL51" s="16">
        <f t="shared" si="32"/>
        <v>4410.8340356080844</v>
      </c>
      <c r="IM51" s="16">
        <f t="shared" si="32"/>
        <v>4410.8340356080844</v>
      </c>
      <c r="IN51" s="16">
        <f t="shared" si="32"/>
        <v>4410.8340356080844</v>
      </c>
      <c r="IO51" s="16">
        <f t="shared" si="32"/>
        <v>4410.8340356080844</v>
      </c>
      <c r="IP51" s="16">
        <f t="shared" si="32"/>
        <v>4421.8611206971045</v>
      </c>
      <c r="IQ51" s="16">
        <f t="shared" si="32"/>
        <v>4421.8611206971045</v>
      </c>
      <c r="IR51" s="16">
        <f t="shared" si="32"/>
        <v>4421.8611206971045</v>
      </c>
      <c r="IS51" s="16">
        <f t="shared" si="32"/>
        <v>4421.8611206971045</v>
      </c>
      <c r="IT51" s="16">
        <f t="shared" si="32"/>
        <v>4432.9157734988466</v>
      </c>
      <c r="IU51" s="16">
        <f t="shared" si="32"/>
        <v>4432.9157734988466</v>
      </c>
      <c r="IV51" s="16">
        <f t="shared" si="32"/>
        <v>4432.9157734988466</v>
      </c>
      <c r="IW51" s="16">
        <f t="shared" si="32"/>
        <v>4432.9157734988466</v>
      </c>
      <c r="IX51" s="16">
        <f t="shared" si="32"/>
        <v>4432.9157734988466</v>
      </c>
      <c r="IY51" s="16">
        <f t="shared" si="32"/>
        <v>4443.9980629325937</v>
      </c>
      <c r="IZ51" s="16">
        <f t="shared" si="32"/>
        <v>4443.9980629325937</v>
      </c>
      <c r="JA51" s="16">
        <f t="shared" si="32"/>
        <v>4443.9980629325937</v>
      </c>
      <c r="JB51" s="16">
        <f t="shared" si="32"/>
        <v>4443.9980629325937</v>
      </c>
    </row>
    <row r="52" spans="1:262" ht="15" customHeight="1" x14ac:dyDescent="0.3">
      <c r="A52" s="20" t="s">
        <v>62</v>
      </c>
      <c r="B52" s="3" t="s">
        <v>234</v>
      </c>
      <c r="C52" s="3" t="s">
        <v>234</v>
      </c>
      <c r="D52" s="21" t="s">
        <v>19</v>
      </c>
      <c r="E52" s="21" t="s">
        <v>20</v>
      </c>
      <c r="F52" s="16">
        <f t="shared" ca="1" si="20"/>
        <v>7028.5</v>
      </c>
      <c r="G52" s="21" cm="1">
        <f t="array" aca="1" ref="G52" ca="1">($D$5-IFERROR(LOOKUP(2,1/(INDIRECT($L$1&amp;ROW()&amp;":"&amp;$J$2&amp;ROW())&lt;&gt;0),INDIRECT($L$1&amp;"4:"&amp;$J$2&amp;"4")),$L$4))/7</f>
        <v>0</v>
      </c>
      <c r="H52" s="16">
        <f t="shared" ca="1" si="21"/>
        <v>480984.03138950822</v>
      </c>
      <c r="L52" s="22">
        <v>0</v>
      </c>
      <c r="M52" s="22">
        <v>0</v>
      </c>
      <c r="N52" s="22">
        <v>0</v>
      </c>
      <c r="O52" s="22">
        <v>0</v>
      </c>
      <c r="P52" s="22">
        <v>0</v>
      </c>
      <c r="Q52" s="22">
        <v>0</v>
      </c>
      <c r="R52" s="22">
        <v>0</v>
      </c>
      <c r="S52" s="22">
        <v>0</v>
      </c>
      <c r="T52" s="22">
        <v>0</v>
      </c>
      <c r="U52" s="22">
        <v>0</v>
      </c>
      <c r="V52" s="22">
        <v>0</v>
      </c>
      <c r="W52" s="22">
        <v>0</v>
      </c>
      <c r="X52" s="22">
        <v>0</v>
      </c>
      <c r="Y52" s="22">
        <v>0</v>
      </c>
      <c r="Z52" s="22">
        <v>0</v>
      </c>
      <c r="AA52" s="22">
        <v>0</v>
      </c>
      <c r="AB52" s="22">
        <v>0</v>
      </c>
      <c r="AC52" s="22">
        <v>0</v>
      </c>
      <c r="AD52" s="22">
        <v>0</v>
      </c>
      <c r="AE52" s="22">
        <v>0</v>
      </c>
      <c r="AF52" s="22">
        <v>0</v>
      </c>
      <c r="AG52" s="22">
        <v>0</v>
      </c>
      <c r="AH52" s="22">
        <v>0</v>
      </c>
      <c r="AI52" s="22">
        <v>0</v>
      </c>
      <c r="AJ52" s="22">
        <v>0</v>
      </c>
      <c r="AK52" s="22">
        <v>0</v>
      </c>
      <c r="AL52" s="22">
        <v>0</v>
      </c>
      <c r="AM52" s="22">
        <v>0</v>
      </c>
      <c r="AN52" s="22">
        <v>0</v>
      </c>
      <c r="AO52" s="22">
        <v>0</v>
      </c>
      <c r="AP52" s="22">
        <v>0</v>
      </c>
      <c r="AQ52" s="22">
        <v>0</v>
      </c>
      <c r="AR52" s="22">
        <v>0</v>
      </c>
      <c r="AS52" s="22">
        <v>0</v>
      </c>
      <c r="AT52" s="22">
        <v>0</v>
      </c>
      <c r="AU52" s="22">
        <v>0</v>
      </c>
      <c r="AV52" s="22">
        <v>0</v>
      </c>
      <c r="AW52" s="22">
        <v>0</v>
      </c>
      <c r="AX52" s="22">
        <v>0</v>
      </c>
      <c r="AY52" s="22">
        <v>0</v>
      </c>
      <c r="AZ52" s="22">
        <v>0</v>
      </c>
      <c r="BA52" s="22">
        <v>0</v>
      </c>
      <c r="BB52" s="22">
        <v>0</v>
      </c>
      <c r="BC52" s="22">
        <v>0</v>
      </c>
      <c r="BD52" s="22">
        <v>0</v>
      </c>
      <c r="BE52" s="22">
        <v>0</v>
      </c>
      <c r="BF52" s="22">
        <v>0</v>
      </c>
      <c r="BG52" s="22">
        <v>0</v>
      </c>
      <c r="BH52" s="22">
        <v>0</v>
      </c>
      <c r="BI52" s="22">
        <v>0</v>
      </c>
      <c r="BJ52" s="22">
        <v>0</v>
      </c>
      <c r="BK52" s="22">
        <v>0</v>
      </c>
      <c r="BL52" s="22">
        <v>0</v>
      </c>
      <c r="BM52" s="22">
        <v>0</v>
      </c>
      <c r="BN52" s="22">
        <v>0</v>
      </c>
      <c r="BO52" s="22">
        <v>0</v>
      </c>
      <c r="BP52" s="22">
        <v>0</v>
      </c>
      <c r="BQ52" s="22">
        <v>0</v>
      </c>
      <c r="BR52" s="22">
        <v>0</v>
      </c>
      <c r="BS52" s="22">
        <v>0</v>
      </c>
      <c r="BT52" s="22">
        <v>0</v>
      </c>
      <c r="BU52" s="22">
        <v>0</v>
      </c>
      <c r="BV52" s="22">
        <v>0</v>
      </c>
      <c r="BW52" s="22">
        <v>0</v>
      </c>
      <c r="BX52" s="22">
        <v>0</v>
      </c>
      <c r="BY52" s="22">
        <v>0</v>
      </c>
      <c r="BZ52" s="22">
        <v>0</v>
      </c>
      <c r="CA52" s="22">
        <v>0</v>
      </c>
      <c r="CB52" s="22">
        <v>0</v>
      </c>
      <c r="CC52" s="22">
        <v>0</v>
      </c>
      <c r="CD52" s="22">
        <v>0</v>
      </c>
      <c r="CE52" s="22">
        <v>0</v>
      </c>
      <c r="CF52" s="22">
        <v>0</v>
      </c>
      <c r="CG52" s="22">
        <v>0</v>
      </c>
      <c r="CH52" s="22">
        <v>0</v>
      </c>
      <c r="CI52" s="22">
        <v>0</v>
      </c>
      <c r="CJ52" s="22">
        <v>0</v>
      </c>
      <c r="CK52" s="22">
        <v>0</v>
      </c>
      <c r="CL52" s="22">
        <v>0</v>
      </c>
      <c r="CM52" s="22">
        <v>0</v>
      </c>
      <c r="CN52" s="22">
        <v>0</v>
      </c>
      <c r="CO52" s="22">
        <v>0</v>
      </c>
      <c r="CP52" s="22">
        <v>0</v>
      </c>
      <c r="CQ52" s="22">
        <v>0</v>
      </c>
      <c r="CR52" s="22">
        <v>0</v>
      </c>
      <c r="CS52" s="22">
        <v>0</v>
      </c>
      <c r="CT52" s="22">
        <v>0</v>
      </c>
      <c r="CU52" s="22">
        <v>0</v>
      </c>
      <c r="CV52" s="22">
        <v>0</v>
      </c>
      <c r="CW52" s="22">
        <v>0</v>
      </c>
      <c r="CX52" s="22">
        <v>0</v>
      </c>
      <c r="CY52" s="22">
        <v>0</v>
      </c>
      <c r="CZ52" s="22">
        <v>0</v>
      </c>
      <c r="DA52" s="22">
        <v>0</v>
      </c>
      <c r="DB52" s="22">
        <v>0</v>
      </c>
      <c r="DC52" s="22">
        <v>0</v>
      </c>
      <c r="DD52" s="22">
        <v>0</v>
      </c>
      <c r="DE52" s="22">
        <v>0</v>
      </c>
      <c r="DF52" s="22">
        <v>0</v>
      </c>
      <c r="DG52" s="22">
        <v>0</v>
      </c>
      <c r="DH52" s="22">
        <v>0</v>
      </c>
      <c r="DI52" s="22">
        <v>0</v>
      </c>
      <c r="DJ52" s="22">
        <v>0</v>
      </c>
      <c r="DK52" s="22">
        <v>0</v>
      </c>
      <c r="DL52" s="22">
        <v>0</v>
      </c>
      <c r="DM52" s="22">
        <v>0</v>
      </c>
      <c r="DN52" s="22">
        <v>0</v>
      </c>
      <c r="DO52" s="22">
        <v>0</v>
      </c>
      <c r="DP52" s="22">
        <v>0</v>
      </c>
      <c r="DQ52" s="22">
        <v>0</v>
      </c>
      <c r="DR52" s="22">
        <v>0</v>
      </c>
      <c r="DS52" s="22">
        <v>0</v>
      </c>
      <c r="DT52" s="22">
        <v>0</v>
      </c>
      <c r="DU52" s="22">
        <v>0</v>
      </c>
      <c r="DV52" s="22">
        <v>0</v>
      </c>
      <c r="DW52" s="22">
        <v>0</v>
      </c>
      <c r="DX52" s="22">
        <v>0</v>
      </c>
      <c r="DY52" s="22">
        <v>0</v>
      </c>
      <c r="DZ52" s="22">
        <v>0</v>
      </c>
      <c r="EA52" s="22">
        <v>0</v>
      </c>
      <c r="EB52" s="22">
        <v>0</v>
      </c>
      <c r="EC52" s="22">
        <v>0</v>
      </c>
      <c r="ED52" s="22">
        <v>0</v>
      </c>
      <c r="EE52" s="22">
        <v>0</v>
      </c>
      <c r="EF52" s="22">
        <v>0</v>
      </c>
      <c r="EG52" s="22">
        <v>0</v>
      </c>
      <c r="EH52" s="22">
        <v>0</v>
      </c>
      <c r="EI52" s="22">
        <v>0</v>
      </c>
      <c r="EJ52" s="22">
        <v>0</v>
      </c>
      <c r="EK52" s="22">
        <v>0</v>
      </c>
      <c r="EL52" s="22">
        <v>0</v>
      </c>
      <c r="EM52" s="22">
        <v>0</v>
      </c>
      <c r="EN52" s="22">
        <v>0</v>
      </c>
      <c r="EO52" s="22">
        <v>0</v>
      </c>
      <c r="EP52" s="22">
        <v>0</v>
      </c>
      <c r="EQ52" s="22">
        <v>0</v>
      </c>
      <c r="ER52" s="22">
        <v>0</v>
      </c>
      <c r="ES52" s="22">
        <v>0</v>
      </c>
      <c r="ET52" s="22">
        <v>0</v>
      </c>
      <c r="EU52" s="22">
        <v>0</v>
      </c>
      <c r="EV52" s="22">
        <v>0</v>
      </c>
      <c r="EW52" s="22">
        <v>0</v>
      </c>
      <c r="EX52" s="22">
        <v>0</v>
      </c>
      <c r="EY52" s="22">
        <v>0</v>
      </c>
      <c r="EZ52" s="22">
        <v>0</v>
      </c>
      <c r="FA52" s="22">
        <v>0</v>
      </c>
      <c r="FB52" s="22">
        <v>0</v>
      </c>
      <c r="FC52" s="22">
        <v>0</v>
      </c>
      <c r="FD52" s="22">
        <v>0</v>
      </c>
      <c r="FE52" s="22">
        <v>0</v>
      </c>
      <c r="FF52" s="22">
        <v>0</v>
      </c>
      <c r="FG52" s="22">
        <v>0</v>
      </c>
      <c r="FH52" s="22">
        <v>0</v>
      </c>
      <c r="FI52" s="22">
        <v>0</v>
      </c>
      <c r="FJ52" s="23">
        <v>0</v>
      </c>
      <c r="FK52" s="23">
        <v>0</v>
      </c>
      <c r="FL52" s="23">
        <v>0</v>
      </c>
      <c r="FM52" s="23">
        <v>0</v>
      </c>
      <c r="FN52" s="23">
        <v>0</v>
      </c>
      <c r="FO52" s="23">
        <v>0</v>
      </c>
      <c r="FP52" s="23">
        <v>0</v>
      </c>
      <c r="FQ52" s="23">
        <v>0</v>
      </c>
      <c r="FR52" s="23">
        <v>0</v>
      </c>
      <c r="FS52" s="23">
        <v>0</v>
      </c>
      <c r="FT52" s="23">
        <v>0</v>
      </c>
      <c r="FU52" s="23">
        <v>0</v>
      </c>
      <c r="FV52" s="23">
        <v>0</v>
      </c>
      <c r="FW52" s="23">
        <v>0</v>
      </c>
      <c r="FX52" s="23">
        <v>0</v>
      </c>
      <c r="FY52" s="23">
        <v>0</v>
      </c>
      <c r="FZ52" s="23">
        <v>0</v>
      </c>
      <c r="GA52" s="23">
        <v>0</v>
      </c>
      <c r="GB52" s="23">
        <v>0</v>
      </c>
      <c r="GC52" s="23">
        <v>0</v>
      </c>
      <c r="GD52" s="23">
        <v>0</v>
      </c>
      <c r="GE52" s="23">
        <v>0</v>
      </c>
      <c r="GF52" s="23">
        <v>0</v>
      </c>
      <c r="GG52" s="23">
        <v>0</v>
      </c>
      <c r="GH52" s="23">
        <v>0</v>
      </c>
      <c r="GI52" s="23">
        <v>0</v>
      </c>
      <c r="GJ52" s="23">
        <v>0</v>
      </c>
      <c r="GK52" s="24">
        <v>0</v>
      </c>
      <c r="GL52" s="24">
        <v>0</v>
      </c>
      <c r="GM52" s="24">
        <v>453</v>
      </c>
      <c r="GN52" s="24">
        <v>4084</v>
      </c>
      <c r="GO52" s="24">
        <v>6007</v>
      </c>
      <c r="GP52" s="24">
        <v>6930</v>
      </c>
      <c r="GQ52" s="24">
        <v>7875</v>
      </c>
      <c r="GR52" s="24">
        <v>7798</v>
      </c>
      <c r="GS52" s="24">
        <v>7605</v>
      </c>
      <c r="GT52" s="24">
        <v>7939</v>
      </c>
      <c r="GU52" s="24">
        <v>7430</v>
      </c>
      <c r="GV52" s="24">
        <v>7146</v>
      </c>
      <c r="GW52" s="24">
        <v>6957</v>
      </c>
      <c r="GX52" s="24">
        <v>6537</v>
      </c>
      <c r="GY52" s="24">
        <v>6218</v>
      </c>
      <c r="GZ52" s="24">
        <v>5882</v>
      </c>
      <c r="HA52" s="24">
        <v>4555</v>
      </c>
      <c r="HB52" s="24">
        <v>4459</v>
      </c>
      <c r="HC52" s="24">
        <v>7839</v>
      </c>
      <c r="HD52" s="24">
        <v>7116</v>
      </c>
      <c r="HE52" s="24">
        <v>7274</v>
      </c>
      <c r="HF52" s="24">
        <v>7416</v>
      </c>
      <c r="HG52" s="24">
        <v>7314</v>
      </c>
      <c r="HH52" s="24">
        <v>6978</v>
      </c>
      <c r="HI52" s="24">
        <v>6614</v>
      </c>
      <c r="HJ52" s="24">
        <v>7109</v>
      </c>
      <c r="HK52" s="24">
        <v>7501</v>
      </c>
      <c r="HL52" s="24">
        <v>7239</v>
      </c>
      <c r="HM52" s="24">
        <v>7063</v>
      </c>
      <c r="HN52" s="24">
        <v>7194</v>
      </c>
      <c r="HO52" s="24">
        <v>7053</v>
      </c>
      <c r="HP52" s="24">
        <v>6573</v>
      </c>
      <c r="HQ52" s="24">
        <v>6853</v>
      </c>
      <c r="HR52" s="24">
        <v>7257</v>
      </c>
      <c r="HS52" s="24">
        <v>7431</v>
      </c>
      <c r="HT52" s="24">
        <v>7401</v>
      </c>
      <c r="HU52" s="16">
        <f t="shared" si="32"/>
        <v>7401</v>
      </c>
      <c r="HV52" s="16">
        <f t="shared" si="32"/>
        <v>7401</v>
      </c>
      <c r="HW52" s="16">
        <f t="shared" si="32"/>
        <v>7401</v>
      </c>
      <c r="HX52" s="16">
        <f t="shared" si="32"/>
        <v>7401</v>
      </c>
      <c r="HY52" s="16">
        <f t="shared" si="32"/>
        <v>7419.5024999999996</v>
      </c>
      <c r="HZ52" s="16">
        <f t="shared" si="32"/>
        <v>7419.5024999999996</v>
      </c>
      <c r="IA52" s="16">
        <f t="shared" si="32"/>
        <v>7419.5024999999996</v>
      </c>
      <c r="IB52" s="16">
        <f t="shared" si="32"/>
        <v>7419.5024999999996</v>
      </c>
      <c r="IC52" s="16">
        <f t="shared" si="32"/>
        <v>7438.0512562499989</v>
      </c>
      <c r="ID52" s="16">
        <f t="shared" si="32"/>
        <v>7438.0512562499989</v>
      </c>
      <c r="IE52" s="16">
        <f t="shared" si="32"/>
        <v>7438.0512562499989</v>
      </c>
      <c r="IF52" s="16">
        <f t="shared" si="32"/>
        <v>7438.0512562499989</v>
      </c>
      <c r="IG52" s="16">
        <f t="shared" si="32"/>
        <v>7456.6463843906231</v>
      </c>
      <c r="IH52" s="16">
        <f t="shared" si="32"/>
        <v>7456.6463843906231</v>
      </c>
      <c r="II52" s="16">
        <f t="shared" si="32"/>
        <v>7456.6463843906231</v>
      </c>
      <c r="IJ52" s="16">
        <f t="shared" si="32"/>
        <v>7456.6463843906231</v>
      </c>
      <c r="IK52" s="16">
        <f t="shared" si="32"/>
        <v>7456.6463843906231</v>
      </c>
      <c r="IL52" s="16">
        <f t="shared" si="32"/>
        <v>7475.2880003515993</v>
      </c>
      <c r="IM52" s="16">
        <f t="shared" si="32"/>
        <v>7475.2880003515993</v>
      </c>
      <c r="IN52" s="16">
        <f t="shared" si="32"/>
        <v>7475.2880003515993</v>
      </c>
      <c r="IO52" s="16">
        <f t="shared" si="32"/>
        <v>7475.2880003515993</v>
      </c>
      <c r="IP52" s="16">
        <f t="shared" si="32"/>
        <v>7493.9762203524779</v>
      </c>
      <c r="IQ52" s="16">
        <f t="shared" si="32"/>
        <v>7493.9762203524779</v>
      </c>
      <c r="IR52" s="16">
        <f t="shared" si="32"/>
        <v>7493.9762203524779</v>
      </c>
      <c r="IS52" s="16">
        <f t="shared" si="32"/>
        <v>7493.9762203524779</v>
      </c>
      <c r="IT52" s="16">
        <f t="shared" si="32"/>
        <v>7512.7111609033591</v>
      </c>
      <c r="IU52" s="16">
        <f t="shared" si="32"/>
        <v>7512.7111609033591</v>
      </c>
      <c r="IV52" s="16">
        <f t="shared" si="32"/>
        <v>7512.7111609033591</v>
      </c>
      <c r="IW52" s="16">
        <f t="shared" si="32"/>
        <v>7512.7111609033591</v>
      </c>
      <c r="IX52" s="16">
        <f t="shared" si="32"/>
        <v>7512.7111609033591</v>
      </c>
      <c r="IY52" s="16">
        <f t="shared" si="32"/>
        <v>7531.4929388056171</v>
      </c>
      <c r="IZ52" s="16">
        <f t="shared" si="32"/>
        <v>7531.4929388056171</v>
      </c>
      <c r="JA52" s="16">
        <f t="shared" si="32"/>
        <v>7531.4929388056171</v>
      </c>
      <c r="JB52" s="16">
        <f t="shared" si="32"/>
        <v>7531.4929388056171</v>
      </c>
    </row>
    <row r="53" spans="1:262" ht="15" customHeight="1" x14ac:dyDescent="0.3">
      <c r="A53" s="20" t="s">
        <v>63</v>
      </c>
      <c r="B53" s="3" t="s">
        <v>234</v>
      </c>
      <c r="C53" s="3" t="s">
        <v>234</v>
      </c>
      <c r="D53" s="21" t="s">
        <v>19</v>
      </c>
      <c r="E53" s="21" t="s">
        <v>20</v>
      </c>
      <c r="F53" s="16">
        <f t="shared" ca="1" si="20"/>
        <v>5280.75</v>
      </c>
      <c r="G53" s="21" cm="1">
        <f t="array" aca="1" ref="G53" ca="1">($D$5-IFERROR(LOOKUP(2,1/(INDIRECT($L$1&amp;ROW()&amp;":"&amp;$J$2&amp;ROW())&lt;&gt;0),INDIRECT($L$1&amp;"4:"&amp;$J$2&amp;"4")),$L$4))/7</f>
        <v>0</v>
      </c>
      <c r="H53" s="16">
        <f t="shared" ca="1" si="21"/>
        <v>362459.93182854063</v>
      </c>
      <c r="L53" s="22">
        <v>0</v>
      </c>
      <c r="M53" s="22">
        <v>0</v>
      </c>
      <c r="N53" s="22">
        <v>0</v>
      </c>
      <c r="O53" s="22">
        <v>0</v>
      </c>
      <c r="P53" s="22">
        <v>0</v>
      </c>
      <c r="Q53" s="22">
        <v>0</v>
      </c>
      <c r="R53" s="22">
        <v>0</v>
      </c>
      <c r="S53" s="22">
        <v>0</v>
      </c>
      <c r="T53" s="22">
        <v>0</v>
      </c>
      <c r="U53" s="22">
        <v>0</v>
      </c>
      <c r="V53" s="22">
        <v>0</v>
      </c>
      <c r="W53" s="22">
        <v>0</v>
      </c>
      <c r="X53" s="22">
        <v>0</v>
      </c>
      <c r="Y53" s="22">
        <v>0</v>
      </c>
      <c r="Z53" s="22">
        <v>0</v>
      </c>
      <c r="AA53" s="22">
        <v>0</v>
      </c>
      <c r="AB53" s="22">
        <v>0</v>
      </c>
      <c r="AC53" s="22">
        <v>0</v>
      </c>
      <c r="AD53" s="22">
        <v>0</v>
      </c>
      <c r="AE53" s="22">
        <v>0</v>
      </c>
      <c r="AF53" s="22">
        <v>0</v>
      </c>
      <c r="AG53" s="22">
        <v>0</v>
      </c>
      <c r="AH53" s="22">
        <v>0</v>
      </c>
      <c r="AI53" s="22">
        <v>0</v>
      </c>
      <c r="AJ53" s="22">
        <v>0</v>
      </c>
      <c r="AK53" s="22">
        <v>0</v>
      </c>
      <c r="AL53" s="22">
        <v>0</v>
      </c>
      <c r="AM53" s="22">
        <v>0</v>
      </c>
      <c r="AN53" s="22">
        <v>0</v>
      </c>
      <c r="AO53" s="22">
        <v>0</v>
      </c>
      <c r="AP53" s="22">
        <v>0</v>
      </c>
      <c r="AQ53" s="22">
        <v>0</v>
      </c>
      <c r="AR53" s="22">
        <v>0</v>
      </c>
      <c r="AS53" s="22">
        <v>0</v>
      </c>
      <c r="AT53" s="22">
        <v>0</v>
      </c>
      <c r="AU53" s="22">
        <v>0</v>
      </c>
      <c r="AV53" s="22">
        <v>0</v>
      </c>
      <c r="AW53" s="22">
        <v>0</v>
      </c>
      <c r="AX53" s="22">
        <v>0</v>
      </c>
      <c r="AY53" s="22">
        <v>0</v>
      </c>
      <c r="AZ53" s="22">
        <v>0</v>
      </c>
      <c r="BA53" s="22">
        <v>0</v>
      </c>
      <c r="BB53" s="22">
        <v>0</v>
      </c>
      <c r="BC53" s="22">
        <v>0</v>
      </c>
      <c r="BD53" s="22">
        <v>0</v>
      </c>
      <c r="BE53" s="22">
        <v>0</v>
      </c>
      <c r="BF53" s="22">
        <v>0</v>
      </c>
      <c r="BG53" s="22">
        <v>0</v>
      </c>
      <c r="BH53" s="22">
        <v>0</v>
      </c>
      <c r="BI53" s="22">
        <v>0</v>
      </c>
      <c r="BJ53" s="22">
        <v>0</v>
      </c>
      <c r="BK53" s="22">
        <v>0</v>
      </c>
      <c r="BL53" s="22">
        <v>0</v>
      </c>
      <c r="BM53" s="22">
        <v>0</v>
      </c>
      <c r="BN53" s="22">
        <v>0</v>
      </c>
      <c r="BO53" s="22">
        <v>0</v>
      </c>
      <c r="BP53" s="22">
        <v>0</v>
      </c>
      <c r="BQ53" s="22">
        <v>0</v>
      </c>
      <c r="BR53" s="22">
        <v>0</v>
      </c>
      <c r="BS53" s="22">
        <v>0</v>
      </c>
      <c r="BT53" s="22">
        <v>0</v>
      </c>
      <c r="BU53" s="22">
        <v>0</v>
      </c>
      <c r="BV53" s="22">
        <v>0</v>
      </c>
      <c r="BW53" s="22">
        <v>0</v>
      </c>
      <c r="BX53" s="22">
        <v>0</v>
      </c>
      <c r="BY53" s="22">
        <v>0</v>
      </c>
      <c r="BZ53" s="22">
        <v>0</v>
      </c>
      <c r="CA53" s="22">
        <v>0</v>
      </c>
      <c r="CB53" s="22">
        <v>0</v>
      </c>
      <c r="CC53" s="22">
        <v>0</v>
      </c>
      <c r="CD53" s="22">
        <v>0</v>
      </c>
      <c r="CE53" s="22">
        <v>0</v>
      </c>
      <c r="CF53" s="22">
        <v>0</v>
      </c>
      <c r="CG53" s="22">
        <v>0</v>
      </c>
      <c r="CH53" s="22">
        <v>0</v>
      </c>
      <c r="CI53" s="22">
        <v>0</v>
      </c>
      <c r="CJ53" s="22">
        <v>0</v>
      </c>
      <c r="CK53" s="22">
        <v>0</v>
      </c>
      <c r="CL53" s="22">
        <v>0</v>
      </c>
      <c r="CM53" s="22">
        <v>0</v>
      </c>
      <c r="CN53" s="22">
        <v>0</v>
      </c>
      <c r="CO53" s="22">
        <v>0</v>
      </c>
      <c r="CP53" s="22">
        <v>0</v>
      </c>
      <c r="CQ53" s="22">
        <v>0</v>
      </c>
      <c r="CR53" s="22">
        <v>0</v>
      </c>
      <c r="CS53" s="22">
        <v>0</v>
      </c>
      <c r="CT53" s="22">
        <v>0</v>
      </c>
      <c r="CU53" s="22">
        <v>0</v>
      </c>
      <c r="CV53" s="22">
        <v>0</v>
      </c>
      <c r="CW53" s="22">
        <v>0</v>
      </c>
      <c r="CX53" s="22">
        <v>0</v>
      </c>
      <c r="CY53" s="22">
        <v>0</v>
      </c>
      <c r="CZ53" s="22">
        <v>0</v>
      </c>
      <c r="DA53" s="22">
        <v>0</v>
      </c>
      <c r="DB53" s="22">
        <v>0</v>
      </c>
      <c r="DC53" s="22">
        <v>0</v>
      </c>
      <c r="DD53" s="22">
        <v>0</v>
      </c>
      <c r="DE53" s="22">
        <v>0</v>
      </c>
      <c r="DF53" s="22">
        <v>0</v>
      </c>
      <c r="DG53" s="22">
        <v>0</v>
      </c>
      <c r="DH53" s="22">
        <v>0</v>
      </c>
      <c r="DI53" s="22">
        <v>0</v>
      </c>
      <c r="DJ53" s="22">
        <v>0</v>
      </c>
      <c r="DK53" s="22">
        <v>0</v>
      </c>
      <c r="DL53" s="22">
        <v>0</v>
      </c>
      <c r="DM53" s="22">
        <v>0</v>
      </c>
      <c r="DN53" s="22">
        <v>0</v>
      </c>
      <c r="DO53" s="22">
        <v>0</v>
      </c>
      <c r="DP53" s="22">
        <v>0</v>
      </c>
      <c r="DQ53" s="22">
        <v>0</v>
      </c>
      <c r="DR53" s="22">
        <v>0</v>
      </c>
      <c r="DS53" s="22">
        <v>0</v>
      </c>
      <c r="DT53" s="22">
        <v>0</v>
      </c>
      <c r="DU53" s="22">
        <v>0</v>
      </c>
      <c r="DV53" s="22">
        <v>0</v>
      </c>
      <c r="DW53" s="22">
        <v>0</v>
      </c>
      <c r="DX53" s="22">
        <v>0</v>
      </c>
      <c r="DY53" s="22">
        <v>0</v>
      </c>
      <c r="DZ53" s="22">
        <v>0</v>
      </c>
      <c r="EA53" s="22">
        <v>0</v>
      </c>
      <c r="EB53" s="22">
        <v>0</v>
      </c>
      <c r="EC53" s="22">
        <v>0</v>
      </c>
      <c r="ED53" s="22">
        <v>0</v>
      </c>
      <c r="EE53" s="22">
        <v>0</v>
      </c>
      <c r="EF53" s="22">
        <v>0</v>
      </c>
      <c r="EG53" s="22">
        <v>0</v>
      </c>
      <c r="EH53" s="22">
        <v>0</v>
      </c>
      <c r="EI53" s="22">
        <v>0</v>
      </c>
      <c r="EJ53" s="22">
        <v>0</v>
      </c>
      <c r="EK53" s="22">
        <v>0</v>
      </c>
      <c r="EL53" s="22">
        <v>0</v>
      </c>
      <c r="EM53" s="22">
        <v>0</v>
      </c>
      <c r="EN53" s="22">
        <v>0</v>
      </c>
      <c r="EO53" s="22">
        <v>0</v>
      </c>
      <c r="EP53" s="22">
        <v>0</v>
      </c>
      <c r="EQ53" s="22">
        <v>0</v>
      </c>
      <c r="ER53" s="22">
        <v>0</v>
      </c>
      <c r="ES53" s="22">
        <v>0</v>
      </c>
      <c r="ET53" s="22">
        <v>0</v>
      </c>
      <c r="EU53" s="22">
        <v>0</v>
      </c>
      <c r="EV53" s="22">
        <v>0</v>
      </c>
      <c r="EW53" s="22">
        <v>0</v>
      </c>
      <c r="EX53" s="22">
        <v>0</v>
      </c>
      <c r="EY53" s="22">
        <v>0</v>
      </c>
      <c r="EZ53" s="22">
        <v>0</v>
      </c>
      <c r="FA53" s="22">
        <v>0</v>
      </c>
      <c r="FB53" s="22">
        <v>0</v>
      </c>
      <c r="FC53" s="22">
        <v>0</v>
      </c>
      <c r="FD53" s="22">
        <v>0</v>
      </c>
      <c r="FE53" s="22">
        <v>0</v>
      </c>
      <c r="FF53" s="22">
        <v>0</v>
      </c>
      <c r="FG53" s="22">
        <v>0</v>
      </c>
      <c r="FH53" s="22">
        <v>0</v>
      </c>
      <c r="FI53" s="22">
        <v>0</v>
      </c>
      <c r="FJ53" s="23">
        <v>0</v>
      </c>
      <c r="FK53" s="23">
        <v>0</v>
      </c>
      <c r="FL53" s="23">
        <v>0</v>
      </c>
      <c r="FM53" s="23">
        <v>0</v>
      </c>
      <c r="FN53" s="23">
        <v>0</v>
      </c>
      <c r="FO53" s="23">
        <v>0</v>
      </c>
      <c r="FP53" s="23">
        <v>0</v>
      </c>
      <c r="FQ53" s="23">
        <v>0</v>
      </c>
      <c r="FR53" s="23">
        <v>0</v>
      </c>
      <c r="FS53" s="23">
        <v>0</v>
      </c>
      <c r="FT53" s="23">
        <v>0</v>
      </c>
      <c r="FU53" s="23">
        <v>0</v>
      </c>
      <c r="FV53" s="23">
        <v>0</v>
      </c>
      <c r="FW53" s="23">
        <v>0</v>
      </c>
      <c r="FX53" s="23">
        <v>0</v>
      </c>
      <c r="FY53" s="23">
        <v>0</v>
      </c>
      <c r="FZ53" s="23">
        <v>0</v>
      </c>
      <c r="GA53" s="23">
        <v>0</v>
      </c>
      <c r="GB53" s="23">
        <v>0</v>
      </c>
      <c r="GC53" s="23">
        <v>0</v>
      </c>
      <c r="GD53" s="23">
        <v>0</v>
      </c>
      <c r="GE53" s="23">
        <v>0</v>
      </c>
      <c r="GF53" s="23">
        <v>0</v>
      </c>
      <c r="GG53" s="23">
        <v>0</v>
      </c>
      <c r="GH53" s="23">
        <v>0</v>
      </c>
      <c r="GI53" s="23">
        <v>0</v>
      </c>
      <c r="GJ53" s="23">
        <v>0</v>
      </c>
      <c r="GK53" s="24">
        <v>0</v>
      </c>
      <c r="GL53" s="24">
        <v>0</v>
      </c>
      <c r="GM53" s="24">
        <v>413</v>
      </c>
      <c r="GN53" s="24">
        <v>3788</v>
      </c>
      <c r="GO53" s="24">
        <v>5201</v>
      </c>
      <c r="GP53" s="24">
        <v>6028</v>
      </c>
      <c r="GQ53" s="24">
        <v>6364</v>
      </c>
      <c r="GR53" s="24">
        <v>6673</v>
      </c>
      <c r="GS53" s="24">
        <v>6423</v>
      </c>
      <c r="GT53" s="24">
        <v>7075</v>
      </c>
      <c r="GU53" s="24">
        <v>5992</v>
      </c>
      <c r="GV53" s="24">
        <v>6046</v>
      </c>
      <c r="GW53" s="24">
        <v>5726</v>
      </c>
      <c r="GX53" s="24">
        <v>5425</v>
      </c>
      <c r="GY53" s="24">
        <v>4988</v>
      </c>
      <c r="GZ53" s="24">
        <v>4697</v>
      </c>
      <c r="HA53" s="24">
        <v>3417</v>
      </c>
      <c r="HB53" s="24">
        <v>3476</v>
      </c>
      <c r="HC53" s="24">
        <v>6206</v>
      </c>
      <c r="HD53" s="24">
        <v>5608</v>
      </c>
      <c r="HE53" s="24">
        <v>5402</v>
      </c>
      <c r="HF53" s="24">
        <v>5562</v>
      </c>
      <c r="HG53" s="24">
        <v>5733</v>
      </c>
      <c r="HH53" s="24">
        <v>5193</v>
      </c>
      <c r="HI53" s="24">
        <v>4977</v>
      </c>
      <c r="HJ53" s="24">
        <v>5320</v>
      </c>
      <c r="HK53" s="24">
        <v>5742</v>
      </c>
      <c r="HL53" s="24">
        <v>5624</v>
      </c>
      <c r="HM53" s="24">
        <v>5114</v>
      </c>
      <c r="HN53" s="24">
        <v>5366</v>
      </c>
      <c r="HO53" s="24">
        <v>5411</v>
      </c>
      <c r="HP53" s="24">
        <v>4874</v>
      </c>
      <c r="HQ53" s="24">
        <v>5197</v>
      </c>
      <c r="HR53" s="24">
        <v>5423</v>
      </c>
      <c r="HS53" s="24">
        <v>5629</v>
      </c>
      <c r="HT53" s="24">
        <v>5335</v>
      </c>
      <c r="HU53" s="16">
        <f t="shared" si="32"/>
        <v>5335</v>
      </c>
      <c r="HV53" s="16">
        <f t="shared" si="32"/>
        <v>5335</v>
      </c>
      <c r="HW53" s="16">
        <f t="shared" si="32"/>
        <v>5335</v>
      </c>
      <c r="HX53" s="16">
        <f t="shared" si="32"/>
        <v>5335</v>
      </c>
      <c r="HY53" s="16">
        <f t="shared" si="32"/>
        <v>5348.3374999999996</v>
      </c>
      <c r="HZ53" s="16">
        <f t="shared" si="32"/>
        <v>5348.3374999999996</v>
      </c>
      <c r="IA53" s="16">
        <f t="shared" si="32"/>
        <v>5348.3374999999996</v>
      </c>
      <c r="IB53" s="16">
        <f t="shared" si="32"/>
        <v>5348.3374999999996</v>
      </c>
      <c r="IC53" s="16">
        <f t="shared" si="32"/>
        <v>5361.7083437499996</v>
      </c>
      <c r="ID53" s="16">
        <f t="shared" si="32"/>
        <v>5361.7083437499996</v>
      </c>
      <c r="IE53" s="16">
        <f t="shared" si="32"/>
        <v>5361.7083437499996</v>
      </c>
      <c r="IF53" s="16">
        <f t="shared" si="32"/>
        <v>5361.7083437499996</v>
      </c>
      <c r="IG53" s="16">
        <f t="shared" si="32"/>
        <v>5375.1126146093738</v>
      </c>
      <c r="IH53" s="16">
        <f t="shared" si="32"/>
        <v>5375.1126146093738</v>
      </c>
      <c r="II53" s="16">
        <f t="shared" si="32"/>
        <v>5375.1126146093738</v>
      </c>
      <c r="IJ53" s="16">
        <f t="shared" si="32"/>
        <v>5375.1126146093738</v>
      </c>
      <c r="IK53" s="16">
        <f t="shared" si="32"/>
        <v>5375.1126146093738</v>
      </c>
      <c r="IL53" s="16">
        <f t="shared" si="32"/>
        <v>5388.5503961458971</v>
      </c>
      <c r="IM53" s="16">
        <f t="shared" si="32"/>
        <v>5388.5503961458971</v>
      </c>
      <c r="IN53" s="16">
        <f t="shared" si="32"/>
        <v>5388.5503961458971</v>
      </c>
      <c r="IO53" s="16">
        <f t="shared" si="32"/>
        <v>5388.5503961458971</v>
      </c>
      <c r="IP53" s="16">
        <f t="shared" si="32"/>
        <v>5402.0217721362615</v>
      </c>
      <c r="IQ53" s="16">
        <f t="shared" si="32"/>
        <v>5402.0217721362615</v>
      </c>
      <c r="IR53" s="16">
        <f t="shared" si="32"/>
        <v>5402.0217721362615</v>
      </c>
      <c r="IS53" s="16">
        <f t="shared" si="32"/>
        <v>5402.0217721362615</v>
      </c>
      <c r="IT53" s="16">
        <f t="shared" si="32"/>
        <v>5415.5268265666018</v>
      </c>
      <c r="IU53" s="16">
        <f t="shared" si="32"/>
        <v>5415.5268265666018</v>
      </c>
      <c r="IV53" s="16">
        <f t="shared" si="32"/>
        <v>5415.5268265666018</v>
      </c>
      <c r="IW53" s="16">
        <f t="shared" si="32"/>
        <v>5415.5268265666018</v>
      </c>
      <c r="IX53" s="16">
        <f t="shared" si="32"/>
        <v>5415.5268265666018</v>
      </c>
      <c r="IY53" s="16">
        <f t="shared" si="32"/>
        <v>5429.0656436330182</v>
      </c>
      <c r="IZ53" s="16">
        <f t="shared" si="32"/>
        <v>5429.0656436330182</v>
      </c>
      <c r="JA53" s="16">
        <f t="shared" si="32"/>
        <v>5429.0656436330182</v>
      </c>
      <c r="JB53" s="16">
        <f t="shared" si="32"/>
        <v>5429.0656436330182</v>
      </c>
    </row>
    <row r="54" spans="1:262" ht="15" customHeight="1" x14ac:dyDescent="0.3">
      <c r="A54" s="20" t="s">
        <v>64</v>
      </c>
      <c r="B54" s="3" t="s">
        <v>234</v>
      </c>
      <c r="C54" s="3" t="s">
        <v>234</v>
      </c>
      <c r="D54" s="21" t="s">
        <v>19</v>
      </c>
      <c r="E54" s="21" t="s">
        <v>20</v>
      </c>
      <c r="F54" s="16">
        <f t="shared" ca="1" si="20"/>
        <v>6223</v>
      </c>
      <c r="G54" s="21" cm="1">
        <f t="array" aca="1" ref="G54" ca="1">($D$5-IFERROR(LOOKUP(2,1/(INDIRECT($L$1&amp;ROW()&amp;":"&amp;$J$2&amp;ROW())&lt;&gt;0),INDIRECT($L$1&amp;"4:"&amp;$J$2&amp;"4")),$L$4))/7</f>
        <v>0</v>
      </c>
      <c r="H54" s="16">
        <f t="shared" ca="1" si="21"/>
        <v>438780.46367452113</v>
      </c>
      <c r="L54" s="22">
        <v>0</v>
      </c>
      <c r="M54" s="22">
        <v>0</v>
      </c>
      <c r="N54" s="22">
        <v>0</v>
      </c>
      <c r="O54" s="22">
        <v>0</v>
      </c>
      <c r="P54" s="22">
        <v>0</v>
      </c>
      <c r="Q54" s="22">
        <v>0</v>
      </c>
      <c r="R54" s="22">
        <v>0</v>
      </c>
      <c r="S54" s="22">
        <v>0</v>
      </c>
      <c r="T54" s="22">
        <v>0</v>
      </c>
      <c r="U54" s="22">
        <v>0</v>
      </c>
      <c r="V54" s="22">
        <v>0</v>
      </c>
      <c r="W54" s="22">
        <v>0</v>
      </c>
      <c r="X54" s="22">
        <v>0</v>
      </c>
      <c r="Y54" s="22">
        <v>0</v>
      </c>
      <c r="Z54" s="22">
        <v>0</v>
      </c>
      <c r="AA54" s="22">
        <v>0</v>
      </c>
      <c r="AB54" s="22">
        <v>0</v>
      </c>
      <c r="AC54" s="22">
        <v>0</v>
      </c>
      <c r="AD54" s="22">
        <v>0</v>
      </c>
      <c r="AE54" s="22">
        <v>0</v>
      </c>
      <c r="AF54" s="22">
        <v>0</v>
      </c>
      <c r="AG54" s="22">
        <v>0</v>
      </c>
      <c r="AH54" s="22">
        <v>0</v>
      </c>
      <c r="AI54" s="22">
        <v>0</v>
      </c>
      <c r="AJ54" s="22">
        <v>0</v>
      </c>
      <c r="AK54" s="22">
        <v>0</v>
      </c>
      <c r="AL54" s="22">
        <v>0</v>
      </c>
      <c r="AM54" s="22">
        <v>0</v>
      </c>
      <c r="AN54" s="22">
        <v>0</v>
      </c>
      <c r="AO54" s="22">
        <v>0</v>
      </c>
      <c r="AP54" s="22">
        <v>0</v>
      </c>
      <c r="AQ54" s="22">
        <v>0</v>
      </c>
      <c r="AR54" s="22">
        <v>0</v>
      </c>
      <c r="AS54" s="22">
        <v>0</v>
      </c>
      <c r="AT54" s="22">
        <v>0</v>
      </c>
      <c r="AU54" s="22">
        <v>0</v>
      </c>
      <c r="AV54" s="22">
        <v>0</v>
      </c>
      <c r="AW54" s="22">
        <v>0</v>
      </c>
      <c r="AX54" s="22">
        <v>0</v>
      </c>
      <c r="AY54" s="22">
        <v>0</v>
      </c>
      <c r="AZ54" s="22">
        <v>0</v>
      </c>
      <c r="BA54" s="22">
        <v>0</v>
      </c>
      <c r="BB54" s="22">
        <v>0</v>
      </c>
      <c r="BC54" s="22">
        <v>0</v>
      </c>
      <c r="BD54" s="22">
        <v>0</v>
      </c>
      <c r="BE54" s="22">
        <v>0</v>
      </c>
      <c r="BF54" s="22">
        <v>0</v>
      </c>
      <c r="BG54" s="22">
        <v>0</v>
      </c>
      <c r="BH54" s="22">
        <v>0</v>
      </c>
      <c r="BI54" s="22">
        <v>0</v>
      </c>
      <c r="BJ54" s="22">
        <v>0</v>
      </c>
      <c r="BK54" s="22">
        <v>0</v>
      </c>
      <c r="BL54" s="22">
        <v>0</v>
      </c>
      <c r="BM54" s="22">
        <v>0</v>
      </c>
      <c r="BN54" s="22">
        <v>0</v>
      </c>
      <c r="BO54" s="22">
        <v>0</v>
      </c>
      <c r="BP54" s="22">
        <v>0</v>
      </c>
      <c r="BQ54" s="22">
        <v>0</v>
      </c>
      <c r="BR54" s="22">
        <v>0</v>
      </c>
      <c r="BS54" s="22">
        <v>0</v>
      </c>
      <c r="BT54" s="22">
        <v>0</v>
      </c>
      <c r="BU54" s="22">
        <v>0</v>
      </c>
      <c r="BV54" s="22">
        <v>0</v>
      </c>
      <c r="BW54" s="22">
        <v>0</v>
      </c>
      <c r="BX54" s="22">
        <v>0</v>
      </c>
      <c r="BY54" s="22">
        <v>0</v>
      </c>
      <c r="BZ54" s="22">
        <v>0</v>
      </c>
      <c r="CA54" s="22">
        <v>0</v>
      </c>
      <c r="CB54" s="22">
        <v>0</v>
      </c>
      <c r="CC54" s="22">
        <v>0</v>
      </c>
      <c r="CD54" s="22">
        <v>0</v>
      </c>
      <c r="CE54" s="22">
        <v>0</v>
      </c>
      <c r="CF54" s="22">
        <v>0</v>
      </c>
      <c r="CG54" s="22">
        <v>0</v>
      </c>
      <c r="CH54" s="22">
        <v>0</v>
      </c>
      <c r="CI54" s="22">
        <v>0</v>
      </c>
      <c r="CJ54" s="22">
        <v>0</v>
      </c>
      <c r="CK54" s="22">
        <v>0</v>
      </c>
      <c r="CL54" s="22">
        <v>0</v>
      </c>
      <c r="CM54" s="22">
        <v>0</v>
      </c>
      <c r="CN54" s="22">
        <v>0</v>
      </c>
      <c r="CO54" s="22">
        <v>0</v>
      </c>
      <c r="CP54" s="22">
        <v>0</v>
      </c>
      <c r="CQ54" s="22">
        <v>0</v>
      </c>
      <c r="CR54" s="22">
        <v>0</v>
      </c>
      <c r="CS54" s="22">
        <v>0</v>
      </c>
      <c r="CT54" s="22">
        <v>0</v>
      </c>
      <c r="CU54" s="22">
        <v>0</v>
      </c>
      <c r="CV54" s="22">
        <v>0</v>
      </c>
      <c r="CW54" s="22">
        <v>0</v>
      </c>
      <c r="CX54" s="22">
        <v>0</v>
      </c>
      <c r="CY54" s="22">
        <v>0</v>
      </c>
      <c r="CZ54" s="22">
        <v>0</v>
      </c>
      <c r="DA54" s="22">
        <v>0</v>
      </c>
      <c r="DB54" s="22">
        <v>0</v>
      </c>
      <c r="DC54" s="22">
        <v>0</v>
      </c>
      <c r="DD54" s="22">
        <v>0</v>
      </c>
      <c r="DE54" s="22">
        <v>0</v>
      </c>
      <c r="DF54" s="22">
        <v>0</v>
      </c>
      <c r="DG54" s="22">
        <v>0</v>
      </c>
      <c r="DH54" s="22">
        <v>0</v>
      </c>
      <c r="DI54" s="22">
        <v>0</v>
      </c>
      <c r="DJ54" s="22">
        <v>0</v>
      </c>
      <c r="DK54" s="22">
        <v>0</v>
      </c>
      <c r="DL54" s="22">
        <v>0</v>
      </c>
      <c r="DM54" s="22">
        <v>0</v>
      </c>
      <c r="DN54" s="22">
        <v>0</v>
      </c>
      <c r="DO54" s="22">
        <v>0</v>
      </c>
      <c r="DP54" s="22">
        <v>0</v>
      </c>
      <c r="DQ54" s="22">
        <v>0</v>
      </c>
      <c r="DR54" s="22">
        <v>0</v>
      </c>
      <c r="DS54" s="22">
        <v>0</v>
      </c>
      <c r="DT54" s="22">
        <v>0</v>
      </c>
      <c r="DU54" s="22">
        <v>0</v>
      </c>
      <c r="DV54" s="22">
        <v>0</v>
      </c>
      <c r="DW54" s="22">
        <v>0</v>
      </c>
      <c r="DX54" s="22">
        <v>0</v>
      </c>
      <c r="DY54" s="22">
        <v>0</v>
      </c>
      <c r="DZ54" s="22">
        <v>0</v>
      </c>
      <c r="EA54" s="22">
        <v>0</v>
      </c>
      <c r="EB54" s="22">
        <v>0</v>
      </c>
      <c r="EC54" s="22">
        <v>0</v>
      </c>
      <c r="ED54" s="22">
        <v>0</v>
      </c>
      <c r="EE54" s="22">
        <v>0</v>
      </c>
      <c r="EF54" s="22">
        <v>0</v>
      </c>
      <c r="EG54" s="22">
        <v>0</v>
      </c>
      <c r="EH54" s="22">
        <v>0</v>
      </c>
      <c r="EI54" s="22">
        <v>0</v>
      </c>
      <c r="EJ54" s="22">
        <v>0</v>
      </c>
      <c r="EK54" s="22">
        <v>0</v>
      </c>
      <c r="EL54" s="22">
        <v>0</v>
      </c>
      <c r="EM54" s="22">
        <v>0</v>
      </c>
      <c r="EN54" s="22">
        <v>0</v>
      </c>
      <c r="EO54" s="22">
        <v>0</v>
      </c>
      <c r="EP54" s="22">
        <v>0</v>
      </c>
      <c r="EQ54" s="22">
        <v>0</v>
      </c>
      <c r="ER54" s="22">
        <v>0</v>
      </c>
      <c r="ES54" s="22">
        <v>0</v>
      </c>
      <c r="ET54" s="22">
        <v>0</v>
      </c>
      <c r="EU54" s="22">
        <v>0</v>
      </c>
      <c r="EV54" s="22">
        <v>0</v>
      </c>
      <c r="EW54" s="22">
        <v>0</v>
      </c>
      <c r="EX54" s="22">
        <v>0</v>
      </c>
      <c r="EY54" s="22">
        <v>0</v>
      </c>
      <c r="EZ54" s="22">
        <v>0</v>
      </c>
      <c r="FA54" s="22">
        <v>0</v>
      </c>
      <c r="FB54" s="22">
        <v>0</v>
      </c>
      <c r="FC54" s="22">
        <v>0</v>
      </c>
      <c r="FD54" s="22">
        <v>0</v>
      </c>
      <c r="FE54" s="22">
        <v>0</v>
      </c>
      <c r="FF54" s="22">
        <v>0</v>
      </c>
      <c r="FG54" s="22">
        <v>0</v>
      </c>
      <c r="FH54" s="22">
        <v>0</v>
      </c>
      <c r="FI54" s="22">
        <v>0</v>
      </c>
      <c r="FJ54" s="23">
        <v>0</v>
      </c>
      <c r="FK54" s="23">
        <v>0</v>
      </c>
      <c r="FL54" s="23">
        <v>0</v>
      </c>
      <c r="FM54" s="23">
        <v>0</v>
      </c>
      <c r="FN54" s="23">
        <v>0</v>
      </c>
      <c r="FO54" s="23">
        <v>0</v>
      </c>
      <c r="FP54" s="23">
        <v>0</v>
      </c>
      <c r="FQ54" s="23">
        <v>0</v>
      </c>
      <c r="FR54" s="23">
        <v>0</v>
      </c>
      <c r="FS54" s="23">
        <v>0</v>
      </c>
      <c r="FT54" s="23">
        <v>0</v>
      </c>
      <c r="FU54" s="23">
        <v>0</v>
      </c>
      <c r="FV54" s="23">
        <v>0</v>
      </c>
      <c r="FW54" s="23">
        <v>0</v>
      </c>
      <c r="FX54" s="23">
        <v>0</v>
      </c>
      <c r="FY54" s="23">
        <v>0</v>
      </c>
      <c r="FZ54" s="23">
        <v>0</v>
      </c>
      <c r="GA54" s="23">
        <v>0</v>
      </c>
      <c r="GB54" s="23">
        <v>0</v>
      </c>
      <c r="GC54" s="23">
        <v>0</v>
      </c>
      <c r="GD54" s="23">
        <v>0</v>
      </c>
      <c r="GE54" s="23">
        <v>0</v>
      </c>
      <c r="GF54" s="23">
        <v>0</v>
      </c>
      <c r="GG54" s="23">
        <v>0</v>
      </c>
      <c r="GH54" s="23">
        <v>0</v>
      </c>
      <c r="GI54" s="23">
        <v>0</v>
      </c>
      <c r="GJ54" s="23">
        <v>0</v>
      </c>
      <c r="GK54" s="24">
        <v>0</v>
      </c>
      <c r="GL54" s="24">
        <v>0</v>
      </c>
      <c r="GM54" s="24">
        <v>515</v>
      </c>
      <c r="GN54" s="24">
        <v>4581</v>
      </c>
      <c r="GO54" s="24">
        <v>6624</v>
      </c>
      <c r="GP54" s="24">
        <v>7627</v>
      </c>
      <c r="GQ54" s="24">
        <v>8158</v>
      </c>
      <c r="GR54" s="24">
        <v>8235</v>
      </c>
      <c r="GS54" s="24">
        <v>7656</v>
      </c>
      <c r="GT54" s="24">
        <v>8220</v>
      </c>
      <c r="GU54" s="24">
        <v>7059</v>
      </c>
      <c r="GV54" s="24">
        <v>7308</v>
      </c>
      <c r="GW54" s="24">
        <v>6829</v>
      </c>
      <c r="GX54" s="24">
        <v>6602</v>
      </c>
      <c r="GY54" s="24">
        <v>6192</v>
      </c>
      <c r="GZ54" s="24">
        <v>5593</v>
      </c>
      <c r="HA54" s="24">
        <v>4157</v>
      </c>
      <c r="HB54" s="24">
        <v>4112</v>
      </c>
      <c r="HC54" s="24">
        <v>7276</v>
      </c>
      <c r="HD54" s="24">
        <v>6678</v>
      </c>
      <c r="HE54" s="24">
        <v>6317</v>
      </c>
      <c r="HF54" s="24">
        <v>6948</v>
      </c>
      <c r="HG54" s="24">
        <v>6701</v>
      </c>
      <c r="HH54" s="24">
        <v>6413</v>
      </c>
      <c r="HI54" s="24">
        <v>5897</v>
      </c>
      <c r="HJ54" s="24">
        <v>6515</v>
      </c>
      <c r="HK54" s="24">
        <v>6905</v>
      </c>
      <c r="HL54" s="24">
        <v>6609</v>
      </c>
      <c r="HM54" s="24">
        <v>6236</v>
      </c>
      <c r="HN54" s="24">
        <v>6492</v>
      </c>
      <c r="HO54" s="24">
        <v>6381</v>
      </c>
      <c r="HP54" s="24">
        <v>5909</v>
      </c>
      <c r="HQ54" s="24">
        <v>6099</v>
      </c>
      <c r="HR54" s="24">
        <v>6353</v>
      </c>
      <c r="HS54" s="24">
        <v>6531</v>
      </c>
      <c r="HT54" s="24">
        <v>6488</v>
      </c>
      <c r="HU54" s="16">
        <f t="shared" si="32"/>
        <v>6488</v>
      </c>
      <c r="HV54" s="16">
        <f t="shared" si="32"/>
        <v>6488</v>
      </c>
      <c r="HW54" s="16">
        <f t="shared" si="32"/>
        <v>6488</v>
      </c>
      <c r="HX54" s="16">
        <f t="shared" si="32"/>
        <v>6488</v>
      </c>
      <c r="HY54" s="16">
        <f t="shared" si="32"/>
        <v>6504.2199999999993</v>
      </c>
      <c r="HZ54" s="16">
        <f t="shared" si="32"/>
        <v>6504.2199999999993</v>
      </c>
      <c r="IA54" s="16">
        <f t="shared" si="32"/>
        <v>6504.2199999999993</v>
      </c>
      <c r="IB54" s="16">
        <f t="shared" si="32"/>
        <v>6504.2199999999993</v>
      </c>
      <c r="IC54" s="16">
        <f t="shared" si="32"/>
        <v>6520.4805499999993</v>
      </c>
      <c r="ID54" s="16">
        <f t="shared" si="32"/>
        <v>6520.4805499999993</v>
      </c>
      <c r="IE54" s="16">
        <f t="shared" si="32"/>
        <v>6520.4805499999993</v>
      </c>
      <c r="IF54" s="16">
        <f t="shared" si="32"/>
        <v>6520.4805499999993</v>
      </c>
      <c r="IG54" s="16">
        <f t="shared" si="32"/>
        <v>6536.7817513749987</v>
      </c>
      <c r="IH54" s="16">
        <f t="shared" si="32"/>
        <v>6536.7817513749987</v>
      </c>
      <c r="II54" s="16">
        <f t="shared" si="32"/>
        <v>6536.7817513749987</v>
      </c>
      <c r="IJ54" s="16">
        <f t="shared" si="32"/>
        <v>6536.7817513749987</v>
      </c>
      <c r="IK54" s="16">
        <f t="shared" si="32"/>
        <v>6536.7817513749987</v>
      </c>
      <c r="IL54" s="16">
        <f t="shared" si="32"/>
        <v>6553.1237057534363</v>
      </c>
      <c r="IM54" s="16">
        <f t="shared" si="32"/>
        <v>6553.1237057534363</v>
      </c>
      <c r="IN54" s="16">
        <f t="shared" si="32"/>
        <v>6553.1237057534363</v>
      </c>
      <c r="IO54" s="16">
        <f t="shared" si="32"/>
        <v>6553.1237057534363</v>
      </c>
      <c r="IP54" s="16">
        <f t="shared" si="32"/>
        <v>6569.5065150178198</v>
      </c>
      <c r="IQ54" s="16">
        <f t="shared" si="32"/>
        <v>6569.5065150178198</v>
      </c>
      <c r="IR54" s="16">
        <f t="shared" si="32"/>
        <v>6569.5065150178198</v>
      </c>
      <c r="IS54" s="16">
        <f t="shared" si="32"/>
        <v>6569.5065150178198</v>
      </c>
      <c r="IT54" s="16">
        <f t="shared" si="32"/>
        <v>6585.9302813053637</v>
      </c>
      <c r="IU54" s="16">
        <f t="shared" si="32"/>
        <v>6585.9302813053637</v>
      </c>
      <c r="IV54" s="16">
        <f t="shared" si="32"/>
        <v>6585.9302813053637</v>
      </c>
      <c r="IW54" s="16">
        <f t="shared" si="32"/>
        <v>6585.9302813053637</v>
      </c>
      <c r="IX54" s="16">
        <f t="shared" si="32"/>
        <v>6585.9302813053637</v>
      </c>
      <c r="IY54" s="16">
        <f t="shared" si="32"/>
        <v>6602.3951070086268</v>
      </c>
      <c r="IZ54" s="16">
        <f t="shared" si="32"/>
        <v>6602.3951070086268</v>
      </c>
      <c r="JA54" s="16">
        <f t="shared" si="32"/>
        <v>6602.3951070086268</v>
      </c>
      <c r="JB54" s="16">
        <f t="shared" si="32"/>
        <v>6602.3951070086268</v>
      </c>
    </row>
    <row r="55" spans="1:262" ht="15" customHeight="1" x14ac:dyDescent="0.3">
      <c r="A55" s="25" t="s">
        <v>65</v>
      </c>
      <c r="B55" s="3" t="s">
        <v>234</v>
      </c>
      <c r="C55" s="3" t="s">
        <v>234</v>
      </c>
      <c r="D55" s="21" t="s">
        <v>38</v>
      </c>
      <c r="E55" s="21" t="s">
        <v>20</v>
      </c>
      <c r="F55" s="16">
        <f t="shared" ca="1" si="20"/>
        <v>0</v>
      </c>
      <c r="G55" s="21" cm="1">
        <f t="array" aca="1" ref="G55" ca="1">($D$5-IFERROR(LOOKUP(2,1/(INDIRECT($L$1&amp;ROW()&amp;":"&amp;$J$2&amp;ROW())&lt;&gt;0),INDIRECT($L$1&amp;"4:"&amp;$J$2&amp;"4")),$L$4))/7</f>
        <v>4</v>
      </c>
      <c r="H55" s="16">
        <f t="shared" ca="1" si="21"/>
        <v>401621.1391438414</v>
      </c>
      <c r="I55" s="21"/>
      <c r="J55" s="16"/>
      <c r="K55" s="21"/>
      <c r="L55" s="22">
        <v>0</v>
      </c>
      <c r="M55" s="22">
        <v>0</v>
      </c>
      <c r="N55" s="22">
        <v>0</v>
      </c>
      <c r="O55" s="22">
        <v>0</v>
      </c>
      <c r="P55" s="22">
        <v>0</v>
      </c>
      <c r="Q55" s="22">
        <v>0</v>
      </c>
      <c r="R55" s="22">
        <v>0</v>
      </c>
      <c r="S55" s="22">
        <v>0</v>
      </c>
      <c r="T55" s="22">
        <v>0</v>
      </c>
      <c r="U55" s="22">
        <v>0</v>
      </c>
      <c r="V55" s="22">
        <v>0</v>
      </c>
      <c r="W55" s="22">
        <v>0</v>
      </c>
      <c r="X55" s="22">
        <v>0</v>
      </c>
      <c r="Y55" s="22">
        <v>0</v>
      </c>
      <c r="Z55" s="22">
        <v>0</v>
      </c>
      <c r="AA55" s="22">
        <v>0</v>
      </c>
      <c r="AB55" s="22">
        <v>0</v>
      </c>
      <c r="AC55" s="22">
        <v>0</v>
      </c>
      <c r="AD55" s="22">
        <v>0</v>
      </c>
      <c r="AE55" s="22">
        <v>0</v>
      </c>
      <c r="AF55" s="22">
        <v>0</v>
      </c>
      <c r="AG55" s="22">
        <v>0</v>
      </c>
      <c r="AH55" s="22">
        <v>0</v>
      </c>
      <c r="AI55" s="22">
        <v>0</v>
      </c>
      <c r="AJ55" s="22">
        <v>0</v>
      </c>
      <c r="AK55" s="22">
        <v>0</v>
      </c>
      <c r="AL55" s="22">
        <v>0</v>
      </c>
      <c r="AM55" s="22">
        <v>0</v>
      </c>
      <c r="AN55" s="22">
        <v>0</v>
      </c>
      <c r="AO55" s="22">
        <v>0</v>
      </c>
      <c r="AP55" s="22">
        <v>0</v>
      </c>
      <c r="AQ55" s="22">
        <v>0</v>
      </c>
      <c r="AR55" s="22">
        <v>0</v>
      </c>
      <c r="AS55" s="22">
        <v>0</v>
      </c>
      <c r="AT55" s="22">
        <v>0</v>
      </c>
      <c r="AU55" s="22">
        <v>0</v>
      </c>
      <c r="AV55" s="22">
        <v>0</v>
      </c>
      <c r="AW55" s="22">
        <v>0</v>
      </c>
      <c r="AX55" s="22">
        <v>0</v>
      </c>
      <c r="AY55" s="22">
        <v>0</v>
      </c>
      <c r="AZ55" s="22">
        <v>0</v>
      </c>
      <c r="BA55" s="22">
        <v>0</v>
      </c>
      <c r="BB55" s="22">
        <v>0</v>
      </c>
      <c r="BC55" s="22">
        <v>0</v>
      </c>
      <c r="BD55" s="22">
        <v>0</v>
      </c>
      <c r="BE55" s="22">
        <v>0</v>
      </c>
      <c r="BF55" s="22">
        <v>0</v>
      </c>
      <c r="BG55" s="22">
        <v>0</v>
      </c>
      <c r="BH55" s="22">
        <v>0</v>
      </c>
      <c r="BI55" s="22">
        <v>0</v>
      </c>
      <c r="BJ55" s="22">
        <v>0</v>
      </c>
      <c r="BK55" s="22">
        <v>0</v>
      </c>
      <c r="BL55" s="22">
        <v>0</v>
      </c>
      <c r="BM55" s="22">
        <v>0</v>
      </c>
      <c r="BN55" s="22">
        <v>0</v>
      </c>
      <c r="BO55" s="22">
        <v>0</v>
      </c>
      <c r="BP55" s="22">
        <v>0</v>
      </c>
      <c r="BQ55" s="22">
        <v>0</v>
      </c>
      <c r="BR55" s="22">
        <v>0</v>
      </c>
      <c r="BS55" s="22">
        <v>0</v>
      </c>
      <c r="BT55" s="22">
        <v>0</v>
      </c>
      <c r="BU55" s="22">
        <v>0</v>
      </c>
      <c r="BV55" s="22">
        <v>0</v>
      </c>
      <c r="BW55" s="22">
        <v>0</v>
      </c>
      <c r="BX55" s="22">
        <v>0</v>
      </c>
      <c r="BY55" s="22">
        <v>0</v>
      </c>
      <c r="BZ55" s="22">
        <v>0</v>
      </c>
      <c r="CA55" s="22">
        <v>0</v>
      </c>
      <c r="CB55" s="22">
        <v>0</v>
      </c>
      <c r="CC55" s="22">
        <v>0</v>
      </c>
      <c r="CD55" s="22">
        <v>0</v>
      </c>
      <c r="CE55" s="22">
        <v>0</v>
      </c>
      <c r="CF55" s="22">
        <v>0</v>
      </c>
      <c r="CG55" s="22">
        <v>0</v>
      </c>
      <c r="CH55" s="22">
        <v>0</v>
      </c>
      <c r="CI55" s="22">
        <v>0</v>
      </c>
      <c r="CJ55" s="22">
        <v>0</v>
      </c>
      <c r="CK55" s="22">
        <v>0</v>
      </c>
      <c r="CL55" s="22">
        <v>0</v>
      </c>
      <c r="CM55" s="22">
        <v>0</v>
      </c>
      <c r="CN55" s="22">
        <v>0</v>
      </c>
      <c r="CO55" s="22">
        <v>0</v>
      </c>
      <c r="CP55" s="22">
        <v>0</v>
      </c>
      <c r="CQ55" s="22">
        <v>0</v>
      </c>
      <c r="CR55" s="22">
        <v>0</v>
      </c>
      <c r="CS55" s="22">
        <v>0</v>
      </c>
      <c r="CT55" s="22">
        <v>0</v>
      </c>
      <c r="CU55" s="22">
        <v>0</v>
      </c>
      <c r="CV55" s="22">
        <v>0</v>
      </c>
      <c r="CW55" s="22">
        <v>0</v>
      </c>
      <c r="CX55" s="22">
        <v>0</v>
      </c>
      <c r="CY55" s="22">
        <v>0</v>
      </c>
      <c r="CZ55" s="22">
        <v>0</v>
      </c>
      <c r="DA55" s="22">
        <v>0</v>
      </c>
      <c r="DB55" s="22">
        <v>0</v>
      </c>
      <c r="DC55" s="22">
        <v>0</v>
      </c>
      <c r="DD55" s="22">
        <v>0</v>
      </c>
      <c r="DE55" s="22">
        <v>0</v>
      </c>
      <c r="DF55" s="22">
        <v>0</v>
      </c>
      <c r="DG55" s="22">
        <v>0</v>
      </c>
      <c r="DH55" s="22">
        <v>0</v>
      </c>
      <c r="DI55" s="22">
        <v>0</v>
      </c>
      <c r="DJ55" s="22">
        <v>0</v>
      </c>
      <c r="DK55" s="22">
        <v>0</v>
      </c>
      <c r="DL55" s="22">
        <v>0</v>
      </c>
      <c r="DM55" s="22">
        <v>0</v>
      </c>
      <c r="DN55" s="22">
        <v>0</v>
      </c>
      <c r="DO55" s="22">
        <v>0</v>
      </c>
      <c r="DP55" s="22">
        <v>0</v>
      </c>
      <c r="DQ55" s="22">
        <v>0</v>
      </c>
      <c r="DR55" s="22">
        <v>0</v>
      </c>
      <c r="DS55" s="22">
        <v>0</v>
      </c>
      <c r="DT55" s="22">
        <v>0</v>
      </c>
      <c r="DU55" s="22">
        <v>0</v>
      </c>
      <c r="DV55" s="22">
        <v>120</v>
      </c>
      <c r="DW55" s="22">
        <v>10080</v>
      </c>
      <c r="DX55" s="22">
        <v>0</v>
      </c>
      <c r="DY55" s="22">
        <v>10080</v>
      </c>
      <c r="DZ55" s="22">
        <v>0</v>
      </c>
      <c r="EA55" s="22">
        <v>0</v>
      </c>
      <c r="EB55" s="22">
        <v>11520</v>
      </c>
      <c r="EC55" s="22">
        <v>0</v>
      </c>
      <c r="ED55" s="22">
        <v>0</v>
      </c>
      <c r="EE55" s="22">
        <v>0</v>
      </c>
      <c r="EF55" s="22">
        <v>0</v>
      </c>
      <c r="EG55" s="22">
        <v>0</v>
      </c>
      <c r="EH55" s="22">
        <v>2880</v>
      </c>
      <c r="EI55" s="22">
        <v>0</v>
      </c>
      <c r="EJ55" s="22">
        <v>0</v>
      </c>
      <c r="EK55" s="22">
        <v>0</v>
      </c>
      <c r="EL55" s="22">
        <v>0</v>
      </c>
      <c r="EM55" s="22">
        <v>0</v>
      </c>
      <c r="EN55" s="22">
        <v>0</v>
      </c>
      <c r="EO55" s="22">
        <v>0</v>
      </c>
      <c r="EP55" s="22">
        <v>0</v>
      </c>
      <c r="EQ55" s="22">
        <v>0</v>
      </c>
      <c r="ER55" s="22">
        <v>0</v>
      </c>
      <c r="ES55" s="22">
        <v>0</v>
      </c>
      <c r="ET55" s="22">
        <v>0</v>
      </c>
      <c r="EU55" s="22">
        <v>10080</v>
      </c>
      <c r="EV55" s="22">
        <v>0</v>
      </c>
      <c r="EW55" s="22">
        <v>0</v>
      </c>
      <c r="EX55" s="22">
        <v>0</v>
      </c>
      <c r="EY55" s="22">
        <v>0</v>
      </c>
      <c r="EZ55" s="22">
        <v>0</v>
      </c>
      <c r="FA55" s="22">
        <v>0</v>
      </c>
      <c r="FB55" s="22">
        <v>0</v>
      </c>
      <c r="FC55" s="22">
        <v>0</v>
      </c>
      <c r="FD55" s="22">
        <v>0</v>
      </c>
      <c r="FE55" s="22">
        <v>1440</v>
      </c>
      <c r="FF55" s="22">
        <v>0</v>
      </c>
      <c r="FG55" s="22">
        <v>5760</v>
      </c>
      <c r="FH55" s="22">
        <v>0</v>
      </c>
      <c r="FI55" s="22">
        <v>2880</v>
      </c>
      <c r="FJ55" s="22">
        <v>0</v>
      </c>
      <c r="FK55" s="24">
        <v>0</v>
      </c>
      <c r="FL55" s="24">
        <v>0</v>
      </c>
      <c r="FM55" s="24">
        <v>0</v>
      </c>
      <c r="FN55" s="24">
        <v>0</v>
      </c>
      <c r="FO55" s="24">
        <v>5760</v>
      </c>
      <c r="FP55" s="24">
        <v>960</v>
      </c>
      <c r="FQ55" s="24">
        <v>0</v>
      </c>
      <c r="FR55" s="24">
        <v>0</v>
      </c>
      <c r="FS55" s="24">
        <v>7200</v>
      </c>
      <c r="FT55" s="24">
        <v>0</v>
      </c>
      <c r="FU55" s="24">
        <v>0</v>
      </c>
      <c r="FV55" s="24">
        <v>8640</v>
      </c>
      <c r="FW55" s="24">
        <v>4320</v>
      </c>
      <c r="FX55" s="24">
        <v>0</v>
      </c>
      <c r="FY55" s="24">
        <v>2880</v>
      </c>
      <c r="FZ55" s="24"/>
      <c r="GA55" s="24">
        <v>0</v>
      </c>
      <c r="GB55" s="24">
        <v>0</v>
      </c>
      <c r="GC55" s="24">
        <v>0</v>
      </c>
      <c r="GD55" s="24">
        <v>5760</v>
      </c>
      <c r="GE55" s="24">
        <v>1440</v>
      </c>
      <c r="GF55" s="24">
        <v>8820</v>
      </c>
      <c r="GG55" s="24">
        <v>0</v>
      </c>
      <c r="GH55" s="24">
        <v>0</v>
      </c>
      <c r="GI55" s="24">
        <v>0</v>
      </c>
      <c r="GJ55" s="24">
        <v>5730</v>
      </c>
      <c r="GK55" s="24">
        <v>0</v>
      </c>
      <c r="GL55" s="24">
        <v>2880</v>
      </c>
      <c r="GM55" s="24">
        <v>0</v>
      </c>
      <c r="GN55" s="24">
        <v>0</v>
      </c>
      <c r="GO55" s="24">
        <v>11520</v>
      </c>
      <c r="GP55" s="24">
        <v>0</v>
      </c>
      <c r="GQ55" s="24">
        <v>0</v>
      </c>
      <c r="GR55" s="24">
        <v>0</v>
      </c>
      <c r="GS55" s="24">
        <v>5760</v>
      </c>
      <c r="GT55" s="24">
        <v>4320</v>
      </c>
      <c r="GU55" s="24">
        <v>4320</v>
      </c>
      <c r="GV55" s="24">
        <v>0</v>
      </c>
      <c r="GW55" s="24">
        <v>0</v>
      </c>
      <c r="GX55" s="24">
        <v>11520</v>
      </c>
      <c r="GY55" s="24">
        <v>0</v>
      </c>
      <c r="GZ55" s="24">
        <v>1440</v>
      </c>
      <c r="HA55" s="24">
        <v>5700</v>
      </c>
      <c r="HB55" s="24">
        <v>0</v>
      </c>
      <c r="HC55" s="24">
        <v>11520</v>
      </c>
      <c r="HD55" s="24">
        <v>0</v>
      </c>
      <c r="HE55" s="24">
        <v>0</v>
      </c>
      <c r="HF55" s="24">
        <v>0</v>
      </c>
      <c r="HG55" s="24">
        <v>0</v>
      </c>
      <c r="HH55" s="24">
        <v>8640</v>
      </c>
      <c r="HI55" s="24">
        <v>0</v>
      </c>
      <c r="HJ55" s="24">
        <v>0</v>
      </c>
      <c r="HK55" s="24">
        <v>5760</v>
      </c>
      <c r="HL55" s="24">
        <v>0</v>
      </c>
      <c r="HM55" s="24">
        <v>10080</v>
      </c>
      <c r="HN55" s="24">
        <v>0</v>
      </c>
      <c r="HO55" s="24">
        <v>8460</v>
      </c>
      <c r="HP55" s="24">
        <v>0</v>
      </c>
      <c r="HQ55" s="24">
        <v>0</v>
      </c>
      <c r="HR55" s="16">
        <f t="shared" ref="HR55:JB64" si="33">IF(HQ$4=$D$5,$F55,HQ55)*(1+HR$3)*(IF(AND($J55&gt;=HR$4,$J55&lt;HS$4),$I55+1,IF(AND($K55&gt;=HR$4,$K55&lt;HS$4),1/(1+$I55),1)))</f>
        <v>0</v>
      </c>
      <c r="HS55" s="16">
        <f t="shared" si="33"/>
        <v>0</v>
      </c>
      <c r="HT55" s="24">
        <v>5760</v>
      </c>
      <c r="HU55" s="16">
        <f t="shared" si="33"/>
        <v>5760</v>
      </c>
      <c r="HV55" s="16">
        <f t="shared" si="33"/>
        <v>5760</v>
      </c>
      <c r="HW55" s="16">
        <f t="shared" si="33"/>
        <v>5760</v>
      </c>
      <c r="HX55" s="16">
        <f t="shared" si="33"/>
        <v>5760</v>
      </c>
      <c r="HY55" s="16">
        <f t="shared" si="33"/>
        <v>5774.4</v>
      </c>
      <c r="HZ55" s="16">
        <f t="shared" si="33"/>
        <v>5774.4</v>
      </c>
      <c r="IA55" s="16">
        <f t="shared" si="33"/>
        <v>5774.4</v>
      </c>
      <c r="IB55" s="16">
        <f t="shared" si="33"/>
        <v>5774.4</v>
      </c>
      <c r="IC55" s="16">
        <f t="shared" si="33"/>
        <v>5788.8359999999993</v>
      </c>
      <c r="ID55" s="16">
        <f t="shared" si="33"/>
        <v>5788.8359999999993</v>
      </c>
      <c r="IE55" s="16">
        <f t="shared" si="33"/>
        <v>5788.8359999999993</v>
      </c>
      <c r="IF55" s="16">
        <f t="shared" si="33"/>
        <v>5788.8359999999993</v>
      </c>
      <c r="IG55" s="16">
        <f t="shared" si="33"/>
        <v>5803.3080899999986</v>
      </c>
      <c r="IH55" s="16">
        <f t="shared" si="33"/>
        <v>5803.3080899999986</v>
      </c>
      <c r="II55" s="16">
        <f t="shared" si="33"/>
        <v>5803.3080899999986</v>
      </c>
      <c r="IJ55" s="16">
        <f t="shared" si="33"/>
        <v>5803.3080899999986</v>
      </c>
      <c r="IK55" s="16">
        <f t="shared" si="33"/>
        <v>5803.3080899999986</v>
      </c>
      <c r="IL55" s="16">
        <f t="shared" si="33"/>
        <v>5817.8163602249979</v>
      </c>
      <c r="IM55" s="16">
        <f t="shared" si="33"/>
        <v>5817.8163602249979</v>
      </c>
      <c r="IN55" s="16">
        <f t="shared" si="33"/>
        <v>5817.8163602249979</v>
      </c>
      <c r="IO55" s="16">
        <f t="shared" si="33"/>
        <v>5817.8163602249979</v>
      </c>
      <c r="IP55" s="16">
        <f t="shared" si="33"/>
        <v>5832.3609011255603</v>
      </c>
      <c r="IQ55" s="16">
        <f t="shared" si="33"/>
        <v>5832.3609011255603</v>
      </c>
      <c r="IR55" s="16">
        <f t="shared" si="33"/>
        <v>5832.3609011255603</v>
      </c>
      <c r="IS55" s="16">
        <f t="shared" si="33"/>
        <v>5832.3609011255603</v>
      </c>
      <c r="IT55" s="16">
        <f t="shared" si="33"/>
        <v>5846.9418033783741</v>
      </c>
      <c r="IU55" s="16">
        <f t="shared" si="33"/>
        <v>5846.9418033783741</v>
      </c>
      <c r="IV55" s="16">
        <f t="shared" si="33"/>
        <v>5846.9418033783741</v>
      </c>
      <c r="IW55" s="16">
        <f t="shared" si="33"/>
        <v>5846.9418033783741</v>
      </c>
      <c r="IX55" s="16">
        <f t="shared" si="33"/>
        <v>5846.9418033783741</v>
      </c>
      <c r="IY55" s="16">
        <f t="shared" si="33"/>
        <v>5861.5591578868198</v>
      </c>
      <c r="IZ55" s="16">
        <f t="shared" si="33"/>
        <v>5861.5591578868198</v>
      </c>
      <c r="JA55" s="16">
        <f t="shared" si="33"/>
        <v>5861.5591578868198</v>
      </c>
      <c r="JB55" s="16">
        <f t="shared" si="33"/>
        <v>5861.5591578868198</v>
      </c>
    </row>
    <row r="56" spans="1:262" ht="15" customHeight="1" x14ac:dyDescent="0.3">
      <c r="A56" s="25" t="s">
        <v>66</v>
      </c>
      <c r="B56" s="3" t="s">
        <v>234</v>
      </c>
      <c r="C56" s="3" t="s">
        <v>234</v>
      </c>
      <c r="D56" s="21" t="s">
        <v>38</v>
      </c>
      <c r="E56" s="21" t="s">
        <v>20</v>
      </c>
      <c r="F56" s="16">
        <f t="shared" ca="1" si="20"/>
        <v>1800</v>
      </c>
      <c r="G56" s="21" cm="1">
        <f t="array" aca="1" ref="G56" ca="1">($D$5-IFERROR(LOOKUP(2,1/(INDIRECT($L$1&amp;ROW()&amp;":"&amp;$J$2&amp;ROW())&lt;&gt;0),INDIRECT($L$1&amp;"4:"&amp;$J$2&amp;"4")),$L$4))/7</f>
        <v>0</v>
      </c>
      <c r="H56" s="16">
        <f t="shared" ca="1" si="21"/>
        <v>284866.09905990638</v>
      </c>
      <c r="I56" s="21"/>
      <c r="J56" s="16"/>
      <c r="K56" s="21"/>
      <c r="L56" s="22">
        <v>0</v>
      </c>
      <c r="M56" s="22">
        <v>0</v>
      </c>
      <c r="N56" s="22">
        <v>0</v>
      </c>
      <c r="O56" s="22">
        <v>0</v>
      </c>
      <c r="P56" s="22">
        <v>0</v>
      </c>
      <c r="Q56" s="22">
        <v>0</v>
      </c>
      <c r="R56" s="22">
        <v>0</v>
      </c>
      <c r="S56" s="22">
        <v>0</v>
      </c>
      <c r="T56" s="22">
        <v>0</v>
      </c>
      <c r="U56" s="22">
        <v>0</v>
      </c>
      <c r="V56" s="22">
        <v>0</v>
      </c>
      <c r="W56" s="22">
        <v>0</v>
      </c>
      <c r="X56" s="22">
        <v>0</v>
      </c>
      <c r="Y56" s="22">
        <v>0</v>
      </c>
      <c r="Z56" s="22">
        <v>0</v>
      </c>
      <c r="AA56" s="22">
        <v>0</v>
      </c>
      <c r="AB56" s="22">
        <v>0</v>
      </c>
      <c r="AC56" s="22">
        <v>0</v>
      </c>
      <c r="AD56" s="22">
        <v>0</v>
      </c>
      <c r="AE56" s="22">
        <v>0</v>
      </c>
      <c r="AF56" s="22">
        <v>0</v>
      </c>
      <c r="AG56" s="22">
        <v>0</v>
      </c>
      <c r="AH56" s="22">
        <v>0</v>
      </c>
      <c r="AI56" s="22">
        <v>0</v>
      </c>
      <c r="AJ56" s="22">
        <v>0</v>
      </c>
      <c r="AK56" s="22">
        <v>0</v>
      </c>
      <c r="AL56" s="22">
        <v>0</v>
      </c>
      <c r="AM56" s="22">
        <v>0</v>
      </c>
      <c r="AN56" s="22">
        <v>0</v>
      </c>
      <c r="AO56" s="22">
        <v>0</v>
      </c>
      <c r="AP56" s="22">
        <v>0</v>
      </c>
      <c r="AQ56" s="22">
        <v>0</v>
      </c>
      <c r="AR56" s="22">
        <v>0</v>
      </c>
      <c r="AS56" s="22">
        <v>0</v>
      </c>
      <c r="AT56" s="22">
        <v>0</v>
      </c>
      <c r="AU56" s="22">
        <v>0</v>
      </c>
      <c r="AV56" s="22">
        <v>0</v>
      </c>
      <c r="AW56" s="22">
        <v>0</v>
      </c>
      <c r="AX56" s="22">
        <v>0</v>
      </c>
      <c r="AY56" s="22">
        <v>0</v>
      </c>
      <c r="AZ56" s="22">
        <v>0</v>
      </c>
      <c r="BA56" s="22">
        <v>0</v>
      </c>
      <c r="BB56" s="22">
        <v>0</v>
      </c>
      <c r="BC56" s="22">
        <v>0</v>
      </c>
      <c r="BD56" s="22">
        <v>0</v>
      </c>
      <c r="BE56" s="22">
        <v>0</v>
      </c>
      <c r="BF56" s="22">
        <v>0</v>
      </c>
      <c r="BG56" s="22">
        <v>0</v>
      </c>
      <c r="BH56" s="22">
        <v>0</v>
      </c>
      <c r="BI56" s="22">
        <v>0</v>
      </c>
      <c r="BJ56" s="22">
        <v>0</v>
      </c>
      <c r="BK56" s="22">
        <v>0</v>
      </c>
      <c r="BL56" s="22">
        <v>0</v>
      </c>
      <c r="BM56" s="22">
        <v>0</v>
      </c>
      <c r="BN56" s="22">
        <v>0</v>
      </c>
      <c r="BO56" s="22">
        <v>0</v>
      </c>
      <c r="BP56" s="22">
        <v>0</v>
      </c>
      <c r="BQ56" s="22">
        <v>0</v>
      </c>
      <c r="BR56" s="22">
        <v>0</v>
      </c>
      <c r="BS56" s="22">
        <v>0</v>
      </c>
      <c r="BT56" s="22">
        <v>0</v>
      </c>
      <c r="BU56" s="22">
        <v>0</v>
      </c>
      <c r="BV56" s="22">
        <v>0</v>
      </c>
      <c r="BW56" s="22">
        <v>0</v>
      </c>
      <c r="BX56" s="22">
        <v>0</v>
      </c>
      <c r="BY56" s="22">
        <v>0</v>
      </c>
      <c r="BZ56" s="22">
        <v>0</v>
      </c>
      <c r="CA56" s="22">
        <v>0</v>
      </c>
      <c r="CB56" s="22">
        <v>0</v>
      </c>
      <c r="CC56" s="22">
        <v>0</v>
      </c>
      <c r="CD56" s="22">
        <v>0</v>
      </c>
      <c r="CE56" s="22">
        <v>0</v>
      </c>
      <c r="CF56" s="22">
        <v>0</v>
      </c>
      <c r="CG56" s="22">
        <v>0</v>
      </c>
      <c r="CH56" s="22">
        <v>0</v>
      </c>
      <c r="CI56" s="22">
        <v>0</v>
      </c>
      <c r="CJ56" s="22">
        <v>0</v>
      </c>
      <c r="CK56" s="22">
        <v>0</v>
      </c>
      <c r="CL56" s="22">
        <v>0</v>
      </c>
      <c r="CM56" s="22">
        <v>0</v>
      </c>
      <c r="CN56" s="22">
        <v>0</v>
      </c>
      <c r="CO56" s="22">
        <v>0</v>
      </c>
      <c r="CP56" s="22">
        <v>0</v>
      </c>
      <c r="CQ56" s="22">
        <v>0</v>
      </c>
      <c r="CR56" s="22">
        <v>0</v>
      </c>
      <c r="CS56" s="22">
        <v>0</v>
      </c>
      <c r="CT56" s="22">
        <v>0</v>
      </c>
      <c r="CU56" s="22">
        <v>0</v>
      </c>
      <c r="CV56" s="22">
        <v>0</v>
      </c>
      <c r="CW56" s="22">
        <v>0</v>
      </c>
      <c r="CX56" s="22">
        <v>0</v>
      </c>
      <c r="CY56" s="22">
        <v>0</v>
      </c>
      <c r="CZ56" s="22">
        <v>0</v>
      </c>
      <c r="DA56" s="22">
        <v>0</v>
      </c>
      <c r="DB56" s="22">
        <v>0</v>
      </c>
      <c r="DC56" s="22">
        <v>0</v>
      </c>
      <c r="DD56" s="22">
        <v>0</v>
      </c>
      <c r="DE56" s="22">
        <v>0</v>
      </c>
      <c r="DF56" s="22">
        <v>0</v>
      </c>
      <c r="DG56" s="22">
        <v>0</v>
      </c>
      <c r="DH56" s="22">
        <v>0</v>
      </c>
      <c r="DI56" s="22">
        <v>0</v>
      </c>
      <c r="DJ56" s="22">
        <v>0</v>
      </c>
      <c r="DK56" s="22">
        <v>0</v>
      </c>
      <c r="DL56" s="22">
        <v>0</v>
      </c>
      <c r="DM56" s="22">
        <v>0</v>
      </c>
      <c r="DN56" s="22">
        <v>0</v>
      </c>
      <c r="DO56" s="22">
        <v>0</v>
      </c>
      <c r="DP56" s="22">
        <v>0</v>
      </c>
      <c r="DQ56" s="22">
        <v>0</v>
      </c>
      <c r="DR56" s="22">
        <v>0</v>
      </c>
      <c r="DS56" s="22">
        <v>0</v>
      </c>
      <c r="DT56" s="22">
        <v>0</v>
      </c>
      <c r="DU56" s="22">
        <v>0</v>
      </c>
      <c r="DV56" s="22">
        <v>120</v>
      </c>
      <c r="DW56" s="22">
        <v>8640</v>
      </c>
      <c r="DX56" s="22">
        <v>0</v>
      </c>
      <c r="DY56" s="22">
        <v>11520</v>
      </c>
      <c r="DZ56" s="22">
        <v>0</v>
      </c>
      <c r="EA56" s="22">
        <v>0</v>
      </c>
      <c r="EB56" s="22">
        <v>15840</v>
      </c>
      <c r="EC56" s="22">
        <v>0</v>
      </c>
      <c r="ED56" s="22">
        <v>0</v>
      </c>
      <c r="EE56" s="22">
        <v>120</v>
      </c>
      <c r="EF56" s="22">
        <v>0</v>
      </c>
      <c r="EG56" s="22">
        <v>0</v>
      </c>
      <c r="EH56" s="22">
        <v>2880</v>
      </c>
      <c r="EI56" s="22">
        <v>4320</v>
      </c>
      <c r="EJ56" s="22">
        <v>0</v>
      </c>
      <c r="EK56" s="22">
        <v>0</v>
      </c>
      <c r="EL56" s="22">
        <v>0</v>
      </c>
      <c r="EM56" s="22">
        <v>0</v>
      </c>
      <c r="EN56" s="22">
        <v>0</v>
      </c>
      <c r="EO56" s="22">
        <v>0</v>
      </c>
      <c r="EP56" s="22">
        <v>0</v>
      </c>
      <c r="EQ56" s="22">
        <v>0</v>
      </c>
      <c r="ER56" s="22">
        <v>0</v>
      </c>
      <c r="ES56" s="22">
        <v>0</v>
      </c>
      <c r="ET56" s="22">
        <v>1440</v>
      </c>
      <c r="EU56" s="22">
        <v>8640</v>
      </c>
      <c r="EV56" s="22">
        <v>1440</v>
      </c>
      <c r="EW56" s="22">
        <v>0</v>
      </c>
      <c r="EX56" s="22">
        <v>1440</v>
      </c>
      <c r="EY56" s="22">
        <v>0</v>
      </c>
      <c r="EZ56" s="22">
        <v>0</v>
      </c>
      <c r="FA56" s="22">
        <v>0</v>
      </c>
      <c r="FB56" s="22">
        <v>0</v>
      </c>
      <c r="FC56" s="22">
        <v>0</v>
      </c>
      <c r="FD56" s="22">
        <v>1440</v>
      </c>
      <c r="FE56" s="22">
        <v>1440</v>
      </c>
      <c r="FF56" s="22">
        <v>1440</v>
      </c>
      <c r="FG56" s="22">
        <v>0</v>
      </c>
      <c r="FH56" s="22">
        <v>1440</v>
      </c>
      <c r="FI56" s="22">
        <v>2880</v>
      </c>
      <c r="FJ56" s="22">
        <v>0</v>
      </c>
      <c r="FK56" s="24">
        <v>8640</v>
      </c>
      <c r="FL56" s="24">
        <v>1440</v>
      </c>
      <c r="FM56" s="24">
        <v>0</v>
      </c>
      <c r="FN56" s="24">
        <v>0</v>
      </c>
      <c r="FO56" s="24">
        <v>4320</v>
      </c>
      <c r="FP56" s="24">
        <v>2820</v>
      </c>
      <c r="FQ56" s="24">
        <v>0</v>
      </c>
      <c r="FR56" s="24">
        <v>0</v>
      </c>
      <c r="FS56" s="24">
        <v>4320</v>
      </c>
      <c r="FT56" s="24">
        <v>4320</v>
      </c>
      <c r="FU56" s="24">
        <v>0</v>
      </c>
      <c r="FV56" s="24">
        <v>5760</v>
      </c>
      <c r="FW56" s="24">
        <v>2880</v>
      </c>
      <c r="FX56" s="24">
        <v>1440</v>
      </c>
      <c r="FY56" s="24">
        <v>2880</v>
      </c>
      <c r="FZ56" s="24"/>
      <c r="GA56" s="24">
        <v>0</v>
      </c>
      <c r="GB56" s="24">
        <v>1440</v>
      </c>
      <c r="GC56" s="24">
        <v>1440</v>
      </c>
      <c r="GD56" s="24">
        <v>0</v>
      </c>
      <c r="GE56" s="24">
        <v>0</v>
      </c>
      <c r="GF56" s="24">
        <v>8820</v>
      </c>
      <c r="GG56" s="24">
        <v>1440</v>
      </c>
      <c r="GH56" s="24">
        <v>60</v>
      </c>
      <c r="GI56" s="24">
        <v>0</v>
      </c>
      <c r="GJ56" s="24">
        <v>3810</v>
      </c>
      <c r="GK56" s="24">
        <v>1440</v>
      </c>
      <c r="GL56" s="24">
        <v>8640</v>
      </c>
      <c r="GM56" s="24">
        <v>1440</v>
      </c>
      <c r="GN56" s="24">
        <v>0</v>
      </c>
      <c r="GO56" s="24">
        <v>1440</v>
      </c>
      <c r="GP56" s="24">
        <v>5760</v>
      </c>
      <c r="GQ56" s="24">
        <v>0</v>
      </c>
      <c r="GR56" s="24">
        <v>0</v>
      </c>
      <c r="GS56" s="24">
        <v>1440</v>
      </c>
      <c r="GT56" s="24">
        <v>8640</v>
      </c>
      <c r="GU56" s="24">
        <v>0</v>
      </c>
      <c r="GV56" s="24">
        <v>1440</v>
      </c>
      <c r="GW56" s="24">
        <v>0</v>
      </c>
      <c r="GX56" s="24">
        <v>0</v>
      </c>
      <c r="GY56" s="24">
        <v>1440</v>
      </c>
      <c r="GZ56" s="24">
        <v>11520</v>
      </c>
      <c r="HA56" s="24">
        <v>3810</v>
      </c>
      <c r="HB56" s="24">
        <v>0</v>
      </c>
      <c r="HC56" s="24">
        <v>12960</v>
      </c>
      <c r="HD56" s="24">
        <v>0</v>
      </c>
      <c r="HE56" s="24">
        <v>2880</v>
      </c>
      <c r="HF56" s="24">
        <v>1440</v>
      </c>
      <c r="HG56" s="24">
        <v>0</v>
      </c>
      <c r="HH56" s="24">
        <v>7200</v>
      </c>
      <c r="HI56" s="24">
        <v>2880</v>
      </c>
      <c r="HJ56" s="24">
        <v>1440</v>
      </c>
      <c r="HK56" s="24">
        <v>0</v>
      </c>
      <c r="HL56" s="24">
        <v>1440</v>
      </c>
      <c r="HM56" s="24">
        <v>7200</v>
      </c>
      <c r="HN56" s="24">
        <v>1440</v>
      </c>
      <c r="HO56" s="24">
        <v>7200</v>
      </c>
      <c r="HP56" s="24">
        <v>0</v>
      </c>
      <c r="HQ56" s="24">
        <v>1440</v>
      </c>
      <c r="HR56" s="24">
        <v>2880</v>
      </c>
      <c r="HS56" s="16">
        <f t="shared" si="33"/>
        <v>2880</v>
      </c>
      <c r="HT56" s="16">
        <f t="shared" ca="1" si="33"/>
        <v>1804.5</v>
      </c>
      <c r="HU56" s="16">
        <f t="shared" ca="1" si="33"/>
        <v>1804.5</v>
      </c>
      <c r="HV56" s="16">
        <f t="shared" ca="1" si="33"/>
        <v>1804.5</v>
      </c>
      <c r="HW56" s="16">
        <f t="shared" ca="1" si="33"/>
        <v>1804.5</v>
      </c>
      <c r="HX56" s="16">
        <f t="shared" ca="1" si="33"/>
        <v>1804.5</v>
      </c>
      <c r="HY56" s="16">
        <f t="shared" ca="1" si="33"/>
        <v>1809.0112499999998</v>
      </c>
      <c r="HZ56" s="16">
        <f t="shared" ca="1" si="33"/>
        <v>1809.0112499999998</v>
      </c>
      <c r="IA56" s="16">
        <f t="shared" ca="1" si="33"/>
        <v>1809.0112499999998</v>
      </c>
      <c r="IB56" s="16">
        <f t="shared" ca="1" si="33"/>
        <v>1809.0112499999998</v>
      </c>
      <c r="IC56" s="16">
        <f t="shared" ca="1" si="33"/>
        <v>1813.5337781249998</v>
      </c>
      <c r="ID56" s="16">
        <f t="shared" ca="1" si="33"/>
        <v>1813.5337781249998</v>
      </c>
      <c r="IE56" s="16">
        <f t="shared" ca="1" si="33"/>
        <v>1813.5337781249998</v>
      </c>
      <c r="IF56" s="16">
        <f t="shared" ca="1" si="33"/>
        <v>1813.5337781249998</v>
      </c>
      <c r="IG56" s="16">
        <f t="shared" ca="1" si="33"/>
        <v>1818.0676125703121</v>
      </c>
      <c r="IH56" s="16">
        <f t="shared" ca="1" si="33"/>
        <v>1818.0676125703121</v>
      </c>
      <c r="II56" s="16">
        <f t="shared" ca="1" si="33"/>
        <v>1818.0676125703121</v>
      </c>
      <c r="IJ56" s="16">
        <f t="shared" ca="1" si="33"/>
        <v>1818.0676125703121</v>
      </c>
      <c r="IK56" s="16">
        <f t="shared" ca="1" si="33"/>
        <v>1818.0676125703121</v>
      </c>
      <c r="IL56" s="16">
        <f t="shared" ca="1" si="33"/>
        <v>1822.6127816017379</v>
      </c>
      <c r="IM56" s="16">
        <f t="shared" ca="1" si="33"/>
        <v>1822.6127816017379</v>
      </c>
      <c r="IN56" s="16">
        <f t="shared" ca="1" si="33"/>
        <v>1822.6127816017379</v>
      </c>
      <c r="IO56" s="16">
        <f t="shared" ca="1" si="33"/>
        <v>1822.6127816017379</v>
      </c>
      <c r="IP56" s="16">
        <f t="shared" ca="1" si="33"/>
        <v>1827.1693135557421</v>
      </c>
      <c r="IQ56" s="16">
        <f t="shared" ca="1" si="33"/>
        <v>1827.1693135557421</v>
      </c>
      <c r="IR56" s="16">
        <f t="shared" ca="1" si="33"/>
        <v>1827.1693135557421</v>
      </c>
      <c r="IS56" s="16">
        <f t="shared" ca="1" si="33"/>
        <v>1827.1693135557421</v>
      </c>
      <c r="IT56" s="16">
        <f t="shared" ca="1" si="33"/>
        <v>1831.7372368396314</v>
      </c>
      <c r="IU56" s="16">
        <f t="shared" ca="1" si="33"/>
        <v>1831.7372368396314</v>
      </c>
      <c r="IV56" s="16">
        <f t="shared" ca="1" si="33"/>
        <v>1831.7372368396314</v>
      </c>
      <c r="IW56" s="16">
        <f t="shared" ca="1" si="33"/>
        <v>1831.7372368396314</v>
      </c>
      <c r="IX56" s="16">
        <f t="shared" ca="1" si="33"/>
        <v>1831.7372368396314</v>
      </c>
      <c r="IY56" s="16">
        <f t="shared" ca="1" si="33"/>
        <v>1836.3165799317303</v>
      </c>
      <c r="IZ56" s="16">
        <f t="shared" ca="1" si="33"/>
        <v>1836.3165799317303</v>
      </c>
      <c r="JA56" s="16">
        <f t="shared" ca="1" si="33"/>
        <v>1836.3165799317303</v>
      </c>
      <c r="JB56" s="16">
        <f t="shared" ca="1" si="33"/>
        <v>1836.3165799317303</v>
      </c>
    </row>
    <row r="57" spans="1:262" ht="15" customHeight="1" x14ac:dyDescent="0.3">
      <c r="A57" s="3" t="s">
        <v>67</v>
      </c>
      <c r="B57" s="3" t="s">
        <v>234</v>
      </c>
      <c r="C57" s="3" t="s">
        <v>234</v>
      </c>
      <c r="D57" s="21" t="s">
        <v>38</v>
      </c>
      <c r="E57" s="21" t="s">
        <v>20</v>
      </c>
      <c r="F57" s="16">
        <f t="shared" ca="1" si="20"/>
        <v>1721.25</v>
      </c>
      <c r="G57" s="21" cm="1">
        <f t="array" aca="1" ref="G57" ca="1">($D$5-IFERROR(LOOKUP(2,1/(INDIRECT($L$1&amp;ROW()&amp;":"&amp;$J$2&amp;ROW())&lt;&gt;0),INDIRECT($L$1&amp;"4:"&amp;$J$2&amp;"4")),$L$4))/7</f>
        <v>0</v>
      </c>
      <c r="H57" s="16">
        <f t="shared" ca="1" si="21"/>
        <v>74337.957226035607</v>
      </c>
      <c r="L57" s="22">
        <v>0</v>
      </c>
      <c r="M57" s="22">
        <v>0</v>
      </c>
      <c r="N57" s="22">
        <v>0</v>
      </c>
      <c r="O57" s="22">
        <v>0</v>
      </c>
      <c r="P57" s="22">
        <v>0</v>
      </c>
      <c r="Q57" s="22">
        <v>0</v>
      </c>
      <c r="R57" s="22">
        <v>0</v>
      </c>
      <c r="S57" s="22">
        <v>0</v>
      </c>
      <c r="T57" s="22">
        <v>0</v>
      </c>
      <c r="U57" s="22">
        <v>0</v>
      </c>
      <c r="V57" s="22">
        <v>0</v>
      </c>
      <c r="W57" s="22">
        <v>0</v>
      </c>
      <c r="X57" s="22">
        <v>0</v>
      </c>
      <c r="Y57" s="22">
        <v>0</v>
      </c>
      <c r="Z57" s="22">
        <v>0</v>
      </c>
      <c r="AA57" s="22">
        <v>0</v>
      </c>
      <c r="AB57" s="22">
        <v>0</v>
      </c>
      <c r="AC57" s="22">
        <v>0</v>
      </c>
      <c r="AD57" s="22">
        <v>0</v>
      </c>
      <c r="AE57" s="22">
        <v>0</v>
      </c>
      <c r="AF57" s="22">
        <v>0</v>
      </c>
      <c r="AG57" s="22">
        <v>0</v>
      </c>
      <c r="AH57" s="22">
        <v>0</v>
      </c>
      <c r="AI57" s="22">
        <v>0</v>
      </c>
      <c r="AJ57" s="22">
        <v>0</v>
      </c>
      <c r="AK57" s="22">
        <v>0</v>
      </c>
      <c r="AL57" s="22">
        <v>0</v>
      </c>
      <c r="AM57" s="22">
        <v>0</v>
      </c>
      <c r="AN57" s="22">
        <v>0</v>
      </c>
      <c r="AO57" s="22">
        <v>0</v>
      </c>
      <c r="AP57" s="22">
        <v>0</v>
      </c>
      <c r="AQ57" s="22">
        <v>0</v>
      </c>
      <c r="AR57" s="22">
        <v>0</v>
      </c>
      <c r="AS57" s="22">
        <v>0</v>
      </c>
      <c r="AT57" s="22">
        <v>0</v>
      </c>
      <c r="AU57" s="22">
        <v>0</v>
      </c>
      <c r="AV57" s="22">
        <v>0</v>
      </c>
      <c r="AW57" s="22">
        <v>0</v>
      </c>
      <c r="AX57" s="22">
        <v>0</v>
      </c>
      <c r="AY57" s="22">
        <v>0</v>
      </c>
      <c r="AZ57" s="22">
        <v>0</v>
      </c>
      <c r="BA57" s="22">
        <v>0</v>
      </c>
      <c r="BB57" s="22">
        <v>0</v>
      </c>
      <c r="BC57" s="22">
        <v>0</v>
      </c>
      <c r="BD57" s="22">
        <v>0</v>
      </c>
      <c r="BE57" s="22">
        <v>0</v>
      </c>
      <c r="BF57" s="22">
        <v>0</v>
      </c>
      <c r="BG57" s="22">
        <v>0</v>
      </c>
      <c r="BH57" s="22">
        <v>0</v>
      </c>
      <c r="BI57" s="22">
        <v>0</v>
      </c>
      <c r="BJ57" s="22">
        <v>0</v>
      </c>
      <c r="BK57" s="22">
        <v>0</v>
      </c>
      <c r="BL57" s="22">
        <v>0</v>
      </c>
      <c r="BM57" s="22">
        <v>0</v>
      </c>
      <c r="BN57" s="22">
        <v>0</v>
      </c>
      <c r="BO57" s="22">
        <v>0</v>
      </c>
      <c r="BP57" s="22">
        <v>0</v>
      </c>
      <c r="BQ57" s="22">
        <v>0</v>
      </c>
      <c r="BR57" s="22">
        <v>0</v>
      </c>
      <c r="BS57" s="22">
        <v>0</v>
      </c>
      <c r="BT57" s="22">
        <v>0</v>
      </c>
      <c r="BU57" s="22">
        <v>0</v>
      </c>
      <c r="BV57" s="22">
        <v>0</v>
      </c>
      <c r="BW57" s="22">
        <v>0</v>
      </c>
      <c r="BX57" s="22">
        <v>0</v>
      </c>
      <c r="BY57" s="22">
        <v>0</v>
      </c>
      <c r="BZ57" s="22">
        <v>0</v>
      </c>
      <c r="CA57" s="22">
        <v>0</v>
      </c>
      <c r="CB57" s="22">
        <v>0</v>
      </c>
      <c r="CC57" s="22">
        <v>0</v>
      </c>
      <c r="CD57" s="22">
        <v>0</v>
      </c>
      <c r="CE57" s="22">
        <v>0</v>
      </c>
      <c r="CF57" s="22">
        <v>0</v>
      </c>
      <c r="CG57" s="22">
        <v>0</v>
      </c>
      <c r="CH57" s="22">
        <v>0</v>
      </c>
      <c r="CI57" s="22">
        <v>0</v>
      </c>
      <c r="CJ57" s="22">
        <v>0</v>
      </c>
      <c r="CK57" s="22">
        <v>0</v>
      </c>
      <c r="CL57" s="22">
        <v>0</v>
      </c>
      <c r="CM57" s="22">
        <v>0</v>
      </c>
      <c r="CN57" s="22">
        <v>0</v>
      </c>
      <c r="CO57" s="22">
        <v>0</v>
      </c>
      <c r="CP57" s="22">
        <v>0</v>
      </c>
      <c r="CQ57" s="22">
        <v>0</v>
      </c>
      <c r="CR57" s="22">
        <v>0</v>
      </c>
      <c r="CS57" s="22">
        <v>0</v>
      </c>
      <c r="CT57" s="22">
        <v>0</v>
      </c>
      <c r="CU57" s="22">
        <v>0</v>
      </c>
      <c r="CV57" s="22">
        <v>0</v>
      </c>
      <c r="CW57" s="22">
        <v>0</v>
      </c>
      <c r="CX57" s="22">
        <v>0</v>
      </c>
      <c r="CY57" s="22">
        <v>0</v>
      </c>
      <c r="CZ57" s="22">
        <v>0</v>
      </c>
      <c r="DA57" s="22">
        <v>0</v>
      </c>
      <c r="DB57" s="22">
        <v>0</v>
      </c>
      <c r="DC57" s="22">
        <v>0</v>
      </c>
      <c r="DD57" s="22">
        <v>0</v>
      </c>
      <c r="DE57" s="22">
        <v>0</v>
      </c>
      <c r="DF57" s="22">
        <v>0</v>
      </c>
      <c r="DG57" s="22">
        <v>0</v>
      </c>
      <c r="DH57" s="22">
        <v>0</v>
      </c>
      <c r="DI57" s="22">
        <v>0</v>
      </c>
      <c r="DJ57" s="22">
        <v>0</v>
      </c>
      <c r="DK57" s="22">
        <v>0</v>
      </c>
      <c r="DL57" s="22">
        <v>0</v>
      </c>
      <c r="DM57" s="22">
        <v>0</v>
      </c>
      <c r="DN57" s="22">
        <v>0</v>
      </c>
      <c r="DO57" s="22">
        <v>0</v>
      </c>
      <c r="DP57" s="22">
        <v>0</v>
      </c>
      <c r="DQ57" s="22">
        <v>0</v>
      </c>
      <c r="DR57" s="22">
        <v>0</v>
      </c>
      <c r="DS57" s="22">
        <v>0</v>
      </c>
      <c r="DT57" s="22">
        <v>0</v>
      </c>
      <c r="DU57" s="22">
        <v>0</v>
      </c>
      <c r="DV57" s="22">
        <v>0</v>
      </c>
      <c r="DW57" s="22">
        <v>0</v>
      </c>
      <c r="DX57" s="22">
        <v>0</v>
      </c>
      <c r="DY57" s="22">
        <v>0</v>
      </c>
      <c r="DZ57" s="22">
        <v>0</v>
      </c>
      <c r="EA57" s="22">
        <v>0</v>
      </c>
      <c r="EB57" s="22">
        <v>0</v>
      </c>
      <c r="EC57" s="22">
        <v>0</v>
      </c>
      <c r="ED57" s="22">
        <v>0</v>
      </c>
      <c r="EE57" s="22">
        <v>0</v>
      </c>
      <c r="EF57" s="22">
        <v>0</v>
      </c>
      <c r="EG57" s="22">
        <v>0</v>
      </c>
      <c r="EH57" s="22">
        <v>0</v>
      </c>
      <c r="EI57" s="22">
        <v>0</v>
      </c>
      <c r="EJ57" s="22">
        <v>0</v>
      </c>
      <c r="EK57" s="22">
        <v>0</v>
      </c>
      <c r="EL57" s="22">
        <v>0</v>
      </c>
      <c r="EM57" s="22">
        <v>0</v>
      </c>
      <c r="EN57" s="22">
        <v>0</v>
      </c>
      <c r="EO57" s="22">
        <v>0</v>
      </c>
      <c r="EP57" s="22">
        <v>0</v>
      </c>
      <c r="EQ57" s="22">
        <v>0</v>
      </c>
      <c r="ER57" s="22">
        <v>0</v>
      </c>
      <c r="ES57" s="22">
        <v>0</v>
      </c>
      <c r="ET57" s="22">
        <v>0</v>
      </c>
      <c r="EU57" s="22">
        <v>0</v>
      </c>
      <c r="EV57" s="22">
        <v>0</v>
      </c>
      <c r="EW57" s="22">
        <v>0</v>
      </c>
      <c r="EX57" s="22">
        <v>0</v>
      </c>
      <c r="EY57" s="22">
        <v>0</v>
      </c>
      <c r="EZ57" s="22">
        <v>0</v>
      </c>
      <c r="FA57" s="22">
        <v>0</v>
      </c>
      <c r="FB57" s="22">
        <v>0</v>
      </c>
      <c r="FC57" s="22">
        <v>0</v>
      </c>
      <c r="FD57" s="22">
        <v>0</v>
      </c>
      <c r="FE57" s="22">
        <v>0</v>
      </c>
      <c r="FF57" s="23">
        <v>353</v>
      </c>
      <c r="FG57" s="22">
        <v>0</v>
      </c>
      <c r="FH57" s="22">
        <v>0</v>
      </c>
      <c r="FI57" s="22">
        <v>0</v>
      </c>
      <c r="FJ57" s="27">
        <v>0</v>
      </c>
      <c r="FK57" s="24">
        <v>0</v>
      </c>
      <c r="FL57" s="24">
        <v>0</v>
      </c>
      <c r="FM57" s="24">
        <v>0</v>
      </c>
      <c r="FN57" s="24">
        <v>0</v>
      </c>
      <c r="FO57" s="24">
        <v>0</v>
      </c>
      <c r="FP57" s="24">
        <v>0</v>
      </c>
      <c r="FQ57" s="24">
        <v>0</v>
      </c>
      <c r="FR57" s="24">
        <v>0</v>
      </c>
      <c r="FS57" s="24">
        <v>0</v>
      </c>
      <c r="FT57" s="24">
        <v>0</v>
      </c>
      <c r="FU57" s="24">
        <v>0</v>
      </c>
      <c r="FV57" s="24">
        <v>0</v>
      </c>
      <c r="FW57" s="24">
        <v>0</v>
      </c>
      <c r="FX57" s="24">
        <v>0</v>
      </c>
      <c r="FY57" s="24">
        <v>0</v>
      </c>
      <c r="FZ57" s="24">
        <v>985</v>
      </c>
      <c r="GA57" s="24">
        <v>1158</v>
      </c>
      <c r="GB57" s="24">
        <v>0</v>
      </c>
      <c r="GC57" s="24">
        <v>0</v>
      </c>
      <c r="GD57" s="24">
        <v>0</v>
      </c>
      <c r="GE57" s="24">
        <v>0</v>
      </c>
      <c r="GF57" s="24">
        <v>0</v>
      </c>
      <c r="GG57" s="24">
        <v>0</v>
      </c>
      <c r="GH57" s="24">
        <v>0</v>
      </c>
      <c r="GI57" s="24">
        <v>0</v>
      </c>
      <c r="GJ57" s="24">
        <v>0</v>
      </c>
      <c r="GK57" s="24">
        <v>0</v>
      </c>
      <c r="GL57" s="24">
        <v>0</v>
      </c>
      <c r="GM57" s="24">
        <v>0</v>
      </c>
      <c r="GN57" s="24">
        <v>0</v>
      </c>
      <c r="GO57" s="24">
        <v>0</v>
      </c>
      <c r="GP57" s="24">
        <v>0</v>
      </c>
      <c r="GQ57" s="24">
        <v>0</v>
      </c>
      <c r="GR57" s="24">
        <v>0</v>
      </c>
      <c r="GS57" s="24">
        <v>1053</v>
      </c>
      <c r="GT57" s="24">
        <v>0</v>
      </c>
      <c r="GU57" s="24">
        <v>0</v>
      </c>
      <c r="GV57" s="24">
        <v>416</v>
      </c>
      <c r="GW57" s="24">
        <v>319</v>
      </c>
      <c r="GX57" s="24">
        <v>0</v>
      </c>
      <c r="GY57" s="24">
        <v>325</v>
      </c>
      <c r="GZ57" s="24">
        <v>996</v>
      </c>
      <c r="HA57" s="24">
        <v>0</v>
      </c>
      <c r="HB57" s="24">
        <v>677</v>
      </c>
      <c r="HC57" s="24">
        <v>252</v>
      </c>
      <c r="HD57" s="24">
        <v>0</v>
      </c>
      <c r="HE57" s="24">
        <v>0</v>
      </c>
      <c r="HF57" s="24">
        <v>0</v>
      </c>
      <c r="HG57" s="24">
        <v>0</v>
      </c>
      <c r="HH57" s="24">
        <v>0</v>
      </c>
      <c r="HI57" s="24">
        <v>0</v>
      </c>
      <c r="HJ57" s="24">
        <v>0</v>
      </c>
      <c r="HK57" s="24">
        <v>0</v>
      </c>
      <c r="HL57" s="24">
        <v>0</v>
      </c>
      <c r="HM57" s="24">
        <v>0</v>
      </c>
      <c r="HN57" s="24">
        <v>0</v>
      </c>
      <c r="HO57" s="24">
        <v>0</v>
      </c>
      <c r="HP57" s="24">
        <v>0</v>
      </c>
      <c r="HQ57" s="24">
        <v>2295</v>
      </c>
      <c r="HR57" s="16">
        <f>IF(HQ$4=$D$5,$F57,HQ57)*(1+HR$3)*(IF(AND($J57&gt;=HR$4,$J57&lt;HS$4),$I57+1,IF(AND($K57&gt;=HR$4,$K57&lt;HS$4),1/(1+$I57),1)))</f>
        <v>2295</v>
      </c>
      <c r="HS57" s="16">
        <f t="shared" si="33"/>
        <v>2295</v>
      </c>
      <c r="HT57" s="16">
        <f t="shared" ca="1" si="33"/>
        <v>1725.5531249999999</v>
      </c>
      <c r="HU57" s="16">
        <f t="shared" ca="1" si="33"/>
        <v>1725.5531249999999</v>
      </c>
      <c r="HV57" s="16">
        <f t="shared" ca="1" si="33"/>
        <v>1725.5531249999999</v>
      </c>
      <c r="HW57" s="16">
        <f t="shared" ca="1" si="33"/>
        <v>1725.5531249999999</v>
      </c>
      <c r="HX57" s="16">
        <f t="shared" ca="1" si="33"/>
        <v>1725.5531249999999</v>
      </c>
      <c r="HY57" s="16">
        <f t="shared" ca="1" si="33"/>
        <v>1729.8670078124999</v>
      </c>
      <c r="HZ57" s="16">
        <f t="shared" ca="1" si="33"/>
        <v>1729.8670078124999</v>
      </c>
      <c r="IA57" s="16">
        <f t="shared" ca="1" si="33"/>
        <v>1729.8670078124999</v>
      </c>
      <c r="IB57" s="16">
        <f t="shared" ca="1" si="33"/>
        <v>1729.8670078124999</v>
      </c>
      <c r="IC57" s="16">
        <f t="shared" ca="1" si="33"/>
        <v>1734.1916753320311</v>
      </c>
      <c r="ID57" s="16">
        <f t="shared" ca="1" si="33"/>
        <v>1734.1916753320311</v>
      </c>
      <c r="IE57" s="16">
        <f t="shared" ca="1" si="33"/>
        <v>1734.1916753320311</v>
      </c>
      <c r="IF57" s="16">
        <f t="shared" ca="1" si="33"/>
        <v>1734.1916753320311</v>
      </c>
      <c r="IG57" s="16">
        <f t="shared" ca="1" si="33"/>
        <v>1738.5271545203611</v>
      </c>
      <c r="IH57" s="16">
        <f t="shared" ca="1" si="33"/>
        <v>1738.5271545203611</v>
      </c>
      <c r="II57" s="16">
        <f t="shared" ca="1" si="33"/>
        <v>1738.5271545203611</v>
      </c>
      <c r="IJ57" s="16">
        <f t="shared" ca="1" si="33"/>
        <v>1738.5271545203611</v>
      </c>
      <c r="IK57" s="16">
        <f t="shared" ca="1" si="33"/>
        <v>1738.5271545203611</v>
      </c>
      <c r="IL57" s="16">
        <f t="shared" ca="1" si="33"/>
        <v>1742.8734724066619</v>
      </c>
      <c r="IM57" s="16">
        <f t="shared" ca="1" si="33"/>
        <v>1742.8734724066619</v>
      </c>
      <c r="IN57" s="16">
        <f t="shared" ca="1" si="33"/>
        <v>1742.8734724066619</v>
      </c>
      <c r="IO57" s="16">
        <f t="shared" ca="1" si="33"/>
        <v>1742.8734724066619</v>
      </c>
      <c r="IP57" s="16">
        <f t="shared" ca="1" si="33"/>
        <v>1747.2306560876784</v>
      </c>
      <c r="IQ57" s="16">
        <f t="shared" ca="1" si="33"/>
        <v>1747.2306560876784</v>
      </c>
      <c r="IR57" s="16">
        <f t="shared" ca="1" si="33"/>
        <v>1747.2306560876784</v>
      </c>
      <c r="IS57" s="16">
        <f t="shared" ca="1" si="33"/>
        <v>1747.2306560876784</v>
      </c>
      <c r="IT57" s="16">
        <f t="shared" ca="1" si="33"/>
        <v>1751.5987327278976</v>
      </c>
      <c r="IU57" s="16">
        <f t="shared" ca="1" si="33"/>
        <v>1751.5987327278976</v>
      </c>
      <c r="IV57" s="16">
        <f t="shared" ca="1" si="33"/>
        <v>1751.5987327278976</v>
      </c>
      <c r="IW57" s="16">
        <f t="shared" ca="1" si="33"/>
        <v>1751.5987327278976</v>
      </c>
      <c r="IX57" s="16">
        <f t="shared" ca="1" si="33"/>
        <v>1751.5987327278976</v>
      </c>
      <c r="IY57" s="16">
        <f t="shared" ca="1" si="33"/>
        <v>1755.9777295597173</v>
      </c>
      <c r="IZ57" s="16">
        <f t="shared" ca="1" si="33"/>
        <v>1755.9777295597173</v>
      </c>
      <c r="JA57" s="16">
        <f t="shared" ca="1" si="33"/>
        <v>1755.9777295597173</v>
      </c>
      <c r="JB57" s="16">
        <f t="shared" ca="1" si="33"/>
        <v>1755.9777295597173</v>
      </c>
    </row>
    <row r="58" spans="1:262" ht="15" customHeight="1" x14ac:dyDescent="0.3">
      <c r="A58" s="3" t="s">
        <v>68</v>
      </c>
      <c r="B58" s="3" t="s">
        <v>234</v>
      </c>
      <c r="C58" s="3" t="s">
        <v>234</v>
      </c>
      <c r="D58" s="21" t="s">
        <v>38</v>
      </c>
      <c r="E58" s="21" t="s">
        <v>20</v>
      </c>
      <c r="F58" s="16">
        <f t="shared" ca="1" si="20"/>
        <v>752.5</v>
      </c>
      <c r="G58" s="21" cm="1">
        <f t="array" aca="1" ref="G58" ca="1">($D$5-IFERROR(LOOKUP(2,1/(INDIRECT($L$1&amp;ROW()&amp;":"&amp;$J$2&amp;ROW())&lt;&gt;0),INDIRECT($L$1&amp;"4:"&amp;$J$2&amp;"4")),$L$4))/7</f>
        <v>0</v>
      </c>
      <c r="H58" s="16">
        <f t="shared" ca="1" si="21"/>
        <v>41769.68863476652</v>
      </c>
      <c r="L58" s="22">
        <v>0</v>
      </c>
      <c r="M58" s="22">
        <v>0</v>
      </c>
      <c r="N58" s="22">
        <v>0</v>
      </c>
      <c r="O58" s="22">
        <v>0</v>
      </c>
      <c r="P58" s="22">
        <v>0</v>
      </c>
      <c r="Q58" s="22">
        <v>0</v>
      </c>
      <c r="R58" s="22">
        <v>0</v>
      </c>
      <c r="S58" s="22">
        <v>0</v>
      </c>
      <c r="T58" s="22">
        <v>0</v>
      </c>
      <c r="U58" s="22">
        <v>0</v>
      </c>
      <c r="V58" s="22">
        <v>0</v>
      </c>
      <c r="W58" s="22">
        <v>0</v>
      </c>
      <c r="X58" s="22">
        <v>0</v>
      </c>
      <c r="Y58" s="22">
        <v>0</v>
      </c>
      <c r="Z58" s="22">
        <v>0</v>
      </c>
      <c r="AA58" s="22">
        <v>0</v>
      </c>
      <c r="AB58" s="22">
        <v>0</v>
      </c>
      <c r="AC58" s="22">
        <v>0</v>
      </c>
      <c r="AD58" s="22">
        <v>0</v>
      </c>
      <c r="AE58" s="22">
        <v>0</v>
      </c>
      <c r="AF58" s="22">
        <v>0</v>
      </c>
      <c r="AG58" s="22">
        <v>0</v>
      </c>
      <c r="AH58" s="22">
        <v>0</v>
      </c>
      <c r="AI58" s="22">
        <v>0</v>
      </c>
      <c r="AJ58" s="22">
        <v>0</v>
      </c>
      <c r="AK58" s="22">
        <v>0</v>
      </c>
      <c r="AL58" s="22">
        <v>0</v>
      </c>
      <c r="AM58" s="22">
        <v>0</v>
      </c>
      <c r="AN58" s="22">
        <v>0</v>
      </c>
      <c r="AO58" s="22">
        <v>0</v>
      </c>
      <c r="AP58" s="22">
        <v>0</v>
      </c>
      <c r="AQ58" s="22">
        <v>0</v>
      </c>
      <c r="AR58" s="22">
        <v>0</v>
      </c>
      <c r="AS58" s="22">
        <v>0</v>
      </c>
      <c r="AT58" s="22">
        <v>0</v>
      </c>
      <c r="AU58" s="22">
        <v>0</v>
      </c>
      <c r="AV58" s="22">
        <v>0</v>
      </c>
      <c r="AW58" s="22">
        <v>0</v>
      </c>
      <c r="AX58" s="22">
        <v>0</v>
      </c>
      <c r="AY58" s="22">
        <v>0</v>
      </c>
      <c r="AZ58" s="22">
        <v>0</v>
      </c>
      <c r="BA58" s="22">
        <v>0</v>
      </c>
      <c r="BB58" s="22">
        <v>0</v>
      </c>
      <c r="BC58" s="22">
        <v>0</v>
      </c>
      <c r="BD58" s="22">
        <v>0</v>
      </c>
      <c r="BE58" s="22">
        <v>0</v>
      </c>
      <c r="BF58" s="22">
        <v>0</v>
      </c>
      <c r="BG58" s="22">
        <v>0</v>
      </c>
      <c r="BH58" s="22">
        <v>0</v>
      </c>
      <c r="BI58" s="22">
        <v>0</v>
      </c>
      <c r="BJ58" s="22">
        <v>0</v>
      </c>
      <c r="BK58" s="22">
        <v>0</v>
      </c>
      <c r="BL58" s="22">
        <v>0</v>
      </c>
      <c r="BM58" s="22">
        <v>0</v>
      </c>
      <c r="BN58" s="22">
        <v>0</v>
      </c>
      <c r="BO58" s="22">
        <v>0</v>
      </c>
      <c r="BP58" s="22">
        <v>0</v>
      </c>
      <c r="BQ58" s="22">
        <v>0</v>
      </c>
      <c r="BR58" s="22">
        <v>0</v>
      </c>
      <c r="BS58" s="22">
        <v>0</v>
      </c>
      <c r="BT58" s="22">
        <v>0</v>
      </c>
      <c r="BU58" s="22">
        <v>0</v>
      </c>
      <c r="BV58" s="22">
        <v>0</v>
      </c>
      <c r="BW58" s="22">
        <v>0</v>
      </c>
      <c r="BX58" s="22">
        <v>0</v>
      </c>
      <c r="BY58" s="22">
        <v>0</v>
      </c>
      <c r="BZ58" s="22">
        <v>0</v>
      </c>
      <c r="CA58" s="22">
        <v>0</v>
      </c>
      <c r="CB58" s="22">
        <v>0</v>
      </c>
      <c r="CC58" s="22">
        <v>0</v>
      </c>
      <c r="CD58" s="22">
        <v>0</v>
      </c>
      <c r="CE58" s="22">
        <v>0</v>
      </c>
      <c r="CF58" s="22">
        <v>0</v>
      </c>
      <c r="CG58" s="22">
        <v>0</v>
      </c>
      <c r="CH58" s="22">
        <v>0</v>
      </c>
      <c r="CI58" s="22">
        <v>0</v>
      </c>
      <c r="CJ58" s="22">
        <v>0</v>
      </c>
      <c r="CK58" s="22">
        <v>0</v>
      </c>
      <c r="CL58" s="22">
        <v>0</v>
      </c>
      <c r="CM58" s="22">
        <v>0</v>
      </c>
      <c r="CN58" s="22">
        <v>0</v>
      </c>
      <c r="CO58" s="22">
        <v>0</v>
      </c>
      <c r="CP58" s="22">
        <v>0</v>
      </c>
      <c r="CQ58" s="22">
        <v>0</v>
      </c>
      <c r="CR58" s="22">
        <v>0</v>
      </c>
      <c r="CS58" s="22">
        <v>0</v>
      </c>
      <c r="CT58" s="22">
        <v>0</v>
      </c>
      <c r="CU58" s="22">
        <v>0</v>
      </c>
      <c r="CV58" s="22">
        <v>0</v>
      </c>
      <c r="CW58" s="22">
        <v>0</v>
      </c>
      <c r="CX58" s="22">
        <v>0</v>
      </c>
      <c r="CY58" s="22">
        <v>0</v>
      </c>
      <c r="CZ58" s="22">
        <v>0</v>
      </c>
      <c r="DA58" s="22">
        <v>0</v>
      </c>
      <c r="DB58" s="22">
        <v>0</v>
      </c>
      <c r="DC58" s="22">
        <v>0</v>
      </c>
      <c r="DD58" s="22">
        <v>0</v>
      </c>
      <c r="DE58" s="22">
        <v>0</v>
      </c>
      <c r="DF58" s="22">
        <v>0</v>
      </c>
      <c r="DG58" s="22">
        <v>0</v>
      </c>
      <c r="DH58" s="22">
        <v>0</v>
      </c>
      <c r="DI58" s="22">
        <v>0</v>
      </c>
      <c r="DJ58" s="22">
        <v>0</v>
      </c>
      <c r="DK58" s="22">
        <v>0</v>
      </c>
      <c r="DL58" s="22">
        <v>0</v>
      </c>
      <c r="DM58" s="22">
        <v>0</v>
      </c>
      <c r="DN58" s="22">
        <v>0</v>
      </c>
      <c r="DO58" s="22">
        <v>0</v>
      </c>
      <c r="DP58" s="22">
        <v>0</v>
      </c>
      <c r="DQ58" s="22">
        <v>0</v>
      </c>
      <c r="DR58" s="22">
        <v>0</v>
      </c>
      <c r="DS58" s="22">
        <v>0</v>
      </c>
      <c r="DT58" s="22">
        <v>0</v>
      </c>
      <c r="DU58" s="22">
        <v>0</v>
      </c>
      <c r="DV58" s="22">
        <v>0</v>
      </c>
      <c r="DW58" s="22">
        <v>0</v>
      </c>
      <c r="DX58" s="22">
        <v>0</v>
      </c>
      <c r="DY58" s="22">
        <v>0</v>
      </c>
      <c r="DZ58" s="22">
        <v>0</v>
      </c>
      <c r="EA58" s="22">
        <v>0</v>
      </c>
      <c r="EB58" s="22">
        <v>0</v>
      </c>
      <c r="EC58" s="22">
        <v>0</v>
      </c>
      <c r="ED58" s="22">
        <v>0</v>
      </c>
      <c r="EE58" s="22">
        <v>0</v>
      </c>
      <c r="EF58" s="22">
        <v>0</v>
      </c>
      <c r="EG58" s="22">
        <v>0</v>
      </c>
      <c r="EH58" s="22">
        <v>0</v>
      </c>
      <c r="EI58" s="22">
        <v>0</v>
      </c>
      <c r="EJ58" s="22">
        <v>0</v>
      </c>
      <c r="EK58" s="22">
        <v>0</v>
      </c>
      <c r="EL58" s="22">
        <v>0</v>
      </c>
      <c r="EM58" s="22">
        <v>0</v>
      </c>
      <c r="EN58" s="22">
        <v>0</v>
      </c>
      <c r="EO58" s="22">
        <v>0</v>
      </c>
      <c r="EP58" s="22">
        <v>0</v>
      </c>
      <c r="EQ58" s="22">
        <v>0</v>
      </c>
      <c r="ER58" s="22">
        <v>0</v>
      </c>
      <c r="ES58" s="22">
        <v>0</v>
      </c>
      <c r="ET58" s="22">
        <v>0</v>
      </c>
      <c r="EU58" s="22">
        <v>0</v>
      </c>
      <c r="EV58" s="22">
        <v>0</v>
      </c>
      <c r="EW58" s="22">
        <v>0</v>
      </c>
      <c r="EX58" s="22">
        <v>0</v>
      </c>
      <c r="EY58" s="22">
        <v>0</v>
      </c>
      <c r="EZ58" s="22">
        <v>0</v>
      </c>
      <c r="FA58" s="22">
        <v>0</v>
      </c>
      <c r="FB58" s="22">
        <v>0</v>
      </c>
      <c r="FC58" s="22">
        <v>0</v>
      </c>
      <c r="FD58" s="22">
        <v>0</v>
      </c>
      <c r="FE58" s="22">
        <v>0</v>
      </c>
      <c r="FF58" s="23">
        <v>1084</v>
      </c>
      <c r="FG58" s="23">
        <v>344</v>
      </c>
      <c r="FH58" s="22">
        <v>0</v>
      </c>
      <c r="FI58" s="22">
        <v>0</v>
      </c>
      <c r="FJ58" s="27">
        <v>0</v>
      </c>
      <c r="FK58" s="24">
        <v>0</v>
      </c>
      <c r="FL58" s="24">
        <v>0</v>
      </c>
      <c r="FM58" s="24">
        <v>1732</v>
      </c>
      <c r="FN58" s="24">
        <v>0</v>
      </c>
      <c r="FO58" s="24">
        <v>0</v>
      </c>
      <c r="FP58" s="24">
        <v>0</v>
      </c>
      <c r="FQ58" s="24">
        <v>0</v>
      </c>
      <c r="FR58" s="24">
        <v>0</v>
      </c>
      <c r="FS58" s="24">
        <v>0</v>
      </c>
      <c r="FT58" s="24">
        <v>0</v>
      </c>
      <c r="FU58" s="24">
        <v>0</v>
      </c>
      <c r="FV58" s="24">
        <v>0</v>
      </c>
      <c r="FW58" s="24">
        <v>0</v>
      </c>
      <c r="FX58" s="24">
        <v>0</v>
      </c>
      <c r="FY58" s="24">
        <v>0</v>
      </c>
      <c r="FZ58" s="24">
        <v>2441</v>
      </c>
      <c r="GA58" s="24">
        <v>1323</v>
      </c>
      <c r="GB58" s="24">
        <v>0</v>
      </c>
      <c r="GC58" s="24">
        <v>0</v>
      </c>
      <c r="GD58" s="24">
        <v>0</v>
      </c>
      <c r="GE58" s="24">
        <v>0</v>
      </c>
      <c r="GF58" s="24">
        <v>0</v>
      </c>
      <c r="GG58" s="24">
        <v>0</v>
      </c>
      <c r="GH58" s="24">
        <v>0</v>
      </c>
      <c r="GI58" s="24">
        <v>0</v>
      </c>
      <c r="GJ58" s="24">
        <v>722</v>
      </c>
      <c r="GK58" s="24">
        <v>0</v>
      </c>
      <c r="GL58" s="24">
        <v>0</v>
      </c>
      <c r="GM58" s="24">
        <v>0</v>
      </c>
      <c r="GN58" s="24">
        <v>0</v>
      </c>
      <c r="GO58" s="24">
        <v>600</v>
      </c>
      <c r="GP58" s="24">
        <v>0</v>
      </c>
      <c r="GQ58" s="24">
        <v>0</v>
      </c>
      <c r="GR58" s="24">
        <v>0</v>
      </c>
      <c r="GS58" s="24">
        <v>360</v>
      </c>
      <c r="GT58" s="24">
        <v>1080</v>
      </c>
      <c r="GU58" s="24">
        <v>0</v>
      </c>
      <c r="GV58" s="24">
        <v>210</v>
      </c>
      <c r="GW58" s="24">
        <v>0</v>
      </c>
      <c r="GX58" s="24">
        <v>0</v>
      </c>
      <c r="GY58" s="24">
        <v>1564</v>
      </c>
      <c r="GZ58" s="24">
        <v>0</v>
      </c>
      <c r="HA58" s="24">
        <v>0</v>
      </c>
      <c r="HB58" s="24">
        <v>0</v>
      </c>
      <c r="HC58" s="24">
        <v>0</v>
      </c>
      <c r="HD58" s="24">
        <v>0</v>
      </c>
      <c r="HE58" s="24">
        <v>0</v>
      </c>
      <c r="HF58" s="24">
        <v>0</v>
      </c>
      <c r="HG58" s="24">
        <v>0</v>
      </c>
      <c r="HH58" s="24">
        <v>0</v>
      </c>
      <c r="HI58" s="24">
        <v>667</v>
      </c>
      <c r="HJ58" s="24">
        <v>0</v>
      </c>
      <c r="HK58" s="24">
        <v>0</v>
      </c>
      <c r="HL58" s="24">
        <v>0</v>
      </c>
      <c r="HM58" s="24">
        <v>0</v>
      </c>
      <c r="HN58" s="24">
        <v>0</v>
      </c>
      <c r="HO58" s="24">
        <v>0</v>
      </c>
      <c r="HP58" s="24">
        <v>0</v>
      </c>
      <c r="HQ58" s="24">
        <v>817</v>
      </c>
      <c r="HR58" s="16">
        <f t="shared" ref="HR58:IG68" si="34">IF(HQ$4=$D$5,$F58,HQ58)*(1+HR$3)*(IF(AND($J58&gt;=HR$4,$J58&lt;HS$4),$I58+1,IF(AND($K58&gt;=HR$4,$K58&lt;HS$4),1/(1+$I58),1)))</f>
        <v>817</v>
      </c>
      <c r="HS58" s="24">
        <v>1376</v>
      </c>
      <c r="HT58" s="16">
        <f t="shared" ca="1" si="33"/>
        <v>754.38124999999991</v>
      </c>
      <c r="HU58" s="16">
        <f t="shared" ca="1" si="33"/>
        <v>754.38124999999991</v>
      </c>
      <c r="HV58" s="16">
        <f t="shared" ca="1" si="33"/>
        <v>754.38124999999991</v>
      </c>
      <c r="HW58" s="16">
        <f t="shared" ca="1" si="33"/>
        <v>754.38124999999991</v>
      </c>
      <c r="HX58" s="16">
        <f t="shared" ca="1" si="33"/>
        <v>754.38124999999991</v>
      </c>
      <c r="HY58" s="16">
        <f t="shared" ca="1" si="33"/>
        <v>756.26720312499992</v>
      </c>
      <c r="HZ58" s="16">
        <f t="shared" ca="1" si="33"/>
        <v>756.26720312499992</v>
      </c>
      <c r="IA58" s="16">
        <f t="shared" ca="1" si="33"/>
        <v>756.26720312499992</v>
      </c>
      <c r="IB58" s="16">
        <f t="shared" ca="1" si="33"/>
        <v>756.26720312499992</v>
      </c>
      <c r="IC58" s="16">
        <f t="shared" ca="1" si="33"/>
        <v>758.15787113281237</v>
      </c>
      <c r="ID58" s="16">
        <f t="shared" ca="1" si="33"/>
        <v>758.15787113281237</v>
      </c>
      <c r="IE58" s="16">
        <f t="shared" ca="1" si="33"/>
        <v>758.15787113281237</v>
      </c>
      <c r="IF58" s="16">
        <f t="shared" ca="1" si="33"/>
        <v>758.15787113281237</v>
      </c>
      <c r="IG58" s="16">
        <f t="shared" ca="1" si="33"/>
        <v>760.05326581064435</v>
      </c>
      <c r="IH58" s="16">
        <f t="shared" ca="1" si="33"/>
        <v>760.05326581064435</v>
      </c>
      <c r="II58" s="16">
        <f t="shared" ca="1" si="33"/>
        <v>760.05326581064435</v>
      </c>
      <c r="IJ58" s="16">
        <f t="shared" ca="1" si="33"/>
        <v>760.05326581064435</v>
      </c>
      <c r="IK58" s="16">
        <f t="shared" ca="1" si="33"/>
        <v>760.05326581064435</v>
      </c>
      <c r="IL58" s="16">
        <f t="shared" ca="1" si="33"/>
        <v>761.9533989751709</v>
      </c>
      <c r="IM58" s="16">
        <f t="shared" ca="1" si="33"/>
        <v>761.9533989751709</v>
      </c>
      <c r="IN58" s="16">
        <f t="shared" ca="1" si="33"/>
        <v>761.9533989751709</v>
      </c>
      <c r="IO58" s="16">
        <f t="shared" ca="1" si="33"/>
        <v>761.9533989751709</v>
      </c>
      <c r="IP58" s="16">
        <f t="shared" ca="1" si="33"/>
        <v>763.85828247260883</v>
      </c>
      <c r="IQ58" s="16">
        <f t="shared" ca="1" si="33"/>
        <v>763.85828247260883</v>
      </c>
      <c r="IR58" s="16">
        <f t="shared" ca="1" si="33"/>
        <v>763.85828247260883</v>
      </c>
      <c r="IS58" s="16">
        <f t="shared" ca="1" si="33"/>
        <v>763.85828247260883</v>
      </c>
      <c r="IT58" s="16">
        <f t="shared" ca="1" si="33"/>
        <v>765.76792817879027</v>
      </c>
      <c r="IU58" s="16">
        <f t="shared" ca="1" si="33"/>
        <v>765.76792817879027</v>
      </c>
      <c r="IV58" s="16">
        <f t="shared" ca="1" si="33"/>
        <v>765.76792817879027</v>
      </c>
      <c r="IW58" s="16">
        <f t="shared" ca="1" si="33"/>
        <v>765.76792817879027</v>
      </c>
      <c r="IX58" s="16">
        <f t="shared" ca="1" si="33"/>
        <v>765.76792817879027</v>
      </c>
      <c r="IY58" s="16">
        <f t="shared" ca="1" si="33"/>
        <v>767.68234799923721</v>
      </c>
      <c r="IZ58" s="16">
        <f t="shared" ca="1" si="33"/>
        <v>767.68234799923721</v>
      </c>
      <c r="JA58" s="16">
        <f t="shared" ca="1" si="33"/>
        <v>767.68234799923721</v>
      </c>
      <c r="JB58" s="16">
        <f t="shared" ca="1" si="33"/>
        <v>767.68234799923721</v>
      </c>
    </row>
    <row r="59" spans="1:262" ht="15" customHeight="1" x14ac:dyDescent="0.3">
      <c r="A59" s="20" t="s">
        <v>69</v>
      </c>
      <c r="B59" s="3" t="s">
        <v>234</v>
      </c>
      <c r="C59" s="3" t="s">
        <v>234</v>
      </c>
      <c r="D59" s="21" t="s">
        <v>38</v>
      </c>
      <c r="E59" s="21" t="s">
        <v>20</v>
      </c>
      <c r="F59" s="16">
        <f t="shared" ca="1" si="20"/>
        <v>186.75</v>
      </c>
      <c r="G59" s="21" cm="1">
        <f t="array" aca="1" ref="G59" ca="1">($D$5-IFERROR(LOOKUP(2,1/(INDIRECT($L$1&amp;ROW()&amp;":"&amp;$J$2&amp;ROW())&lt;&gt;0),INDIRECT($L$1&amp;"4:"&amp;$J$2&amp;"4")),$L$4))/7</f>
        <v>0</v>
      </c>
      <c r="H59" s="16">
        <f t="shared" ca="1" si="21"/>
        <v>7612.5077774653073</v>
      </c>
      <c r="L59" s="22">
        <v>0</v>
      </c>
      <c r="M59" s="22">
        <v>0</v>
      </c>
      <c r="N59" s="22">
        <v>0</v>
      </c>
      <c r="O59" s="22">
        <v>0</v>
      </c>
      <c r="P59" s="22">
        <v>0</v>
      </c>
      <c r="Q59" s="22">
        <v>0</v>
      </c>
      <c r="R59" s="22">
        <v>0</v>
      </c>
      <c r="S59" s="22">
        <v>0</v>
      </c>
      <c r="T59" s="22">
        <v>0</v>
      </c>
      <c r="U59" s="22">
        <v>0</v>
      </c>
      <c r="V59" s="22">
        <v>0</v>
      </c>
      <c r="W59" s="22">
        <v>0</v>
      </c>
      <c r="X59" s="22">
        <v>0</v>
      </c>
      <c r="Y59" s="22">
        <v>0</v>
      </c>
      <c r="Z59" s="22">
        <v>0</v>
      </c>
      <c r="AA59" s="22">
        <v>0</v>
      </c>
      <c r="AB59" s="22">
        <v>0</v>
      </c>
      <c r="AC59" s="22">
        <v>0</v>
      </c>
      <c r="AD59" s="22">
        <v>0</v>
      </c>
      <c r="AE59" s="22">
        <v>0</v>
      </c>
      <c r="AF59" s="22">
        <v>0</v>
      </c>
      <c r="AG59" s="22">
        <v>0</v>
      </c>
      <c r="AH59" s="22">
        <v>0</v>
      </c>
      <c r="AI59" s="22">
        <v>0</v>
      </c>
      <c r="AJ59" s="22">
        <v>0</v>
      </c>
      <c r="AK59" s="22">
        <v>0</v>
      </c>
      <c r="AL59" s="22">
        <v>0</v>
      </c>
      <c r="AM59" s="22">
        <v>0</v>
      </c>
      <c r="AN59" s="22">
        <v>0</v>
      </c>
      <c r="AO59" s="22">
        <v>0</v>
      </c>
      <c r="AP59" s="22">
        <v>0</v>
      </c>
      <c r="AQ59" s="22">
        <v>0</v>
      </c>
      <c r="AR59" s="22">
        <v>0</v>
      </c>
      <c r="AS59" s="22">
        <v>0</v>
      </c>
      <c r="AT59" s="22">
        <v>0</v>
      </c>
      <c r="AU59" s="22">
        <v>0</v>
      </c>
      <c r="AV59" s="22">
        <v>0</v>
      </c>
      <c r="AW59" s="22">
        <v>0</v>
      </c>
      <c r="AX59" s="22">
        <v>0</v>
      </c>
      <c r="AY59" s="22">
        <v>0</v>
      </c>
      <c r="AZ59" s="22">
        <v>0</v>
      </c>
      <c r="BA59" s="22">
        <v>0</v>
      </c>
      <c r="BB59" s="22">
        <v>0</v>
      </c>
      <c r="BC59" s="22">
        <v>0</v>
      </c>
      <c r="BD59" s="22">
        <v>0</v>
      </c>
      <c r="BE59" s="22">
        <v>0</v>
      </c>
      <c r="BF59" s="22">
        <v>0</v>
      </c>
      <c r="BG59" s="22">
        <v>0</v>
      </c>
      <c r="BH59" s="22">
        <v>0</v>
      </c>
      <c r="BI59" s="22">
        <v>0</v>
      </c>
      <c r="BJ59" s="22">
        <v>0</v>
      </c>
      <c r="BK59" s="22">
        <v>0</v>
      </c>
      <c r="BL59" s="22">
        <v>0</v>
      </c>
      <c r="BM59" s="22">
        <v>0</v>
      </c>
      <c r="BN59" s="22">
        <v>0</v>
      </c>
      <c r="BO59" s="22">
        <v>0</v>
      </c>
      <c r="BP59" s="22">
        <v>0</v>
      </c>
      <c r="BQ59" s="22">
        <v>0</v>
      </c>
      <c r="BR59" s="22">
        <v>0</v>
      </c>
      <c r="BS59" s="22">
        <v>0</v>
      </c>
      <c r="BT59" s="22">
        <v>0</v>
      </c>
      <c r="BU59" s="22">
        <v>0</v>
      </c>
      <c r="BV59" s="22">
        <v>0</v>
      </c>
      <c r="BW59" s="22">
        <v>0</v>
      </c>
      <c r="BX59" s="22">
        <v>0</v>
      </c>
      <c r="BY59" s="22">
        <v>0</v>
      </c>
      <c r="BZ59" s="22">
        <v>0</v>
      </c>
      <c r="CA59" s="22">
        <v>0</v>
      </c>
      <c r="CB59" s="22">
        <v>0</v>
      </c>
      <c r="CC59" s="22">
        <v>0</v>
      </c>
      <c r="CD59" s="22">
        <v>0</v>
      </c>
      <c r="CE59" s="22">
        <v>0</v>
      </c>
      <c r="CF59" s="22">
        <v>0</v>
      </c>
      <c r="CG59" s="22">
        <v>0</v>
      </c>
      <c r="CH59" s="22">
        <v>0</v>
      </c>
      <c r="CI59" s="22">
        <v>0</v>
      </c>
      <c r="CJ59" s="22">
        <v>0</v>
      </c>
      <c r="CK59" s="22">
        <v>0</v>
      </c>
      <c r="CL59" s="22">
        <v>0</v>
      </c>
      <c r="CM59" s="22">
        <v>0</v>
      </c>
      <c r="CN59" s="22">
        <v>0</v>
      </c>
      <c r="CO59" s="22">
        <v>0</v>
      </c>
      <c r="CP59" s="22">
        <v>0</v>
      </c>
      <c r="CQ59" s="22">
        <v>0</v>
      </c>
      <c r="CR59" s="22">
        <v>0</v>
      </c>
      <c r="CS59" s="22">
        <v>0</v>
      </c>
      <c r="CT59" s="22">
        <v>0</v>
      </c>
      <c r="CU59" s="22">
        <v>0</v>
      </c>
      <c r="CV59" s="22">
        <v>0</v>
      </c>
      <c r="CW59" s="22">
        <v>0</v>
      </c>
      <c r="CX59" s="22">
        <v>0</v>
      </c>
      <c r="CY59" s="22">
        <v>0</v>
      </c>
      <c r="CZ59" s="22">
        <v>0</v>
      </c>
      <c r="DA59" s="22">
        <v>0</v>
      </c>
      <c r="DB59" s="22">
        <v>0</v>
      </c>
      <c r="DC59" s="22">
        <v>0</v>
      </c>
      <c r="DD59" s="22">
        <v>0</v>
      </c>
      <c r="DE59" s="22">
        <v>0</v>
      </c>
      <c r="DF59" s="22">
        <v>0</v>
      </c>
      <c r="DG59" s="22">
        <v>0</v>
      </c>
      <c r="DH59" s="22">
        <v>0</v>
      </c>
      <c r="DI59" s="22">
        <v>0</v>
      </c>
      <c r="DJ59" s="22">
        <v>0</v>
      </c>
      <c r="DK59" s="22">
        <v>0</v>
      </c>
      <c r="DL59" s="22">
        <v>0</v>
      </c>
      <c r="DM59" s="22">
        <v>0</v>
      </c>
      <c r="DN59" s="22">
        <v>0</v>
      </c>
      <c r="DO59" s="22">
        <v>0</v>
      </c>
      <c r="DP59" s="22">
        <v>0</v>
      </c>
      <c r="DQ59" s="22">
        <v>0</v>
      </c>
      <c r="DR59" s="22">
        <v>0</v>
      </c>
      <c r="DS59" s="22">
        <v>0</v>
      </c>
      <c r="DT59" s="22">
        <v>0</v>
      </c>
      <c r="DU59" s="22">
        <v>0</v>
      </c>
      <c r="DV59" s="22">
        <v>0</v>
      </c>
      <c r="DW59" s="22">
        <v>0</v>
      </c>
      <c r="DX59" s="22">
        <v>0</v>
      </c>
      <c r="DY59" s="22">
        <v>0</v>
      </c>
      <c r="DZ59" s="22">
        <v>0</v>
      </c>
      <c r="EA59" s="22">
        <v>0</v>
      </c>
      <c r="EB59" s="22">
        <v>0</v>
      </c>
      <c r="EC59" s="22">
        <v>0</v>
      </c>
      <c r="ED59" s="22">
        <v>0</v>
      </c>
      <c r="EE59" s="22">
        <v>0</v>
      </c>
      <c r="EF59" s="22">
        <v>0</v>
      </c>
      <c r="EG59" s="22">
        <v>0</v>
      </c>
      <c r="EH59" s="22">
        <v>0</v>
      </c>
      <c r="EI59" s="22">
        <v>0</v>
      </c>
      <c r="EJ59" s="22">
        <v>0</v>
      </c>
      <c r="EK59" s="22">
        <v>0</v>
      </c>
      <c r="EL59" s="22">
        <v>0</v>
      </c>
      <c r="EM59" s="22">
        <v>0</v>
      </c>
      <c r="EN59" s="22">
        <v>0</v>
      </c>
      <c r="EO59" s="22">
        <v>0</v>
      </c>
      <c r="EP59" s="22">
        <v>0</v>
      </c>
      <c r="EQ59" s="22">
        <v>0</v>
      </c>
      <c r="ER59" s="22">
        <v>0</v>
      </c>
      <c r="ES59" s="22">
        <v>0</v>
      </c>
      <c r="ET59" s="22">
        <v>0</v>
      </c>
      <c r="EU59" s="22">
        <v>0</v>
      </c>
      <c r="EV59" s="22">
        <v>0</v>
      </c>
      <c r="EW59" s="22">
        <v>0</v>
      </c>
      <c r="EX59" s="22">
        <v>0</v>
      </c>
      <c r="EY59" s="22">
        <v>0</v>
      </c>
      <c r="EZ59" s="22">
        <v>0</v>
      </c>
      <c r="FA59" s="22">
        <v>0</v>
      </c>
      <c r="FB59" s="22">
        <v>0</v>
      </c>
      <c r="FC59" s="22">
        <v>0</v>
      </c>
      <c r="FD59" s="22">
        <v>0</v>
      </c>
      <c r="FE59" s="22">
        <v>0</v>
      </c>
      <c r="FF59" s="22">
        <v>0</v>
      </c>
      <c r="FG59" s="22">
        <v>0</v>
      </c>
      <c r="FH59" s="22">
        <v>0</v>
      </c>
      <c r="FI59" s="22">
        <v>0</v>
      </c>
      <c r="FJ59" s="24">
        <v>0</v>
      </c>
      <c r="FK59" s="24">
        <v>0</v>
      </c>
      <c r="FL59" s="24">
        <v>0</v>
      </c>
      <c r="FM59" s="24">
        <v>0</v>
      </c>
      <c r="FN59" s="24">
        <v>0</v>
      </c>
      <c r="FO59" s="24">
        <v>0</v>
      </c>
      <c r="FP59" s="24">
        <v>0</v>
      </c>
      <c r="FQ59" s="24">
        <v>0</v>
      </c>
      <c r="FR59" s="24">
        <v>0</v>
      </c>
      <c r="FS59" s="24">
        <v>0</v>
      </c>
      <c r="FT59" s="24">
        <v>0</v>
      </c>
      <c r="FU59" s="24">
        <v>0</v>
      </c>
      <c r="FV59" s="24">
        <v>0</v>
      </c>
      <c r="FW59" s="24">
        <v>0</v>
      </c>
      <c r="FX59" s="24">
        <v>0</v>
      </c>
      <c r="FY59" s="24">
        <v>0</v>
      </c>
      <c r="FZ59" s="24">
        <v>0</v>
      </c>
      <c r="GA59" s="24">
        <v>0</v>
      </c>
      <c r="GB59" s="24">
        <v>0</v>
      </c>
      <c r="GC59" s="24">
        <v>0</v>
      </c>
      <c r="GD59" s="24">
        <v>0</v>
      </c>
      <c r="GE59" s="24">
        <v>0</v>
      </c>
      <c r="GF59" s="24">
        <v>0</v>
      </c>
      <c r="GG59" s="24">
        <v>0</v>
      </c>
      <c r="GH59" s="24">
        <v>0</v>
      </c>
      <c r="GI59" s="24">
        <v>0</v>
      </c>
      <c r="GJ59" s="24">
        <v>0</v>
      </c>
      <c r="GK59" s="24">
        <v>0</v>
      </c>
      <c r="GL59" s="24">
        <v>0</v>
      </c>
      <c r="GM59" s="24">
        <v>0</v>
      </c>
      <c r="GN59" s="24">
        <v>0</v>
      </c>
      <c r="GO59" s="24">
        <v>0</v>
      </c>
      <c r="GP59" s="24">
        <v>0</v>
      </c>
      <c r="GQ59" s="24">
        <v>0</v>
      </c>
      <c r="GR59" s="24">
        <v>0</v>
      </c>
      <c r="GS59" s="24">
        <v>0</v>
      </c>
      <c r="GT59" s="24">
        <v>0</v>
      </c>
      <c r="GU59" s="24">
        <v>0</v>
      </c>
      <c r="GV59" s="24">
        <v>0</v>
      </c>
      <c r="GW59" s="24">
        <v>0</v>
      </c>
      <c r="GX59" s="24">
        <v>0</v>
      </c>
      <c r="GY59" s="24">
        <v>0</v>
      </c>
      <c r="GZ59" s="24">
        <v>0</v>
      </c>
      <c r="HA59" s="24">
        <v>0</v>
      </c>
      <c r="HB59" s="24">
        <v>0</v>
      </c>
      <c r="HC59" s="24">
        <v>0</v>
      </c>
      <c r="HD59" s="24">
        <v>0</v>
      </c>
      <c r="HE59" s="24">
        <v>0</v>
      </c>
      <c r="HF59" s="24">
        <v>0</v>
      </c>
      <c r="HG59" s="24">
        <v>0</v>
      </c>
      <c r="HH59" s="24">
        <v>0</v>
      </c>
      <c r="HI59" s="24">
        <v>256</v>
      </c>
      <c r="HJ59" s="24">
        <v>0</v>
      </c>
      <c r="HK59" s="24">
        <v>0</v>
      </c>
      <c r="HL59" s="24">
        <v>0</v>
      </c>
      <c r="HM59" s="24">
        <v>0</v>
      </c>
      <c r="HN59" s="24">
        <v>0</v>
      </c>
      <c r="HO59" s="24">
        <v>0</v>
      </c>
      <c r="HP59" s="24">
        <v>0</v>
      </c>
      <c r="HQ59" s="24">
        <v>249</v>
      </c>
      <c r="HR59" s="16">
        <f t="shared" si="34"/>
        <v>249</v>
      </c>
      <c r="HS59" s="16">
        <f t="shared" si="34"/>
        <v>249</v>
      </c>
      <c r="HT59" s="16">
        <f t="shared" ca="1" si="34"/>
        <v>187.21687499999999</v>
      </c>
      <c r="HU59" s="16">
        <f t="shared" ca="1" si="34"/>
        <v>187.21687499999999</v>
      </c>
      <c r="HV59" s="16">
        <f t="shared" ca="1" si="34"/>
        <v>187.21687499999999</v>
      </c>
      <c r="HW59" s="16">
        <f t="shared" ca="1" si="34"/>
        <v>187.21687499999999</v>
      </c>
      <c r="HX59" s="16">
        <f t="shared" ca="1" si="34"/>
        <v>187.21687499999999</v>
      </c>
      <c r="HY59" s="16">
        <f t="shared" ca="1" si="34"/>
        <v>187.68491718749999</v>
      </c>
      <c r="HZ59" s="16">
        <f t="shared" ca="1" si="34"/>
        <v>187.68491718749999</v>
      </c>
      <c r="IA59" s="16">
        <f t="shared" ca="1" si="34"/>
        <v>187.68491718749999</v>
      </c>
      <c r="IB59" s="16">
        <f t="shared" ca="1" si="34"/>
        <v>187.68491718749999</v>
      </c>
      <c r="IC59" s="16">
        <f t="shared" ca="1" si="34"/>
        <v>188.15412948046873</v>
      </c>
      <c r="ID59" s="16">
        <f t="shared" ca="1" si="34"/>
        <v>188.15412948046873</v>
      </c>
      <c r="IE59" s="16">
        <f t="shared" ca="1" si="34"/>
        <v>188.15412948046873</v>
      </c>
      <c r="IF59" s="16">
        <f t="shared" ca="1" si="34"/>
        <v>188.15412948046873</v>
      </c>
      <c r="IG59" s="16">
        <f t="shared" ca="1" si="34"/>
        <v>188.62451480416988</v>
      </c>
      <c r="IH59" s="16">
        <f t="shared" ca="1" si="33"/>
        <v>188.62451480416988</v>
      </c>
      <c r="II59" s="16">
        <f t="shared" ca="1" si="33"/>
        <v>188.62451480416988</v>
      </c>
      <c r="IJ59" s="16">
        <f t="shared" ca="1" si="33"/>
        <v>188.62451480416988</v>
      </c>
      <c r="IK59" s="16">
        <f t="shared" ca="1" si="33"/>
        <v>188.62451480416988</v>
      </c>
      <c r="IL59" s="16">
        <f t="shared" ca="1" si="33"/>
        <v>189.09607609118029</v>
      </c>
      <c r="IM59" s="16">
        <f t="shared" ca="1" si="33"/>
        <v>189.09607609118029</v>
      </c>
      <c r="IN59" s="16">
        <f t="shared" ca="1" si="33"/>
        <v>189.09607609118029</v>
      </c>
      <c r="IO59" s="16">
        <f t="shared" ca="1" si="33"/>
        <v>189.09607609118029</v>
      </c>
      <c r="IP59" s="16">
        <f t="shared" ca="1" si="33"/>
        <v>189.56881628140823</v>
      </c>
      <c r="IQ59" s="16">
        <f t="shared" ca="1" si="33"/>
        <v>189.56881628140823</v>
      </c>
      <c r="IR59" s="16">
        <f t="shared" ca="1" si="33"/>
        <v>189.56881628140823</v>
      </c>
      <c r="IS59" s="16">
        <f t="shared" ca="1" si="33"/>
        <v>189.56881628140823</v>
      </c>
      <c r="IT59" s="16">
        <f t="shared" ca="1" si="33"/>
        <v>190.04273832211175</v>
      </c>
      <c r="IU59" s="16">
        <f t="shared" ca="1" si="33"/>
        <v>190.04273832211175</v>
      </c>
      <c r="IV59" s="16">
        <f t="shared" ca="1" si="33"/>
        <v>190.04273832211175</v>
      </c>
      <c r="IW59" s="16">
        <f t="shared" ca="1" si="33"/>
        <v>190.04273832211175</v>
      </c>
      <c r="IX59" s="16">
        <f t="shared" ca="1" si="33"/>
        <v>190.04273832211175</v>
      </c>
      <c r="IY59" s="16">
        <f t="shared" ca="1" si="33"/>
        <v>190.51784516791702</v>
      </c>
      <c r="IZ59" s="16">
        <f t="shared" ca="1" si="33"/>
        <v>190.51784516791702</v>
      </c>
      <c r="JA59" s="16">
        <f t="shared" ca="1" si="33"/>
        <v>190.51784516791702</v>
      </c>
      <c r="JB59" s="16">
        <f t="shared" ca="1" si="33"/>
        <v>190.51784516791702</v>
      </c>
    </row>
    <row r="60" spans="1:262" ht="15" customHeight="1" x14ac:dyDescent="0.3">
      <c r="A60" s="3" t="s">
        <v>70</v>
      </c>
      <c r="B60" s="3" t="s">
        <v>234</v>
      </c>
      <c r="C60" s="3" t="s">
        <v>234</v>
      </c>
      <c r="D60" s="21" t="s">
        <v>38</v>
      </c>
      <c r="E60" s="21" t="s">
        <v>20</v>
      </c>
      <c r="F60" s="16">
        <f t="shared" ca="1" si="20"/>
        <v>11520</v>
      </c>
      <c r="G60" s="21" cm="1">
        <f t="array" aca="1" ref="G60" ca="1">($D$5-IFERROR(LOOKUP(2,1/(INDIRECT($L$1&amp;ROW()&amp;":"&amp;$J$2&amp;ROW())&lt;&gt;0),INDIRECT($L$1&amp;"4:"&amp;$J$2&amp;"4")),$L$4))/7</f>
        <v>0</v>
      </c>
      <c r="H60" s="16">
        <f t="shared" ca="1" si="21"/>
        <v>1005742.278287683</v>
      </c>
      <c r="L60" s="22">
        <v>0</v>
      </c>
      <c r="M60" s="22">
        <v>0</v>
      </c>
      <c r="N60" s="22">
        <v>0</v>
      </c>
      <c r="O60" s="22">
        <v>0</v>
      </c>
      <c r="P60" s="22">
        <v>0</v>
      </c>
      <c r="Q60" s="22">
        <v>0</v>
      </c>
      <c r="R60" s="22">
        <v>0</v>
      </c>
      <c r="S60" s="22">
        <v>0</v>
      </c>
      <c r="T60" s="22">
        <v>0</v>
      </c>
      <c r="U60" s="22">
        <v>0</v>
      </c>
      <c r="V60" s="22">
        <v>0</v>
      </c>
      <c r="W60" s="22">
        <v>0</v>
      </c>
      <c r="X60" s="22">
        <v>0</v>
      </c>
      <c r="Y60" s="22">
        <v>0</v>
      </c>
      <c r="Z60" s="22">
        <v>0</v>
      </c>
      <c r="AA60" s="22">
        <v>0</v>
      </c>
      <c r="AB60" s="22">
        <v>0</v>
      </c>
      <c r="AC60" s="22">
        <v>0</v>
      </c>
      <c r="AD60" s="22">
        <v>0</v>
      </c>
      <c r="AE60" s="22">
        <v>0</v>
      </c>
      <c r="AF60" s="22">
        <v>0</v>
      </c>
      <c r="AG60" s="22">
        <v>0</v>
      </c>
      <c r="AH60" s="22">
        <v>0</v>
      </c>
      <c r="AI60" s="22">
        <v>0</v>
      </c>
      <c r="AJ60" s="22">
        <v>0</v>
      </c>
      <c r="AK60" s="22">
        <v>0</v>
      </c>
      <c r="AL60" s="22">
        <v>0</v>
      </c>
      <c r="AM60" s="22">
        <v>0</v>
      </c>
      <c r="AN60" s="22">
        <v>0</v>
      </c>
      <c r="AO60" s="22">
        <v>0</v>
      </c>
      <c r="AP60" s="22">
        <v>0</v>
      </c>
      <c r="AQ60" s="22">
        <v>0</v>
      </c>
      <c r="AR60" s="22">
        <v>0</v>
      </c>
      <c r="AS60" s="22">
        <v>0</v>
      </c>
      <c r="AT60" s="22">
        <v>0</v>
      </c>
      <c r="AU60" s="22">
        <v>0</v>
      </c>
      <c r="AV60" s="22">
        <v>0</v>
      </c>
      <c r="AW60" s="22">
        <v>0</v>
      </c>
      <c r="AX60" s="22">
        <v>0</v>
      </c>
      <c r="AY60" s="22">
        <v>0</v>
      </c>
      <c r="AZ60" s="22">
        <v>0</v>
      </c>
      <c r="BA60" s="22">
        <v>0</v>
      </c>
      <c r="BB60" s="22">
        <v>0</v>
      </c>
      <c r="BC60" s="22">
        <v>0</v>
      </c>
      <c r="BD60" s="22">
        <v>0</v>
      </c>
      <c r="BE60" s="22">
        <v>0</v>
      </c>
      <c r="BF60" s="22">
        <v>0</v>
      </c>
      <c r="BG60" s="22">
        <v>0</v>
      </c>
      <c r="BH60" s="22">
        <v>0</v>
      </c>
      <c r="BI60" s="22">
        <v>0</v>
      </c>
      <c r="BJ60" s="22">
        <v>0</v>
      </c>
      <c r="BK60" s="22">
        <v>0</v>
      </c>
      <c r="BL60" s="22">
        <v>0</v>
      </c>
      <c r="BM60" s="22">
        <v>0</v>
      </c>
      <c r="BN60" s="22">
        <v>0</v>
      </c>
      <c r="BO60" s="22">
        <v>0</v>
      </c>
      <c r="BP60" s="22">
        <v>0</v>
      </c>
      <c r="BQ60" s="22">
        <v>0</v>
      </c>
      <c r="BR60" s="22">
        <v>0</v>
      </c>
      <c r="BS60" s="22">
        <v>0</v>
      </c>
      <c r="BT60" s="22">
        <v>0</v>
      </c>
      <c r="BU60" s="22">
        <v>0</v>
      </c>
      <c r="BV60" s="22">
        <v>0</v>
      </c>
      <c r="BW60" s="22">
        <v>0</v>
      </c>
      <c r="BX60" s="22">
        <v>0</v>
      </c>
      <c r="BY60" s="22">
        <v>0</v>
      </c>
      <c r="BZ60" s="22">
        <v>0</v>
      </c>
      <c r="CA60" s="22">
        <v>0</v>
      </c>
      <c r="CB60" s="22">
        <v>0</v>
      </c>
      <c r="CC60" s="22">
        <v>0</v>
      </c>
      <c r="CD60" s="22">
        <v>0</v>
      </c>
      <c r="CE60" s="22">
        <v>0</v>
      </c>
      <c r="CF60" s="22">
        <v>0</v>
      </c>
      <c r="CG60" s="22">
        <v>0</v>
      </c>
      <c r="CH60" s="22">
        <v>0</v>
      </c>
      <c r="CI60" s="22">
        <v>0</v>
      </c>
      <c r="CJ60" s="22">
        <v>0</v>
      </c>
      <c r="CK60" s="22">
        <v>0</v>
      </c>
      <c r="CL60" s="22">
        <v>0</v>
      </c>
      <c r="CM60" s="22">
        <v>0</v>
      </c>
      <c r="CN60" s="22">
        <v>0</v>
      </c>
      <c r="CO60" s="22">
        <v>0</v>
      </c>
      <c r="CP60" s="22">
        <v>0</v>
      </c>
      <c r="CQ60" s="22">
        <v>0</v>
      </c>
      <c r="CR60" s="22">
        <v>0</v>
      </c>
      <c r="CS60" s="22">
        <v>0</v>
      </c>
      <c r="CT60" s="22">
        <v>0</v>
      </c>
      <c r="CU60" s="22">
        <v>0</v>
      </c>
      <c r="CV60" s="22">
        <v>0</v>
      </c>
      <c r="CW60" s="22">
        <v>0</v>
      </c>
      <c r="CX60" s="22">
        <v>0</v>
      </c>
      <c r="CY60" s="22">
        <v>0</v>
      </c>
      <c r="CZ60" s="22">
        <v>0</v>
      </c>
      <c r="DA60" s="22">
        <v>0</v>
      </c>
      <c r="DB60" s="22">
        <v>0</v>
      </c>
      <c r="DC60" s="22">
        <v>0</v>
      </c>
      <c r="DD60" s="22">
        <v>0</v>
      </c>
      <c r="DE60" s="22">
        <v>0</v>
      </c>
      <c r="DF60" s="22">
        <v>0</v>
      </c>
      <c r="DG60" s="22">
        <v>0</v>
      </c>
      <c r="DH60" s="22">
        <v>0</v>
      </c>
      <c r="DI60" s="22">
        <v>0</v>
      </c>
      <c r="DJ60" s="22">
        <v>0</v>
      </c>
      <c r="DK60" s="22">
        <v>0</v>
      </c>
      <c r="DL60" s="22">
        <v>0</v>
      </c>
      <c r="DM60" s="22">
        <v>0</v>
      </c>
      <c r="DN60" s="22">
        <v>0</v>
      </c>
      <c r="DO60" s="22">
        <v>0</v>
      </c>
      <c r="DP60" s="22">
        <v>0</v>
      </c>
      <c r="DQ60" s="22">
        <v>0</v>
      </c>
      <c r="DR60" s="22">
        <v>0</v>
      </c>
      <c r="DS60" s="22">
        <v>0</v>
      </c>
      <c r="DT60" s="22">
        <v>0</v>
      </c>
      <c r="DU60" s="22">
        <v>0</v>
      </c>
      <c r="DV60" s="22">
        <v>0</v>
      </c>
      <c r="DW60" s="22">
        <v>0</v>
      </c>
      <c r="DX60" s="22">
        <v>0</v>
      </c>
      <c r="DY60" s="22">
        <v>0</v>
      </c>
      <c r="DZ60" s="22">
        <v>0</v>
      </c>
      <c r="EA60" s="22">
        <v>0</v>
      </c>
      <c r="EB60" s="22">
        <v>0</v>
      </c>
      <c r="EC60" s="22">
        <v>0</v>
      </c>
      <c r="ED60" s="22">
        <v>0</v>
      </c>
      <c r="EE60" s="22">
        <v>0</v>
      </c>
      <c r="EF60" s="22">
        <v>0</v>
      </c>
      <c r="EG60" s="22">
        <v>0</v>
      </c>
      <c r="EH60" s="22">
        <v>0</v>
      </c>
      <c r="EI60" s="22">
        <v>0</v>
      </c>
      <c r="EJ60" s="22">
        <v>0</v>
      </c>
      <c r="EK60" s="22">
        <v>0</v>
      </c>
      <c r="EL60" s="22">
        <v>0</v>
      </c>
      <c r="EM60" s="22">
        <v>0</v>
      </c>
      <c r="EN60" s="22">
        <v>0</v>
      </c>
      <c r="EO60" s="22">
        <v>0</v>
      </c>
      <c r="EP60" s="22">
        <v>0</v>
      </c>
      <c r="EQ60" s="22">
        <v>0</v>
      </c>
      <c r="ER60" s="22">
        <v>0</v>
      </c>
      <c r="ES60" s="22">
        <v>0</v>
      </c>
      <c r="ET60" s="22">
        <v>0</v>
      </c>
      <c r="EU60" s="22">
        <v>0</v>
      </c>
      <c r="EV60" s="22">
        <v>0</v>
      </c>
      <c r="EW60" s="22">
        <v>0</v>
      </c>
      <c r="EX60" s="22">
        <v>0</v>
      </c>
      <c r="EY60" s="22">
        <v>0</v>
      </c>
      <c r="EZ60" s="22">
        <v>0</v>
      </c>
      <c r="FA60" s="22">
        <v>0</v>
      </c>
      <c r="FB60" s="22">
        <v>0</v>
      </c>
      <c r="FC60" s="22">
        <v>0</v>
      </c>
      <c r="FD60" s="22">
        <v>0</v>
      </c>
      <c r="FE60" s="22">
        <v>0</v>
      </c>
      <c r="FF60" s="22">
        <v>0</v>
      </c>
      <c r="FG60" s="22">
        <v>0</v>
      </c>
      <c r="FH60" s="22">
        <v>0</v>
      </c>
      <c r="FI60" s="22">
        <v>0</v>
      </c>
      <c r="FJ60" s="27">
        <v>0</v>
      </c>
      <c r="FK60" s="24">
        <v>0</v>
      </c>
      <c r="FL60" s="24">
        <v>0</v>
      </c>
      <c r="FM60" s="24">
        <v>0</v>
      </c>
      <c r="FN60" s="24">
        <v>0</v>
      </c>
      <c r="FO60" s="24">
        <v>0</v>
      </c>
      <c r="FP60" s="24">
        <v>0</v>
      </c>
      <c r="FQ60" s="24">
        <v>0</v>
      </c>
      <c r="FR60" s="24">
        <v>0</v>
      </c>
      <c r="FS60" s="24">
        <v>0</v>
      </c>
      <c r="FT60" s="24">
        <v>30720</v>
      </c>
      <c r="FU60" s="24">
        <v>0</v>
      </c>
      <c r="FV60" s="24">
        <v>3840</v>
      </c>
      <c r="FW60" s="24">
        <v>0</v>
      </c>
      <c r="FX60" s="24">
        <v>0</v>
      </c>
      <c r="FY60" s="24">
        <v>0</v>
      </c>
      <c r="FZ60" s="24">
        <v>0</v>
      </c>
      <c r="GA60" s="24">
        <v>5760</v>
      </c>
      <c r="GB60" s="24">
        <v>34560</v>
      </c>
      <c r="GC60" s="24">
        <v>7680</v>
      </c>
      <c r="GD60" s="24">
        <v>0</v>
      </c>
      <c r="GE60" s="24">
        <v>17280</v>
      </c>
      <c r="GF60" s="24">
        <v>0</v>
      </c>
      <c r="GG60" s="24">
        <v>11520</v>
      </c>
      <c r="GH60" s="24">
        <v>28800</v>
      </c>
      <c r="GI60" s="24">
        <v>13440</v>
      </c>
      <c r="GJ60" s="24">
        <v>11520</v>
      </c>
      <c r="GK60" s="24">
        <v>11520</v>
      </c>
      <c r="GL60" s="24">
        <v>11520</v>
      </c>
      <c r="GM60" s="24">
        <v>5760</v>
      </c>
      <c r="GN60" s="24">
        <v>26880</v>
      </c>
      <c r="GO60" s="24">
        <v>0</v>
      </c>
      <c r="GP60" s="24">
        <v>17280</v>
      </c>
      <c r="GQ60" s="24">
        <v>23040</v>
      </c>
      <c r="GR60" s="24">
        <v>1920</v>
      </c>
      <c r="GS60" s="24">
        <v>15360</v>
      </c>
      <c r="GT60" s="24">
        <v>15360</v>
      </c>
      <c r="GU60" s="24">
        <v>21120</v>
      </c>
      <c r="GV60" s="24">
        <v>13440</v>
      </c>
      <c r="GW60" s="24">
        <v>13440</v>
      </c>
      <c r="GX60" s="24">
        <v>11520</v>
      </c>
      <c r="GY60" s="24">
        <v>17280</v>
      </c>
      <c r="GZ60" s="24">
        <v>13440</v>
      </c>
      <c r="HA60" s="24">
        <v>11520</v>
      </c>
      <c r="HB60" s="24">
        <v>0</v>
      </c>
      <c r="HC60" s="24">
        <v>11520</v>
      </c>
      <c r="HD60" s="24">
        <v>3840</v>
      </c>
      <c r="HE60" s="24">
        <v>15360</v>
      </c>
      <c r="HF60" s="24">
        <v>23040</v>
      </c>
      <c r="HG60" s="24">
        <v>0</v>
      </c>
      <c r="HH60" s="24">
        <v>21120</v>
      </c>
      <c r="HI60" s="24">
        <v>0</v>
      </c>
      <c r="HJ60" s="24">
        <v>3840</v>
      </c>
      <c r="HK60" s="24">
        <v>21120</v>
      </c>
      <c r="HL60" s="24">
        <v>15360</v>
      </c>
      <c r="HM60" s="24">
        <v>5760</v>
      </c>
      <c r="HN60" s="24">
        <v>19200</v>
      </c>
      <c r="HO60" s="24">
        <v>17280</v>
      </c>
      <c r="HP60" s="24">
        <v>1920</v>
      </c>
      <c r="HQ60" s="24">
        <v>15360</v>
      </c>
      <c r="HR60" s="16">
        <f t="shared" si="34"/>
        <v>15360</v>
      </c>
      <c r="HS60" s="24">
        <v>13440</v>
      </c>
      <c r="HT60" s="24">
        <v>11520</v>
      </c>
      <c r="HU60" s="16">
        <f t="shared" si="34"/>
        <v>11520</v>
      </c>
      <c r="HV60" s="16">
        <f t="shared" si="34"/>
        <v>11520</v>
      </c>
      <c r="HW60" s="16">
        <f t="shared" si="34"/>
        <v>11520</v>
      </c>
      <c r="HX60" s="16">
        <f t="shared" si="34"/>
        <v>11520</v>
      </c>
      <c r="HY60" s="16">
        <f t="shared" si="34"/>
        <v>11548.8</v>
      </c>
      <c r="HZ60" s="16">
        <f t="shared" si="34"/>
        <v>11548.8</v>
      </c>
      <c r="IA60" s="16">
        <f t="shared" si="34"/>
        <v>11548.8</v>
      </c>
      <c r="IB60" s="16">
        <f t="shared" si="34"/>
        <v>11548.8</v>
      </c>
      <c r="IC60" s="16">
        <f t="shared" si="34"/>
        <v>11577.671999999999</v>
      </c>
      <c r="ID60" s="16">
        <f t="shared" si="34"/>
        <v>11577.671999999999</v>
      </c>
      <c r="IE60" s="16">
        <f t="shared" si="34"/>
        <v>11577.671999999999</v>
      </c>
      <c r="IF60" s="16">
        <f t="shared" si="34"/>
        <v>11577.671999999999</v>
      </c>
      <c r="IG60" s="16">
        <f t="shared" si="34"/>
        <v>11606.616179999997</v>
      </c>
      <c r="IH60" s="16">
        <f t="shared" si="33"/>
        <v>11606.616179999997</v>
      </c>
      <c r="II60" s="16">
        <f t="shared" si="33"/>
        <v>11606.616179999997</v>
      </c>
      <c r="IJ60" s="16">
        <f t="shared" si="33"/>
        <v>11606.616179999997</v>
      </c>
      <c r="IK60" s="16">
        <f t="shared" si="33"/>
        <v>11606.616179999997</v>
      </c>
      <c r="IL60" s="16">
        <f t="shared" si="33"/>
        <v>11635.632720449996</v>
      </c>
      <c r="IM60" s="16">
        <f t="shared" si="33"/>
        <v>11635.632720449996</v>
      </c>
      <c r="IN60" s="16">
        <f t="shared" si="33"/>
        <v>11635.632720449996</v>
      </c>
      <c r="IO60" s="16">
        <f t="shared" si="33"/>
        <v>11635.632720449996</v>
      </c>
      <c r="IP60" s="16">
        <f t="shared" si="33"/>
        <v>11664.721802251121</v>
      </c>
      <c r="IQ60" s="16">
        <f t="shared" si="33"/>
        <v>11664.721802251121</v>
      </c>
      <c r="IR60" s="16">
        <f t="shared" si="33"/>
        <v>11664.721802251121</v>
      </c>
      <c r="IS60" s="16">
        <f t="shared" si="33"/>
        <v>11664.721802251121</v>
      </c>
      <c r="IT60" s="16">
        <f t="shared" si="33"/>
        <v>11693.883606756748</v>
      </c>
      <c r="IU60" s="16">
        <f t="shared" si="33"/>
        <v>11693.883606756748</v>
      </c>
      <c r="IV60" s="16">
        <f t="shared" si="33"/>
        <v>11693.883606756748</v>
      </c>
      <c r="IW60" s="16">
        <f t="shared" si="33"/>
        <v>11693.883606756748</v>
      </c>
      <c r="IX60" s="16">
        <f t="shared" si="33"/>
        <v>11693.883606756748</v>
      </c>
      <c r="IY60" s="16">
        <f t="shared" si="33"/>
        <v>11723.11831577364</v>
      </c>
      <c r="IZ60" s="16">
        <f t="shared" si="33"/>
        <v>11723.11831577364</v>
      </c>
      <c r="JA60" s="16">
        <f t="shared" si="33"/>
        <v>11723.11831577364</v>
      </c>
      <c r="JB60" s="16">
        <f t="shared" si="33"/>
        <v>11723.11831577364</v>
      </c>
    </row>
    <row r="61" spans="1:262" ht="15" customHeight="1" x14ac:dyDescent="0.3">
      <c r="A61" s="3" t="s">
        <v>71</v>
      </c>
      <c r="B61" s="3" t="s">
        <v>234</v>
      </c>
      <c r="C61" s="3" t="s">
        <v>234</v>
      </c>
      <c r="D61" s="21" t="s">
        <v>38</v>
      </c>
      <c r="E61" s="21" t="s">
        <v>20</v>
      </c>
      <c r="F61" s="16">
        <f t="shared" ca="1" si="20"/>
        <v>6720</v>
      </c>
      <c r="G61" s="21" cm="1">
        <f t="array" aca="1" ref="G61" ca="1">($D$5-IFERROR(LOOKUP(2,1/(INDIRECT($L$1&amp;ROW()&amp;":"&amp;$J$2&amp;ROW())&lt;&gt;0),INDIRECT($L$1&amp;"4:"&amp;$J$2&amp;"4")),$L$4))/7</f>
        <v>0</v>
      </c>
      <c r="H61" s="16">
        <f t="shared" ca="1" si="21"/>
        <v>430663.71304794709</v>
      </c>
      <c r="L61" s="22">
        <v>0</v>
      </c>
      <c r="M61" s="22">
        <v>0</v>
      </c>
      <c r="N61" s="22">
        <v>0</v>
      </c>
      <c r="O61" s="22">
        <v>0</v>
      </c>
      <c r="P61" s="22">
        <v>0</v>
      </c>
      <c r="Q61" s="22">
        <v>0</v>
      </c>
      <c r="R61" s="22">
        <v>0</v>
      </c>
      <c r="S61" s="22">
        <v>0</v>
      </c>
      <c r="T61" s="22">
        <v>0</v>
      </c>
      <c r="U61" s="22">
        <v>0</v>
      </c>
      <c r="V61" s="22">
        <v>0</v>
      </c>
      <c r="W61" s="22">
        <v>0</v>
      </c>
      <c r="X61" s="22">
        <v>0</v>
      </c>
      <c r="Y61" s="22">
        <v>0</v>
      </c>
      <c r="Z61" s="22">
        <v>0</v>
      </c>
      <c r="AA61" s="22">
        <v>0</v>
      </c>
      <c r="AB61" s="22">
        <v>0</v>
      </c>
      <c r="AC61" s="22">
        <v>0</v>
      </c>
      <c r="AD61" s="22">
        <v>0</v>
      </c>
      <c r="AE61" s="22">
        <v>0</v>
      </c>
      <c r="AF61" s="22">
        <v>0</v>
      </c>
      <c r="AG61" s="22">
        <v>0</v>
      </c>
      <c r="AH61" s="22">
        <v>0</v>
      </c>
      <c r="AI61" s="22">
        <v>0</v>
      </c>
      <c r="AJ61" s="22">
        <v>0</v>
      </c>
      <c r="AK61" s="22">
        <v>0</v>
      </c>
      <c r="AL61" s="22">
        <v>0</v>
      </c>
      <c r="AM61" s="22">
        <v>0</v>
      </c>
      <c r="AN61" s="22">
        <v>0</v>
      </c>
      <c r="AO61" s="22">
        <v>0</v>
      </c>
      <c r="AP61" s="22">
        <v>0</v>
      </c>
      <c r="AQ61" s="22">
        <v>0</v>
      </c>
      <c r="AR61" s="22">
        <v>0</v>
      </c>
      <c r="AS61" s="22">
        <v>0</v>
      </c>
      <c r="AT61" s="22">
        <v>0</v>
      </c>
      <c r="AU61" s="22">
        <v>0</v>
      </c>
      <c r="AV61" s="22">
        <v>0</v>
      </c>
      <c r="AW61" s="22">
        <v>0</v>
      </c>
      <c r="AX61" s="22">
        <v>0</v>
      </c>
      <c r="AY61" s="22">
        <v>0</v>
      </c>
      <c r="AZ61" s="22">
        <v>0</v>
      </c>
      <c r="BA61" s="22">
        <v>0</v>
      </c>
      <c r="BB61" s="22">
        <v>0</v>
      </c>
      <c r="BC61" s="22">
        <v>0</v>
      </c>
      <c r="BD61" s="22">
        <v>0</v>
      </c>
      <c r="BE61" s="22">
        <v>0</v>
      </c>
      <c r="BF61" s="22">
        <v>0</v>
      </c>
      <c r="BG61" s="22">
        <v>0</v>
      </c>
      <c r="BH61" s="22">
        <v>0</v>
      </c>
      <c r="BI61" s="22">
        <v>0</v>
      </c>
      <c r="BJ61" s="22">
        <v>0</v>
      </c>
      <c r="BK61" s="22">
        <v>0</v>
      </c>
      <c r="BL61" s="22">
        <v>0</v>
      </c>
      <c r="BM61" s="22">
        <v>0</v>
      </c>
      <c r="BN61" s="22">
        <v>0</v>
      </c>
      <c r="BO61" s="22">
        <v>0</v>
      </c>
      <c r="BP61" s="22">
        <v>0</v>
      </c>
      <c r="BQ61" s="22">
        <v>0</v>
      </c>
      <c r="BR61" s="22">
        <v>0</v>
      </c>
      <c r="BS61" s="22">
        <v>0</v>
      </c>
      <c r="BT61" s="22">
        <v>0</v>
      </c>
      <c r="BU61" s="22">
        <v>0</v>
      </c>
      <c r="BV61" s="22">
        <v>0</v>
      </c>
      <c r="BW61" s="22">
        <v>0</v>
      </c>
      <c r="BX61" s="22">
        <v>0</v>
      </c>
      <c r="BY61" s="22">
        <v>0</v>
      </c>
      <c r="BZ61" s="22">
        <v>0</v>
      </c>
      <c r="CA61" s="22">
        <v>0</v>
      </c>
      <c r="CB61" s="22">
        <v>0</v>
      </c>
      <c r="CC61" s="22">
        <v>0</v>
      </c>
      <c r="CD61" s="22">
        <v>0</v>
      </c>
      <c r="CE61" s="22">
        <v>0</v>
      </c>
      <c r="CF61" s="22">
        <v>0</v>
      </c>
      <c r="CG61" s="22">
        <v>0</v>
      </c>
      <c r="CH61" s="22">
        <v>0</v>
      </c>
      <c r="CI61" s="22">
        <v>0</v>
      </c>
      <c r="CJ61" s="22">
        <v>0</v>
      </c>
      <c r="CK61" s="22">
        <v>0</v>
      </c>
      <c r="CL61" s="22">
        <v>0</v>
      </c>
      <c r="CM61" s="22">
        <v>0</v>
      </c>
      <c r="CN61" s="22">
        <v>0</v>
      </c>
      <c r="CO61" s="22">
        <v>0</v>
      </c>
      <c r="CP61" s="22">
        <v>0</v>
      </c>
      <c r="CQ61" s="22">
        <v>0</v>
      </c>
      <c r="CR61" s="22">
        <v>0</v>
      </c>
      <c r="CS61" s="22">
        <v>0</v>
      </c>
      <c r="CT61" s="22">
        <v>0</v>
      </c>
      <c r="CU61" s="22">
        <v>0</v>
      </c>
      <c r="CV61" s="22">
        <v>0</v>
      </c>
      <c r="CW61" s="22">
        <v>0</v>
      </c>
      <c r="CX61" s="22">
        <v>0</v>
      </c>
      <c r="CY61" s="22">
        <v>0</v>
      </c>
      <c r="CZ61" s="22">
        <v>0</v>
      </c>
      <c r="DA61" s="22">
        <v>0</v>
      </c>
      <c r="DB61" s="22">
        <v>0</v>
      </c>
      <c r="DC61" s="22">
        <v>0</v>
      </c>
      <c r="DD61" s="22">
        <v>0</v>
      </c>
      <c r="DE61" s="22">
        <v>0</v>
      </c>
      <c r="DF61" s="22">
        <v>0</v>
      </c>
      <c r="DG61" s="22">
        <v>0</v>
      </c>
      <c r="DH61" s="22">
        <v>0</v>
      </c>
      <c r="DI61" s="22">
        <v>0</v>
      </c>
      <c r="DJ61" s="22">
        <v>0</v>
      </c>
      <c r="DK61" s="22">
        <v>0</v>
      </c>
      <c r="DL61" s="22">
        <v>0</v>
      </c>
      <c r="DM61" s="22">
        <v>0</v>
      </c>
      <c r="DN61" s="22">
        <v>0</v>
      </c>
      <c r="DO61" s="22">
        <v>0</v>
      </c>
      <c r="DP61" s="22">
        <v>0</v>
      </c>
      <c r="DQ61" s="22">
        <v>0</v>
      </c>
      <c r="DR61" s="22">
        <v>0</v>
      </c>
      <c r="DS61" s="22">
        <v>0</v>
      </c>
      <c r="DT61" s="22">
        <v>0</v>
      </c>
      <c r="DU61" s="22">
        <v>0</v>
      </c>
      <c r="DV61" s="22">
        <v>0</v>
      </c>
      <c r="DW61" s="22">
        <v>0</v>
      </c>
      <c r="DX61" s="22">
        <v>0</v>
      </c>
      <c r="DY61" s="22">
        <v>0</v>
      </c>
      <c r="DZ61" s="22">
        <v>0</v>
      </c>
      <c r="EA61" s="22">
        <v>0</v>
      </c>
      <c r="EB61" s="22">
        <v>0</v>
      </c>
      <c r="EC61" s="22">
        <v>0</v>
      </c>
      <c r="ED61" s="22">
        <v>0</v>
      </c>
      <c r="EE61" s="22">
        <v>0</v>
      </c>
      <c r="EF61" s="22">
        <v>0</v>
      </c>
      <c r="EG61" s="22">
        <v>0</v>
      </c>
      <c r="EH61" s="22">
        <v>0</v>
      </c>
      <c r="EI61" s="22">
        <v>0</v>
      </c>
      <c r="EJ61" s="22">
        <v>0</v>
      </c>
      <c r="EK61" s="22">
        <v>0</v>
      </c>
      <c r="EL61" s="22">
        <v>0</v>
      </c>
      <c r="EM61" s="22">
        <v>0</v>
      </c>
      <c r="EN61" s="22">
        <v>0</v>
      </c>
      <c r="EO61" s="22">
        <v>0</v>
      </c>
      <c r="EP61" s="22">
        <v>0</v>
      </c>
      <c r="EQ61" s="22">
        <v>0</v>
      </c>
      <c r="ER61" s="22">
        <v>0</v>
      </c>
      <c r="ES61" s="22">
        <v>0</v>
      </c>
      <c r="ET61" s="22">
        <v>0</v>
      </c>
      <c r="EU61" s="22">
        <v>0</v>
      </c>
      <c r="EV61" s="22">
        <v>0</v>
      </c>
      <c r="EW61" s="22">
        <v>0</v>
      </c>
      <c r="EX61" s="22">
        <v>0</v>
      </c>
      <c r="EY61" s="22">
        <v>0</v>
      </c>
      <c r="EZ61" s="22">
        <v>0</v>
      </c>
      <c r="FA61" s="22">
        <v>0</v>
      </c>
      <c r="FB61" s="22">
        <v>0</v>
      </c>
      <c r="FC61" s="22">
        <v>0</v>
      </c>
      <c r="FD61" s="22">
        <v>0</v>
      </c>
      <c r="FE61" s="22">
        <v>0</v>
      </c>
      <c r="FF61" s="22">
        <v>0</v>
      </c>
      <c r="FG61" s="22">
        <v>0</v>
      </c>
      <c r="FH61" s="22">
        <v>0</v>
      </c>
      <c r="FI61" s="22">
        <v>0</v>
      </c>
      <c r="FJ61" s="27">
        <v>0</v>
      </c>
      <c r="FK61" s="24">
        <v>0</v>
      </c>
      <c r="FL61" s="24">
        <v>0</v>
      </c>
      <c r="FM61" s="24">
        <v>0</v>
      </c>
      <c r="FN61" s="24">
        <v>0</v>
      </c>
      <c r="FO61" s="24">
        <v>0</v>
      </c>
      <c r="FP61" s="24">
        <v>0</v>
      </c>
      <c r="FQ61" s="24">
        <v>0</v>
      </c>
      <c r="FR61" s="24">
        <v>0</v>
      </c>
      <c r="FS61" s="24">
        <v>0</v>
      </c>
      <c r="FT61" s="24">
        <v>23040</v>
      </c>
      <c r="FU61" s="24">
        <v>3840</v>
      </c>
      <c r="FV61" s="24">
        <v>19200</v>
      </c>
      <c r="FW61" s="24">
        <v>13440</v>
      </c>
      <c r="FX61" s="24">
        <v>11520</v>
      </c>
      <c r="FY61" s="24">
        <v>0</v>
      </c>
      <c r="FZ61" s="24">
        <v>1920</v>
      </c>
      <c r="GA61" s="24">
        <v>5760</v>
      </c>
      <c r="GB61" s="24">
        <v>17280</v>
      </c>
      <c r="GC61" s="24">
        <v>9600</v>
      </c>
      <c r="GD61" s="24">
        <v>0</v>
      </c>
      <c r="GE61" s="24">
        <v>9600</v>
      </c>
      <c r="GF61" s="24">
        <v>0</v>
      </c>
      <c r="GG61" s="24">
        <v>7680</v>
      </c>
      <c r="GH61" s="24">
        <v>17280</v>
      </c>
      <c r="GI61" s="24">
        <v>5760</v>
      </c>
      <c r="GJ61" s="24">
        <v>7680</v>
      </c>
      <c r="GK61" s="24">
        <v>9600</v>
      </c>
      <c r="GL61" s="24">
        <v>7680</v>
      </c>
      <c r="GM61" s="24">
        <v>7680</v>
      </c>
      <c r="GN61" s="24">
        <v>15360</v>
      </c>
      <c r="GO61" s="24">
        <v>0</v>
      </c>
      <c r="GP61" s="24">
        <v>7680</v>
      </c>
      <c r="GQ61" s="24">
        <v>21120</v>
      </c>
      <c r="GR61" s="24">
        <v>1920</v>
      </c>
      <c r="GS61" s="24">
        <v>7680</v>
      </c>
      <c r="GT61" s="24">
        <v>9600</v>
      </c>
      <c r="GU61" s="24">
        <v>19200</v>
      </c>
      <c r="GV61" s="24">
        <v>5760</v>
      </c>
      <c r="GW61" s="24">
        <v>11520</v>
      </c>
      <c r="GX61" s="24">
        <v>9600</v>
      </c>
      <c r="GY61" s="24">
        <v>9600</v>
      </c>
      <c r="GZ61" s="24">
        <v>9600</v>
      </c>
      <c r="HA61" s="24">
        <v>7680</v>
      </c>
      <c r="HB61" s="24">
        <v>0</v>
      </c>
      <c r="HC61" s="24">
        <v>9600</v>
      </c>
      <c r="HD61" s="24">
        <v>0</v>
      </c>
      <c r="HE61" s="24">
        <v>11520</v>
      </c>
      <c r="HF61" s="24">
        <v>0</v>
      </c>
      <c r="HG61" s="24">
        <v>0</v>
      </c>
      <c r="HH61" s="24">
        <v>0</v>
      </c>
      <c r="HI61" s="24">
        <v>0</v>
      </c>
      <c r="HJ61" s="24">
        <v>0</v>
      </c>
      <c r="HK61" s="24">
        <v>0</v>
      </c>
      <c r="HL61" s="24">
        <v>0</v>
      </c>
      <c r="HM61" s="24">
        <v>0</v>
      </c>
      <c r="HN61" s="24">
        <v>0</v>
      </c>
      <c r="HO61" s="24">
        <v>0</v>
      </c>
      <c r="HP61" s="24">
        <v>0</v>
      </c>
      <c r="HQ61" s="24">
        <v>7680</v>
      </c>
      <c r="HR61" s="16">
        <f t="shared" si="34"/>
        <v>7680</v>
      </c>
      <c r="HS61" s="24">
        <v>11520</v>
      </c>
      <c r="HT61" s="24">
        <v>1920</v>
      </c>
      <c r="HU61" s="16">
        <f t="shared" si="34"/>
        <v>1920</v>
      </c>
      <c r="HV61" s="16">
        <f t="shared" si="34"/>
        <v>1920</v>
      </c>
      <c r="HW61" s="16">
        <f t="shared" si="34"/>
        <v>1920</v>
      </c>
      <c r="HX61" s="16">
        <f t="shared" si="34"/>
        <v>1920</v>
      </c>
      <c r="HY61" s="16">
        <f t="shared" si="34"/>
        <v>1924.8</v>
      </c>
      <c r="HZ61" s="16">
        <f t="shared" si="34"/>
        <v>1924.8</v>
      </c>
      <c r="IA61" s="16">
        <f t="shared" si="34"/>
        <v>1924.8</v>
      </c>
      <c r="IB61" s="16">
        <f t="shared" si="34"/>
        <v>1924.8</v>
      </c>
      <c r="IC61" s="16">
        <f t="shared" si="34"/>
        <v>1929.6119999999999</v>
      </c>
      <c r="ID61" s="16">
        <f t="shared" si="34"/>
        <v>1929.6119999999999</v>
      </c>
      <c r="IE61" s="16">
        <f t="shared" si="34"/>
        <v>1929.6119999999999</v>
      </c>
      <c r="IF61" s="16">
        <f t="shared" si="34"/>
        <v>1929.6119999999999</v>
      </c>
      <c r="IG61" s="16">
        <f t="shared" si="34"/>
        <v>1934.4360299999998</v>
      </c>
      <c r="IH61" s="16">
        <f t="shared" si="33"/>
        <v>1934.4360299999998</v>
      </c>
      <c r="II61" s="16">
        <f t="shared" si="33"/>
        <v>1934.4360299999998</v>
      </c>
      <c r="IJ61" s="16">
        <f t="shared" si="33"/>
        <v>1934.4360299999998</v>
      </c>
      <c r="IK61" s="16">
        <f t="shared" si="33"/>
        <v>1934.4360299999998</v>
      </c>
      <c r="IL61" s="16">
        <f t="shared" si="33"/>
        <v>1939.2721200749997</v>
      </c>
      <c r="IM61" s="16">
        <f t="shared" si="33"/>
        <v>1939.2721200749997</v>
      </c>
      <c r="IN61" s="16">
        <f t="shared" si="33"/>
        <v>1939.2721200749997</v>
      </c>
      <c r="IO61" s="16">
        <f t="shared" si="33"/>
        <v>1939.2721200749997</v>
      </c>
      <c r="IP61" s="16">
        <f t="shared" si="33"/>
        <v>1944.1203003751871</v>
      </c>
      <c r="IQ61" s="16">
        <f t="shared" si="33"/>
        <v>1944.1203003751871</v>
      </c>
      <c r="IR61" s="16">
        <f t="shared" si="33"/>
        <v>1944.1203003751871</v>
      </c>
      <c r="IS61" s="16">
        <f t="shared" si="33"/>
        <v>1944.1203003751871</v>
      </c>
      <c r="IT61" s="16">
        <f t="shared" si="33"/>
        <v>1948.9806011261248</v>
      </c>
      <c r="IU61" s="16">
        <f t="shared" si="33"/>
        <v>1948.9806011261248</v>
      </c>
      <c r="IV61" s="16">
        <f t="shared" si="33"/>
        <v>1948.9806011261248</v>
      </c>
      <c r="IW61" s="16">
        <f t="shared" si="33"/>
        <v>1948.9806011261248</v>
      </c>
      <c r="IX61" s="16">
        <f t="shared" si="33"/>
        <v>1948.9806011261248</v>
      </c>
      <c r="IY61" s="16">
        <f t="shared" si="33"/>
        <v>1953.8530526289401</v>
      </c>
      <c r="IZ61" s="16">
        <f t="shared" si="33"/>
        <v>1953.8530526289401</v>
      </c>
      <c r="JA61" s="16">
        <f t="shared" si="33"/>
        <v>1953.8530526289401</v>
      </c>
      <c r="JB61" s="16">
        <f t="shared" si="33"/>
        <v>1953.8530526289401</v>
      </c>
    </row>
    <row r="62" spans="1:262" ht="15" customHeight="1" x14ac:dyDescent="0.3">
      <c r="A62" s="3" t="s">
        <v>72</v>
      </c>
      <c r="B62" s="3" t="s">
        <v>234</v>
      </c>
      <c r="C62" s="3" t="s">
        <v>234</v>
      </c>
      <c r="D62" s="21" t="s">
        <v>38</v>
      </c>
      <c r="E62" s="21" t="s">
        <v>20</v>
      </c>
      <c r="F62" s="16">
        <f t="shared" ca="1" si="20"/>
        <v>4320</v>
      </c>
      <c r="G62" s="21" cm="1">
        <f t="array" aca="1" ref="G62" ca="1">($D$5-IFERROR(LOOKUP(2,1/(INDIRECT($L$1&amp;ROW()&amp;":"&amp;$J$2&amp;ROW())&lt;&gt;0),INDIRECT($L$1&amp;"4:"&amp;$J$2&amp;"4")),$L$4))/7</f>
        <v>0</v>
      </c>
      <c r="H62" s="16">
        <f t="shared" ca="1" si="21"/>
        <v>724838.56523973553</v>
      </c>
      <c r="L62" s="22">
        <v>0</v>
      </c>
      <c r="M62" s="22">
        <v>0</v>
      </c>
      <c r="N62" s="22">
        <v>0</v>
      </c>
      <c r="O62" s="22">
        <v>0</v>
      </c>
      <c r="P62" s="22">
        <v>0</v>
      </c>
      <c r="Q62" s="22">
        <v>0</v>
      </c>
      <c r="R62" s="22">
        <v>0</v>
      </c>
      <c r="S62" s="22">
        <v>0</v>
      </c>
      <c r="T62" s="22">
        <v>0</v>
      </c>
      <c r="U62" s="22">
        <v>0</v>
      </c>
      <c r="V62" s="22">
        <v>0</v>
      </c>
      <c r="W62" s="22">
        <v>0</v>
      </c>
      <c r="X62" s="22">
        <v>0</v>
      </c>
      <c r="Y62" s="22">
        <v>0</v>
      </c>
      <c r="Z62" s="22">
        <v>0</v>
      </c>
      <c r="AA62" s="22">
        <v>0</v>
      </c>
      <c r="AB62" s="22">
        <v>0</v>
      </c>
      <c r="AC62" s="22">
        <v>0</v>
      </c>
      <c r="AD62" s="22">
        <v>0</v>
      </c>
      <c r="AE62" s="22">
        <v>0</v>
      </c>
      <c r="AF62" s="22">
        <v>0</v>
      </c>
      <c r="AG62" s="22">
        <v>0</v>
      </c>
      <c r="AH62" s="22">
        <v>0</v>
      </c>
      <c r="AI62" s="22">
        <v>0</v>
      </c>
      <c r="AJ62" s="22">
        <v>0</v>
      </c>
      <c r="AK62" s="22">
        <v>0</v>
      </c>
      <c r="AL62" s="22">
        <v>0</v>
      </c>
      <c r="AM62" s="22">
        <v>0</v>
      </c>
      <c r="AN62" s="22">
        <v>0</v>
      </c>
      <c r="AO62" s="22">
        <v>0</v>
      </c>
      <c r="AP62" s="22">
        <v>0</v>
      </c>
      <c r="AQ62" s="22">
        <v>0</v>
      </c>
      <c r="AR62" s="22">
        <v>0</v>
      </c>
      <c r="AS62" s="22">
        <v>0</v>
      </c>
      <c r="AT62" s="22">
        <v>0</v>
      </c>
      <c r="AU62" s="22">
        <v>0</v>
      </c>
      <c r="AV62" s="22">
        <v>0</v>
      </c>
      <c r="AW62" s="22">
        <v>0</v>
      </c>
      <c r="AX62" s="22">
        <v>0</v>
      </c>
      <c r="AY62" s="22">
        <v>0</v>
      </c>
      <c r="AZ62" s="22">
        <v>0</v>
      </c>
      <c r="BA62" s="22">
        <v>0</v>
      </c>
      <c r="BB62" s="22">
        <v>0</v>
      </c>
      <c r="BC62" s="22">
        <v>0</v>
      </c>
      <c r="BD62" s="22">
        <v>0</v>
      </c>
      <c r="BE62" s="22">
        <v>0</v>
      </c>
      <c r="BF62" s="22">
        <v>0</v>
      </c>
      <c r="BG62" s="22">
        <v>0</v>
      </c>
      <c r="BH62" s="22">
        <v>0</v>
      </c>
      <c r="BI62" s="22">
        <v>0</v>
      </c>
      <c r="BJ62" s="22">
        <v>0</v>
      </c>
      <c r="BK62" s="22">
        <v>0</v>
      </c>
      <c r="BL62" s="22">
        <v>0</v>
      </c>
      <c r="BM62" s="22">
        <v>0</v>
      </c>
      <c r="BN62" s="22">
        <v>0</v>
      </c>
      <c r="BO62" s="22">
        <v>0</v>
      </c>
      <c r="BP62" s="22">
        <v>0</v>
      </c>
      <c r="BQ62" s="22">
        <v>0</v>
      </c>
      <c r="BR62" s="22">
        <v>0</v>
      </c>
      <c r="BS62" s="22">
        <v>0</v>
      </c>
      <c r="BT62" s="22">
        <v>0</v>
      </c>
      <c r="BU62" s="22">
        <v>0</v>
      </c>
      <c r="BV62" s="22">
        <v>0</v>
      </c>
      <c r="BW62" s="22">
        <v>0</v>
      </c>
      <c r="BX62" s="22">
        <v>0</v>
      </c>
      <c r="BY62" s="22">
        <v>0</v>
      </c>
      <c r="BZ62" s="22">
        <v>0</v>
      </c>
      <c r="CA62" s="22">
        <v>0</v>
      </c>
      <c r="CB62" s="22">
        <v>0</v>
      </c>
      <c r="CC62" s="22">
        <v>0</v>
      </c>
      <c r="CD62" s="22">
        <v>0</v>
      </c>
      <c r="CE62" s="22">
        <v>0</v>
      </c>
      <c r="CF62" s="22">
        <v>0</v>
      </c>
      <c r="CG62" s="22">
        <v>0</v>
      </c>
      <c r="CH62" s="22">
        <v>0</v>
      </c>
      <c r="CI62" s="22">
        <v>0</v>
      </c>
      <c r="CJ62" s="22">
        <v>0</v>
      </c>
      <c r="CK62" s="22">
        <v>0</v>
      </c>
      <c r="CL62" s="22">
        <v>0</v>
      </c>
      <c r="CM62" s="22">
        <v>0</v>
      </c>
      <c r="CN62" s="22">
        <v>0</v>
      </c>
      <c r="CO62" s="22">
        <v>0</v>
      </c>
      <c r="CP62" s="22">
        <v>0</v>
      </c>
      <c r="CQ62" s="22">
        <v>0</v>
      </c>
      <c r="CR62" s="22">
        <v>0</v>
      </c>
      <c r="CS62" s="22">
        <v>0</v>
      </c>
      <c r="CT62" s="22">
        <v>0</v>
      </c>
      <c r="CU62" s="22">
        <v>0</v>
      </c>
      <c r="CV62" s="22">
        <v>0</v>
      </c>
      <c r="CW62" s="22">
        <v>0</v>
      </c>
      <c r="CX62" s="22">
        <v>0</v>
      </c>
      <c r="CY62" s="22">
        <v>0</v>
      </c>
      <c r="CZ62" s="22">
        <v>0</v>
      </c>
      <c r="DA62" s="22">
        <v>0</v>
      </c>
      <c r="DB62" s="22">
        <v>0</v>
      </c>
      <c r="DC62" s="22">
        <v>0</v>
      </c>
      <c r="DD62" s="22">
        <v>0</v>
      </c>
      <c r="DE62" s="22">
        <v>0</v>
      </c>
      <c r="DF62" s="22">
        <v>0</v>
      </c>
      <c r="DG62" s="22">
        <v>0</v>
      </c>
      <c r="DH62" s="22">
        <v>0</v>
      </c>
      <c r="DI62" s="22">
        <v>0</v>
      </c>
      <c r="DJ62" s="22">
        <v>0</v>
      </c>
      <c r="DK62" s="22">
        <v>0</v>
      </c>
      <c r="DL62" s="22">
        <v>0</v>
      </c>
      <c r="DM62" s="22">
        <v>0</v>
      </c>
      <c r="DN62" s="22">
        <v>0</v>
      </c>
      <c r="DO62" s="22">
        <v>0</v>
      </c>
      <c r="DP62" s="22">
        <v>0</v>
      </c>
      <c r="DQ62" s="22">
        <v>0</v>
      </c>
      <c r="DR62" s="22">
        <v>0</v>
      </c>
      <c r="DS62" s="22">
        <v>0</v>
      </c>
      <c r="DT62" s="22">
        <v>0</v>
      </c>
      <c r="DU62" s="22">
        <v>0</v>
      </c>
      <c r="DV62" s="22">
        <v>0</v>
      </c>
      <c r="DW62" s="22">
        <v>0</v>
      </c>
      <c r="DX62" s="22">
        <v>0</v>
      </c>
      <c r="DY62" s="22">
        <v>0</v>
      </c>
      <c r="DZ62" s="22">
        <v>0</v>
      </c>
      <c r="EA62" s="22">
        <v>0</v>
      </c>
      <c r="EB62" s="22">
        <v>0</v>
      </c>
      <c r="EC62" s="22">
        <v>0</v>
      </c>
      <c r="ED62" s="22">
        <v>0</v>
      </c>
      <c r="EE62" s="22">
        <v>0</v>
      </c>
      <c r="EF62" s="22">
        <v>0</v>
      </c>
      <c r="EG62" s="22">
        <v>0</v>
      </c>
      <c r="EH62" s="22">
        <v>0</v>
      </c>
      <c r="EI62" s="22">
        <v>0</v>
      </c>
      <c r="EJ62" s="22">
        <v>0</v>
      </c>
      <c r="EK62" s="22">
        <v>0</v>
      </c>
      <c r="EL62" s="22">
        <v>0</v>
      </c>
      <c r="EM62" s="22">
        <v>0</v>
      </c>
      <c r="EN62" s="22">
        <v>0</v>
      </c>
      <c r="EO62" s="22">
        <v>0</v>
      </c>
      <c r="EP62" s="22">
        <v>0</v>
      </c>
      <c r="EQ62" s="22">
        <v>0</v>
      </c>
      <c r="ER62" s="22">
        <v>0</v>
      </c>
      <c r="ES62" s="22">
        <v>0</v>
      </c>
      <c r="ET62" s="22">
        <v>0</v>
      </c>
      <c r="EU62" s="22">
        <v>0</v>
      </c>
      <c r="EV62" s="22">
        <v>0</v>
      </c>
      <c r="EW62" s="22">
        <v>0</v>
      </c>
      <c r="EX62" s="22">
        <v>0</v>
      </c>
      <c r="EY62" s="22">
        <v>0</v>
      </c>
      <c r="EZ62" s="22">
        <v>0</v>
      </c>
      <c r="FA62" s="22">
        <v>0</v>
      </c>
      <c r="FB62" s="22">
        <v>0</v>
      </c>
      <c r="FC62" s="22">
        <v>0</v>
      </c>
      <c r="FD62" s="22">
        <v>0</v>
      </c>
      <c r="FE62" s="22">
        <v>0</v>
      </c>
      <c r="FF62" s="22">
        <v>0</v>
      </c>
      <c r="FG62" s="22">
        <v>0</v>
      </c>
      <c r="FH62" s="22">
        <v>0</v>
      </c>
      <c r="FI62" s="22">
        <v>0</v>
      </c>
      <c r="FJ62" s="27">
        <v>0</v>
      </c>
      <c r="FK62" s="24">
        <v>0</v>
      </c>
      <c r="FL62" s="24">
        <v>0</v>
      </c>
      <c r="FM62" s="24">
        <v>0</v>
      </c>
      <c r="FN62" s="24">
        <v>0</v>
      </c>
      <c r="FO62" s="24">
        <v>0</v>
      </c>
      <c r="FP62" s="24">
        <v>0</v>
      </c>
      <c r="FQ62" s="24">
        <v>0</v>
      </c>
      <c r="FR62" s="24">
        <v>0</v>
      </c>
      <c r="FS62" s="24">
        <v>0</v>
      </c>
      <c r="FT62" s="24">
        <v>23040</v>
      </c>
      <c r="FU62" s="24">
        <v>7680</v>
      </c>
      <c r="FV62" s="24">
        <v>19200</v>
      </c>
      <c r="FW62" s="24">
        <v>15360</v>
      </c>
      <c r="FX62" s="24">
        <v>3840</v>
      </c>
      <c r="FY62" s="24">
        <v>0</v>
      </c>
      <c r="FZ62" s="24">
        <v>5760</v>
      </c>
      <c r="GA62" s="24">
        <v>7680</v>
      </c>
      <c r="GB62" s="24">
        <v>9600</v>
      </c>
      <c r="GC62" s="24">
        <v>9600</v>
      </c>
      <c r="GD62" s="24">
        <v>0</v>
      </c>
      <c r="GE62" s="24">
        <v>5760</v>
      </c>
      <c r="GF62" s="24">
        <v>0</v>
      </c>
      <c r="GG62" s="24">
        <v>11520</v>
      </c>
      <c r="GH62" s="24">
        <v>17280</v>
      </c>
      <c r="GI62" s="24">
        <v>5760</v>
      </c>
      <c r="GJ62" s="24">
        <v>9600</v>
      </c>
      <c r="GK62" s="24">
        <v>11520</v>
      </c>
      <c r="GL62" s="24">
        <v>7680</v>
      </c>
      <c r="GM62" s="24">
        <v>11520</v>
      </c>
      <c r="GN62" s="24">
        <v>17280</v>
      </c>
      <c r="GO62" s="24">
        <v>0</v>
      </c>
      <c r="GP62" s="24">
        <v>7680</v>
      </c>
      <c r="GQ62" s="24">
        <v>23040</v>
      </c>
      <c r="GR62" s="24">
        <v>1920</v>
      </c>
      <c r="GS62" s="24">
        <v>7680</v>
      </c>
      <c r="GT62" s="24">
        <v>7680</v>
      </c>
      <c r="GU62" s="24">
        <v>19200</v>
      </c>
      <c r="GV62" s="24">
        <v>7680</v>
      </c>
      <c r="GW62" s="24">
        <v>5760</v>
      </c>
      <c r="GX62" s="24">
        <v>11520</v>
      </c>
      <c r="GY62" s="24">
        <v>7680</v>
      </c>
      <c r="GZ62" s="24">
        <v>9600</v>
      </c>
      <c r="HA62" s="24">
        <v>9600</v>
      </c>
      <c r="HB62" s="24">
        <v>0</v>
      </c>
      <c r="HC62" s="24">
        <v>7680</v>
      </c>
      <c r="HD62" s="24">
        <v>0</v>
      </c>
      <c r="HE62" s="24">
        <v>7680</v>
      </c>
      <c r="HF62" s="24">
        <v>0</v>
      </c>
      <c r="HG62" s="24">
        <v>0</v>
      </c>
      <c r="HH62" s="24">
        <v>0</v>
      </c>
      <c r="HI62" s="24">
        <v>0</v>
      </c>
      <c r="HJ62" s="24">
        <v>0</v>
      </c>
      <c r="HK62" s="24">
        <v>3840</v>
      </c>
      <c r="HL62" s="24">
        <v>15360</v>
      </c>
      <c r="HM62" s="24">
        <v>0</v>
      </c>
      <c r="HN62" s="24">
        <v>5760</v>
      </c>
      <c r="HO62" s="24">
        <v>9600</v>
      </c>
      <c r="HP62" s="24">
        <v>0</v>
      </c>
      <c r="HQ62" s="24">
        <v>5760</v>
      </c>
      <c r="HR62" s="16">
        <f t="shared" si="34"/>
        <v>5760</v>
      </c>
      <c r="HS62" s="24">
        <v>5760</v>
      </c>
      <c r="HT62" s="24">
        <v>9600</v>
      </c>
      <c r="HU62" s="16">
        <f t="shared" si="34"/>
        <v>9600</v>
      </c>
      <c r="HV62" s="16">
        <f t="shared" si="34"/>
        <v>9600</v>
      </c>
      <c r="HW62" s="16">
        <f t="shared" si="34"/>
        <v>9600</v>
      </c>
      <c r="HX62" s="16">
        <f t="shared" si="34"/>
        <v>9600</v>
      </c>
      <c r="HY62" s="16">
        <f t="shared" si="34"/>
        <v>9624</v>
      </c>
      <c r="HZ62" s="16">
        <f t="shared" si="34"/>
        <v>9624</v>
      </c>
      <c r="IA62" s="16">
        <f t="shared" si="34"/>
        <v>9624</v>
      </c>
      <c r="IB62" s="16">
        <f t="shared" si="34"/>
        <v>9624</v>
      </c>
      <c r="IC62" s="16">
        <f t="shared" si="34"/>
        <v>9648.06</v>
      </c>
      <c r="ID62" s="16">
        <f t="shared" si="34"/>
        <v>9648.06</v>
      </c>
      <c r="IE62" s="16">
        <f t="shared" si="34"/>
        <v>9648.06</v>
      </c>
      <c r="IF62" s="16">
        <f t="shared" si="34"/>
        <v>9648.06</v>
      </c>
      <c r="IG62" s="16">
        <f t="shared" si="34"/>
        <v>9672.1801499999983</v>
      </c>
      <c r="IH62" s="16">
        <f t="shared" si="33"/>
        <v>9672.1801499999983</v>
      </c>
      <c r="II62" s="16">
        <f t="shared" si="33"/>
        <v>9672.1801499999983</v>
      </c>
      <c r="IJ62" s="16">
        <f t="shared" si="33"/>
        <v>9672.1801499999983</v>
      </c>
      <c r="IK62" s="16">
        <f t="shared" si="33"/>
        <v>9672.1801499999983</v>
      </c>
      <c r="IL62" s="16">
        <f t="shared" si="33"/>
        <v>9696.3606003749974</v>
      </c>
      <c r="IM62" s="16">
        <f t="shared" si="33"/>
        <v>9696.3606003749974</v>
      </c>
      <c r="IN62" s="16">
        <f t="shared" si="33"/>
        <v>9696.3606003749974</v>
      </c>
      <c r="IO62" s="16">
        <f t="shared" si="33"/>
        <v>9696.3606003749974</v>
      </c>
      <c r="IP62" s="16">
        <f t="shared" si="33"/>
        <v>9720.6015018759335</v>
      </c>
      <c r="IQ62" s="16">
        <f t="shared" si="33"/>
        <v>9720.6015018759335</v>
      </c>
      <c r="IR62" s="16">
        <f t="shared" si="33"/>
        <v>9720.6015018759335</v>
      </c>
      <c r="IS62" s="16">
        <f t="shared" si="33"/>
        <v>9720.6015018759335</v>
      </c>
      <c r="IT62" s="16">
        <f t="shared" si="33"/>
        <v>9744.9030056306237</v>
      </c>
      <c r="IU62" s="16">
        <f t="shared" si="33"/>
        <v>9744.9030056306237</v>
      </c>
      <c r="IV62" s="16">
        <f t="shared" si="33"/>
        <v>9744.9030056306237</v>
      </c>
      <c r="IW62" s="16">
        <f t="shared" si="33"/>
        <v>9744.9030056306237</v>
      </c>
      <c r="IX62" s="16">
        <f t="shared" si="33"/>
        <v>9744.9030056306237</v>
      </c>
      <c r="IY62" s="16">
        <f t="shared" si="33"/>
        <v>9769.2652631446999</v>
      </c>
      <c r="IZ62" s="16">
        <f t="shared" si="33"/>
        <v>9769.2652631446999</v>
      </c>
      <c r="JA62" s="16">
        <f t="shared" si="33"/>
        <v>9769.2652631446999</v>
      </c>
      <c r="JB62" s="16">
        <f t="shared" si="33"/>
        <v>9769.2652631446999</v>
      </c>
    </row>
    <row r="63" spans="1:262" ht="15" customHeight="1" x14ac:dyDescent="0.3">
      <c r="A63" s="3" t="s">
        <v>73</v>
      </c>
      <c r="B63" s="3" t="s">
        <v>234</v>
      </c>
      <c r="C63" s="3" t="s">
        <v>234</v>
      </c>
      <c r="D63" s="21" t="s">
        <v>38</v>
      </c>
      <c r="E63" s="21" t="s">
        <v>20</v>
      </c>
      <c r="F63" s="16">
        <f t="shared" ca="1" si="20"/>
        <v>5280</v>
      </c>
      <c r="G63" s="21" cm="1">
        <f t="array" aca="1" ref="G63" ca="1">($D$5-IFERROR(LOOKUP(2,1/(INDIRECT($L$1&amp;ROW()&amp;":"&amp;$J$2&amp;ROW())&lt;&gt;0),INDIRECT($L$1&amp;"4:"&amp;$J$2&amp;"4")),$L$4))/7</f>
        <v>0</v>
      </c>
      <c r="H63" s="16">
        <f t="shared" ca="1" si="21"/>
        <v>736942.2782876828</v>
      </c>
      <c r="L63" s="22">
        <v>0</v>
      </c>
      <c r="M63" s="22">
        <v>0</v>
      </c>
      <c r="N63" s="22">
        <v>0</v>
      </c>
      <c r="O63" s="22">
        <v>0</v>
      </c>
      <c r="P63" s="22">
        <v>0</v>
      </c>
      <c r="Q63" s="22">
        <v>0</v>
      </c>
      <c r="R63" s="22">
        <v>0</v>
      </c>
      <c r="S63" s="22">
        <v>0</v>
      </c>
      <c r="T63" s="22">
        <v>0</v>
      </c>
      <c r="U63" s="22">
        <v>0</v>
      </c>
      <c r="V63" s="22">
        <v>0</v>
      </c>
      <c r="W63" s="22">
        <v>0</v>
      </c>
      <c r="X63" s="22">
        <v>0</v>
      </c>
      <c r="Y63" s="22">
        <v>0</v>
      </c>
      <c r="Z63" s="22">
        <v>0</v>
      </c>
      <c r="AA63" s="22">
        <v>0</v>
      </c>
      <c r="AB63" s="22">
        <v>0</v>
      </c>
      <c r="AC63" s="22">
        <v>0</v>
      </c>
      <c r="AD63" s="22">
        <v>0</v>
      </c>
      <c r="AE63" s="22">
        <v>0</v>
      </c>
      <c r="AF63" s="22">
        <v>0</v>
      </c>
      <c r="AG63" s="22">
        <v>0</v>
      </c>
      <c r="AH63" s="22">
        <v>0</v>
      </c>
      <c r="AI63" s="22">
        <v>0</v>
      </c>
      <c r="AJ63" s="22">
        <v>0</v>
      </c>
      <c r="AK63" s="22">
        <v>0</v>
      </c>
      <c r="AL63" s="22">
        <v>0</v>
      </c>
      <c r="AM63" s="22">
        <v>0</v>
      </c>
      <c r="AN63" s="22">
        <v>0</v>
      </c>
      <c r="AO63" s="22">
        <v>0</v>
      </c>
      <c r="AP63" s="22">
        <v>0</v>
      </c>
      <c r="AQ63" s="22">
        <v>0</v>
      </c>
      <c r="AR63" s="22">
        <v>0</v>
      </c>
      <c r="AS63" s="22">
        <v>0</v>
      </c>
      <c r="AT63" s="22">
        <v>0</v>
      </c>
      <c r="AU63" s="22">
        <v>0</v>
      </c>
      <c r="AV63" s="22">
        <v>0</v>
      </c>
      <c r="AW63" s="22">
        <v>0</v>
      </c>
      <c r="AX63" s="22">
        <v>0</v>
      </c>
      <c r="AY63" s="22">
        <v>0</v>
      </c>
      <c r="AZ63" s="22">
        <v>0</v>
      </c>
      <c r="BA63" s="22">
        <v>0</v>
      </c>
      <c r="BB63" s="22">
        <v>0</v>
      </c>
      <c r="BC63" s="22">
        <v>0</v>
      </c>
      <c r="BD63" s="22">
        <v>0</v>
      </c>
      <c r="BE63" s="22">
        <v>0</v>
      </c>
      <c r="BF63" s="22">
        <v>0</v>
      </c>
      <c r="BG63" s="22">
        <v>0</v>
      </c>
      <c r="BH63" s="22">
        <v>0</v>
      </c>
      <c r="BI63" s="22">
        <v>0</v>
      </c>
      <c r="BJ63" s="22">
        <v>0</v>
      </c>
      <c r="BK63" s="22">
        <v>0</v>
      </c>
      <c r="BL63" s="22">
        <v>0</v>
      </c>
      <c r="BM63" s="22">
        <v>0</v>
      </c>
      <c r="BN63" s="22">
        <v>0</v>
      </c>
      <c r="BO63" s="22">
        <v>0</v>
      </c>
      <c r="BP63" s="22">
        <v>0</v>
      </c>
      <c r="BQ63" s="22">
        <v>0</v>
      </c>
      <c r="BR63" s="22">
        <v>0</v>
      </c>
      <c r="BS63" s="22">
        <v>0</v>
      </c>
      <c r="BT63" s="22">
        <v>0</v>
      </c>
      <c r="BU63" s="22">
        <v>0</v>
      </c>
      <c r="BV63" s="22">
        <v>0</v>
      </c>
      <c r="BW63" s="22">
        <v>0</v>
      </c>
      <c r="BX63" s="22">
        <v>0</v>
      </c>
      <c r="BY63" s="22">
        <v>0</v>
      </c>
      <c r="BZ63" s="22">
        <v>0</v>
      </c>
      <c r="CA63" s="22">
        <v>0</v>
      </c>
      <c r="CB63" s="22">
        <v>0</v>
      </c>
      <c r="CC63" s="22">
        <v>0</v>
      </c>
      <c r="CD63" s="22">
        <v>0</v>
      </c>
      <c r="CE63" s="22">
        <v>0</v>
      </c>
      <c r="CF63" s="22">
        <v>0</v>
      </c>
      <c r="CG63" s="22">
        <v>0</v>
      </c>
      <c r="CH63" s="22">
        <v>0</v>
      </c>
      <c r="CI63" s="22">
        <v>0</v>
      </c>
      <c r="CJ63" s="22">
        <v>0</v>
      </c>
      <c r="CK63" s="22">
        <v>0</v>
      </c>
      <c r="CL63" s="22">
        <v>0</v>
      </c>
      <c r="CM63" s="22">
        <v>0</v>
      </c>
      <c r="CN63" s="22">
        <v>0</v>
      </c>
      <c r="CO63" s="22">
        <v>0</v>
      </c>
      <c r="CP63" s="22">
        <v>0</v>
      </c>
      <c r="CQ63" s="22">
        <v>0</v>
      </c>
      <c r="CR63" s="22">
        <v>0</v>
      </c>
      <c r="CS63" s="22">
        <v>0</v>
      </c>
      <c r="CT63" s="22">
        <v>0</v>
      </c>
      <c r="CU63" s="22">
        <v>0</v>
      </c>
      <c r="CV63" s="22">
        <v>0</v>
      </c>
      <c r="CW63" s="22">
        <v>0</v>
      </c>
      <c r="CX63" s="22">
        <v>0</v>
      </c>
      <c r="CY63" s="22">
        <v>0</v>
      </c>
      <c r="CZ63" s="22">
        <v>0</v>
      </c>
      <c r="DA63" s="22">
        <v>0</v>
      </c>
      <c r="DB63" s="22">
        <v>0</v>
      </c>
      <c r="DC63" s="22">
        <v>0</v>
      </c>
      <c r="DD63" s="22">
        <v>0</v>
      </c>
      <c r="DE63" s="22">
        <v>0</v>
      </c>
      <c r="DF63" s="22">
        <v>0</v>
      </c>
      <c r="DG63" s="22">
        <v>0</v>
      </c>
      <c r="DH63" s="22">
        <v>0</v>
      </c>
      <c r="DI63" s="22">
        <v>0</v>
      </c>
      <c r="DJ63" s="22">
        <v>0</v>
      </c>
      <c r="DK63" s="22">
        <v>0</v>
      </c>
      <c r="DL63" s="22">
        <v>0</v>
      </c>
      <c r="DM63" s="22">
        <v>0</v>
      </c>
      <c r="DN63" s="22">
        <v>0</v>
      </c>
      <c r="DO63" s="22">
        <v>0</v>
      </c>
      <c r="DP63" s="22">
        <v>0</v>
      </c>
      <c r="DQ63" s="22">
        <v>0</v>
      </c>
      <c r="DR63" s="22">
        <v>0</v>
      </c>
      <c r="DS63" s="22">
        <v>0</v>
      </c>
      <c r="DT63" s="22">
        <v>0</v>
      </c>
      <c r="DU63" s="22">
        <v>0</v>
      </c>
      <c r="DV63" s="22">
        <v>0</v>
      </c>
      <c r="DW63" s="22">
        <v>0</v>
      </c>
      <c r="DX63" s="22">
        <v>0</v>
      </c>
      <c r="DY63" s="22">
        <v>0</v>
      </c>
      <c r="DZ63" s="22">
        <v>0</v>
      </c>
      <c r="EA63" s="22">
        <v>0</v>
      </c>
      <c r="EB63" s="22">
        <v>0</v>
      </c>
      <c r="EC63" s="22">
        <v>0</v>
      </c>
      <c r="ED63" s="22">
        <v>0</v>
      </c>
      <c r="EE63" s="22">
        <v>0</v>
      </c>
      <c r="EF63" s="22">
        <v>0</v>
      </c>
      <c r="EG63" s="22">
        <v>0</v>
      </c>
      <c r="EH63" s="22">
        <v>0</v>
      </c>
      <c r="EI63" s="22">
        <v>0</v>
      </c>
      <c r="EJ63" s="22">
        <v>0</v>
      </c>
      <c r="EK63" s="22">
        <v>0</v>
      </c>
      <c r="EL63" s="22">
        <v>0</v>
      </c>
      <c r="EM63" s="22">
        <v>0</v>
      </c>
      <c r="EN63" s="22">
        <v>0</v>
      </c>
      <c r="EO63" s="22">
        <v>0</v>
      </c>
      <c r="EP63" s="22">
        <v>0</v>
      </c>
      <c r="EQ63" s="22">
        <v>0</v>
      </c>
      <c r="ER63" s="22">
        <v>0</v>
      </c>
      <c r="ES63" s="22">
        <v>0</v>
      </c>
      <c r="ET63" s="22">
        <v>0</v>
      </c>
      <c r="EU63" s="22">
        <v>0</v>
      </c>
      <c r="EV63" s="22">
        <v>0</v>
      </c>
      <c r="EW63" s="22">
        <v>0</v>
      </c>
      <c r="EX63" s="22">
        <v>0</v>
      </c>
      <c r="EY63" s="22">
        <v>0</v>
      </c>
      <c r="EZ63" s="22">
        <v>0</v>
      </c>
      <c r="FA63" s="22">
        <v>0</v>
      </c>
      <c r="FB63" s="22">
        <v>0</v>
      </c>
      <c r="FC63" s="22">
        <v>0</v>
      </c>
      <c r="FD63" s="22">
        <v>0</v>
      </c>
      <c r="FE63" s="22">
        <v>0</v>
      </c>
      <c r="FF63" s="22">
        <v>0</v>
      </c>
      <c r="FG63" s="22">
        <v>0</v>
      </c>
      <c r="FH63" s="22">
        <v>0</v>
      </c>
      <c r="FI63" s="22">
        <v>0</v>
      </c>
      <c r="FJ63" s="27">
        <v>0</v>
      </c>
      <c r="FK63" s="24">
        <v>0</v>
      </c>
      <c r="FL63" s="24">
        <v>0</v>
      </c>
      <c r="FM63" s="24">
        <v>0</v>
      </c>
      <c r="FN63" s="24">
        <v>0</v>
      </c>
      <c r="FO63" s="24">
        <v>0</v>
      </c>
      <c r="FP63" s="24">
        <v>0</v>
      </c>
      <c r="FQ63" s="24">
        <v>0</v>
      </c>
      <c r="FR63" s="24">
        <v>0</v>
      </c>
      <c r="FS63" s="24">
        <v>0</v>
      </c>
      <c r="FT63" s="24">
        <v>23040</v>
      </c>
      <c r="FU63" s="24">
        <v>3840</v>
      </c>
      <c r="FV63" s="24">
        <v>13440</v>
      </c>
      <c r="FW63" s="24">
        <v>7680</v>
      </c>
      <c r="FX63" s="24">
        <v>9600</v>
      </c>
      <c r="FY63" s="24">
        <v>0</v>
      </c>
      <c r="FZ63" s="24">
        <v>5760</v>
      </c>
      <c r="GA63" s="24">
        <v>5760</v>
      </c>
      <c r="GB63" s="24">
        <v>9600</v>
      </c>
      <c r="GC63" s="24">
        <v>9600</v>
      </c>
      <c r="GD63" s="24">
        <v>0</v>
      </c>
      <c r="GE63" s="24">
        <v>5760</v>
      </c>
      <c r="GF63" s="24">
        <v>0</v>
      </c>
      <c r="GG63" s="24">
        <v>7680</v>
      </c>
      <c r="GH63" s="24">
        <v>13440</v>
      </c>
      <c r="GI63" s="24">
        <v>9600</v>
      </c>
      <c r="GJ63" s="24">
        <v>7680</v>
      </c>
      <c r="GK63" s="24">
        <v>5760</v>
      </c>
      <c r="GL63" s="24">
        <v>7680</v>
      </c>
      <c r="GM63" s="24">
        <v>3840</v>
      </c>
      <c r="GN63" s="24">
        <v>13440</v>
      </c>
      <c r="GO63" s="24">
        <v>0</v>
      </c>
      <c r="GP63" s="24">
        <v>3840</v>
      </c>
      <c r="GQ63" s="24">
        <v>11520</v>
      </c>
      <c r="GR63" s="24">
        <v>0</v>
      </c>
      <c r="GS63" s="24">
        <v>7680</v>
      </c>
      <c r="GT63" s="24">
        <v>5760</v>
      </c>
      <c r="GU63" s="24">
        <v>11520</v>
      </c>
      <c r="GV63" s="24">
        <v>5760</v>
      </c>
      <c r="GW63" s="24">
        <v>5760</v>
      </c>
      <c r="GX63" s="24">
        <v>7680</v>
      </c>
      <c r="GY63" s="24">
        <v>5760</v>
      </c>
      <c r="GZ63" s="24">
        <v>5760</v>
      </c>
      <c r="HA63" s="24">
        <v>7680</v>
      </c>
      <c r="HB63" s="24">
        <v>0</v>
      </c>
      <c r="HC63" s="24">
        <v>5760</v>
      </c>
      <c r="HD63" s="24">
        <v>0</v>
      </c>
      <c r="HE63" s="24">
        <v>7680</v>
      </c>
      <c r="HF63" s="24">
        <v>7680</v>
      </c>
      <c r="HG63" s="24">
        <v>0</v>
      </c>
      <c r="HH63" s="24">
        <v>13440</v>
      </c>
      <c r="HI63" s="24">
        <v>5760</v>
      </c>
      <c r="HJ63" s="24">
        <v>0</v>
      </c>
      <c r="HK63" s="24">
        <v>7680</v>
      </c>
      <c r="HL63" s="24">
        <v>5760</v>
      </c>
      <c r="HM63" s="24">
        <v>0</v>
      </c>
      <c r="HN63" s="24">
        <v>7680</v>
      </c>
      <c r="HO63" s="24">
        <v>5760</v>
      </c>
      <c r="HP63" s="24">
        <v>0</v>
      </c>
      <c r="HQ63" s="24">
        <v>7680</v>
      </c>
      <c r="HR63" s="16">
        <f t="shared" si="34"/>
        <v>7680</v>
      </c>
      <c r="HS63" s="24">
        <v>5760</v>
      </c>
      <c r="HT63" s="24">
        <v>11520</v>
      </c>
      <c r="HU63" s="16">
        <f t="shared" si="34"/>
        <v>11520</v>
      </c>
      <c r="HV63" s="16">
        <f t="shared" si="34"/>
        <v>11520</v>
      </c>
      <c r="HW63" s="16">
        <f t="shared" si="34"/>
        <v>11520</v>
      </c>
      <c r="HX63" s="16">
        <f t="shared" si="34"/>
        <v>11520</v>
      </c>
      <c r="HY63" s="16">
        <f t="shared" si="34"/>
        <v>11548.8</v>
      </c>
      <c r="HZ63" s="16">
        <f t="shared" si="34"/>
        <v>11548.8</v>
      </c>
      <c r="IA63" s="16">
        <f t="shared" si="34"/>
        <v>11548.8</v>
      </c>
      <c r="IB63" s="16">
        <f t="shared" si="34"/>
        <v>11548.8</v>
      </c>
      <c r="IC63" s="16">
        <f t="shared" si="34"/>
        <v>11577.671999999999</v>
      </c>
      <c r="ID63" s="16">
        <f t="shared" si="34"/>
        <v>11577.671999999999</v>
      </c>
      <c r="IE63" s="16">
        <f t="shared" si="34"/>
        <v>11577.671999999999</v>
      </c>
      <c r="IF63" s="16">
        <f t="shared" si="34"/>
        <v>11577.671999999999</v>
      </c>
      <c r="IG63" s="16">
        <f t="shared" si="34"/>
        <v>11606.616179999997</v>
      </c>
      <c r="IH63" s="16">
        <f t="shared" si="33"/>
        <v>11606.616179999997</v>
      </c>
      <c r="II63" s="16">
        <f t="shared" si="33"/>
        <v>11606.616179999997</v>
      </c>
      <c r="IJ63" s="16">
        <f t="shared" si="33"/>
        <v>11606.616179999997</v>
      </c>
      <c r="IK63" s="16">
        <f t="shared" si="33"/>
        <v>11606.616179999997</v>
      </c>
      <c r="IL63" s="16">
        <f t="shared" si="33"/>
        <v>11635.632720449996</v>
      </c>
      <c r="IM63" s="16">
        <f t="shared" si="33"/>
        <v>11635.632720449996</v>
      </c>
      <c r="IN63" s="16">
        <f t="shared" si="33"/>
        <v>11635.632720449996</v>
      </c>
      <c r="IO63" s="16">
        <f t="shared" si="33"/>
        <v>11635.632720449996</v>
      </c>
      <c r="IP63" s="16">
        <f t="shared" si="33"/>
        <v>11664.721802251121</v>
      </c>
      <c r="IQ63" s="16">
        <f t="shared" si="33"/>
        <v>11664.721802251121</v>
      </c>
      <c r="IR63" s="16">
        <f t="shared" si="33"/>
        <v>11664.721802251121</v>
      </c>
      <c r="IS63" s="16">
        <f t="shared" si="33"/>
        <v>11664.721802251121</v>
      </c>
      <c r="IT63" s="16">
        <f t="shared" si="33"/>
        <v>11693.883606756748</v>
      </c>
      <c r="IU63" s="16">
        <f t="shared" si="33"/>
        <v>11693.883606756748</v>
      </c>
      <c r="IV63" s="16">
        <f t="shared" si="33"/>
        <v>11693.883606756748</v>
      </c>
      <c r="IW63" s="16">
        <f t="shared" si="33"/>
        <v>11693.883606756748</v>
      </c>
      <c r="IX63" s="16">
        <f t="shared" si="33"/>
        <v>11693.883606756748</v>
      </c>
      <c r="IY63" s="16">
        <f t="shared" si="33"/>
        <v>11723.11831577364</v>
      </c>
      <c r="IZ63" s="16">
        <f t="shared" si="33"/>
        <v>11723.11831577364</v>
      </c>
      <c r="JA63" s="16">
        <f t="shared" si="33"/>
        <v>11723.11831577364</v>
      </c>
      <c r="JB63" s="16">
        <f t="shared" si="33"/>
        <v>11723.11831577364</v>
      </c>
    </row>
    <row r="64" spans="1:262" ht="15" customHeight="1" x14ac:dyDescent="0.3">
      <c r="A64" s="3" t="s">
        <v>74</v>
      </c>
      <c r="B64" s="3" t="s">
        <v>234</v>
      </c>
      <c r="C64" s="3" t="s">
        <v>234</v>
      </c>
      <c r="D64" s="21" t="s">
        <v>38</v>
      </c>
      <c r="E64" s="21" t="s">
        <v>20</v>
      </c>
      <c r="F64" s="16">
        <f t="shared" ca="1" si="20"/>
        <v>4800</v>
      </c>
      <c r="G64" s="21" cm="1">
        <f t="array" aca="1" ref="G64" ca="1">($D$5-IFERROR(LOOKUP(2,1/(INDIRECT($L$1&amp;ROW()&amp;":"&amp;$J$2&amp;ROW())&lt;&gt;0),INDIRECT($L$1&amp;"4:"&amp;$J$2&amp;"4")),$L$4))/7</f>
        <v>0</v>
      </c>
      <c r="H64" s="16">
        <f t="shared" ca="1" si="21"/>
        <v>589854.85219178861</v>
      </c>
      <c r="L64" s="22">
        <v>0</v>
      </c>
      <c r="M64" s="22">
        <v>0</v>
      </c>
      <c r="N64" s="22">
        <v>0</v>
      </c>
      <c r="O64" s="22">
        <v>0</v>
      </c>
      <c r="P64" s="22">
        <v>0</v>
      </c>
      <c r="Q64" s="22">
        <v>0</v>
      </c>
      <c r="R64" s="22">
        <v>0</v>
      </c>
      <c r="S64" s="22">
        <v>0</v>
      </c>
      <c r="T64" s="22">
        <v>0</v>
      </c>
      <c r="U64" s="22">
        <v>0</v>
      </c>
      <c r="V64" s="22">
        <v>0</v>
      </c>
      <c r="W64" s="22">
        <v>0</v>
      </c>
      <c r="X64" s="22">
        <v>0</v>
      </c>
      <c r="Y64" s="22">
        <v>0</v>
      </c>
      <c r="Z64" s="22">
        <v>0</v>
      </c>
      <c r="AA64" s="22">
        <v>0</v>
      </c>
      <c r="AB64" s="22">
        <v>0</v>
      </c>
      <c r="AC64" s="22">
        <v>0</v>
      </c>
      <c r="AD64" s="22">
        <v>0</v>
      </c>
      <c r="AE64" s="22">
        <v>0</v>
      </c>
      <c r="AF64" s="22">
        <v>0</v>
      </c>
      <c r="AG64" s="22">
        <v>0</v>
      </c>
      <c r="AH64" s="22">
        <v>0</v>
      </c>
      <c r="AI64" s="22">
        <v>0</v>
      </c>
      <c r="AJ64" s="22">
        <v>0</v>
      </c>
      <c r="AK64" s="22">
        <v>0</v>
      </c>
      <c r="AL64" s="22">
        <v>0</v>
      </c>
      <c r="AM64" s="22">
        <v>0</v>
      </c>
      <c r="AN64" s="22">
        <v>0</v>
      </c>
      <c r="AO64" s="22">
        <v>0</v>
      </c>
      <c r="AP64" s="22">
        <v>0</v>
      </c>
      <c r="AQ64" s="22">
        <v>0</v>
      </c>
      <c r="AR64" s="22">
        <v>0</v>
      </c>
      <c r="AS64" s="22">
        <v>0</v>
      </c>
      <c r="AT64" s="22">
        <v>0</v>
      </c>
      <c r="AU64" s="22">
        <v>0</v>
      </c>
      <c r="AV64" s="22">
        <v>0</v>
      </c>
      <c r="AW64" s="22">
        <v>0</v>
      </c>
      <c r="AX64" s="22">
        <v>0</v>
      </c>
      <c r="AY64" s="22">
        <v>0</v>
      </c>
      <c r="AZ64" s="22">
        <v>0</v>
      </c>
      <c r="BA64" s="22">
        <v>0</v>
      </c>
      <c r="BB64" s="22">
        <v>0</v>
      </c>
      <c r="BC64" s="22">
        <v>0</v>
      </c>
      <c r="BD64" s="22">
        <v>0</v>
      </c>
      <c r="BE64" s="22">
        <v>0</v>
      </c>
      <c r="BF64" s="22">
        <v>0</v>
      </c>
      <c r="BG64" s="22">
        <v>0</v>
      </c>
      <c r="BH64" s="22">
        <v>0</v>
      </c>
      <c r="BI64" s="22">
        <v>0</v>
      </c>
      <c r="BJ64" s="22">
        <v>0</v>
      </c>
      <c r="BK64" s="22">
        <v>0</v>
      </c>
      <c r="BL64" s="22">
        <v>0</v>
      </c>
      <c r="BM64" s="22">
        <v>0</v>
      </c>
      <c r="BN64" s="22">
        <v>0</v>
      </c>
      <c r="BO64" s="22">
        <v>0</v>
      </c>
      <c r="BP64" s="22">
        <v>0</v>
      </c>
      <c r="BQ64" s="22">
        <v>0</v>
      </c>
      <c r="BR64" s="22">
        <v>0</v>
      </c>
      <c r="BS64" s="22">
        <v>0</v>
      </c>
      <c r="BT64" s="22">
        <v>0</v>
      </c>
      <c r="BU64" s="22">
        <v>0</v>
      </c>
      <c r="BV64" s="22">
        <v>0</v>
      </c>
      <c r="BW64" s="22">
        <v>0</v>
      </c>
      <c r="BX64" s="22">
        <v>0</v>
      </c>
      <c r="BY64" s="22">
        <v>0</v>
      </c>
      <c r="BZ64" s="22">
        <v>0</v>
      </c>
      <c r="CA64" s="22">
        <v>0</v>
      </c>
      <c r="CB64" s="22">
        <v>0</v>
      </c>
      <c r="CC64" s="22">
        <v>0</v>
      </c>
      <c r="CD64" s="22">
        <v>0</v>
      </c>
      <c r="CE64" s="22">
        <v>0</v>
      </c>
      <c r="CF64" s="22">
        <v>0</v>
      </c>
      <c r="CG64" s="22">
        <v>0</v>
      </c>
      <c r="CH64" s="22">
        <v>0</v>
      </c>
      <c r="CI64" s="22">
        <v>0</v>
      </c>
      <c r="CJ64" s="22">
        <v>0</v>
      </c>
      <c r="CK64" s="22">
        <v>0</v>
      </c>
      <c r="CL64" s="22">
        <v>0</v>
      </c>
      <c r="CM64" s="22">
        <v>0</v>
      </c>
      <c r="CN64" s="22">
        <v>0</v>
      </c>
      <c r="CO64" s="22">
        <v>0</v>
      </c>
      <c r="CP64" s="22">
        <v>0</v>
      </c>
      <c r="CQ64" s="22">
        <v>0</v>
      </c>
      <c r="CR64" s="22">
        <v>0</v>
      </c>
      <c r="CS64" s="22">
        <v>0</v>
      </c>
      <c r="CT64" s="22">
        <v>0</v>
      </c>
      <c r="CU64" s="22">
        <v>0</v>
      </c>
      <c r="CV64" s="22">
        <v>0</v>
      </c>
      <c r="CW64" s="22">
        <v>0</v>
      </c>
      <c r="CX64" s="22">
        <v>0</v>
      </c>
      <c r="CY64" s="22">
        <v>0</v>
      </c>
      <c r="CZ64" s="22">
        <v>0</v>
      </c>
      <c r="DA64" s="22">
        <v>0</v>
      </c>
      <c r="DB64" s="22">
        <v>0</v>
      </c>
      <c r="DC64" s="22">
        <v>0</v>
      </c>
      <c r="DD64" s="22">
        <v>0</v>
      </c>
      <c r="DE64" s="22">
        <v>0</v>
      </c>
      <c r="DF64" s="22">
        <v>0</v>
      </c>
      <c r="DG64" s="22">
        <v>0</v>
      </c>
      <c r="DH64" s="22">
        <v>0</v>
      </c>
      <c r="DI64" s="22">
        <v>0</v>
      </c>
      <c r="DJ64" s="22">
        <v>0</v>
      </c>
      <c r="DK64" s="22">
        <v>0</v>
      </c>
      <c r="DL64" s="22">
        <v>0</v>
      </c>
      <c r="DM64" s="22">
        <v>0</v>
      </c>
      <c r="DN64" s="22">
        <v>0</v>
      </c>
      <c r="DO64" s="22">
        <v>0</v>
      </c>
      <c r="DP64" s="22">
        <v>0</v>
      </c>
      <c r="DQ64" s="22">
        <v>0</v>
      </c>
      <c r="DR64" s="22">
        <v>0</v>
      </c>
      <c r="DS64" s="22">
        <v>0</v>
      </c>
      <c r="DT64" s="22">
        <v>0</v>
      </c>
      <c r="DU64" s="22">
        <v>0</v>
      </c>
      <c r="DV64" s="22">
        <v>0</v>
      </c>
      <c r="DW64" s="22">
        <v>0</v>
      </c>
      <c r="DX64" s="22">
        <v>0</v>
      </c>
      <c r="DY64" s="22">
        <v>0</v>
      </c>
      <c r="DZ64" s="22">
        <v>0</v>
      </c>
      <c r="EA64" s="22">
        <v>0</v>
      </c>
      <c r="EB64" s="22">
        <v>0</v>
      </c>
      <c r="EC64" s="22">
        <v>0</v>
      </c>
      <c r="ED64" s="22">
        <v>0</v>
      </c>
      <c r="EE64" s="22">
        <v>0</v>
      </c>
      <c r="EF64" s="22">
        <v>0</v>
      </c>
      <c r="EG64" s="22">
        <v>0</v>
      </c>
      <c r="EH64" s="22">
        <v>0</v>
      </c>
      <c r="EI64" s="22">
        <v>0</v>
      </c>
      <c r="EJ64" s="22">
        <v>0</v>
      </c>
      <c r="EK64" s="22">
        <v>0</v>
      </c>
      <c r="EL64" s="22">
        <v>0</v>
      </c>
      <c r="EM64" s="22">
        <v>0</v>
      </c>
      <c r="EN64" s="22">
        <v>0</v>
      </c>
      <c r="EO64" s="22">
        <v>0</v>
      </c>
      <c r="EP64" s="22">
        <v>0</v>
      </c>
      <c r="EQ64" s="22">
        <v>0</v>
      </c>
      <c r="ER64" s="22">
        <v>0</v>
      </c>
      <c r="ES64" s="22">
        <v>0</v>
      </c>
      <c r="ET64" s="22">
        <v>0</v>
      </c>
      <c r="EU64" s="22">
        <v>0</v>
      </c>
      <c r="EV64" s="22">
        <v>0</v>
      </c>
      <c r="EW64" s="22">
        <v>0</v>
      </c>
      <c r="EX64" s="22">
        <v>0</v>
      </c>
      <c r="EY64" s="22">
        <v>0</v>
      </c>
      <c r="EZ64" s="22">
        <v>0</v>
      </c>
      <c r="FA64" s="22">
        <v>0</v>
      </c>
      <c r="FB64" s="22">
        <v>0</v>
      </c>
      <c r="FC64" s="22">
        <v>0</v>
      </c>
      <c r="FD64" s="22">
        <v>0</v>
      </c>
      <c r="FE64" s="22">
        <v>0</v>
      </c>
      <c r="FF64" s="22">
        <v>0</v>
      </c>
      <c r="FG64" s="22">
        <v>0</v>
      </c>
      <c r="FH64" s="22">
        <v>0</v>
      </c>
      <c r="FI64" s="22">
        <v>0</v>
      </c>
      <c r="FJ64" s="27">
        <v>0</v>
      </c>
      <c r="FK64" s="24">
        <v>0</v>
      </c>
      <c r="FL64" s="24">
        <v>0</v>
      </c>
      <c r="FM64" s="24">
        <v>0</v>
      </c>
      <c r="FN64" s="24">
        <v>0</v>
      </c>
      <c r="FO64" s="24">
        <v>0</v>
      </c>
      <c r="FP64" s="24">
        <v>0</v>
      </c>
      <c r="FQ64" s="24">
        <v>0</v>
      </c>
      <c r="FR64" s="24">
        <v>0</v>
      </c>
      <c r="FS64" s="24">
        <v>0</v>
      </c>
      <c r="FT64" s="24">
        <v>23040</v>
      </c>
      <c r="FU64" s="24">
        <v>1920</v>
      </c>
      <c r="FV64" s="24">
        <v>19200</v>
      </c>
      <c r="FW64" s="24">
        <v>11520</v>
      </c>
      <c r="FX64" s="24">
        <v>0</v>
      </c>
      <c r="FY64" s="24">
        <v>0</v>
      </c>
      <c r="FZ64" s="24">
        <v>5760</v>
      </c>
      <c r="GA64" s="24">
        <v>5760</v>
      </c>
      <c r="GB64" s="24">
        <v>11520</v>
      </c>
      <c r="GC64" s="24">
        <v>7680</v>
      </c>
      <c r="GD64" s="24">
        <v>0</v>
      </c>
      <c r="GE64" s="24">
        <v>5760</v>
      </c>
      <c r="GF64" s="24">
        <v>0</v>
      </c>
      <c r="GG64" s="24">
        <v>7680</v>
      </c>
      <c r="GH64" s="24">
        <v>13440</v>
      </c>
      <c r="GI64" s="24">
        <v>7680</v>
      </c>
      <c r="GJ64" s="24">
        <v>7680</v>
      </c>
      <c r="GK64" s="24">
        <v>3840</v>
      </c>
      <c r="GL64" s="24">
        <v>7680</v>
      </c>
      <c r="GM64" s="24">
        <v>7680</v>
      </c>
      <c r="GN64" s="24">
        <v>11520</v>
      </c>
      <c r="GO64" s="24">
        <v>0</v>
      </c>
      <c r="GP64" s="24">
        <v>5760</v>
      </c>
      <c r="GQ64" s="24">
        <v>15360</v>
      </c>
      <c r="GR64" s="24">
        <v>3840</v>
      </c>
      <c r="GS64" s="24">
        <v>5760</v>
      </c>
      <c r="GT64" s="24">
        <v>3840</v>
      </c>
      <c r="GU64" s="24">
        <v>13440</v>
      </c>
      <c r="GV64" s="24">
        <v>7680</v>
      </c>
      <c r="GW64" s="24">
        <v>9600</v>
      </c>
      <c r="GX64" s="24">
        <v>1920</v>
      </c>
      <c r="GY64" s="24">
        <v>5760</v>
      </c>
      <c r="GZ64" s="24">
        <v>3840</v>
      </c>
      <c r="HA64" s="24">
        <v>5760</v>
      </c>
      <c r="HB64" s="24">
        <v>0</v>
      </c>
      <c r="HC64" s="24">
        <v>7680</v>
      </c>
      <c r="HD64" s="24">
        <v>0</v>
      </c>
      <c r="HE64" s="24">
        <v>3840</v>
      </c>
      <c r="HF64" s="24">
        <v>7680</v>
      </c>
      <c r="HG64" s="24">
        <v>0</v>
      </c>
      <c r="HH64" s="24">
        <v>9600</v>
      </c>
      <c r="HI64" s="24">
        <v>0</v>
      </c>
      <c r="HJ64" s="24">
        <v>0</v>
      </c>
      <c r="HK64" s="24">
        <v>7680</v>
      </c>
      <c r="HL64" s="24">
        <v>5760</v>
      </c>
      <c r="HM64" s="24">
        <v>0</v>
      </c>
      <c r="HN64" s="24">
        <v>9600</v>
      </c>
      <c r="HO64" s="24">
        <v>5760</v>
      </c>
      <c r="HP64" s="24">
        <v>0</v>
      </c>
      <c r="HQ64" s="24">
        <v>5760</v>
      </c>
      <c r="HR64" s="16">
        <f t="shared" si="34"/>
        <v>5760</v>
      </c>
      <c r="HS64" s="24">
        <v>7680</v>
      </c>
      <c r="HT64" s="24">
        <v>7680</v>
      </c>
      <c r="HU64" s="16">
        <f t="shared" si="34"/>
        <v>7680</v>
      </c>
      <c r="HV64" s="16">
        <f t="shared" si="34"/>
        <v>7680</v>
      </c>
      <c r="HW64" s="16">
        <f t="shared" si="34"/>
        <v>7680</v>
      </c>
      <c r="HX64" s="16">
        <f t="shared" si="34"/>
        <v>7680</v>
      </c>
      <c r="HY64" s="16">
        <f t="shared" si="34"/>
        <v>7699.2</v>
      </c>
      <c r="HZ64" s="16">
        <f t="shared" si="34"/>
        <v>7699.2</v>
      </c>
      <c r="IA64" s="16">
        <f t="shared" si="34"/>
        <v>7699.2</v>
      </c>
      <c r="IB64" s="16">
        <f t="shared" si="34"/>
        <v>7699.2</v>
      </c>
      <c r="IC64" s="16">
        <f t="shared" si="34"/>
        <v>7718.4479999999994</v>
      </c>
      <c r="ID64" s="16">
        <f t="shared" si="34"/>
        <v>7718.4479999999994</v>
      </c>
      <c r="IE64" s="16">
        <f t="shared" si="34"/>
        <v>7718.4479999999994</v>
      </c>
      <c r="IF64" s="16">
        <f t="shared" si="34"/>
        <v>7718.4479999999994</v>
      </c>
      <c r="IG64" s="16">
        <f t="shared" si="34"/>
        <v>7737.7441199999994</v>
      </c>
      <c r="IH64" s="16">
        <f t="shared" si="33"/>
        <v>7737.7441199999994</v>
      </c>
      <c r="II64" s="16">
        <f t="shared" si="33"/>
        <v>7737.7441199999994</v>
      </c>
      <c r="IJ64" s="16">
        <f t="shared" si="33"/>
        <v>7737.7441199999994</v>
      </c>
      <c r="IK64" s="16">
        <f t="shared" si="33"/>
        <v>7737.7441199999994</v>
      </c>
      <c r="IL64" s="16">
        <f t="shared" si="33"/>
        <v>7757.088480299999</v>
      </c>
      <c r="IM64" s="16">
        <f t="shared" si="33"/>
        <v>7757.088480299999</v>
      </c>
      <c r="IN64" s="16">
        <f t="shared" si="33"/>
        <v>7757.088480299999</v>
      </c>
      <c r="IO64" s="16">
        <f t="shared" ref="IO64:JB64" si="35">IF(IN$4=$D$5,$F64,IN64)*(1+IO$3)*(IF(AND($J64&gt;=IO$4,$J64&lt;IP$4),$I64+1,IF(AND($K64&gt;=IO$4,$K64&lt;IP$4),1/(1+$I64),1)))</f>
        <v>7757.088480299999</v>
      </c>
      <c r="IP64" s="16">
        <f t="shared" si="35"/>
        <v>7776.4812015007483</v>
      </c>
      <c r="IQ64" s="16">
        <f t="shared" si="35"/>
        <v>7776.4812015007483</v>
      </c>
      <c r="IR64" s="16">
        <f t="shared" si="35"/>
        <v>7776.4812015007483</v>
      </c>
      <c r="IS64" s="16">
        <f t="shared" si="35"/>
        <v>7776.4812015007483</v>
      </c>
      <c r="IT64" s="16">
        <f t="shared" si="35"/>
        <v>7795.9224045044994</v>
      </c>
      <c r="IU64" s="16">
        <f t="shared" si="35"/>
        <v>7795.9224045044994</v>
      </c>
      <c r="IV64" s="16">
        <f t="shared" si="35"/>
        <v>7795.9224045044994</v>
      </c>
      <c r="IW64" s="16">
        <f t="shared" si="35"/>
        <v>7795.9224045044994</v>
      </c>
      <c r="IX64" s="16">
        <f t="shared" si="35"/>
        <v>7795.9224045044994</v>
      </c>
      <c r="IY64" s="16">
        <f t="shared" si="35"/>
        <v>7815.4122105157603</v>
      </c>
      <c r="IZ64" s="16">
        <f t="shared" si="35"/>
        <v>7815.4122105157603</v>
      </c>
      <c r="JA64" s="16">
        <f t="shared" si="35"/>
        <v>7815.4122105157603</v>
      </c>
      <c r="JB64" s="16">
        <f t="shared" si="35"/>
        <v>7815.4122105157603</v>
      </c>
    </row>
    <row r="65" spans="1:262" ht="15" customHeight="1" x14ac:dyDescent="0.3">
      <c r="A65" s="3" t="s">
        <v>75</v>
      </c>
      <c r="B65" s="3" t="s">
        <v>234</v>
      </c>
      <c r="C65" s="3" t="s">
        <v>234</v>
      </c>
      <c r="D65" s="21" t="s">
        <v>38</v>
      </c>
      <c r="E65" s="21" t="s">
        <v>20</v>
      </c>
      <c r="F65" s="16">
        <f t="shared" ca="1" si="20"/>
        <v>5280</v>
      </c>
      <c r="G65" s="21" cm="1">
        <f t="array" aca="1" ref="G65" ca="1">($D$5-IFERROR(LOOKUP(2,1/(INDIRECT($L$1&amp;ROW()&amp;":"&amp;$J$2&amp;ROW())&lt;&gt;0),INDIRECT($L$1&amp;"4:"&amp;$J$2&amp;"4")),$L$4))/7</f>
        <v>0</v>
      </c>
      <c r="H65" s="16">
        <f t="shared" ca="1" si="21"/>
        <v>616734.85219178849</v>
      </c>
      <c r="L65" s="22">
        <v>0</v>
      </c>
      <c r="M65" s="22">
        <v>0</v>
      </c>
      <c r="N65" s="22">
        <v>0</v>
      </c>
      <c r="O65" s="22">
        <v>0</v>
      </c>
      <c r="P65" s="22">
        <v>0</v>
      </c>
      <c r="Q65" s="22">
        <v>0</v>
      </c>
      <c r="R65" s="22">
        <v>0</v>
      </c>
      <c r="S65" s="22">
        <v>0</v>
      </c>
      <c r="T65" s="22">
        <v>0</v>
      </c>
      <c r="U65" s="22">
        <v>0</v>
      </c>
      <c r="V65" s="22">
        <v>0</v>
      </c>
      <c r="W65" s="22">
        <v>0</v>
      </c>
      <c r="X65" s="22">
        <v>0</v>
      </c>
      <c r="Y65" s="22">
        <v>0</v>
      </c>
      <c r="Z65" s="22">
        <v>0</v>
      </c>
      <c r="AA65" s="22">
        <v>0</v>
      </c>
      <c r="AB65" s="22">
        <v>0</v>
      </c>
      <c r="AC65" s="22">
        <v>0</v>
      </c>
      <c r="AD65" s="22">
        <v>0</v>
      </c>
      <c r="AE65" s="22">
        <v>0</v>
      </c>
      <c r="AF65" s="22">
        <v>0</v>
      </c>
      <c r="AG65" s="22">
        <v>0</v>
      </c>
      <c r="AH65" s="22">
        <v>0</v>
      </c>
      <c r="AI65" s="22">
        <v>0</v>
      </c>
      <c r="AJ65" s="22">
        <v>0</v>
      </c>
      <c r="AK65" s="22">
        <v>0</v>
      </c>
      <c r="AL65" s="22">
        <v>0</v>
      </c>
      <c r="AM65" s="22">
        <v>0</v>
      </c>
      <c r="AN65" s="22">
        <v>0</v>
      </c>
      <c r="AO65" s="22">
        <v>0</v>
      </c>
      <c r="AP65" s="22">
        <v>0</v>
      </c>
      <c r="AQ65" s="22">
        <v>0</v>
      </c>
      <c r="AR65" s="22">
        <v>0</v>
      </c>
      <c r="AS65" s="22">
        <v>0</v>
      </c>
      <c r="AT65" s="22">
        <v>0</v>
      </c>
      <c r="AU65" s="22">
        <v>0</v>
      </c>
      <c r="AV65" s="22">
        <v>0</v>
      </c>
      <c r="AW65" s="22">
        <v>0</v>
      </c>
      <c r="AX65" s="22">
        <v>0</v>
      </c>
      <c r="AY65" s="22">
        <v>0</v>
      </c>
      <c r="AZ65" s="22">
        <v>0</v>
      </c>
      <c r="BA65" s="22">
        <v>0</v>
      </c>
      <c r="BB65" s="22">
        <v>0</v>
      </c>
      <c r="BC65" s="22">
        <v>0</v>
      </c>
      <c r="BD65" s="22">
        <v>0</v>
      </c>
      <c r="BE65" s="22">
        <v>0</v>
      </c>
      <c r="BF65" s="22">
        <v>0</v>
      </c>
      <c r="BG65" s="22">
        <v>0</v>
      </c>
      <c r="BH65" s="22">
        <v>0</v>
      </c>
      <c r="BI65" s="22">
        <v>0</v>
      </c>
      <c r="BJ65" s="22">
        <v>0</v>
      </c>
      <c r="BK65" s="22">
        <v>0</v>
      </c>
      <c r="BL65" s="22">
        <v>0</v>
      </c>
      <c r="BM65" s="22">
        <v>0</v>
      </c>
      <c r="BN65" s="22">
        <v>0</v>
      </c>
      <c r="BO65" s="22">
        <v>0</v>
      </c>
      <c r="BP65" s="22">
        <v>0</v>
      </c>
      <c r="BQ65" s="22">
        <v>0</v>
      </c>
      <c r="BR65" s="22">
        <v>0</v>
      </c>
      <c r="BS65" s="22">
        <v>0</v>
      </c>
      <c r="BT65" s="22">
        <v>0</v>
      </c>
      <c r="BU65" s="22">
        <v>0</v>
      </c>
      <c r="BV65" s="22">
        <v>0</v>
      </c>
      <c r="BW65" s="22">
        <v>0</v>
      </c>
      <c r="BX65" s="22">
        <v>0</v>
      </c>
      <c r="BY65" s="22">
        <v>0</v>
      </c>
      <c r="BZ65" s="22">
        <v>0</v>
      </c>
      <c r="CA65" s="22">
        <v>0</v>
      </c>
      <c r="CB65" s="22">
        <v>0</v>
      </c>
      <c r="CC65" s="22">
        <v>0</v>
      </c>
      <c r="CD65" s="22">
        <v>0</v>
      </c>
      <c r="CE65" s="22">
        <v>0</v>
      </c>
      <c r="CF65" s="22">
        <v>0</v>
      </c>
      <c r="CG65" s="22">
        <v>0</v>
      </c>
      <c r="CH65" s="22">
        <v>0</v>
      </c>
      <c r="CI65" s="22">
        <v>0</v>
      </c>
      <c r="CJ65" s="22">
        <v>0</v>
      </c>
      <c r="CK65" s="22">
        <v>0</v>
      </c>
      <c r="CL65" s="22">
        <v>0</v>
      </c>
      <c r="CM65" s="22">
        <v>0</v>
      </c>
      <c r="CN65" s="22">
        <v>0</v>
      </c>
      <c r="CO65" s="22">
        <v>0</v>
      </c>
      <c r="CP65" s="22">
        <v>0</v>
      </c>
      <c r="CQ65" s="22">
        <v>0</v>
      </c>
      <c r="CR65" s="22">
        <v>0</v>
      </c>
      <c r="CS65" s="22">
        <v>0</v>
      </c>
      <c r="CT65" s="22">
        <v>0</v>
      </c>
      <c r="CU65" s="22">
        <v>0</v>
      </c>
      <c r="CV65" s="22">
        <v>0</v>
      </c>
      <c r="CW65" s="22">
        <v>0</v>
      </c>
      <c r="CX65" s="22">
        <v>0</v>
      </c>
      <c r="CY65" s="22">
        <v>0</v>
      </c>
      <c r="CZ65" s="22">
        <v>0</v>
      </c>
      <c r="DA65" s="22">
        <v>0</v>
      </c>
      <c r="DB65" s="22">
        <v>0</v>
      </c>
      <c r="DC65" s="22">
        <v>0</v>
      </c>
      <c r="DD65" s="22">
        <v>0</v>
      </c>
      <c r="DE65" s="22">
        <v>0</v>
      </c>
      <c r="DF65" s="22">
        <v>0</v>
      </c>
      <c r="DG65" s="22">
        <v>0</v>
      </c>
      <c r="DH65" s="22">
        <v>0</v>
      </c>
      <c r="DI65" s="22">
        <v>0</v>
      </c>
      <c r="DJ65" s="22">
        <v>0</v>
      </c>
      <c r="DK65" s="22">
        <v>0</v>
      </c>
      <c r="DL65" s="22">
        <v>0</v>
      </c>
      <c r="DM65" s="22">
        <v>0</v>
      </c>
      <c r="DN65" s="22">
        <v>0</v>
      </c>
      <c r="DO65" s="22">
        <v>0</v>
      </c>
      <c r="DP65" s="22">
        <v>0</v>
      </c>
      <c r="DQ65" s="22">
        <v>0</v>
      </c>
      <c r="DR65" s="22">
        <v>0</v>
      </c>
      <c r="DS65" s="22">
        <v>0</v>
      </c>
      <c r="DT65" s="22">
        <v>0</v>
      </c>
      <c r="DU65" s="22">
        <v>0</v>
      </c>
      <c r="DV65" s="22">
        <v>0</v>
      </c>
      <c r="DW65" s="22">
        <v>0</v>
      </c>
      <c r="DX65" s="22">
        <v>0</v>
      </c>
      <c r="DY65" s="22">
        <v>0</v>
      </c>
      <c r="DZ65" s="22">
        <v>0</v>
      </c>
      <c r="EA65" s="22">
        <v>0</v>
      </c>
      <c r="EB65" s="22">
        <v>0</v>
      </c>
      <c r="EC65" s="22">
        <v>0</v>
      </c>
      <c r="ED65" s="22">
        <v>0</v>
      </c>
      <c r="EE65" s="22">
        <v>0</v>
      </c>
      <c r="EF65" s="22">
        <v>0</v>
      </c>
      <c r="EG65" s="22">
        <v>0</v>
      </c>
      <c r="EH65" s="22">
        <v>0</v>
      </c>
      <c r="EI65" s="22">
        <v>0</v>
      </c>
      <c r="EJ65" s="22">
        <v>0</v>
      </c>
      <c r="EK65" s="22">
        <v>0</v>
      </c>
      <c r="EL65" s="22">
        <v>0</v>
      </c>
      <c r="EM65" s="22">
        <v>0</v>
      </c>
      <c r="EN65" s="22">
        <v>0</v>
      </c>
      <c r="EO65" s="22">
        <v>0</v>
      </c>
      <c r="EP65" s="22">
        <v>0</v>
      </c>
      <c r="EQ65" s="22">
        <v>0</v>
      </c>
      <c r="ER65" s="22">
        <v>0</v>
      </c>
      <c r="ES65" s="22">
        <v>0</v>
      </c>
      <c r="ET65" s="22">
        <v>0</v>
      </c>
      <c r="EU65" s="22">
        <v>0</v>
      </c>
      <c r="EV65" s="22">
        <v>0</v>
      </c>
      <c r="EW65" s="22">
        <v>0</v>
      </c>
      <c r="EX65" s="22">
        <v>0</v>
      </c>
      <c r="EY65" s="22">
        <v>0</v>
      </c>
      <c r="EZ65" s="22">
        <v>0</v>
      </c>
      <c r="FA65" s="22">
        <v>0</v>
      </c>
      <c r="FB65" s="22">
        <v>0</v>
      </c>
      <c r="FC65" s="22">
        <v>0</v>
      </c>
      <c r="FD65" s="22">
        <v>0</v>
      </c>
      <c r="FE65" s="22">
        <v>0</v>
      </c>
      <c r="FF65" s="22">
        <v>0</v>
      </c>
      <c r="FG65" s="22">
        <v>0</v>
      </c>
      <c r="FH65" s="22">
        <v>0</v>
      </c>
      <c r="FI65" s="22">
        <v>0</v>
      </c>
      <c r="FJ65" s="27">
        <v>0</v>
      </c>
      <c r="FK65" s="24">
        <v>0</v>
      </c>
      <c r="FL65" s="24">
        <v>0</v>
      </c>
      <c r="FM65" s="24">
        <v>0</v>
      </c>
      <c r="FN65" s="24">
        <v>0</v>
      </c>
      <c r="FO65" s="24">
        <v>0</v>
      </c>
      <c r="FP65" s="24">
        <v>0</v>
      </c>
      <c r="FQ65" s="24">
        <v>0</v>
      </c>
      <c r="FR65" s="24">
        <v>0</v>
      </c>
      <c r="FS65" s="24">
        <v>0</v>
      </c>
      <c r="FT65" s="24">
        <v>23040</v>
      </c>
      <c r="FU65" s="24">
        <v>5760</v>
      </c>
      <c r="FV65" s="24">
        <v>3840</v>
      </c>
      <c r="FW65" s="24">
        <v>0</v>
      </c>
      <c r="FX65" s="24">
        <v>13440</v>
      </c>
      <c r="FY65" s="24">
        <v>0</v>
      </c>
      <c r="FZ65" s="24">
        <v>5760</v>
      </c>
      <c r="GA65" s="24">
        <v>0</v>
      </c>
      <c r="GB65" s="24">
        <v>15360</v>
      </c>
      <c r="GC65" s="24">
        <v>5760</v>
      </c>
      <c r="GD65" s="24">
        <v>0</v>
      </c>
      <c r="GE65" s="24">
        <v>5760</v>
      </c>
      <c r="GF65" s="24">
        <v>0</v>
      </c>
      <c r="GG65" s="24">
        <v>3840</v>
      </c>
      <c r="GH65" s="24">
        <v>17280</v>
      </c>
      <c r="GI65" s="24">
        <v>7680</v>
      </c>
      <c r="GJ65" s="24">
        <v>5760</v>
      </c>
      <c r="GK65" s="24">
        <v>7680</v>
      </c>
      <c r="GL65" s="24">
        <v>7680</v>
      </c>
      <c r="GM65" s="24">
        <v>9600</v>
      </c>
      <c r="GN65" s="24">
        <v>15360</v>
      </c>
      <c r="GO65" s="24">
        <v>0</v>
      </c>
      <c r="GP65" s="24">
        <v>7680</v>
      </c>
      <c r="GQ65" s="24">
        <v>15360</v>
      </c>
      <c r="GR65" s="24">
        <v>0</v>
      </c>
      <c r="GS65" s="24">
        <v>5760</v>
      </c>
      <c r="GT65" s="24">
        <v>7680</v>
      </c>
      <c r="GU65" s="24">
        <v>15360</v>
      </c>
      <c r="GV65" s="24">
        <v>9600</v>
      </c>
      <c r="GW65" s="24">
        <v>3840</v>
      </c>
      <c r="GX65" s="24">
        <v>7680</v>
      </c>
      <c r="GY65" s="24">
        <v>7680</v>
      </c>
      <c r="GZ65" s="24">
        <v>7680</v>
      </c>
      <c r="HA65" s="24">
        <v>5760</v>
      </c>
      <c r="HB65" s="24">
        <v>0</v>
      </c>
      <c r="HC65" s="24">
        <v>7680</v>
      </c>
      <c r="HD65" s="24">
        <v>0</v>
      </c>
      <c r="HE65" s="24">
        <v>7680</v>
      </c>
      <c r="HF65" s="24">
        <v>11520</v>
      </c>
      <c r="HG65" s="24">
        <v>0</v>
      </c>
      <c r="HH65" s="24">
        <v>11520</v>
      </c>
      <c r="HI65" s="24">
        <v>0</v>
      </c>
      <c r="HJ65" s="24">
        <v>0</v>
      </c>
      <c r="HK65" s="24">
        <v>11520</v>
      </c>
      <c r="HL65" s="24">
        <v>7680</v>
      </c>
      <c r="HM65" s="24">
        <v>0</v>
      </c>
      <c r="HN65" s="24">
        <v>7680</v>
      </c>
      <c r="HO65" s="24">
        <v>11520</v>
      </c>
      <c r="HP65" s="24">
        <v>0</v>
      </c>
      <c r="HQ65" s="24">
        <v>7680</v>
      </c>
      <c r="HR65" s="16">
        <f t="shared" si="34"/>
        <v>7680</v>
      </c>
      <c r="HS65" s="24">
        <v>5760</v>
      </c>
      <c r="HT65" s="24">
        <v>7680</v>
      </c>
      <c r="HU65" s="16">
        <f t="shared" si="34"/>
        <v>7680</v>
      </c>
      <c r="HV65" s="16">
        <f t="shared" si="34"/>
        <v>7680</v>
      </c>
      <c r="HW65" s="16">
        <f t="shared" si="34"/>
        <v>7680</v>
      </c>
      <c r="HX65" s="16">
        <f t="shared" si="34"/>
        <v>7680</v>
      </c>
      <c r="HY65" s="16">
        <f t="shared" si="34"/>
        <v>7699.2</v>
      </c>
      <c r="HZ65" s="16">
        <f t="shared" si="34"/>
        <v>7699.2</v>
      </c>
      <c r="IA65" s="16">
        <f t="shared" si="34"/>
        <v>7699.2</v>
      </c>
      <c r="IB65" s="16">
        <f t="shared" si="34"/>
        <v>7699.2</v>
      </c>
      <c r="IC65" s="16">
        <f t="shared" si="34"/>
        <v>7718.4479999999994</v>
      </c>
      <c r="ID65" s="16">
        <f t="shared" si="34"/>
        <v>7718.4479999999994</v>
      </c>
      <c r="IE65" s="16">
        <f t="shared" si="34"/>
        <v>7718.4479999999994</v>
      </c>
      <c r="IF65" s="16">
        <f t="shared" si="34"/>
        <v>7718.4479999999994</v>
      </c>
      <c r="IG65" s="16">
        <f t="shared" si="34"/>
        <v>7737.7441199999994</v>
      </c>
      <c r="IH65" s="16">
        <f t="shared" ref="IH65:JB68" si="36">IF(IG$4=$D$5,$F65,IG65)*(1+IH$3)*(IF(AND($J65&gt;=IH$4,$J65&lt;II$4),$I65+1,IF(AND($K65&gt;=IH$4,$K65&lt;II$4),1/(1+$I65),1)))</f>
        <v>7737.7441199999994</v>
      </c>
      <c r="II65" s="16">
        <f t="shared" si="36"/>
        <v>7737.7441199999994</v>
      </c>
      <c r="IJ65" s="16">
        <f t="shared" si="36"/>
        <v>7737.7441199999994</v>
      </c>
      <c r="IK65" s="16">
        <f t="shared" si="36"/>
        <v>7737.7441199999994</v>
      </c>
      <c r="IL65" s="16">
        <f t="shared" si="36"/>
        <v>7757.088480299999</v>
      </c>
      <c r="IM65" s="16">
        <f t="shared" si="36"/>
        <v>7757.088480299999</v>
      </c>
      <c r="IN65" s="16">
        <f t="shared" si="36"/>
        <v>7757.088480299999</v>
      </c>
      <c r="IO65" s="16">
        <f t="shared" si="36"/>
        <v>7757.088480299999</v>
      </c>
      <c r="IP65" s="16">
        <f t="shared" si="36"/>
        <v>7776.4812015007483</v>
      </c>
      <c r="IQ65" s="16">
        <f t="shared" si="36"/>
        <v>7776.4812015007483</v>
      </c>
      <c r="IR65" s="16">
        <f t="shared" si="36"/>
        <v>7776.4812015007483</v>
      </c>
      <c r="IS65" s="16">
        <f t="shared" si="36"/>
        <v>7776.4812015007483</v>
      </c>
      <c r="IT65" s="16">
        <f t="shared" si="36"/>
        <v>7795.9224045044994</v>
      </c>
      <c r="IU65" s="16">
        <f t="shared" si="36"/>
        <v>7795.9224045044994</v>
      </c>
      <c r="IV65" s="16">
        <f t="shared" si="36"/>
        <v>7795.9224045044994</v>
      </c>
      <c r="IW65" s="16">
        <f t="shared" si="36"/>
        <v>7795.9224045044994</v>
      </c>
      <c r="IX65" s="16">
        <f t="shared" si="36"/>
        <v>7795.9224045044994</v>
      </c>
      <c r="IY65" s="16">
        <f t="shared" si="36"/>
        <v>7815.4122105157603</v>
      </c>
      <c r="IZ65" s="16">
        <f t="shared" si="36"/>
        <v>7815.4122105157603</v>
      </c>
      <c r="JA65" s="16">
        <f t="shared" si="36"/>
        <v>7815.4122105157603</v>
      </c>
      <c r="JB65" s="16">
        <f t="shared" si="36"/>
        <v>7815.4122105157603</v>
      </c>
    </row>
    <row r="66" spans="1:262" ht="15" customHeight="1" x14ac:dyDescent="0.3">
      <c r="A66" s="25" t="s">
        <v>76</v>
      </c>
      <c r="B66" s="3" t="s">
        <v>234</v>
      </c>
      <c r="C66" s="3" t="s">
        <v>234</v>
      </c>
      <c r="D66" s="21" t="s">
        <v>38</v>
      </c>
      <c r="E66" s="21" t="s">
        <v>20</v>
      </c>
      <c r="F66" s="16">
        <f t="shared" ca="1" si="20"/>
        <v>0</v>
      </c>
      <c r="G66" s="21" cm="1">
        <f t="array" aca="1" ref="G66" ca="1">($D$5-IFERROR(LOOKUP(2,1/(INDIRECT($L$1&amp;ROW()&amp;":"&amp;$J$2&amp;ROW())&lt;&gt;0),INDIRECT($L$1&amp;"4:"&amp;$J$2&amp;"4")),$L$4))/7</f>
        <v>21</v>
      </c>
      <c r="H66" s="16">
        <f t="shared" ca="1" si="21"/>
        <v>461571</v>
      </c>
      <c r="I66" s="21"/>
      <c r="J66" s="16"/>
      <c r="K66" s="21"/>
      <c r="L66" s="22">
        <v>0</v>
      </c>
      <c r="M66" s="22">
        <v>0</v>
      </c>
      <c r="N66" s="22">
        <v>0</v>
      </c>
      <c r="O66" s="22">
        <v>0</v>
      </c>
      <c r="P66" s="22">
        <v>0</v>
      </c>
      <c r="Q66" s="22">
        <v>0</v>
      </c>
      <c r="R66" s="22">
        <v>0</v>
      </c>
      <c r="S66" s="22">
        <v>0</v>
      </c>
      <c r="T66" s="22">
        <v>0</v>
      </c>
      <c r="U66" s="22">
        <v>0</v>
      </c>
      <c r="V66" s="22">
        <v>0</v>
      </c>
      <c r="W66" s="22">
        <v>0</v>
      </c>
      <c r="X66" s="22">
        <v>0</v>
      </c>
      <c r="Y66" s="22">
        <v>0</v>
      </c>
      <c r="Z66" s="22">
        <v>0</v>
      </c>
      <c r="AA66" s="22">
        <v>0</v>
      </c>
      <c r="AB66" s="22">
        <v>0</v>
      </c>
      <c r="AC66" s="22">
        <v>0</v>
      </c>
      <c r="AD66" s="22">
        <v>0</v>
      </c>
      <c r="AE66" s="22">
        <v>0</v>
      </c>
      <c r="AF66" s="22">
        <v>0</v>
      </c>
      <c r="AG66" s="22">
        <v>0</v>
      </c>
      <c r="AH66" s="22">
        <v>0</v>
      </c>
      <c r="AI66" s="22">
        <v>0</v>
      </c>
      <c r="AJ66" s="22">
        <v>0</v>
      </c>
      <c r="AK66" s="22">
        <v>0</v>
      </c>
      <c r="AL66" s="22">
        <v>0</v>
      </c>
      <c r="AM66" s="22">
        <v>0</v>
      </c>
      <c r="AN66" s="22">
        <v>0</v>
      </c>
      <c r="AO66" s="22">
        <v>0</v>
      </c>
      <c r="AP66" s="22">
        <v>0</v>
      </c>
      <c r="AQ66" s="22">
        <v>0</v>
      </c>
      <c r="AR66" s="22">
        <v>0</v>
      </c>
      <c r="AS66" s="22">
        <v>0</v>
      </c>
      <c r="AT66" s="22">
        <v>0</v>
      </c>
      <c r="AU66" s="22">
        <v>0</v>
      </c>
      <c r="AV66" s="22">
        <v>0</v>
      </c>
      <c r="AW66" s="22">
        <v>0</v>
      </c>
      <c r="AX66" s="22">
        <v>0</v>
      </c>
      <c r="AY66" s="22">
        <v>0</v>
      </c>
      <c r="AZ66" s="22">
        <v>0</v>
      </c>
      <c r="BA66" s="22">
        <v>0</v>
      </c>
      <c r="BB66" s="22">
        <v>0</v>
      </c>
      <c r="BC66" s="22">
        <v>0</v>
      </c>
      <c r="BD66" s="22">
        <v>0</v>
      </c>
      <c r="BE66" s="22">
        <v>0</v>
      </c>
      <c r="BF66" s="22">
        <v>0</v>
      </c>
      <c r="BG66" s="22">
        <v>0</v>
      </c>
      <c r="BH66" s="22">
        <v>0</v>
      </c>
      <c r="BI66" s="22">
        <v>0</v>
      </c>
      <c r="BJ66" s="22">
        <v>0</v>
      </c>
      <c r="BK66" s="22">
        <v>0</v>
      </c>
      <c r="BL66" s="22">
        <v>0</v>
      </c>
      <c r="BM66" s="22">
        <v>0</v>
      </c>
      <c r="BN66" s="22">
        <v>0</v>
      </c>
      <c r="BO66" s="22">
        <v>0</v>
      </c>
      <c r="BP66" s="22">
        <v>0</v>
      </c>
      <c r="BQ66" s="22">
        <v>0</v>
      </c>
      <c r="BR66" s="22">
        <v>0</v>
      </c>
      <c r="BS66" s="22">
        <v>0</v>
      </c>
      <c r="BT66" s="22">
        <v>0</v>
      </c>
      <c r="BU66" s="22">
        <v>0</v>
      </c>
      <c r="BV66" s="22">
        <v>0</v>
      </c>
      <c r="BW66" s="22">
        <v>0</v>
      </c>
      <c r="BX66" s="22">
        <v>0</v>
      </c>
      <c r="BY66" s="22">
        <v>0</v>
      </c>
      <c r="BZ66" s="22">
        <v>0</v>
      </c>
      <c r="CA66" s="22">
        <v>0</v>
      </c>
      <c r="CB66" s="22">
        <v>0</v>
      </c>
      <c r="CC66" s="22">
        <v>0</v>
      </c>
      <c r="CD66" s="22">
        <v>0</v>
      </c>
      <c r="CE66" s="22">
        <v>0</v>
      </c>
      <c r="CF66" s="22">
        <v>0</v>
      </c>
      <c r="CG66" s="22">
        <v>0</v>
      </c>
      <c r="CH66" s="22">
        <v>0</v>
      </c>
      <c r="CI66" s="22">
        <v>0</v>
      </c>
      <c r="CJ66" s="22">
        <v>0</v>
      </c>
      <c r="CK66" s="22">
        <v>0</v>
      </c>
      <c r="CL66" s="22">
        <v>0</v>
      </c>
      <c r="CM66" s="22">
        <v>0</v>
      </c>
      <c r="CN66" s="22">
        <v>0</v>
      </c>
      <c r="CO66" s="22">
        <v>0</v>
      </c>
      <c r="CP66" s="22">
        <v>0</v>
      </c>
      <c r="CQ66" s="22">
        <v>0</v>
      </c>
      <c r="CR66" s="22">
        <v>0</v>
      </c>
      <c r="CS66" s="22">
        <v>0</v>
      </c>
      <c r="CT66" s="22">
        <v>0</v>
      </c>
      <c r="CU66" s="22">
        <v>0</v>
      </c>
      <c r="CV66" s="22">
        <v>0</v>
      </c>
      <c r="CW66" s="22">
        <v>0</v>
      </c>
      <c r="CX66" s="22">
        <v>0</v>
      </c>
      <c r="CY66" s="22">
        <v>0</v>
      </c>
      <c r="CZ66" s="22">
        <v>0</v>
      </c>
      <c r="DA66" s="22">
        <v>0</v>
      </c>
      <c r="DB66" s="22">
        <v>0</v>
      </c>
      <c r="DC66" s="22">
        <v>0</v>
      </c>
      <c r="DD66" s="22">
        <v>0</v>
      </c>
      <c r="DE66" s="22">
        <v>0</v>
      </c>
      <c r="DF66" s="22">
        <v>0</v>
      </c>
      <c r="DG66" s="22">
        <v>0</v>
      </c>
      <c r="DH66" s="22">
        <v>0</v>
      </c>
      <c r="DI66" s="22">
        <v>3024</v>
      </c>
      <c r="DJ66" s="22">
        <v>10584</v>
      </c>
      <c r="DK66" s="22">
        <v>0</v>
      </c>
      <c r="DL66" s="22">
        <v>0</v>
      </c>
      <c r="DM66" s="22">
        <v>16632</v>
      </c>
      <c r="DN66" s="22">
        <v>0</v>
      </c>
      <c r="DO66" s="22">
        <v>0</v>
      </c>
      <c r="DP66" s="22">
        <v>54432</v>
      </c>
      <c r="DQ66" s="22">
        <v>0</v>
      </c>
      <c r="DR66" s="22">
        <v>0</v>
      </c>
      <c r="DS66" s="22">
        <v>0</v>
      </c>
      <c r="DT66" s="22">
        <v>0</v>
      </c>
      <c r="DU66" s="22">
        <v>0</v>
      </c>
      <c r="DV66" s="22">
        <v>39312</v>
      </c>
      <c r="DW66" s="22">
        <v>0</v>
      </c>
      <c r="DX66" s="22">
        <v>6048</v>
      </c>
      <c r="DY66" s="22">
        <v>0</v>
      </c>
      <c r="DZ66" s="22">
        <v>0</v>
      </c>
      <c r="EA66" s="22">
        <v>68880</v>
      </c>
      <c r="EB66" s="22">
        <v>0</v>
      </c>
      <c r="EC66" s="22">
        <v>0</v>
      </c>
      <c r="ED66" s="22">
        <v>6720</v>
      </c>
      <c r="EE66" s="22">
        <v>43680</v>
      </c>
      <c r="EF66" s="22">
        <v>0</v>
      </c>
      <c r="EG66" s="22">
        <v>0</v>
      </c>
      <c r="EH66" s="22">
        <v>0</v>
      </c>
      <c r="EI66" s="22">
        <v>11760</v>
      </c>
      <c r="EJ66" s="22">
        <v>3360</v>
      </c>
      <c r="EK66" s="22">
        <v>0</v>
      </c>
      <c r="EL66" s="22">
        <v>0</v>
      </c>
      <c r="EM66" s="22">
        <v>0</v>
      </c>
      <c r="EN66" s="22">
        <v>0</v>
      </c>
      <c r="EO66" s="22">
        <v>0</v>
      </c>
      <c r="EP66" s="22">
        <v>0</v>
      </c>
      <c r="EQ66" s="22">
        <v>36960</v>
      </c>
      <c r="ER66" s="22">
        <v>0</v>
      </c>
      <c r="ES66" s="22">
        <v>0</v>
      </c>
      <c r="ET66" s="22">
        <v>0</v>
      </c>
      <c r="EU66" s="22">
        <v>0</v>
      </c>
      <c r="EV66" s="22">
        <v>25200</v>
      </c>
      <c r="EW66" s="22">
        <v>0</v>
      </c>
      <c r="EX66" s="22">
        <v>0</v>
      </c>
      <c r="EY66" s="22">
        <v>48720</v>
      </c>
      <c r="EZ66" s="22">
        <v>43680</v>
      </c>
      <c r="FA66" s="22">
        <v>0</v>
      </c>
      <c r="FB66" s="22">
        <v>0</v>
      </c>
      <c r="FC66" s="22">
        <v>0</v>
      </c>
      <c r="FD66" s="22">
        <v>21840</v>
      </c>
      <c r="FE66" s="22">
        <v>0</v>
      </c>
      <c r="FF66" s="22">
        <v>0</v>
      </c>
      <c r="FG66" s="22">
        <v>0</v>
      </c>
      <c r="FH66" s="22">
        <v>0</v>
      </c>
      <c r="FI66" s="22">
        <v>0</v>
      </c>
      <c r="FJ66" s="22">
        <v>0</v>
      </c>
      <c r="FK66" s="24">
        <v>0</v>
      </c>
      <c r="FL66" s="24">
        <v>0</v>
      </c>
      <c r="FM66" s="24">
        <v>0</v>
      </c>
      <c r="FN66" s="24">
        <v>0</v>
      </c>
      <c r="FO66" s="24">
        <v>0</v>
      </c>
      <c r="FP66" s="24">
        <v>0</v>
      </c>
      <c r="FQ66" s="24">
        <v>0</v>
      </c>
      <c r="FR66" s="24">
        <v>0</v>
      </c>
      <c r="FS66" s="24">
        <v>0</v>
      </c>
      <c r="FT66" s="24">
        <v>0</v>
      </c>
      <c r="FU66" s="24">
        <v>0</v>
      </c>
      <c r="FV66" s="24">
        <v>0</v>
      </c>
      <c r="FW66" s="24"/>
      <c r="FX66" s="24"/>
      <c r="FY66" s="24">
        <v>0</v>
      </c>
      <c r="FZ66" s="24">
        <v>0</v>
      </c>
      <c r="GA66" s="24">
        <v>0</v>
      </c>
      <c r="GB66" s="24">
        <v>0</v>
      </c>
      <c r="GC66" s="24">
        <v>0</v>
      </c>
      <c r="GD66" s="24">
        <v>0</v>
      </c>
      <c r="GE66" s="24">
        <v>0</v>
      </c>
      <c r="GF66" s="24">
        <v>0</v>
      </c>
      <c r="GG66" s="24">
        <v>0</v>
      </c>
      <c r="GH66" s="24">
        <v>0</v>
      </c>
      <c r="GI66" s="24">
        <v>0</v>
      </c>
      <c r="GJ66" s="24">
        <v>0</v>
      </c>
      <c r="GK66" s="24">
        <v>0</v>
      </c>
      <c r="GL66" s="24">
        <v>0</v>
      </c>
      <c r="GM66" s="24">
        <v>0</v>
      </c>
      <c r="GN66" s="24">
        <v>0</v>
      </c>
      <c r="GO66" s="24">
        <v>0</v>
      </c>
      <c r="GP66" s="24">
        <v>0</v>
      </c>
      <c r="GQ66" s="24">
        <v>0</v>
      </c>
      <c r="GR66" s="24">
        <v>0</v>
      </c>
      <c r="GS66" s="24">
        <v>0</v>
      </c>
      <c r="GT66" s="24">
        <v>0</v>
      </c>
      <c r="GU66" s="24">
        <v>0</v>
      </c>
      <c r="GV66" s="24">
        <v>7308</v>
      </c>
      <c r="GW66" s="24">
        <v>6829</v>
      </c>
      <c r="GX66" s="24">
        <v>6602</v>
      </c>
      <c r="GY66" s="24">
        <v>0</v>
      </c>
      <c r="GZ66" s="24">
        <v>0</v>
      </c>
      <c r="HA66" s="24">
        <v>0</v>
      </c>
      <c r="HB66" s="24">
        <v>0</v>
      </c>
      <c r="HC66" s="24">
        <v>0</v>
      </c>
      <c r="HD66" s="24">
        <v>0</v>
      </c>
      <c r="HE66" s="24">
        <v>0</v>
      </c>
      <c r="HF66" s="24">
        <v>0</v>
      </c>
      <c r="HG66" s="24">
        <v>0</v>
      </c>
      <c r="HH66" s="24">
        <v>0</v>
      </c>
      <c r="HI66" s="24">
        <v>0</v>
      </c>
      <c r="HJ66" s="24">
        <v>0</v>
      </c>
      <c r="HK66" s="24">
        <v>0</v>
      </c>
      <c r="HL66" s="24">
        <v>0</v>
      </c>
      <c r="HM66" s="24">
        <v>0</v>
      </c>
      <c r="HN66" s="24">
        <v>0</v>
      </c>
      <c r="HO66" s="24">
        <v>0</v>
      </c>
      <c r="HP66" s="24">
        <v>0</v>
      </c>
      <c r="HQ66" s="24">
        <v>0</v>
      </c>
      <c r="HR66" s="16">
        <f t="shared" si="34"/>
        <v>0</v>
      </c>
      <c r="HS66" s="16">
        <f t="shared" si="34"/>
        <v>0</v>
      </c>
      <c r="HT66" s="16">
        <f t="shared" ca="1" si="34"/>
        <v>0</v>
      </c>
      <c r="HU66" s="16">
        <f t="shared" ca="1" si="34"/>
        <v>0</v>
      </c>
      <c r="HV66" s="16">
        <f t="shared" ca="1" si="34"/>
        <v>0</v>
      </c>
      <c r="HW66" s="16">
        <f t="shared" ca="1" si="34"/>
        <v>0</v>
      </c>
      <c r="HX66" s="16">
        <f t="shared" ca="1" si="34"/>
        <v>0</v>
      </c>
      <c r="HY66" s="16">
        <f t="shared" ca="1" si="34"/>
        <v>0</v>
      </c>
      <c r="HZ66" s="16">
        <f t="shared" ca="1" si="34"/>
        <v>0</v>
      </c>
      <c r="IA66" s="16">
        <f t="shared" ca="1" si="34"/>
        <v>0</v>
      </c>
      <c r="IB66" s="16">
        <f t="shared" ca="1" si="34"/>
        <v>0</v>
      </c>
      <c r="IC66" s="16">
        <f t="shared" ca="1" si="34"/>
        <v>0</v>
      </c>
      <c r="ID66" s="16">
        <f t="shared" ca="1" si="34"/>
        <v>0</v>
      </c>
      <c r="IE66" s="16">
        <f t="shared" ca="1" si="34"/>
        <v>0</v>
      </c>
      <c r="IF66" s="16">
        <f t="shared" ca="1" si="34"/>
        <v>0</v>
      </c>
      <c r="IG66" s="16">
        <f t="shared" ca="1" si="34"/>
        <v>0</v>
      </c>
      <c r="IH66" s="16">
        <f t="shared" ca="1" si="36"/>
        <v>0</v>
      </c>
      <c r="II66" s="16">
        <f t="shared" ca="1" si="36"/>
        <v>0</v>
      </c>
      <c r="IJ66" s="16">
        <f t="shared" ca="1" si="36"/>
        <v>0</v>
      </c>
      <c r="IK66" s="16">
        <f t="shared" ca="1" si="36"/>
        <v>0</v>
      </c>
      <c r="IL66" s="16">
        <f t="shared" ca="1" si="36"/>
        <v>0</v>
      </c>
      <c r="IM66" s="16">
        <f t="shared" ca="1" si="36"/>
        <v>0</v>
      </c>
      <c r="IN66" s="16">
        <f t="shared" ca="1" si="36"/>
        <v>0</v>
      </c>
      <c r="IO66" s="16">
        <f t="shared" ca="1" si="36"/>
        <v>0</v>
      </c>
      <c r="IP66" s="16">
        <f t="shared" ca="1" si="36"/>
        <v>0</v>
      </c>
      <c r="IQ66" s="16">
        <f t="shared" ca="1" si="36"/>
        <v>0</v>
      </c>
      <c r="IR66" s="16">
        <f t="shared" ca="1" si="36"/>
        <v>0</v>
      </c>
      <c r="IS66" s="16">
        <f t="shared" ca="1" si="36"/>
        <v>0</v>
      </c>
      <c r="IT66" s="16">
        <f t="shared" ca="1" si="36"/>
        <v>0</v>
      </c>
      <c r="IU66" s="16">
        <f t="shared" ca="1" si="36"/>
        <v>0</v>
      </c>
      <c r="IV66" s="16">
        <f t="shared" ca="1" si="36"/>
        <v>0</v>
      </c>
      <c r="IW66" s="16">
        <f t="shared" ca="1" si="36"/>
        <v>0</v>
      </c>
      <c r="IX66" s="16">
        <f t="shared" ca="1" si="36"/>
        <v>0</v>
      </c>
      <c r="IY66" s="16">
        <f t="shared" ca="1" si="36"/>
        <v>0</v>
      </c>
      <c r="IZ66" s="16">
        <f t="shared" ca="1" si="36"/>
        <v>0</v>
      </c>
      <c r="JA66" s="16">
        <f t="shared" ca="1" si="36"/>
        <v>0</v>
      </c>
      <c r="JB66" s="16">
        <f t="shared" ca="1" si="36"/>
        <v>0</v>
      </c>
    </row>
    <row r="67" spans="1:262" ht="15" customHeight="1" x14ac:dyDescent="0.3">
      <c r="A67" s="3" t="s">
        <v>77</v>
      </c>
      <c r="B67" s="3" t="s">
        <v>234</v>
      </c>
      <c r="C67" s="3" t="s">
        <v>234</v>
      </c>
      <c r="D67" s="21" t="s">
        <v>38</v>
      </c>
      <c r="E67" s="21" t="s">
        <v>20</v>
      </c>
      <c r="F67" s="16">
        <f t="shared" ca="1" si="20"/>
        <v>11520</v>
      </c>
      <c r="G67" s="21" cm="1">
        <f t="array" aca="1" ref="G67" ca="1">($D$5-IFERROR(LOOKUP(2,1/(INDIRECT($L$1&amp;ROW()&amp;":"&amp;$J$2&amp;ROW())&lt;&gt;0),INDIRECT($L$1&amp;"4:"&amp;$J$2&amp;"4")),$L$4))/7</f>
        <v>0</v>
      </c>
      <c r="H67" s="16">
        <f t="shared" ca="1" si="21"/>
        <v>1171861.0339834017</v>
      </c>
      <c r="L67" s="22">
        <v>0</v>
      </c>
      <c r="M67" s="22">
        <v>0</v>
      </c>
      <c r="N67" s="22">
        <v>0</v>
      </c>
      <c r="O67" s="22">
        <v>0</v>
      </c>
      <c r="P67" s="22">
        <v>0</v>
      </c>
      <c r="Q67" s="22">
        <v>0</v>
      </c>
      <c r="R67" s="22">
        <v>0</v>
      </c>
      <c r="S67" s="22">
        <v>0</v>
      </c>
      <c r="T67" s="22">
        <v>0</v>
      </c>
      <c r="U67" s="22">
        <v>0</v>
      </c>
      <c r="V67" s="22">
        <v>0</v>
      </c>
      <c r="W67" s="22">
        <v>0</v>
      </c>
      <c r="X67" s="22">
        <v>0</v>
      </c>
      <c r="Y67" s="22">
        <v>0</v>
      </c>
      <c r="Z67" s="22">
        <v>0</v>
      </c>
      <c r="AA67" s="22">
        <v>0</v>
      </c>
      <c r="AB67" s="22">
        <v>0</v>
      </c>
      <c r="AC67" s="22">
        <v>0</v>
      </c>
      <c r="AD67" s="22">
        <v>0</v>
      </c>
      <c r="AE67" s="22">
        <v>0</v>
      </c>
      <c r="AF67" s="22">
        <v>0</v>
      </c>
      <c r="AG67" s="22">
        <v>0</v>
      </c>
      <c r="AH67" s="22">
        <v>0</v>
      </c>
      <c r="AI67" s="22">
        <v>0</v>
      </c>
      <c r="AJ67" s="22">
        <v>0</v>
      </c>
      <c r="AK67" s="22">
        <v>0</v>
      </c>
      <c r="AL67" s="22">
        <v>0</v>
      </c>
      <c r="AM67" s="22">
        <v>0</v>
      </c>
      <c r="AN67" s="22">
        <v>0</v>
      </c>
      <c r="AO67" s="22">
        <v>0</v>
      </c>
      <c r="AP67" s="22">
        <v>0</v>
      </c>
      <c r="AQ67" s="22">
        <v>0</v>
      </c>
      <c r="AR67" s="22">
        <v>0</v>
      </c>
      <c r="AS67" s="22">
        <v>0</v>
      </c>
      <c r="AT67" s="22">
        <v>0</v>
      </c>
      <c r="AU67" s="22">
        <v>0</v>
      </c>
      <c r="AV67" s="22">
        <v>0</v>
      </c>
      <c r="AW67" s="22">
        <v>0</v>
      </c>
      <c r="AX67" s="22">
        <v>0</v>
      </c>
      <c r="AY67" s="22">
        <v>0</v>
      </c>
      <c r="AZ67" s="22">
        <v>0</v>
      </c>
      <c r="BA67" s="22">
        <v>0</v>
      </c>
      <c r="BB67" s="22">
        <v>0</v>
      </c>
      <c r="BC67" s="22">
        <v>0</v>
      </c>
      <c r="BD67" s="22">
        <v>0</v>
      </c>
      <c r="BE67" s="22">
        <v>0</v>
      </c>
      <c r="BF67" s="22">
        <v>0</v>
      </c>
      <c r="BG67" s="22">
        <v>0</v>
      </c>
      <c r="BH67" s="22">
        <v>0</v>
      </c>
      <c r="BI67" s="22">
        <v>0</v>
      </c>
      <c r="BJ67" s="22">
        <v>0</v>
      </c>
      <c r="BK67" s="22">
        <v>0</v>
      </c>
      <c r="BL67" s="22">
        <v>0</v>
      </c>
      <c r="BM67" s="22">
        <v>0</v>
      </c>
      <c r="BN67" s="22">
        <v>0</v>
      </c>
      <c r="BO67" s="22">
        <v>0</v>
      </c>
      <c r="BP67" s="22">
        <v>0</v>
      </c>
      <c r="BQ67" s="22">
        <v>0</v>
      </c>
      <c r="BR67" s="22">
        <v>0</v>
      </c>
      <c r="BS67" s="22">
        <v>0</v>
      </c>
      <c r="BT67" s="22">
        <v>0</v>
      </c>
      <c r="BU67" s="22">
        <v>0</v>
      </c>
      <c r="BV67" s="22">
        <v>0</v>
      </c>
      <c r="BW67" s="22">
        <v>0</v>
      </c>
      <c r="BX67" s="22">
        <v>0</v>
      </c>
      <c r="BY67" s="22">
        <v>0</v>
      </c>
      <c r="BZ67" s="22">
        <v>0</v>
      </c>
      <c r="CA67" s="22">
        <v>0</v>
      </c>
      <c r="CB67" s="22">
        <v>0</v>
      </c>
      <c r="CC67" s="22">
        <v>0</v>
      </c>
      <c r="CD67" s="22">
        <v>0</v>
      </c>
      <c r="CE67" s="22">
        <v>0</v>
      </c>
      <c r="CF67" s="22">
        <v>0</v>
      </c>
      <c r="CG67" s="22">
        <v>0</v>
      </c>
      <c r="CH67" s="22">
        <v>0</v>
      </c>
      <c r="CI67" s="22">
        <v>0</v>
      </c>
      <c r="CJ67" s="22">
        <v>0</v>
      </c>
      <c r="CK67" s="22">
        <v>0</v>
      </c>
      <c r="CL67" s="22">
        <v>0</v>
      </c>
      <c r="CM67" s="22">
        <v>0</v>
      </c>
      <c r="CN67" s="22">
        <v>0</v>
      </c>
      <c r="CO67" s="22">
        <v>0</v>
      </c>
      <c r="CP67" s="22">
        <v>0</v>
      </c>
      <c r="CQ67" s="22">
        <v>0</v>
      </c>
      <c r="CR67" s="22">
        <v>0</v>
      </c>
      <c r="CS67" s="22">
        <v>0</v>
      </c>
      <c r="CT67" s="22">
        <v>0</v>
      </c>
      <c r="CU67" s="22">
        <v>0</v>
      </c>
      <c r="CV67" s="22">
        <v>0</v>
      </c>
      <c r="CW67" s="22">
        <v>0</v>
      </c>
      <c r="CX67" s="22">
        <v>0</v>
      </c>
      <c r="CY67" s="22">
        <v>0</v>
      </c>
      <c r="CZ67" s="22">
        <v>0</v>
      </c>
      <c r="DA67" s="22">
        <v>0</v>
      </c>
      <c r="DB67" s="22">
        <v>0</v>
      </c>
      <c r="DC67" s="22">
        <v>0</v>
      </c>
      <c r="DD67" s="22">
        <v>0</v>
      </c>
      <c r="DE67" s="22">
        <v>0</v>
      </c>
      <c r="DF67" s="22">
        <v>0</v>
      </c>
      <c r="DG67" s="22">
        <v>0</v>
      </c>
      <c r="DH67" s="22">
        <v>0</v>
      </c>
      <c r="DI67" s="22">
        <v>0</v>
      </c>
      <c r="DJ67" s="22">
        <v>0</v>
      </c>
      <c r="DK67" s="22">
        <v>0</v>
      </c>
      <c r="DL67" s="22">
        <v>0</v>
      </c>
      <c r="DM67" s="22">
        <v>0</v>
      </c>
      <c r="DN67" s="22">
        <v>0</v>
      </c>
      <c r="DO67" s="22">
        <v>0</v>
      </c>
      <c r="DP67" s="22">
        <v>0</v>
      </c>
      <c r="DQ67" s="22">
        <v>0</v>
      </c>
      <c r="DR67" s="22">
        <v>0</v>
      </c>
      <c r="DS67" s="22">
        <v>0</v>
      </c>
      <c r="DT67" s="22">
        <v>0</v>
      </c>
      <c r="DU67" s="22">
        <v>0</v>
      </c>
      <c r="DV67" s="22">
        <v>0</v>
      </c>
      <c r="DW67" s="22">
        <v>0</v>
      </c>
      <c r="DX67" s="22">
        <v>0</v>
      </c>
      <c r="DY67" s="22">
        <v>0</v>
      </c>
      <c r="DZ67" s="22">
        <v>0</v>
      </c>
      <c r="EA67" s="22">
        <v>0</v>
      </c>
      <c r="EB67" s="22">
        <v>0</v>
      </c>
      <c r="EC67" s="22">
        <v>0</v>
      </c>
      <c r="ED67" s="22">
        <v>0</v>
      </c>
      <c r="EE67" s="22">
        <v>0</v>
      </c>
      <c r="EF67" s="22">
        <v>0</v>
      </c>
      <c r="EG67" s="22">
        <v>0</v>
      </c>
      <c r="EH67" s="22">
        <v>0</v>
      </c>
      <c r="EI67" s="22">
        <v>0</v>
      </c>
      <c r="EJ67" s="22">
        <v>0</v>
      </c>
      <c r="EK67" s="22">
        <v>0</v>
      </c>
      <c r="EL67" s="22">
        <v>0</v>
      </c>
      <c r="EM67" s="22">
        <v>0</v>
      </c>
      <c r="EN67" s="22">
        <v>0</v>
      </c>
      <c r="EO67" s="22">
        <v>0</v>
      </c>
      <c r="EP67" s="22">
        <v>0</v>
      </c>
      <c r="EQ67" s="22">
        <v>0</v>
      </c>
      <c r="ER67" s="22">
        <v>0</v>
      </c>
      <c r="ES67" s="22">
        <v>0</v>
      </c>
      <c r="ET67" s="22">
        <v>0</v>
      </c>
      <c r="EU67" s="22">
        <v>0</v>
      </c>
      <c r="EV67" s="22">
        <v>0</v>
      </c>
      <c r="EW67" s="22">
        <v>0</v>
      </c>
      <c r="EX67" s="22">
        <v>0</v>
      </c>
      <c r="EY67" s="22">
        <v>0</v>
      </c>
      <c r="EZ67" s="22">
        <v>0</v>
      </c>
      <c r="FA67" s="22">
        <v>0</v>
      </c>
      <c r="FB67" s="22">
        <v>0</v>
      </c>
      <c r="FC67" s="23">
        <v>23040</v>
      </c>
      <c r="FD67" s="22">
        <v>0</v>
      </c>
      <c r="FE67" s="23">
        <v>40320</v>
      </c>
      <c r="FF67" s="22">
        <v>0</v>
      </c>
      <c r="FG67" s="23">
        <v>7680</v>
      </c>
      <c r="FH67" s="23">
        <v>15360</v>
      </c>
      <c r="FI67" s="22">
        <v>0</v>
      </c>
      <c r="FJ67" s="23">
        <v>15360</v>
      </c>
      <c r="FK67" s="24">
        <v>15360</v>
      </c>
      <c r="FL67" s="24">
        <v>13440</v>
      </c>
      <c r="FM67" s="24">
        <v>17280</v>
      </c>
      <c r="FN67" s="24">
        <v>17280</v>
      </c>
      <c r="FO67" s="24">
        <v>11520</v>
      </c>
      <c r="FP67" s="24">
        <v>9600</v>
      </c>
      <c r="FQ67" s="24">
        <v>0</v>
      </c>
      <c r="FR67" s="24">
        <v>0</v>
      </c>
      <c r="FS67" s="24">
        <v>24960</v>
      </c>
      <c r="FT67" s="24">
        <v>26880</v>
      </c>
      <c r="FU67" s="24">
        <v>0</v>
      </c>
      <c r="FV67" s="24">
        <v>1902</v>
      </c>
      <c r="FW67" s="24">
        <v>0</v>
      </c>
      <c r="FX67" s="24">
        <v>59520</v>
      </c>
      <c r="FY67" s="24">
        <v>3840</v>
      </c>
      <c r="FZ67" s="24">
        <v>0</v>
      </c>
      <c r="GA67" s="24">
        <v>30720</v>
      </c>
      <c r="GB67" s="24">
        <v>24960</v>
      </c>
      <c r="GC67" s="24">
        <v>11520</v>
      </c>
      <c r="GD67" s="24">
        <v>21120</v>
      </c>
      <c r="GE67" s="24">
        <v>0</v>
      </c>
      <c r="GF67" s="24">
        <v>0</v>
      </c>
      <c r="GG67" s="24">
        <v>7680</v>
      </c>
      <c r="GH67" s="24">
        <v>0</v>
      </c>
      <c r="GI67" s="24">
        <v>0</v>
      </c>
      <c r="GJ67" s="24">
        <v>0</v>
      </c>
      <c r="GK67" s="24">
        <v>11520</v>
      </c>
      <c r="GL67" s="24">
        <v>0</v>
      </c>
      <c r="GM67" s="24">
        <v>15360</v>
      </c>
      <c r="GN67" s="24">
        <v>0</v>
      </c>
      <c r="GO67" s="24">
        <v>51840</v>
      </c>
      <c r="GP67" s="24">
        <v>0</v>
      </c>
      <c r="GQ67" s="24">
        <v>0</v>
      </c>
      <c r="GR67" s="24">
        <v>82560</v>
      </c>
      <c r="GS67" s="24">
        <v>15360</v>
      </c>
      <c r="GT67" s="24">
        <v>0</v>
      </c>
      <c r="GU67" s="24">
        <v>0</v>
      </c>
      <c r="GV67" s="24">
        <v>0</v>
      </c>
      <c r="GW67" s="24">
        <v>15360</v>
      </c>
      <c r="GX67" s="24">
        <v>0</v>
      </c>
      <c r="GY67" s="24">
        <v>0</v>
      </c>
      <c r="GZ67" s="24">
        <v>0</v>
      </c>
      <c r="HA67" s="24">
        <v>0</v>
      </c>
      <c r="HB67" s="24">
        <v>0</v>
      </c>
      <c r="HC67" s="24">
        <v>0</v>
      </c>
      <c r="HD67" s="24">
        <v>0</v>
      </c>
      <c r="HE67" s="24">
        <v>0</v>
      </c>
      <c r="HF67" s="24">
        <v>24960</v>
      </c>
      <c r="HG67" s="24">
        <v>28800</v>
      </c>
      <c r="HH67" s="24">
        <v>21120</v>
      </c>
      <c r="HI67" s="24">
        <v>0</v>
      </c>
      <c r="HJ67" s="24">
        <v>0</v>
      </c>
      <c r="HK67" s="24">
        <v>19200</v>
      </c>
      <c r="HL67" s="24">
        <v>13440</v>
      </c>
      <c r="HM67" s="24">
        <v>0</v>
      </c>
      <c r="HN67" s="24">
        <v>19200</v>
      </c>
      <c r="HO67" s="24">
        <v>0</v>
      </c>
      <c r="HP67" s="24">
        <v>0</v>
      </c>
      <c r="HQ67" s="24">
        <v>15360</v>
      </c>
      <c r="HR67" s="24">
        <v>13440</v>
      </c>
      <c r="HS67" s="24">
        <v>17280</v>
      </c>
      <c r="HT67" s="16">
        <f t="shared" ca="1" si="34"/>
        <v>11548.8</v>
      </c>
      <c r="HU67" s="16">
        <f t="shared" ca="1" si="34"/>
        <v>11548.8</v>
      </c>
      <c r="HV67" s="16">
        <f t="shared" ca="1" si="34"/>
        <v>11548.8</v>
      </c>
      <c r="HW67" s="16">
        <f t="shared" ca="1" si="34"/>
        <v>11548.8</v>
      </c>
      <c r="HX67" s="16">
        <f t="shared" ca="1" si="34"/>
        <v>11548.8</v>
      </c>
      <c r="HY67" s="16">
        <f t="shared" ca="1" si="34"/>
        <v>11577.671999999999</v>
      </c>
      <c r="HZ67" s="16">
        <f t="shared" ca="1" si="34"/>
        <v>11577.671999999999</v>
      </c>
      <c r="IA67" s="16">
        <f t="shared" ca="1" si="34"/>
        <v>11577.671999999999</v>
      </c>
      <c r="IB67" s="16">
        <f t="shared" ca="1" si="34"/>
        <v>11577.671999999999</v>
      </c>
      <c r="IC67" s="16">
        <f t="shared" ca="1" si="34"/>
        <v>11606.616179999997</v>
      </c>
      <c r="ID67" s="16">
        <f t="shared" ca="1" si="34"/>
        <v>11606.616179999997</v>
      </c>
      <c r="IE67" s="16">
        <f t="shared" ca="1" si="34"/>
        <v>11606.616179999997</v>
      </c>
      <c r="IF67" s="16">
        <f t="shared" ca="1" si="34"/>
        <v>11606.616179999997</v>
      </c>
      <c r="IG67" s="16">
        <f t="shared" ca="1" si="34"/>
        <v>11635.632720449996</v>
      </c>
      <c r="IH67" s="16">
        <f t="shared" ca="1" si="36"/>
        <v>11635.632720449996</v>
      </c>
      <c r="II67" s="16">
        <f t="shared" ca="1" si="36"/>
        <v>11635.632720449996</v>
      </c>
      <c r="IJ67" s="16">
        <f t="shared" ca="1" si="36"/>
        <v>11635.632720449996</v>
      </c>
      <c r="IK67" s="16">
        <f t="shared" ca="1" si="36"/>
        <v>11635.632720449996</v>
      </c>
      <c r="IL67" s="16">
        <f t="shared" ca="1" si="36"/>
        <v>11664.721802251121</v>
      </c>
      <c r="IM67" s="16">
        <f t="shared" ca="1" si="36"/>
        <v>11664.721802251121</v>
      </c>
      <c r="IN67" s="16">
        <f t="shared" ca="1" si="36"/>
        <v>11664.721802251121</v>
      </c>
      <c r="IO67" s="16">
        <f t="shared" ca="1" si="36"/>
        <v>11664.721802251121</v>
      </c>
      <c r="IP67" s="16">
        <f t="shared" ca="1" si="36"/>
        <v>11693.883606756748</v>
      </c>
      <c r="IQ67" s="16">
        <f t="shared" ca="1" si="36"/>
        <v>11693.883606756748</v>
      </c>
      <c r="IR67" s="16">
        <f t="shared" ca="1" si="36"/>
        <v>11693.883606756748</v>
      </c>
      <c r="IS67" s="16">
        <f t="shared" ca="1" si="36"/>
        <v>11693.883606756748</v>
      </c>
      <c r="IT67" s="16">
        <f t="shared" ca="1" si="36"/>
        <v>11723.11831577364</v>
      </c>
      <c r="IU67" s="16">
        <f t="shared" ca="1" si="36"/>
        <v>11723.11831577364</v>
      </c>
      <c r="IV67" s="16">
        <f t="shared" ca="1" si="36"/>
        <v>11723.11831577364</v>
      </c>
      <c r="IW67" s="16">
        <f t="shared" ca="1" si="36"/>
        <v>11723.11831577364</v>
      </c>
      <c r="IX67" s="16">
        <f t="shared" ca="1" si="36"/>
        <v>11723.11831577364</v>
      </c>
      <c r="IY67" s="16">
        <f t="shared" ca="1" si="36"/>
        <v>11752.426111563072</v>
      </c>
      <c r="IZ67" s="16">
        <f t="shared" ca="1" si="36"/>
        <v>11752.426111563072</v>
      </c>
      <c r="JA67" s="16">
        <f t="shared" ca="1" si="36"/>
        <v>11752.426111563072</v>
      </c>
      <c r="JB67" s="16">
        <f t="shared" ca="1" si="36"/>
        <v>11752.426111563072</v>
      </c>
    </row>
    <row r="68" spans="1:262" ht="15" customHeight="1" x14ac:dyDescent="0.3">
      <c r="A68" s="3" t="s">
        <v>78</v>
      </c>
      <c r="B68" s="3" t="s">
        <v>234</v>
      </c>
      <c r="C68" s="3" t="s">
        <v>234</v>
      </c>
      <c r="D68" s="21" t="s">
        <v>38</v>
      </c>
      <c r="E68" s="21" t="s">
        <v>20</v>
      </c>
      <c r="F68" s="16">
        <f t="shared" ca="1" si="20"/>
        <v>8160</v>
      </c>
      <c r="G68" s="21" cm="1">
        <f t="array" aca="1" ref="G68" ca="1">($D$5-IFERROR(LOOKUP(2,1/(INDIRECT($L$1&amp;ROW()&amp;":"&amp;$J$2&amp;ROW())&lt;&gt;0),INDIRECT($L$1&amp;"4:"&amp;$J$2&amp;"4")),$L$4))/7</f>
        <v>0</v>
      </c>
      <c r="H68" s="16">
        <f t="shared" ca="1" si="21"/>
        <v>821660.98240491026</v>
      </c>
      <c r="L68" s="22">
        <v>0</v>
      </c>
      <c r="M68" s="22">
        <v>0</v>
      </c>
      <c r="N68" s="22">
        <v>0</v>
      </c>
      <c r="O68" s="22">
        <v>0</v>
      </c>
      <c r="P68" s="22">
        <v>0</v>
      </c>
      <c r="Q68" s="22">
        <v>0</v>
      </c>
      <c r="R68" s="22">
        <v>0</v>
      </c>
      <c r="S68" s="22">
        <v>0</v>
      </c>
      <c r="T68" s="22">
        <v>0</v>
      </c>
      <c r="U68" s="22">
        <v>0</v>
      </c>
      <c r="V68" s="22">
        <v>0</v>
      </c>
      <c r="W68" s="22">
        <v>0</v>
      </c>
      <c r="X68" s="22">
        <v>0</v>
      </c>
      <c r="Y68" s="22">
        <v>0</v>
      </c>
      <c r="Z68" s="22">
        <v>0</v>
      </c>
      <c r="AA68" s="22">
        <v>0</v>
      </c>
      <c r="AB68" s="22">
        <v>0</v>
      </c>
      <c r="AC68" s="22">
        <v>0</v>
      </c>
      <c r="AD68" s="22">
        <v>0</v>
      </c>
      <c r="AE68" s="22">
        <v>0</v>
      </c>
      <c r="AF68" s="22">
        <v>0</v>
      </c>
      <c r="AG68" s="22">
        <v>0</v>
      </c>
      <c r="AH68" s="22">
        <v>0</v>
      </c>
      <c r="AI68" s="22">
        <v>0</v>
      </c>
      <c r="AJ68" s="22">
        <v>0</v>
      </c>
      <c r="AK68" s="22">
        <v>0</v>
      </c>
      <c r="AL68" s="22">
        <v>0</v>
      </c>
      <c r="AM68" s="22">
        <v>0</v>
      </c>
      <c r="AN68" s="22">
        <v>0</v>
      </c>
      <c r="AO68" s="22">
        <v>0</v>
      </c>
      <c r="AP68" s="22">
        <v>0</v>
      </c>
      <c r="AQ68" s="22">
        <v>0</v>
      </c>
      <c r="AR68" s="22">
        <v>0</v>
      </c>
      <c r="AS68" s="22">
        <v>0</v>
      </c>
      <c r="AT68" s="22">
        <v>0</v>
      </c>
      <c r="AU68" s="22">
        <v>0</v>
      </c>
      <c r="AV68" s="22">
        <v>0</v>
      </c>
      <c r="AW68" s="22">
        <v>0</v>
      </c>
      <c r="AX68" s="22">
        <v>0</v>
      </c>
      <c r="AY68" s="22">
        <v>0</v>
      </c>
      <c r="AZ68" s="22">
        <v>0</v>
      </c>
      <c r="BA68" s="22">
        <v>0</v>
      </c>
      <c r="BB68" s="22">
        <v>0</v>
      </c>
      <c r="BC68" s="22">
        <v>0</v>
      </c>
      <c r="BD68" s="22">
        <v>0</v>
      </c>
      <c r="BE68" s="22">
        <v>0</v>
      </c>
      <c r="BF68" s="22">
        <v>0</v>
      </c>
      <c r="BG68" s="22">
        <v>0</v>
      </c>
      <c r="BH68" s="22">
        <v>0</v>
      </c>
      <c r="BI68" s="22">
        <v>0</v>
      </c>
      <c r="BJ68" s="22">
        <v>0</v>
      </c>
      <c r="BK68" s="22">
        <v>0</v>
      </c>
      <c r="BL68" s="22">
        <v>0</v>
      </c>
      <c r="BM68" s="22">
        <v>0</v>
      </c>
      <c r="BN68" s="22">
        <v>0</v>
      </c>
      <c r="BO68" s="22">
        <v>0</v>
      </c>
      <c r="BP68" s="22">
        <v>0</v>
      </c>
      <c r="BQ68" s="22">
        <v>0</v>
      </c>
      <c r="BR68" s="22">
        <v>0</v>
      </c>
      <c r="BS68" s="22">
        <v>0</v>
      </c>
      <c r="BT68" s="22">
        <v>0</v>
      </c>
      <c r="BU68" s="22">
        <v>0</v>
      </c>
      <c r="BV68" s="22">
        <v>0</v>
      </c>
      <c r="BW68" s="22">
        <v>0</v>
      </c>
      <c r="BX68" s="22">
        <v>0</v>
      </c>
      <c r="BY68" s="22">
        <v>0</v>
      </c>
      <c r="BZ68" s="22">
        <v>0</v>
      </c>
      <c r="CA68" s="22">
        <v>0</v>
      </c>
      <c r="CB68" s="22">
        <v>0</v>
      </c>
      <c r="CC68" s="22">
        <v>0</v>
      </c>
      <c r="CD68" s="22">
        <v>0</v>
      </c>
      <c r="CE68" s="22">
        <v>0</v>
      </c>
      <c r="CF68" s="22">
        <v>0</v>
      </c>
      <c r="CG68" s="22">
        <v>0</v>
      </c>
      <c r="CH68" s="22">
        <v>0</v>
      </c>
      <c r="CI68" s="22">
        <v>0</v>
      </c>
      <c r="CJ68" s="22">
        <v>0</v>
      </c>
      <c r="CK68" s="22">
        <v>0</v>
      </c>
      <c r="CL68" s="22">
        <v>0</v>
      </c>
      <c r="CM68" s="22">
        <v>0</v>
      </c>
      <c r="CN68" s="22">
        <v>0</v>
      </c>
      <c r="CO68" s="22">
        <v>0</v>
      </c>
      <c r="CP68" s="22">
        <v>0</v>
      </c>
      <c r="CQ68" s="22">
        <v>0</v>
      </c>
      <c r="CR68" s="22">
        <v>0</v>
      </c>
      <c r="CS68" s="22">
        <v>0</v>
      </c>
      <c r="CT68" s="22">
        <v>0</v>
      </c>
      <c r="CU68" s="22">
        <v>0</v>
      </c>
      <c r="CV68" s="22">
        <v>0</v>
      </c>
      <c r="CW68" s="22">
        <v>0</v>
      </c>
      <c r="CX68" s="22">
        <v>0</v>
      </c>
      <c r="CY68" s="22">
        <v>0</v>
      </c>
      <c r="CZ68" s="22">
        <v>0</v>
      </c>
      <c r="DA68" s="22">
        <v>0</v>
      </c>
      <c r="DB68" s="22">
        <v>0</v>
      </c>
      <c r="DC68" s="22">
        <v>0</v>
      </c>
      <c r="DD68" s="22">
        <v>0</v>
      </c>
      <c r="DE68" s="22">
        <v>0</v>
      </c>
      <c r="DF68" s="22">
        <v>0</v>
      </c>
      <c r="DG68" s="22">
        <v>0</v>
      </c>
      <c r="DH68" s="22">
        <v>0</v>
      </c>
      <c r="DI68" s="22">
        <v>0</v>
      </c>
      <c r="DJ68" s="22">
        <v>0</v>
      </c>
      <c r="DK68" s="22">
        <v>0</v>
      </c>
      <c r="DL68" s="22">
        <v>0</v>
      </c>
      <c r="DM68" s="22">
        <v>0</v>
      </c>
      <c r="DN68" s="22">
        <v>0</v>
      </c>
      <c r="DO68" s="22">
        <v>0</v>
      </c>
      <c r="DP68" s="22">
        <v>0</v>
      </c>
      <c r="DQ68" s="22">
        <v>0</v>
      </c>
      <c r="DR68" s="22">
        <v>0</v>
      </c>
      <c r="DS68" s="22">
        <v>0</v>
      </c>
      <c r="DT68" s="22">
        <v>0</v>
      </c>
      <c r="DU68" s="22">
        <v>0</v>
      </c>
      <c r="DV68" s="22">
        <v>0</v>
      </c>
      <c r="DW68" s="22">
        <v>0</v>
      </c>
      <c r="DX68" s="22">
        <v>0</v>
      </c>
      <c r="DY68" s="22">
        <v>0</v>
      </c>
      <c r="DZ68" s="22">
        <v>0</v>
      </c>
      <c r="EA68" s="22">
        <v>0</v>
      </c>
      <c r="EB68" s="22">
        <v>0</v>
      </c>
      <c r="EC68" s="22">
        <v>0</v>
      </c>
      <c r="ED68" s="22">
        <v>0</v>
      </c>
      <c r="EE68" s="22">
        <v>0</v>
      </c>
      <c r="EF68" s="22">
        <v>0</v>
      </c>
      <c r="EG68" s="22">
        <v>0</v>
      </c>
      <c r="EH68" s="22">
        <v>0</v>
      </c>
      <c r="EI68" s="22">
        <v>0</v>
      </c>
      <c r="EJ68" s="22">
        <v>0</v>
      </c>
      <c r="EK68" s="22">
        <v>0</v>
      </c>
      <c r="EL68" s="22">
        <v>0</v>
      </c>
      <c r="EM68" s="22">
        <v>0</v>
      </c>
      <c r="EN68" s="22">
        <v>0</v>
      </c>
      <c r="EO68" s="22">
        <v>0</v>
      </c>
      <c r="EP68" s="22">
        <v>0</v>
      </c>
      <c r="EQ68" s="22">
        <v>0</v>
      </c>
      <c r="ER68" s="22">
        <v>0</v>
      </c>
      <c r="ES68" s="22">
        <v>0</v>
      </c>
      <c r="ET68" s="22">
        <v>0</v>
      </c>
      <c r="EU68" s="22">
        <v>0</v>
      </c>
      <c r="EV68" s="22">
        <v>0</v>
      </c>
      <c r="EW68" s="22">
        <v>0</v>
      </c>
      <c r="EX68" s="22">
        <v>0</v>
      </c>
      <c r="EY68" s="22">
        <v>0</v>
      </c>
      <c r="EZ68" s="22">
        <v>0</v>
      </c>
      <c r="FA68" s="22">
        <v>0</v>
      </c>
      <c r="FB68" s="22">
        <v>0</v>
      </c>
      <c r="FC68" s="23">
        <v>5760</v>
      </c>
      <c r="FD68" s="22">
        <v>0</v>
      </c>
      <c r="FE68" s="23">
        <v>32640</v>
      </c>
      <c r="FF68" s="22">
        <v>0</v>
      </c>
      <c r="FG68" s="23">
        <v>9600</v>
      </c>
      <c r="FH68" s="23">
        <v>11520</v>
      </c>
      <c r="FI68" s="22">
        <v>0</v>
      </c>
      <c r="FJ68" s="23">
        <v>9600</v>
      </c>
      <c r="FK68" s="24">
        <v>9600</v>
      </c>
      <c r="FL68" s="24">
        <v>7680</v>
      </c>
      <c r="FM68" s="24">
        <v>11520</v>
      </c>
      <c r="FN68" s="24">
        <v>7680</v>
      </c>
      <c r="FO68" s="24">
        <v>17280</v>
      </c>
      <c r="FP68" s="24">
        <v>0</v>
      </c>
      <c r="FQ68" s="24">
        <v>0</v>
      </c>
      <c r="FR68" s="24">
        <v>0</v>
      </c>
      <c r="FS68" s="24">
        <v>24960</v>
      </c>
      <c r="FT68" s="24">
        <v>13440</v>
      </c>
      <c r="FU68" s="24">
        <v>0</v>
      </c>
      <c r="FV68" s="24">
        <v>1020</v>
      </c>
      <c r="FW68" s="24">
        <v>0</v>
      </c>
      <c r="FX68" s="24">
        <v>40320</v>
      </c>
      <c r="FY68" s="24">
        <v>5760</v>
      </c>
      <c r="FZ68" s="24">
        <v>0</v>
      </c>
      <c r="GA68" s="24">
        <v>30720</v>
      </c>
      <c r="GB68" s="24">
        <v>13440</v>
      </c>
      <c r="GC68" s="24">
        <v>11520</v>
      </c>
      <c r="GD68" s="24">
        <v>21120</v>
      </c>
      <c r="GE68" s="24">
        <v>0</v>
      </c>
      <c r="GF68" s="24">
        <v>0</v>
      </c>
      <c r="GG68" s="24">
        <v>5760</v>
      </c>
      <c r="GH68" s="24">
        <v>0</v>
      </c>
      <c r="GI68" s="24">
        <v>0</v>
      </c>
      <c r="GJ68" s="24">
        <v>0</v>
      </c>
      <c r="GK68" s="24">
        <v>11520</v>
      </c>
      <c r="GL68" s="24">
        <v>0</v>
      </c>
      <c r="GM68" s="24">
        <v>7680</v>
      </c>
      <c r="GN68" s="24">
        <v>0</v>
      </c>
      <c r="GO68" s="24">
        <v>32640</v>
      </c>
      <c r="GP68" s="24">
        <v>0</v>
      </c>
      <c r="GQ68" s="24">
        <v>0</v>
      </c>
      <c r="GR68" s="24">
        <v>59520</v>
      </c>
      <c r="GS68" s="24">
        <v>7680</v>
      </c>
      <c r="GT68" s="24">
        <v>0</v>
      </c>
      <c r="GU68" s="24">
        <v>0</v>
      </c>
      <c r="GV68" s="24">
        <v>0</v>
      </c>
      <c r="GW68" s="24">
        <v>1920</v>
      </c>
      <c r="GX68" s="24">
        <v>0</v>
      </c>
      <c r="GY68" s="24">
        <v>0</v>
      </c>
      <c r="GZ68" s="24">
        <v>0</v>
      </c>
      <c r="HA68" s="24">
        <v>0</v>
      </c>
      <c r="HB68" s="24">
        <v>0</v>
      </c>
      <c r="HC68" s="24">
        <v>0</v>
      </c>
      <c r="HD68" s="24">
        <v>0</v>
      </c>
      <c r="HE68" s="24">
        <v>0</v>
      </c>
      <c r="HF68" s="24">
        <v>13440</v>
      </c>
      <c r="HG68" s="24">
        <v>40320</v>
      </c>
      <c r="HH68" s="24">
        <v>9600</v>
      </c>
      <c r="HI68" s="24">
        <v>0</v>
      </c>
      <c r="HJ68" s="24">
        <v>0</v>
      </c>
      <c r="HK68" s="24">
        <v>7680</v>
      </c>
      <c r="HL68" s="24">
        <v>11520</v>
      </c>
      <c r="HM68" s="24">
        <v>0</v>
      </c>
      <c r="HN68" s="24">
        <v>5760</v>
      </c>
      <c r="HO68" s="24">
        <v>0</v>
      </c>
      <c r="HP68" s="24">
        <v>0</v>
      </c>
      <c r="HQ68" s="24">
        <v>3840</v>
      </c>
      <c r="HR68" s="24">
        <v>11520</v>
      </c>
      <c r="HS68" s="24">
        <v>17280</v>
      </c>
      <c r="HT68" s="16">
        <f t="shared" ca="1" si="34"/>
        <v>8180.4</v>
      </c>
      <c r="HU68" s="16">
        <f t="shared" ca="1" si="34"/>
        <v>8180.4</v>
      </c>
      <c r="HV68" s="16">
        <f t="shared" ca="1" si="34"/>
        <v>8180.4</v>
      </c>
      <c r="HW68" s="16">
        <f t="shared" ca="1" si="34"/>
        <v>8180.4</v>
      </c>
      <c r="HX68" s="16">
        <f t="shared" ca="1" si="34"/>
        <v>8180.4</v>
      </c>
      <c r="HY68" s="16">
        <f t="shared" ca="1" si="34"/>
        <v>8200.8509999999987</v>
      </c>
      <c r="HZ68" s="16">
        <f t="shared" ca="1" si="34"/>
        <v>8200.8509999999987</v>
      </c>
      <c r="IA68" s="16">
        <f t="shared" ca="1" si="34"/>
        <v>8200.8509999999987</v>
      </c>
      <c r="IB68" s="16">
        <f t="shared" ca="1" si="34"/>
        <v>8200.8509999999987</v>
      </c>
      <c r="IC68" s="16">
        <f t="shared" ca="1" si="34"/>
        <v>8221.3531274999987</v>
      </c>
      <c r="ID68" s="16">
        <f t="shared" ca="1" si="34"/>
        <v>8221.3531274999987</v>
      </c>
      <c r="IE68" s="16">
        <f t="shared" ca="1" si="34"/>
        <v>8221.3531274999987</v>
      </c>
      <c r="IF68" s="16">
        <f t="shared" ca="1" si="34"/>
        <v>8221.3531274999987</v>
      </c>
      <c r="IG68" s="16">
        <f t="shared" ca="1" si="34"/>
        <v>8241.9065103187477</v>
      </c>
      <c r="IH68" s="16">
        <f t="shared" ca="1" si="36"/>
        <v>8241.9065103187477</v>
      </c>
      <c r="II68" s="16">
        <f t="shared" ca="1" si="36"/>
        <v>8241.9065103187477</v>
      </c>
      <c r="IJ68" s="16">
        <f t="shared" ca="1" si="36"/>
        <v>8241.9065103187477</v>
      </c>
      <c r="IK68" s="16">
        <f t="shared" ca="1" si="36"/>
        <v>8241.9065103187477</v>
      </c>
      <c r="IL68" s="16">
        <f t="shared" ca="1" si="36"/>
        <v>8262.5112765945432</v>
      </c>
      <c r="IM68" s="16">
        <f t="shared" ca="1" si="36"/>
        <v>8262.5112765945432</v>
      </c>
      <c r="IN68" s="16">
        <f t="shared" ca="1" si="36"/>
        <v>8262.5112765945432</v>
      </c>
      <c r="IO68" s="16">
        <f t="shared" ca="1" si="36"/>
        <v>8262.5112765945432</v>
      </c>
      <c r="IP68" s="16">
        <f t="shared" ca="1" si="36"/>
        <v>8283.1675547860286</v>
      </c>
      <c r="IQ68" s="16">
        <f t="shared" ca="1" si="36"/>
        <v>8283.1675547860286</v>
      </c>
      <c r="IR68" s="16">
        <f t="shared" ca="1" si="36"/>
        <v>8283.1675547860286</v>
      </c>
      <c r="IS68" s="16">
        <f t="shared" ca="1" si="36"/>
        <v>8283.1675547860286</v>
      </c>
      <c r="IT68" s="16">
        <f t="shared" ca="1" si="36"/>
        <v>8303.8754736729934</v>
      </c>
      <c r="IU68" s="16">
        <f t="shared" ca="1" si="36"/>
        <v>8303.8754736729934</v>
      </c>
      <c r="IV68" s="16">
        <f t="shared" ca="1" si="36"/>
        <v>8303.8754736729934</v>
      </c>
      <c r="IW68" s="16">
        <f t="shared" ca="1" si="36"/>
        <v>8303.8754736729934</v>
      </c>
      <c r="IX68" s="16">
        <f t="shared" ca="1" si="36"/>
        <v>8303.8754736729934</v>
      </c>
      <c r="IY68" s="16">
        <f t="shared" ca="1" si="36"/>
        <v>8324.6351623571754</v>
      </c>
      <c r="IZ68" s="16">
        <f t="shared" ca="1" si="36"/>
        <v>8324.6351623571754</v>
      </c>
      <c r="JA68" s="16">
        <f t="shared" ca="1" si="36"/>
        <v>8324.6351623571754</v>
      </c>
      <c r="JB68" s="16">
        <f t="shared" ca="1" si="36"/>
        <v>8324.6351623571754</v>
      </c>
    </row>
    <row r="69" spans="1:262" ht="15" customHeight="1" x14ac:dyDescent="0.3">
      <c r="A69" s="3" t="s">
        <v>79</v>
      </c>
      <c r="B69" s="3" t="s">
        <v>234</v>
      </c>
      <c r="C69" s="3" t="s">
        <v>234</v>
      </c>
      <c r="D69" s="21" t="s">
        <v>38</v>
      </c>
      <c r="E69" s="21" t="s">
        <v>20</v>
      </c>
      <c r="F69" s="16">
        <f t="shared" ca="1" si="20"/>
        <v>6240</v>
      </c>
      <c r="G69" s="21" cm="1">
        <f t="array" aca="1" ref="G69" ca="1">($D$5-IFERROR(LOOKUP(2,1/(INDIRECT($L$1&amp;ROW()&amp;":"&amp;$J$2&amp;ROW())&lt;&gt;0),INDIRECT($L$1&amp;"4:"&amp;$J$2&amp;"4")),$L$4))/7</f>
        <v>0</v>
      </c>
      <c r="H69" s="16">
        <f t="shared" ca="1" si="21"/>
        <v>598241.81007434253</v>
      </c>
      <c r="L69" s="22">
        <v>0</v>
      </c>
      <c r="M69" s="22">
        <v>0</v>
      </c>
      <c r="N69" s="22">
        <v>0</v>
      </c>
      <c r="O69" s="22">
        <v>0</v>
      </c>
      <c r="P69" s="22">
        <v>0</v>
      </c>
      <c r="Q69" s="22">
        <v>0</v>
      </c>
      <c r="R69" s="22">
        <v>0</v>
      </c>
      <c r="S69" s="22">
        <v>0</v>
      </c>
      <c r="T69" s="22">
        <v>0</v>
      </c>
      <c r="U69" s="22">
        <v>0</v>
      </c>
      <c r="V69" s="22">
        <v>0</v>
      </c>
      <c r="W69" s="22">
        <v>0</v>
      </c>
      <c r="X69" s="22">
        <v>0</v>
      </c>
      <c r="Y69" s="22">
        <v>0</v>
      </c>
      <c r="Z69" s="22">
        <v>0</v>
      </c>
      <c r="AA69" s="22">
        <v>0</v>
      </c>
      <c r="AB69" s="22">
        <v>0</v>
      </c>
      <c r="AC69" s="22">
        <v>0</v>
      </c>
      <c r="AD69" s="22">
        <v>0</v>
      </c>
      <c r="AE69" s="22">
        <v>0</v>
      </c>
      <c r="AF69" s="22">
        <v>0</v>
      </c>
      <c r="AG69" s="22">
        <v>0</v>
      </c>
      <c r="AH69" s="22">
        <v>0</v>
      </c>
      <c r="AI69" s="22">
        <v>0</v>
      </c>
      <c r="AJ69" s="22">
        <v>0</v>
      </c>
      <c r="AK69" s="22">
        <v>0</v>
      </c>
      <c r="AL69" s="22">
        <v>0</v>
      </c>
      <c r="AM69" s="22">
        <v>0</v>
      </c>
      <c r="AN69" s="22">
        <v>0</v>
      </c>
      <c r="AO69" s="22">
        <v>0</v>
      </c>
      <c r="AP69" s="22">
        <v>0</v>
      </c>
      <c r="AQ69" s="22">
        <v>0</v>
      </c>
      <c r="AR69" s="22">
        <v>0</v>
      </c>
      <c r="AS69" s="22">
        <v>0</v>
      </c>
      <c r="AT69" s="22">
        <v>0</v>
      </c>
      <c r="AU69" s="22">
        <v>0</v>
      </c>
      <c r="AV69" s="22">
        <v>0</v>
      </c>
      <c r="AW69" s="22">
        <v>0</v>
      </c>
      <c r="AX69" s="22">
        <v>0</v>
      </c>
      <c r="AY69" s="22">
        <v>0</v>
      </c>
      <c r="AZ69" s="22">
        <v>0</v>
      </c>
      <c r="BA69" s="22">
        <v>0</v>
      </c>
      <c r="BB69" s="22">
        <v>0</v>
      </c>
      <c r="BC69" s="22">
        <v>0</v>
      </c>
      <c r="BD69" s="22">
        <v>0</v>
      </c>
      <c r="BE69" s="22">
        <v>0</v>
      </c>
      <c r="BF69" s="22">
        <v>0</v>
      </c>
      <c r="BG69" s="22">
        <v>0</v>
      </c>
      <c r="BH69" s="22">
        <v>0</v>
      </c>
      <c r="BI69" s="22">
        <v>0</v>
      </c>
      <c r="BJ69" s="22">
        <v>0</v>
      </c>
      <c r="BK69" s="22">
        <v>0</v>
      </c>
      <c r="BL69" s="22">
        <v>0</v>
      </c>
      <c r="BM69" s="22">
        <v>0</v>
      </c>
      <c r="BN69" s="22">
        <v>0</v>
      </c>
      <c r="BO69" s="22">
        <v>0</v>
      </c>
      <c r="BP69" s="22">
        <v>0</v>
      </c>
      <c r="BQ69" s="22">
        <v>0</v>
      </c>
      <c r="BR69" s="22">
        <v>0</v>
      </c>
      <c r="BS69" s="22">
        <v>0</v>
      </c>
      <c r="BT69" s="22">
        <v>0</v>
      </c>
      <c r="BU69" s="22">
        <v>0</v>
      </c>
      <c r="BV69" s="22">
        <v>0</v>
      </c>
      <c r="BW69" s="22">
        <v>0</v>
      </c>
      <c r="BX69" s="22">
        <v>0</v>
      </c>
      <c r="BY69" s="22">
        <v>0</v>
      </c>
      <c r="BZ69" s="22">
        <v>0</v>
      </c>
      <c r="CA69" s="22">
        <v>0</v>
      </c>
      <c r="CB69" s="22">
        <v>0</v>
      </c>
      <c r="CC69" s="22">
        <v>0</v>
      </c>
      <c r="CD69" s="22">
        <v>0</v>
      </c>
      <c r="CE69" s="22">
        <v>0</v>
      </c>
      <c r="CF69" s="22">
        <v>0</v>
      </c>
      <c r="CG69" s="22">
        <v>0</v>
      </c>
      <c r="CH69" s="22">
        <v>0</v>
      </c>
      <c r="CI69" s="22">
        <v>0</v>
      </c>
      <c r="CJ69" s="22">
        <v>0</v>
      </c>
      <c r="CK69" s="22">
        <v>0</v>
      </c>
      <c r="CL69" s="22">
        <v>0</v>
      </c>
      <c r="CM69" s="22">
        <v>0</v>
      </c>
      <c r="CN69" s="22">
        <v>0</v>
      </c>
      <c r="CO69" s="22">
        <v>0</v>
      </c>
      <c r="CP69" s="22">
        <v>0</v>
      </c>
      <c r="CQ69" s="22">
        <v>0</v>
      </c>
      <c r="CR69" s="22">
        <v>0</v>
      </c>
      <c r="CS69" s="22">
        <v>0</v>
      </c>
      <c r="CT69" s="22">
        <v>0</v>
      </c>
      <c r="CU69" s="22">
        <v>0</v>
      </c>
      <c r="CV69" s="22">
        <v>0</v>
      </c>
      <c r="CW69" s="22">
        <v>0</v>
      </c>
      <c r="CX69" s="22">
        <v>0</v>
      </c>
      <c r="CY69" s="22">
        <v>0</v>
      </c>
      <c r="CZ69" s="22">
        <v>0</v>
      </c>
      <c r="DA69" s="22">
        <v>0</v>
      </c>
      <c r="DB69" s="22">
        <v>0</v>
      </c>
      <c r="DC69" s="22">
        <v>0</v>
      </c>
      <c r="DD69" s="22">
        <v>0</v>
      </c>
      <c r="DE69" s="22">
        <v>0</v>
      </c>
      <c r="DF69" s="22">
        <v>0</v>
      </c>
      <c r="DG69" s="22">
        <v>0</v>
      </c>
      <c r="DH69" s="22">
        <v>0</v>
      </c>
      <c r="DI69" s="22">
        <v>0</v>
      </c>
      <c r="DJ69" s="22">
        <v>0</v>
      </c>
      <c r="DK69" s="22">
        <v>0</v>
      </c>
      <c r="DL69" s="22">
        <v>0</v>
      </c>
      <c r="DM69" s="22">
        <v>0</v>
      </c>
      <c r="DN69" s="22">
        <v>0</v>
      </c>
      <c r="DO69" s="22">
        <v>0</v>
      </c>
      <c r="DP69" s="22">
        <v>0</v>
      </c>
      <c r="DQ69" s="22">
        <v>0</v>
      </c>
      <c r="DR69" s="22">
        <v>0</v>
      </c>
      <c r="DS69" s="22">
        <v>0</v>
      </c>
      <c r="DT69" s="22">
        <v>0</v>
      </c>
      <c r="DU69" s="22">
        <v>0</v>
      </c>
      <c r="DV69" s="22">
        <v>0</v>
      </c>
      <c r="DW69" s="22">
        <v>0</v>
      </c>
      <c r="DX69" s="22">
        <v>0</v>
      </c>
      <c r="DY69" s="22">
        <v>0</v>
      </c>
      <c r="DZ69" s="22">
        <v>0</v>
      </c>
      <c r="EA69" s="22">
        <v>0</v>
      </c>
      <c r="EB69" s="22">
        <v>0</v>
      </c>
      <c r="EC69" s="22">
        <v>0</v>
      </c>
      <c r="ED69" s="22">
        <v>0</v>
      </c>
      <c r="EE69" s="22">
        <v>0</v>
      </c>
      <c r="EF69" s="22">
        <v>0</v>
      </c>
      <c r="EG69" s="22">
        <v>0</v>
      </c>
      <c r="EH69" s="22">
        <v>0</v>
      </c>
      <c r="EI69" s="22">
        <v>0</v>
      </c>
      <c r="EJ69" s="22">
        <v>0</v>
      </c>
      <c r="EK69" s="22">
        <v>0</v>
      </c>
      <c r="EL69" s="22">
        <v>0</v>
      </c>
      <c r="EM69" s="22">
        <v>0</v>
      </c>
      <c r="EN69" s="22">
        <v>0</v>
      </c>
      <c r="EO69" s="22">
        <v>0</v>
      </c>
      <c r="EP69" s="22">
        <v>0</v>
      </c>
      <c r="EQ69" s="22">
        <v>0</v>
      </c>
      <c r="ER69" s="22">
        <v>0</v>
      </c>
      <c r="ES69" s="22">
        <v>0</v>
      </c>
      <c r="ET69" s="22">
        <v>0</v>
      </c>
      <c r="EU69" s="22">
        <v>0</v>
      </c>
      <c r="EV69" s="22">
        <v>0</v>
      </c>
      <c r="EW69" s="22">
        <v>0</v>
      </c>
      <c r="EX69" s="22">
        <v>0</v>
      </c>
      <c r="EY69" s="22">
        <v>0</v>
      </c>
      <c r="EZ69" s="22">
        <v>0</v>
      </c>
      <c r="FA69" s="22">
        <v>0</v>
      </c>
      <c r="FB69" s="22">
        <v>0</v>
      </c>
      <c r="FC69" s="23">
        <v>9600</v>
      </c>
      <c r="FD69" s="22">
        <v>0</v>
      </c>
      <c r="FE69" s="23">
        <v>7680</v>
      </c>
      <c r="FF69" s="22">
        <v>0</v>
      </c>
      <c r="FG69" s="23">
        <v>7680</v>
      </c>
      <c r="FH69" s="23">
        <v>7680</v>
      </c>
      <c r="FI69" s="22">
        <v>0</v>
      </c>
      <c r="FJ69" s="23">
        <v>9600</v>
      </c>
      <c r="FK69" s="24">
        <v>9600</v>
      </c>
      <c r="FL69" s="24">
        <v>11520</v>
      </c>
      <c r="FM69" s="24">
        <v>7680</v>
      </c>
      <c r="FN69" s="24">
        <v>11520</v>
      </c>
      <c r="FO69" s="24">
        <v>0</v>
      </c>
      <c r="FP69" s="24">
        <v>11520</v>
      </c>
      <c r="FQ69" s="24">
        <v>0</v>
      </c>
      <c r="FR69" s="24">
        <v>0</v>
      </c>
      <c r="FS69" s="24">
        <v>24960</v>
      </c>
      <c r="FT69" s="24">
        <v>9600</v>
      </c>
      <c r="FU69" s="24">
        <v>0</v>
      </c>
      <c r="FV69" s="24">
        <v>1074</v>
      </c>
      <c r="FW69" s="24">
        <v>0</v>
      </c>
      <c r="FX69" s="24">
        <v>0</v>
      </c>
      <c r="FY69" s="24">
        <v>11520</v>
      </c>
      <c r="FZ69" s="24">
        <v>0</v>
      </c>
      <c r="GA69" s="24">
        <v>9600</v>
      </c>
      <c r="GB69" s="24">
        <v>5760</v>
      </c>
      <c r="GC69" s="24">
        <v>5760</v>
      </c>
      <c r="GD69" s="24">
        <v>11520</v>
      </c>
      <c r="GE69" s="24">
        <v>0</v>
      </c>
      <c r="GF69" s="24">
        <v>0</v>
      </c>
      <c r="GG69" s="24">
        <v>17280</v>
      </c>
      <c r="GH69" s="24">
        <v>0</v>
      </c>
      <c r="GI69" s="24">
        <v>0</v>
      </c>
      <c r="GJ69" s="24">
        <v>0</v>
      </c>
      <c r="GK69" s="24">
        <v>7680</v>
      </c>
      <c r="GL69" s="24">
        <v>0</v>
      </c>
      <c r="GM69" s="24">
        <v>7680</v>
      </c>
      <c r="GN69" s="24">
        <v>0</v>
      </c>
      <c r="GO69" s="24">
        <v>23040</v>
      </c>
      <c r="GP69" s="24">
        <v>0</v>
      </c>
      <c r="GQ69" s="24">
        <v>0</v>
      </c>
      <c r="GR69" s="24">
        <v>0</v>
      </c>
      <c r="GS69" s="24">
        <v>63360</v>
      </c>
      <c r="GT69" s="24">
        <v>0</v>
      </c>
      <c r="GU69" s="24">
        <v>0</v>
      </c>
      <c r="GV69" s="24">
        <v>0</v>
      </c>
      <c r="GW69" s="24">
        <v>0</v>
      </c>
      <c r="GX69" s="24">
        <v>0</v>
      </c>
      <c r="GY69" s="24">
        <v>0</v>
      </c>
      <c r="GZ69" s="24">
        <v>0</v>
      </c>
      <c r="HA69" s="24">
        <v>0</v>
      </c>
      <c r="HB69" s="24">
        <v>0</v>
      </c>
      <c r="HC69" s="24">
        <v>0</v>
      </c>
      <c r="HD69" s="24">
        <v>0</v>
      </c>
      <c r="HE69" s="24">
        <v>0</v>
      </c>
      <c r="HF69" s="24">
        <v>11520</v>
      </c>
      <c r="HG69" s="24">
        <v>17280</v>
      </c>
      <c r="HH69" s="24">
        <v>7680</v>
      </c>
      <c r="HI69" s="24">
        <v>0</v>
      </c>
      <c r="HJ69" s="24">
        <v>0</v>
      </c>
      <c r="HK69" s="24">
        <v>3840</v>
      </c>
      <c r="HL69" s="24">
        <v>9600</v>
      </c>
      <c r="HM69" s="24">
        <v>0</v>
      </c>
      <c r="HN69" s="24">
        <v>9600</v>
      </c>
      <c r="HO69" s="24">
        <v>0</v>
      </c>
      <c r="HP69" s="24">
        <v>0</v>
      </c>
      <c r="HQ69" s="24">
        <v>5760</v>
      </c>
      <c r="HR69" s="24">
        <v>9600</v>
      </c>
      <c r="HS69" s="16">
        <f t="shared" ref="HS69:JB76" si="37">IF(HR$4=$D$5,$F69,HR69)*(1+HS$3)*(IF(AND($J69&gt;=HS$4,$J69&lt;HT$4),$I69+1,IF(AND($K69&gt;=HS$4,$K69&lt;HT$4),1/(1+$I69),1)))</f>
        <v>9600</v>
      </c>
      <c r="HT69" s="16">
        <f t="shared" ca="1" si="37"/>
        <v>6255.5999999999995</v>
      </c>
      <c r="HU69" s="16">
        <f t="shared" ca="1" si="37"/>
        <v>6255.5999999999995</v>
      </c>
      <c r="HV69" s="16">
        <f t="shared" ca="1" si="37"/>
        <v>6255.5999999999995</v>
      </c>
      <c r="HW69" s="16">
        <f t="shared" ca="1" si="37"/>
        <v>6255.5999999999995</v>
      </c>
      <c r="HX69" s="16">
        <f t="shared" ca="1" si="37"/>
        <v>6255.5999999999995</v>
      </c>
      <c r="HY69" s="16">
        <f t="shared" ca="1" si="37"/>
        <v>6271.2389999999987</v>
      </c>
      <c r="HZ69" s="16">
        <f t="shared" ca="1" si="37"/>
        <v>6271.2389999999987</v>
      </c>
      <c r="IA69" s="16">
        <f t="shared" ca="1" si="37"/>
        <v>6271.2389999999987</v>
      </c>
      <c r="IB69" s="16">
        <f t="shared" ca="1" si="37"/>
        <v>6271.2389999999987</v>
      </c>
      <c r="IC69" s="16">
        <f t="shared" ca="1" si="37"/>
        <v>6286.9170974999979</v>
      </c>
      <c r="ID69" s="16">
        <f t="shared" ca="1" si="37"/>
        <v>6286.9170974999979</v>
      </c>
      <c r="IE69" s="16">
        <f t="shared" ca="1" si="37"/>
        <v>6286.9170974999979</v>
      </c>
      <c r="IF69" s="16">
        <f t="shared" ca="1" si="37"/>
        <v>6286.9170974999979</v>
      </c>
      <c r="IG69" s="16">
        <f t="shared" ca="1" si="37"/>
        <v>6302.6343902437475</v>
      </c>
      <c r="IH69" s="16">
        <f t="shared" ca="1" si="37"/>
        <v>6302.6343902437475</v>
      </c>
      <c r="II69" s="16">
        <f t="shared" ca="1" si="37"/>
        <v>6302.6343902437475</v>
      </c>
      <c r="IJ69" s="16">
        <f t="shared" ca="1" si="37"/>
        <v>6302.6343902437475</v>
      </c>
      <c r="IK69" s="16">
        <f t="shared" ca="1" si="37"/>
        <v>6302.6343902437475</v>
      </c>
      <c r="IL69" s="16">
        <f t="shared" ca="1" si="37"/>
        <v>6318.3909762193562</v>
      </c>
      <c r="IM69" s="16">
        <f t="shared" ca="1" si="37"/>
        <v>6318.3909762193562</v>
      </c>
      <c r="IN69" s="16">
        <f t="shared" ca="1" si="37"/>
        <v>6318.3909762193562</v>
      </c>
      <c r="IO69" s="16">
        <f t="shared" ca="1" si="37"/>
        <v>6318.3909762193562</v>
      </c>
      <c r="IP69" s="16">
        <f t="shared" ca="1" si="37"/>
        <v>6334.1869536599042</v>
      </c>
      <c r="IQ69" s="16">
        <f t="shared" ca="1" si="37"/>
        <v>6334.1869536599042</v>
      </c>
      <c r="IR69" s="16">
        <f t="shared" ca="1" si="37"/>
        <v>6334.1869536599042</v>
      </c>
      <c r="IS69" s="16">
        <f t="shared" ca="1" si="37"/>
        <v>6334.1869536599042</v>
      </c>
      <c r="IT69" s="16">
        <f t="shared" ca="1" si="37"/>
        <v>6350.0224210440538</v>
      </c>
      <c r="IU69" s="16">
        <f t="shared" ca="1" si="37"/>
        <v>6350.0224210440538</v>
      </c>
      <c r="IV69" s="16">
        <f t="shared" ca="1" si="37"/>
        <v>6350.0224210440538</v>
      </c>
      <c r="IW69" s="16">
        <f t="shared" ca="1" si="37"/>
        <v>6350.0224210440538</v>
      </c>
      <c r="IX69" s="16">
        <f t="shared" ca="1" si="37"/>
        <v>6350.0224210440538</v>
      </c>
      <c r="IY69" s="16">
        <f t="shared" ca="1" si="37"/>
        <v>6365.8974770966634</v>
      </c>
      <c r="IZ69" s="16">
        <f t="shared" ca="1" si="37"/>
        <v>6365.8974770966634</v>
      </c>
      <c r="JA69" s="16">
        <f t="shared" ca="1" si="37"/>
        <v>6365.8974770966634</v>
      </c>
      <c r="JB69" s="16">
        <f t="shared" ca="1" si="37"/>
        <v>6365.8974770966634</v>
      </c>
    </row>
    <row r="70" spans="1:262" ht="15" customHeight="1" x14ac:dyDescent="0.3">
      <c r="A70" s="3" t="s">
        <v>80</v>
      </c>
      <c r="B70" s="3" t="s">
        <v>234</v>
      </c>
      <c r="C70" s="3" t="s">
        <v>234</v>
      </c>
      <c r="D70" s="21" t="s">
        <v>38</v>
      </c>
      <c r="E70" s="21" t="s">
        <v>20</v>
      </c>
      <c r="F70" s="16">
        <f t="shared" ca="1" si="20"/>
        <v>10080</v>
      </c>
      <c r="G70" s="21" cm="1">
        <f t="array" aca="1" ref="G70" ca="1">($D$5-IFERROR(LOOKUP(2,1/(INDIRECT($L$1&amp;ROW()&amp;":"&amp;$J$2&amp;ROW())&lt;&gt;0),INDIRECT($L$1&amp;"4:"&amp;$J$2&amp;"4")),$L$4))/7</f>
        <v>0</v>
      </c>
      <c r="H70" s="16">
        <f t="shared" ca="1" si="21"/>
        <v>847848.15473547671</v>
      </c>
      <c r="L70" s="22">
        <v>0</v>
      </c>
      <c r="M70" s="22">
        <v>0</v>
      </c>
      <c r="N70" s="22">
        <v>0</v>
      </c>
      <c r="O70" s="22">
        <v>0</v>
      </c>
      <c r="P70" s="22">
        <v>0</v>
      </c>
      <c r="Q70" s="22">
        <v>0</v>
      </c>
      <c r="R70" s="22">
        <v>0</v>
      </c>
      <c r="S70" s="22">
        <v>0</v>
      </c>
      <c r="T70" s="22">
        <v>0</v>
      </c>
      <c r="U70" s="22">
        <v>0</v>
      </c>
      <c r="V70" s="22">
        <v>0</v>
      </c>
      <c r="W70" s="22">
        <v>0</v>
      </c>
      <c r="X70" s="22">
        <v>0</v>
      </c>
      <c r="Y70" s="22">
        <v>0</v>
      </c>
      <c r="Z70" s="22">
        <v>0</v>
      </c>
      <c r="AA70" s="22">
        <v>0</v>
      </c>
      <c r="AB70" s="22">
        <v>0</v>
      </c>
      <c r="AC70" s="22">
        <v>0</v>
      </c>
      <c r="AD70" s="22">
        <v>0</v>
      </c>
      <c r="AE70" s="22">
        <v>0</v>
      </c>
      <c r="AF70" s="22">
        <v>0</v>
      </c>
      <c r="AG70" s="22">
        <v>0</v>
      </c>
      <c r="AH70" s="22">
        <v>0</v>
      </c>
      <c r="AI70" s="22">
        <v>0</v>
      </c>
      <c r="AJ70" s="22">
        <v>0</v>
      </c>
      <c r="AK70" s="22">
        <v>0</v>
      </c>
      <c r="AL70" s="22">
        <v>0</v>
      </c>
      <c r="AM70" s="22">
        <v>0</v>
      </c>
      <c r="AN70" s="22">
        <v>0</v>
      </c>
      <c r="AO70" s="22">
        <v>0</v>
      </c>
      <c r="AP70" s="22">
        <v>0</v>
      </c>
      <c r="AQ70" s="22">
        <v>0</v>
      </c>
      <c r="AR70" s="22">
        <v>0</v>
      </c>
      <c r="AS70" s="22">
        <v>0</v>
      </c>
      <c r="AT70" s="22">
        <v>0</v>
      </c>
      <c r="AU70" s="22">
        <v>0</v>
      </c>
      <c r="AV70" s="22">
        <v>0</v>
      </c>
      <c r="AW70" s="22">
        <v>0</v>
      </c>
      <c r="AX70" s="22">
        <v>0</v>
      </c>
      <c r="AY70" s="22">
        <v>0</v>
      </c>
      <c r="AZ70" s="22">
        <v>0</v>
      </c>
      <c r="BA70" s="22">
        <v>0</v>
      </c>
      <c r="BB70" s="22">
        <v>0</v>
      </c>
      <c r="BC70" s="22">
        <v>0</v>
      </c>
      <c r="BD70" s="22">
        <v>0</v>
      </c>
      <c r="BE70" s="22">
        <v>0</v>
      </c>
      <c r="BF70" s="22">
        <v>0</v>
      </c>
      <c r="BG70" s="22">
        <v>0</v>
      </c>
      <c r="BH70" s="22">
        <v>0</v>
      </c>
      <c r="BI70" s="22">
        <v>0</v>
      </c>
      <c r="BJ70" s="22">
        <v>0</v>
      </c>
      <c r="BK70" s="22">
        <v>0</v>
      </c>
      <c r="BL70" s="22">
        <v>0</v>
      </c>
      <c r="BM70" s="22">
        <v>0</v>
      </c>
      <c r="BN70" s="22">
        <v>0</v>
      </c>
      <c r="BO70" s="22">
        <v>0</v>
      </c>
      <c r="BP70" s="22">
        <v>0</v>
      </c>
      <c r="BQ70" s="22">
        <v>0</v>
      </c>
      <c r="BR70" s="22">
        <v>0</v>
      </c>
      <c r="BS70" s="22">
        <v>0</v>
      </c>
      <c r="BT70" s="22">
        <v>0</v>
      </c>
      <c r="BU70" s="22">
        <v>0</v>
      </c>
      <c r="BV70" s="22">
        <v>0</v>
      </c>
      <c r="BW70" s="22">
        <v>0</v>
      </c>
      <c r="BX70" s="22">
        <v>0</v>
      </c>
      <c r="BY70" s="22">
        <v>0</v>
      </c>
      <c r="BZ70" s="22">
        <v>0</v>
      </c>
      <c r="CA70" s="22">
        <v>0</v>
      </c>
      <c r="CB70" s="22">
        <v>0</v>
      </c>
      <c r="CC70" s="22">
        <v>0</v>
      </c>
      <c r="CD70" s="22">
        <v>0</v>
      </c>
      <c r="CE70" s="22">
        <v>0</v>
      </c>
      <c r="CF70" s="22">
        <v>0</v>
      </c>
      <c r="CG70" s="22">
        <v>0</v>
      </c>
      <c r="CH70" s="22">
        <v>0</v>
      </c>
      <c r="CI70" s="22">
        <v>0</v>
      </c>
      <c r="CJ70" s="22">
        <v>0</v>
      </c>
      <c r="CK70" s="22">
        <v>0</v>
      </c>
      <c r="CL70" s="22">
        <v>0</v>
      </c>
      <c r="CM70" s="22">
        <v>0</v>
      </c>
      <c r="CN70" s="22">
        <v>0</v>
      </c>
      <c r="CO70" s="22">
        <v>0</v>
      </c>
      <c r="CP70" s="22">
        <v>0</v>
      </c>
      <c r="CQ70" s="22">
        <v>0</v>
      </c>
      <c r="CR70" s="22">
        <v>0</v>
      </c>
      <c r="CS70" s="22">
        <v>0</v>
      </c>
      <c r="CT70" s="22">
        <v>0</v>
      </c>
      <c r="CU70" s="22">
        <v>0</v>
      </c>
      <c r="CV70" s="22">
        <v>0</v>
      </c>
      <c r="CW70" s="22">
        <v>0</v>
      </c>
      <c r="CX70" s="22">
        <v>0</v>
      </c>
      <c r="CY70" s="22">
        <v>0</v>
      </c>
      <c r="CZ70" s="22">
        <v>0</v>
      </c>
      <c r="DA70" s="22">
        <v>0</v>
      </c>
      <c r="DB70" s="22">
        <v>0</v>
      </c>
      <c r="DC70" s="22">
        <v>0</v>
      </c>
      <c r="DD70" s="22">
        <v>0</v>
      </c>
      <c r="DE70" s="22">
        <v>0</v>
      </c>
      <c r="DF70" s="22">
        <v>0</v>
      </c>
      <c r="DG70" s="22">
        <v>0</v>
      </c>
      <c r="DH70" s="22">
        <v>0</v>
      </c>
      <c r="DI70" s="22">
        <v>0</v>
      </c>
      <c r="DJ70" s="22">
        <v>0</v>
      </c>
      <c r="DK70" s="22">
        <v>0</v>
      </c>
      <c r="DL70" s="22">
        <v>0</v>
      </c>
      <c r="DM70" s="22">
        <v>0</v>
      </c>
      <c r="DN70" s="22">
        <v>0</v>
      </c>
      <c r="DO70" s="22">
        <v>0</v>
      </c>
      <c r="DP70" s="22">
        <v>0</v>
      </c>
      <c r="DQ70" s="22">
        <v>0</v>
      </c>
      <c r="DR70" s="22">
        <v>0</v>
      </c>
      <c r="DS70" s="22">
        <v>0</v>
      </c>
      <c r="DT70" s="22">
        <v>0</v>
      </c>
      <c r="DU70" s="22">
        <v>0</v>
      </c>
      <c r="DV70" s="22">
        <v>0</v>
      </c>
      <c r="DW70" s="22">
        <v>0</v>
      </c>
      <c r="DX70" s="22">
        <v>0</v>
      </c>
      <c r="DY70" s="22">
        <v>0</v>
      </c>
      <c r="DZ70" s="22">
        <v>0</v>
      </c>
      <c r="EA70" s="22">
        <v>0</v>
      </c>
      <c r="EB70" s="22">
        <v>0</v>
      </c>
      <c r="EC70" s="22">
        <v>0</v>
      </c>
      <c r="ED70" s="22">
        <v>0</v>
      </c>
      <c r="EE70" s="22">
        <v>0</v>
      </c>
      <c r="EF70" s="22">
        <v>0</v>
      </c>
      <c r="EG70" s="22">
        <v>0</v>
      </c>
      <c r="EH70" s="22">
        <v>0</v>
      </c>
      <c r="EI70" s="22">
        <v>0</v>
      </c>
      <c r="EJ70" s="22">
        <v>0</v>
      </c>
      <c r="EK70" s="22">
        <v>0</v>
      </c>
      <c r="EL70" s="22">
        <v>0</v>
      </c>
      <c r="EM70" s="22">
        <v>0</v>
      </c>
      <c r="EN70" s="22">
        <v>0</v>
      </c>
      <c r="EO70" s="22">
        <v>0</v>
      </c>
      <c r="EP70" s="22">
        <v>0</v>
      </c>
      <c r="EQ70" s="22">
        <v>0</v>
      </c>
      <c r="ER70" s="22">
        <v>0</v>
      </c>
      <c r="ES70" s="22">
        <v>0</v>
      </c>
      <c r="ET70" s="22">
        <v>0</v>
      </c>
      <c r="EU70" s="22">
        <v>0</v>
      </c>
      <c r="EV70" s="22">
        <v>0</v>
      </c>
      <c r="EW70" s="22">
        <v>0</v>
      </c>
      <c r="EX70" s="22">
        <v>0</v>
      </c>
      <c r="EY70" s="22">
        <v>0</v>
      </c>
      <c r="EZ70" s="22">
        <v>0</v>
      </c>
      <c r="FA70" s="22">
        <v>0</v>
      </c>
      <c r="FB70" s="22">
        <v>0</v>
      </c>
      <c r="FC70" s="23">
        <v>1920</v>
      </c>
      <c r="FD70" s="22">
        <v>0</v>
      </c>
      <c r="FE70" s="23">
        <v>1920</v>
      </c>
      <c r="FF70" s="22">
        <v>0</v>
      </c>
      <c r="FG70" s="23">
        <v>19200</v>
      </c>
      <c r="FH70" s="23">
        <v>9600</v>
      </c>
      <c r="FI70" s="22">
        <v>0</v>
      </c>
      <c r="FJ70" s="23">
        <v>9540</v>
      </c>
      <c r="FK70" s="24">
        <v>7680</v>
      </c>
      <c r="FL70" s="24">
        <v>11520</v>
      </c>
      <c r="FM70" s="24">
        <v>7680</v>
      </c>
      <c r="FN70" s="24">
        <v>9600</v>
      </c>
      <c r="FO70" s="24">
        <v>11520</v>
      </c>
      <c r="FP70" s="24">
        <v>17280</v>
      </c>
      <c r="FQ70" s="24">
        <v>0</v>
      </c>
      <c r="FR70" s="24">
        <v>0</v>
      </c>
      <c r="FS70" s="24">
        <v>16914</v>
      </c>
      <c r="FT70" s="24">
        <v>0</v>
      </c>
      <c r="FU70" s="24">
        <v>0</v>
      </c>
      <c r="FV70" s="24">
        <v>0</v>
      </c>
      <c r="FW70" s="24">
        <v>0</v>
      </c>
      <c r="FX70" s="24">
        <v>0</v>
      </c>
      <c r="FY70" s="24">
        <v>48000</v>
      </c>
      <c r="FZ70" s="24">
        <v>0</v>
      </c>
      <c r="GA70" s="24">
        <v>17280</v>
      </c>
      <c r="GB70" s="24">
        <v>5760</v>
      </c>
      <c r="GC70" s="24">
        <v>13440</v>
      </c>
      <c r="GD70" s="24">
        <v>21120</v>
      </c>
      <c r="GE70" s="24">
        <v>0</v>
      </c>
      <c r="GF70" s="24">
        <v>0</v>
      </c>
      <c r="GG70" s="24">
        <v>13440</v>
      </c>
      <c r="GH70" s="24">
        <v>0</v>
      </c>
      <c r="GI70" s="24">
        <v>0</v>
      </c>
      <c r="GJ70" s="24">
        <v>0</v>
      </c>
      <c r="GK70" s="24">
        <v>11520</v>
      </c>
      <c r="GL70" s="24">
        <v>0</v>
      </c>
      <c r="GM70" s="24">
        <v>9600</v>
      </c>
      <c r="GN70" s="24">
        <v>0</v>
      </c>
      <c r="GO70" s="24">
        <v>26880</v>
      </c>
      <c r="GP70" s="24">
        <v>0</v>
      </c>
      <c r="GQ70" s="24">
        <v>0</v>
      </c>
      <c r="GR70" s="24">
        <v>42240</v>
      </c>
      <c r="GS70" s="24">
        <v>19200</v>
      </c>
      <c r="GT70" s="24">
        <v>0</v>
      </c>
      <c r="GU70" s="24">
        <v>0</v>
      </c>
      <c r="GV70" s="24">
        <v>0</v>
      </c>
      <c r="GW70" s="24">
        <v>55680</v>
      </c>
      <c r="GX70" s="24">
        <v>0</v>
      </c>
      <c r="GY70" s="24">
        <v>0</v>
      </c>
      <c r="GZ70" s="24">
        <v>0</v>
      </c>
      <c r="HA70" s="24">
        <v>0</v>
      </c>
      <c r="HB70" s="24">
        <v>0</v>
      </c>
      <c r="HC70" s="24">
        <v>0</v>
      </c>
      <c r="HD70" s="24">
        <v>0</v>
      </c>
      <c r="HE70" s="24">
        <v>0</v>
      </c>
      <c r="HF70" s="24">
        <v>0</v>
      </c>
      <c r="HG70" s="24">
        <v>7680</v>
      </c>
      <c r="HH70" s="24">
        <v>5760</v>
      </c>
      <c r="HI70" s="24">
        <v>0</v>
      </c>
      <c r="HJ70" s="24">
        <v>0</v>
      </c>
      <c r="HK70" s="24">
        <v>13440</v>
      </c>
      <c r="HL70" s="24">
        <v>7680</v>
      </c>
      <c r="HM70" s="24">
        <v>0</v>
      </c>
      <c r="HN70" s="24">
        <v>7680</v>
      </c>
      <c r="HO70" s="24">
        <v>0</v>
      </c>
      <c r="HP70" s="24">
        <v>0</v>
      </c>
      <c r="HQ70" s="24">
        <v>23040</v>
      </c>
      <c r="HR70" s="24">
        <v>9600</v>
      </c>
      <c r="HS70" s="24">
        <v>7680</v>
      </c>
      <c r="HT70" s="16">
        <f t="shared" ca="1" si="37"/>
        <v>10105.199999999999</v>
      </c>
      <c r="HU70" s="16">
        <f t="shared" ca="1" si="37"/>
        <v>10105.199999999999</v>
      </c>
      <c r="HV70" s="16">
        <f t="shared" ca="1" si="37"/>
        <v>10105.199999999999</v>
      </c>
      <c r="HW70" s="16">
        <f t="shared" ca="1" si="37"/>
        <v>10105.199999999999</v>
      </c>
      <c r="HX70" s="16">
        <f t="shared" ca="1" si="37"/>
        <v>10105.199999999999</v>
      </c>
      <c r="HY70" s="16">
        <f t="shared" ca="1" si="37"/>
        <v>10130.462999999998</v>
      </c>
      <c r="HZ70" s="16">
        <f t="shared" ca="1" si="37"/>
        <v>10130.462999999998</v>
      </c>
      <c r="IA70" s="16">
        <f t="shared" ca="1" si="37"/>
        <v>10130.462999999998</v>
      </c>
      <c r="IB70" s="16">
        <f t="shared" ca="1" si="37"/>
        <v>10130.462999999998</v>
      </c>
      <c r="IC70" s="16">
        <f t="shared" ca="1" si="37"/>
        <v>10155.789157499998</v>
      </c>
      <c r="ID70" s="16">
        <f t="shared" ca="1" si="37"/>
        <v>10155.789157499998</v>
      </c>
      <c r="IE70" s="16">
        <f t="shared" ca="1" si="37"/>
        <v>10155.789157499998</v>
      </c>
      <c r="IF70" s="16">
        <f t="shared" ca="1" si="37"/>
        <v>10155.789157499998</v>
      </c>
      <c r="IG70" s="16">
        <f t="shared" ca="1" si="37"/>
        <v>10181.178630393748</v>
      </c>
      <c r="IH70" s="16">
        <f t="shared" ca="1" si="37"/>
        <v>10181.178630393748</v>
      </c>
      <c r="II70" s="16">
        <f t="shared" ca="1" si="37"/>
        <v>10181.178630393748</v>
      </c>
      <c r="IJ70" s="16">
        <f t="shared" ca="1" si="37"/>
        <v>10181.178630393748</v>
      </c>
      <c r="IK70" s="16">
        <f t="shared" ca="1" si="37"/>
        <v>10181.178630393748</v>
      </c>
      <c r="IL70" s="16">
        <f t="shared" ca="1" si="37"/>
        <v>10206.631576969732</v>
      </c>
      <c r="IM70" s="16">
        <f t="shared" ca="1" si="37"/>
        <v>10206.631576969732</v>
      </c>
      <c r="IN70" s="16">
        <f t="shared" ca="1" si="37"/>
        <v>10206.631576969732</v>
      </c>
      <c r="IO70" s="16">
        <f t="shared" ca="1" si="37"/>
        <v>10206.631576969732</v>
      </c>
      <c r="IP70" s="16">
        <f t="shared" ca="1" si="37"/>
        <v>10232.148155912157</v>
      </c>
      <c r="IQ70" s="16">
        <f t="shared" ca="1" si="37"/>
        <v>10232.148155912157</v>
      </c>
      <c r="IR70" s="16">
        <f t="shared" ca="1" si="37"/>
        <v>10232.148155912157</v>
      </c>
      <c r="IS70" s="16">
        <f t="shared" ca="1" si="37"/>
        <v>10232.148155912157</v>
      </c>
      <c r="IT70" s="16">
        <f t="shared" ca="1" si="37"/>
        <v>10257.728526301937</v>
      </c>
      <c r="IU70" s="16">
        <f t="shared" ca="1" si="37"/>
        <v>10257.728526301937</v>
      </c>
      <c r="IV70" s="16">
        <f t="shared" ca="1" si="37"/>
        <v>10257.728526301937</v>
      </c>
      <c r="IW70" s="16">
        <f t="shared" ca="1" si="37"/>
        <v>10257.728526301937</v>
      </c>
      <c r="IX70" s="16">
        <f t="shared" ca="1" si="37"/>
        <v>10257.728526301937</v>
      </c>
      <c r="IY70" s="16">
        <f t="shared" ca="1" si="37"/>
        <v>10283.372847617691</v>
      </c>
      <c r="IZ70" s="16">
        <f t="shared" ca="1" si="37"/>
        <v>10283.372847617691</v>
      </c>
      <c r="JA70" s="16">
        <f t="shared" ca="1" si="37"/>
        <v>10283.372847617691</v>
      </c>
      <c r="JB70" s="16">
        <f t="shared" ca="1" si="37"/>
        <v>10283.372847617691</v>
      </c>
    </row>
    <row r="71" spans="1:262" ht="15" customHeight="1" x14ac:dyDescent="0.3">
      <c r="A71" s="3" t="s">
        <v>81</v>
      </c>
      <c r="B71" s="3" t="s">
        <v>234</v>
      </c>
      <c r="C71" s="3" t="s">
        <v>234</v>
      </c>
      <c r="D71" s="21" t="s">
        <v>38</v>
      </c>
      <c r="E71" s="21" t="s">
        <v>20</v>
      </c>
      <c r="F71" s="16">
        <f t="shared" ca="1" si="20"/>
        <v>3840</v>
      </c>
      <c r="G71" s="21" cm="1">
        <f t="array" aca="1" ref="G71" ca="1">($D$5-IFERROR(LOOKUP(2,1/(INDIRECT($L$1&amp;ROW()&amp;":"&amp;$J$2&amp;ROW())&lt;&gt;0),INDIRECT($L$1&amp;"4:"&amp;$J$2&amp;"4")),$L$4))/7</f>
        <v>0</v>
      </c>
      <c r="H71" s="16">
        <f t="shared" ca="1" si="21"/>
        <v>463542.34466113412</v>
      </c>
      <c r="L71" s="22">
        <v>0</v>
      </c>
      <c r="M71" s="22">
        <v>0</v>
      </c>
      <c r="N71" s="22">
        <v>0</v>
      </c>
      <c r="O71" s="22">
        <v>0</v>
      </c>
      <c r="P71" s="22">
        <v>0</v>
      </c>
      <c r="Q71" s="22">
        <v>0</v>
      </c>
      <c r="R71" s="22">
        <v>0</v>
      </c>
      <c r="S71" s="22">
        <v>0</v>
      </c>
      <c r="T71" s="22">
        <v>0</v>
      </c>
      <c r="U71" s="22">
        <v>0</v>
      </c>
      <c r="V71" s="22">
        <v>0</v>
      </c>
      <c r="W71" s="22">
        <v>0</v>
      </c>
      <c r="X71" s="22">
        <v>0</v>
      </c>
      <c r="Y71" s="22">
        <v>0</v>
      </c>
      <c r="Z71" s="22">
        <v>0</v>
      </c>
      <c r="AA71" s="22">
        <v>0</v>
      </c>
      <c r="AB71" s="22">
        <v>0</v>
      </c>
      <c r="AC71" s="22">
        <v>0</v>
      </c>
      <c r="AD71" s="22">
        <v>0</v>
      </c>
      <c r="AE71" s="22">
        <v>0</v>
      </c>
      <c r="AF71" s="22">
        <v>0</v>
      </c>
      <c r="AG71" s="22">
        <v>0</v>
      </c>
      <c r="AH71" s="22">
        <v>0</v>
      </c>
      <c r="AI71" s="22">
        <v>0</v>
      </c>
      <c r="AJ71" s="22">
        <v>0</v>
      </c>
      <c r="AK71" s="22">
        <v>0</v>
      </c>
      <c r="AL71" s="22">
        <v>0</v>
      </c>
      <c r="AM71" s="22">
        <v>0</v>
      </c>
      <c r="AN71" s="22">
        <v>0</v>
      </c>
      <c r="AO71" s="22">
        <v>0</v>
      </c>
      <c r="AP71" s="22">
        <v>0</v>
      </c>
      <c r="AQ71" s="22">
        <v>0</v>
      </c>
      <c r="AR71" s="22">
        <v>0</v>
      </c>
      <c r="AS71" s="22">
        <v>0</v>
      </c>
      <c r="AT71" s="22">
        <v>0</v>
      </c>
      <c r="AU71" s="22">
        <v>0</v>
      </c>
      <c r="AV71" s="22">
        <v>0</v>
      </c>
      <c r="AW71" s="22">
        <v>0</v>
      </c>
      <c r="AX71" s="22">
        <v>0</v>
      </c>
      <c r="AY71" s="22">
        <v>0</v>
      </c>
      <c r="AZ71" s="22">
        <v>0</v>
      </c>
      <c r="BA71" s="22">
        <v>0</v>
      </c>
      <c r="BB71" s="22">
        <v>0</v>
      </c>
      <c r="BC71" s="22">
        <v>0</v>
      </c>
      <c r="BD71" s="22">
        <v>0</v>
      </c>
      <c r="BE71" s="22">
        <v>0</v>
      </c>
      <c r="BF71" s="22">
        <v>0</v>
      </c>
      <c r="BG71" s="22">
        <v>0</v>
      </c>
      <c r="BH71" s="22">
        <v>0</v>
      </c>
      <c r="BI71" s="22">
        <v>0</v>
      </c>
      <c r="BJ71" s="22">
        <v>0</v>
      </c>
      <c r="BK71" s="22">
        <v>0</v>
      </c>
      <c r="BL71" s="22">
        <v>0</v>
      </c>
      <c r="BM71" s="22">
        <v>0</v>
      </c>
      <c r="BN71" s="22">
        <v>0</v>
      </c>
      <c r="BO71" s="22">
        <v>0</v>
      </c>
      <c r="BP71" s="22">
        <v>0</v>
      </c>
      <c r="BQ71" s="22">
        <v>0</v>
      </c>
      <c r="BR71" s="22">
        <v>0</v>
      </c>
      <c r="BS71" s="22">
        <v>0</v>
      </c>
      <c r="BT71" s="22">
        <v>0</v>
      </c>
      <c r="BU71" s="22">
        <v>0</v>
      </c>
      <c r="BV71" s="22">
        <v>0</v>
      </c>
      <c r="BW71" s="22">
        <v>0</v>
      </c>
      <c r="BX71" s="22">
        <v>0</v>
      </c>
      <c r="BY71" s="22">
        <v>0</v>
      </c>
      <c r="BZ71" s="22">
        <v>0</v>
      </c>
      <c r="CA71" s="22">
        <v>0</v>
      </c>
      <c r="CB71" s="22">
        <v>0</v>
      </c>
      <c r="CC71" s="22">
        <v>0</v>
      </c>
      <c r="CD71" s="22">
        <v>0</v>
      </c>
      <c r="CE71" s="22">
        <v>0</v>
      </c>
      <c r="CF71" s="22">
        <v>0</v>
      </c>
      <c r="CG71" s="22">
        <v>0</v>
      </c>
      <c r="CH71" s="22">
        <v>0</v>
      </c>
      <c r="CI71" s="22">
        <v>0</v>
      </c>
      <c r="CJ71" s="22">
        <v>0</v>
      </c>
      <c r="CK71" s="22">
        <v>0</v>
      </c>
      <c r="CL71" s="22">
        <v>0</v>
      </c>
      <c r="CM71" s="22">
        <v>0</v>
      </c>
      <c r="CN71" s="22">
        <v>0</v>
      </c>
      <c r="CO71" s="22">
        <v>0</v>
      </c>
      <c r="CP71" s="22">
        <v>0</v>
      </c>
      <c r="CQ71" s="22">
        <v>0</v>
      </c>
      <c r="CR71" s="22">
        <v>0</v>
      </c>
      <c r="CS71" s="22">
        <v>0</v>
      </c>
      <c r="CT71" s="22">
        <v>0</v>
      </c>
      <c r="CU71" s="22">
        <v>0</v>
      </c>
      <c r="CV71" s="22">
        <v>0</v>
      </c>
      <c r="CW71" s="22">
        <v>0</v>
      </c>
      <c r="CX71" s="22">
        <v>0</v>
      </c>
      <c r="CY71" s="22">
        <v>0</v>
      </c>
      <c r="CZ71" s="22">
        <v>0</v>
      </c>
      <c r="DA71" s="22">
        <v>0</v>
      </c>
      <c r="DB71" s="22">
        <v>0</v>
      </c>
      <c r="DC71" s="22">
        <v>0</v>
      </c>
      <c r="DD71" s="22">
        <v>0</v>
      </c>
      <c r="DE71" s="22">
        <v>0</v>
      </c>
      <c r="DF71" s="22">
        <v>0</v>
      </c>
      <c r="DG71" s="22">
        <v>0</v>
      </c>
      <c r="DH71" s="22">
        <v>0</v>
      </c>
      <c r="DI71" s="22">
        <v>0</v>
      </c>
      <c r="DJ71" s="22">
        <v>0</v>
      </c>
      <c r="DK71" s="22">
        <v>0</v>
      </c>
      <c r="DL71" s="22">
        <v>0</v>
      </c>
      <c r="DM71" s="22">
        <v>0</v>
      </c>
      <c r="DN71" s="22">
        <v>0</v>
      </c>
      <c r="DO71" s="22">
        <v>0</v>
      </c>
      <c r="DP71" s="22">
        <v>0</v>
      </c>
      <c r="DQ71" s="22">
        <v>0</v>
      </c>
      <c r="DR71" s="22">
        <v>0</v>
      </c>
      <c r="DS71" s="22">
        <v>0</v>
      </c>
      <c r="DT71" s="22">
        <v>0</v>
      </c>
      <c r="DU71" s="22">
        <v>0</v>
      </c>
      <c r="DV71" s="22">
        <v>0</v>
      </c>
      <c r="DW71" s="22">
        <v>0</v>
      </c>
      <c r="DX71" s="22">
        <v>0</v>
      </c>
      <c r="DY71" s="22">
        <v>0</v>
      </c>
      <c r="DZ71" s="22">
        <v>0</v>
      </c>
      <c r="EA71" s="22">
        <v>0</v>
      </c>
      <c r="EB71" s="22">
        <v>0</v>
      </c>
      <c r="EC71" s="22">
        <v>0</v>
      </c>
      <c r="ED71" s="22">
        <v>0</v>
      </c>
      <c r="EE71" s="22">
        <v>0</v>
      </c>
      <c r="EF71" s="22">
        <v>0</v>
      </c>
      <c r="EG71" s="22">
        <v>0</v>
      </c>
      <c r="EH71" s="22">
        <v>0</v>
      </c>
      <c r="EI71" s="22">
        <v>0</v>
      </c>
      <c r="EJ71" s="22">
        <v>0</v>
      </c>
      <c r="EK71" s="22">
        <v>0</v>
      </c>
      <c r="EL71" s="22">
        <v>0</v>
      </c>
      <c r="EM71" s="22">
        <v>0</v>
      </c>
      <c r="EN71" s="22">
        <v>0</v>
      </c>
      <c r="EO71" s="22">
        <v>0</v>
      </c>
      <c r="EP71" s="22">
        <v>0</v>
      </c>
      <c r="EQ71" s="22">
        <v>0</v>
      </c>
      <c r="ER71" s="22">
        <v>0</v>
      </c>
      <c r="ES71" s="22">
        <v>0</v>
      </c>
      <c r="ET71" s="22">
        <v>0</v>
      </c>
      <c r="EU71" s="22">
        <v>0</v>
      </c>
      <c r="EV71" s="22">
        <v>0</v>
      </c>
      <c r="EW71" s="22">
        <v>0</v>
      </c>
      <c r="EX71" s="22">
        <v>0</v>
      </c>
      <c r="EY71" s="22">
        <v>0</v>
      </c>
      <c r="EZ71" s="22">
        <v>0</v>
      </c>
      <c r="FA71" s="22">
        <v>0</v>
      </c>
      <c r="FB71" s="22">
        <v>0</v>
      </c>
      <c r="FC71" s="23">
        <v>5760</v>
      </c>
      <c r="FD71" s="22">
        <v>0</v>
      </c>
      <c r="FE71" s="23">
        <v>11520</v>
      </c>
      <c r="FF71" s="22">
        <v>0</v>
      </c>
      <c r="FG71" s="23">
        <v>5760</v>
      </c>
      <c r="FH71" s="23">
        <v>5760</v>
      </c>
      <c r="FI71" s="22">
        <v>0</v>
      </c>
      <c r="FJ71" s="23">
        <v>5760</v>
      </c>
      <c r="FK71" s="24">
        <v>7680</v>
      </c>
      <c r="FL71" s="24">
        <v>5760</v>
      </c>
      <c r="FM71" s="24">
        <v>5760</v>
      </c>
      <c r="FN71" s="24">
        <v>3840</v>
      </c>
      <c r="FO71" s="24">
        <v>9600</v>
      </c>
      <c r="FP71" s="24">
        <v>11520</v>
      </c>
      <c r="FQ71" s="24">
        <v>0</v>
      </c>
      <c r="FR71" s="24">
        <v>0</v>
      </c>
      <c r="FS71" s="24">
        <v>1236</v>
      </c>
      <c r="FT71" s="24">
        <v>0</v>
      </c>
      <c r="FU71" s="24">
        <v>0</v>
      </c>
      <c r="FV71" s="24">
        <v>0</v>
      </c>
      <c r="FW71" s="24">
        <v>0</v>
      </c>
      <c r="FX71" s="24">
        <v>0</v>
      </c>
      <c r="FY71" s="24">
        <v>30720</v>
      </c>
      <c r="FZ71" s="24">
        <v>0</v>
      </c>
      <c r="GA71" s="24">
        <v>11520</v>
      </c>
      <c r="GB71" s="24">
        <v>0</v>
      </c>
      <c r="GC71" s="24">
        <v>7680</v>
      </c>
      <c r="GD71" s="24">
        <v>24960</v>
      </c>
      <c r="GE71" s="24">
        <v>0</v>
      </c>
      <c r="GF71" s="24">
        <v>0</v>
      </c>
      <c r="GG71" s="24">
        <v>5760</v>
      </c>
      <c r="GH71" s="24">
        <v>0</v>
      </c>
      <c r="GI71" s="24">
        <v>0</v>
      </c>
      <c r="GJ71" s="24">
        <v>0</v>
      </c>
      <c r="GK71" s="24">
        <v>7680</v>
      </c>
      <c r="GL71" s="24">
        <v>0</v>
      </c>
      <c r="GM71" s="24">
        <v>9600</v>
      </c>
      <c r="GN71" s="24">
        <v>0</v>
      </c>
      <c r="GO71" s="24">
        <v>15360</v>
      </c>
      <c r="GP71" s="24">
        <v>0</v>
      </c>
      <c r="GQ71" s="24">
        <v>0</v>
      </c>
      <c r="GR71" s="24">
        <v>15360</v>
      </c>
      <c r="GS71" s="24">
        <v>44160</v>
      </c>
      <c r="GT71" s="24">
        <v>0</v>
      </c>
      <c r="GU71" s="24">
        <v>0</v>
      </c>
      <c r="GV71" s="24">
        <v>0</v>
      </c>
      <c r="GW71" s="24">
        <v>26880</v>
      </c>
      <c r="GX71" s="24">
        <v>0</v>
      </c>
      <c r="GY71" s="24">
        <v>0</v>
      </c>
      <c r="GZ71" s="24">
        <v>0</v>
      </c>
      <c r="HA71" s="24">
        <v>0</v>
      </c>
      <c r="HB71" s="24">
        <v>0</v>
      </c>
      <c r="HC71" s="24">
        <v>0</v>
      </c>
      <c r="HD71" s="24">
        <v>0</v>
      </c>
      <c r="HE71" s="24">
        <v>0</v>
      </c>
      <c r="HF71" s="24">
        <v>0</v>
      </c>
      <c r="HG71" s="24">
        <v>5760</v>
      </c>
      <c r="HH71" s="24">
        <v>5760</v>
      </c>
      <c r="HI71" s="24">
        <v>0</v>
      </c>
      <c r="HJ71" s="24">
        <v>0</v>
      </c>
      <c r="HK71" s="24">
        <v>5760</v>
      </c>
      <c r="HL71" s="24">
        <v>7680</v>
      </c>
      <c r="HM71" s="24">
        <v>0</v>
      </c>
      <c r="HN71" s="24">
        <v>7680</v>
      </c>
      <c r="HO71" s="24">
        <v>0</v>
      </c>
      <c r="HP71" s="24">
        <v>0</v>
      </c>
      <c r="HQ71" s="24">
        <v>1920</v>
      </c>
      <c r="HR71" s="24">
        <v>5760</v>
      </c>
      <c r="HS71" s="24">
        <v>7680</v>
      </c>
      <c r="HT71" s="16">
        <f t="shared" ca="1" si="37"/>
        <v>3849.6</v>
      </c>
      <c r="HU71" s="16">
        <f t="shared" ca="1" si="37"/>
        <v>3849.6</v>
      </c>
      <c r="HV71" s="16">
        <f t="shared" ca="1" si="37"/>
        <v>3849.6</v>
      </c>
      <c r="HW71" s="16">
        <f t="shared" ca="1" si="37"/>
        <v>3849.6</v>
      </c>
      <c r="HX71" s="16">
        <f t="shared" ca="1" si="37"/>
        <v>3849.6</v>
      </c>
      <c r="HY71" s="16">
        <f t="shared" ca="1" si="37"/>
        <v>3859.2239999999997</v>
      </c>
      <c r="HZ71" s="16">
        <f t="shared" ca="1" si="37"/>
        <v>3859.2239999999997</v>
      </c>
      <c r="IA71" s="16">
        <f t="shared" ca="1" si="37"/>
        <v>3859.2239999999997</v>
      </c>
      <c r="IB71" s="16">
        <f t="shared" ca="1" si="37"/>
        <v>3859.2239999999997</v>
      </c>
      <c r="IC71" s="16">
        <f t="shared" ca="1" si="37"/>
        <v>3868.8720599999997</v>
      </c>
      <c r="ID71" s="16">
        <f t="shared" ca="1" si="37"/>
        <v>3868.8720599999997</v>
      </c>
      <c r="IE71" s="16">
        <f t="shared" ca="1" si="37"/>
        <v>3868.8720599999997</v>
      </c>
      <c r="IF71" s="16">
        <f t="shared" ca="1" si="37"/>
        <v>3868.8720599999997</v>
      </c>
      <c r="IG71" s="16">
        <f t="shared" ca="1" si="37"/>
        <v>3878.5442401499995</v>
      </c>
      <c r="IH71" s="16">
        <f t="shared" ca="1" si="37"/>
        <v>3878.5442401499995</v>
      </c>
      <c r="II71" s="16">
        <f t="shared" ca="1" si="37"/>
        <v>3878.5442401499995</v>
      </c>
      <c r="IJ71" s="16">
        <f t="shared" ca="1" si="37"/>
        <v>3878.5442401499995</v>
      </c>
      <c r="IK71" s="16">
        <f t="shared" ca="1" si="37"/>
        <v>3878.5442401499995</v>
      </c>
      <c r="IL71" s="16">
        <f t="shared" ca="1" si="37"/>
        <v>3888.2406007503741</v>
      </c>
      <c r="IM71" s="16">
        <f t="shared" ca="1" si="37"/>
        <v>3888.2406007503741</v>
      </c>
      <c r="IN71" s="16">
        <f t="shared" ca="1" si="37"/>
        <v>3888.2406007503741</v>
      </c>
      <c r="IO71" s="16">
        <f t="shared" ca="1" si="37"/>
        <v>3888.2406007503741</v>
      </c>
      <c r="IP71" s="16">
        <f t="shared" ca="1" si="37"/>
        <v>3897.9612022522497</v>
      </c>
      <c r="IQ71" s="16">
        <f t="shared" ca="1" si="37"/>
        <v>3897.9612022522497</v>
      </c>
      <c r="IR71" s="16">
        <f t="shared" ca="1" si="37"/>
        <v>3897.9612022522497</v>
      </c>
      <c r="IS71" s="16">
        <f t="shared" ca="1" si="37"/>
        <v>3897.9612022522497</v>
      </c>
      <c r="IT71" s="16">
        <f t="shared" ca="1" si="37"/>
        <v>3907.7061052578802</v>
      </c>
      <c r="IU71" s="16">
        <f t="shared" ca="1" si="37"/>
        <v>3907.7061052578802</v>
      </c>
      <c r="IV71" s="16">
        <f t="shared" ca="1" si="37"/>
        <v>3907.7061052578802</v>
      </c>
      <c r="IW71" s="16">
        <f t="shared" ca="1" si="37"/>
        <v>3907.7061052578802</v>
      </c>
      <c r="IX71" s="16">
        <f t="shared" ca="1" si="37"/>
        <v>3907.7061052578802</v>
      </c>
      <c r="IY71" s="16">
        <f t="shared" ca="1" si="37"/>
        <v>3917.4753705210246</v>
      </c>
      <c r="IZ71" s="16">
        <f t="shared" ca="1" si="37"/>
        <v>3917.4753705210246</v>
      </c>
      <c r="JA71" s="16">
        <f t="shared" ca="1" si="37"/>
        <v>3917.4753705210246</v>
      </c>
      <c r="JB71" s="16">
        <f t="shared" ca="1" si="37"/>
        <v>3917.4753705210246</v>
      </c>
    </row>
    <row r="72" spans="1:262" ht="15" customHeight="1" x14ac:dyDescent="0.3">
      <c r="A72" s="25" t="s">
        <v>82</v>
      </c>
      <c r="B72" s="3" t="s">
        <v>234</v>
      </c>
      <c r="C72" s="3" t="s">
        <v>234</v>
      </c>
      <c r="D72" s="21" t="s">
        <v>19</v>
      </c>
      <c r="E72" s="21" t="s">
        <v>20</v>
      </c>
      <c r="F72" s="16">
        <f t="shared" ca="1" si="20"/>
        <v>585.25</v>
      </c>
      <c r="G72" s="21" cm="1">
        <f t="array" aca="1" ref="G72" ca="1">($D$5-IFERROR(LOOKUP(2,1/(INDIRECT($L$1&amp;ROW()&amp;":"&amp;$J$2&amp;ROW())&lt;&gt;0),INDIRECT($L$1&amp;"4:"&amp;$J$2&amp;"4")),$L$4))/7</f>
        <v>0</v>
      </c>
      <c r="H72" s="16">
        <f t="shared" ca="1" si="21"/>
        <v>97191.479900369959</v>
      </c>
      <c r="I72" s="21"/>
      <c r="J72" s="16"/>
      <c r="K72" s="21"/>
      <c r="L72" s="22">
        <v>0</v>
      </c>
      <c r="M72" s="22">
        <v>0</v>
      </c>
      <c r="N72" s="22">
        <v>0</v>
      </c>
      <c r="O72" s="22">
        <v>0</v>
      </c>
      <c r="P72" s="22">
        <v>0</v>
      </c>
      <c r="Q72" s="22">
        <v>0</v>
      </c>
      <c r="R72" s="22">
        <v>0</v>
      </c>
      <c r="S72" s="22">
        <v>0</v>
      </c>
      <c r="T72" s="22">
        <v>0</v>
      </c>
      <c r="U72" s="22">
        <v>0</v>
      </c>
      <c r="V72" s="22">
        <v>0</v>
      </c>
      <c r="W72" s="22">
        <v>0</v>
      </c>
      <c r="X72" s="22">
        <v>0</v>
      </c>
      <c r="Y72" s="22">
        <v>0</v>
      </c>
      <c r="Z72" s="22">
        <v>0</v>
      </c>
      <c r="AA72" s="22">
        <v>0</v>
      </c>
      <c r="AB72" s="22">
        <v>0</v>
      </c>
      <c r="AC72" s="22">
        <v>0</v>
      </c>
      <c r="AD72" s="22">
        <v>0</v>
      </c>
      <c r="AE72" s="22">
        <v>0</v>
      </c>
      <c r="AF72" s="22">
        <v>0</v>
      </c>
      <c r="AG72" s="22">
        <v>0</v>
      </c>
      <c r="AH72" s="22">
        <v>0</v>
      </c>
      <c r="AI72" s="22">
        <v>0</v>
      </c>
      <c r="AJ72" s="22">
        <v>0</v>
      </c>
      <c r="AK72" s="22">
        <v>0</v>
      </c>
      <c r="AL72" s="22">
        <v>0</v>
      </c>
      <c r="AM72" s="22">
        <v>0</v>
      </c>
      <c r="AN72" s="22">
        <v>0</v>
      </c>
      <c r="AO72" s="22">
        <v>0</v>
      </c>
      <c r="AP72" s="22">
        <v>0</v>
      </c>
      <c r="AQ72" s="22">
        <v>0</v>
      </c>
      <c r="AR72" s="22">
        <v>0</v>
      </c>
      <c r="AS72" s="22">
        <v>0</v>
      </c>
      <c r="AT72" s="22">
        <v>0</v>
      </c>
      <c r="AU72" s="22">
        <v>0</v>
      </c>
      <c r="AV72" s="22">
        <v>0</v>
      </c>
      <c r="AW72" s="22">
        <v>0</v>
      </c>
      <c r="AX72" s="22">
        <v>0</v>
      </c>
      <c r="AY72" s="22">
        <v>0</v>
      </c>
      <c r="AZ72" s="22">
        <v>0</v>
      </c>
      <c r="BA72" s="22">
        <v>0</v>
      </c>
      <c r="BB72" s="22">
        <v>0</v>
      </c>
      <c r="BC72" s="22">
        <v>0</v>
      </c>
      <c r="BD72" s="22">
        <v>0</v>
      </c>
      <c r="BE72" s="22">
        <v>0</v>
      </c>
      <c r="BF72" s="22">
        <v>0</v>
      </c>
      <c r="BG72" s="22">
        <v>0</v>
      </c>
      <c r="BH72" s="22">
        <v>0</v>
      </c>
      <c r="BI72" s="22">
        <v>0</v>
      </c>
      <c r="BJ72" s="22">
        <v>0</v>
      </c>
      <c r="BK72" s="22">
        <v>0</v>
      </c>
      <c r="BL72" s="22">
        <v>0</v>
      </c>
      <c r="BM72" s="22">
        <v>0</v>
      </c>
      <c r="BN72" s="22">
        <v>0</v>
      </c>
      <c r="BO72" s="22">
        <v>0</v>
      </c>
      <c r="BP72" s="22">
        <v>0</v>
      </c>
      <c r="BQ72" s="22">
        <v>0</v>
      </c>
      <c r="BR72" s="22">
        <v>0</v>
      </c>
      <c r="BS72" s="22">
        <v>0</v>
      </c>
      <c r="BT72" s="22">
        <v>0</v>
      </c>
      <c r="BU72" s="22">
        <v>0</v>
      </c>
      <c r="BV72" s="22">
        <v>0</v>
      </c>
      <c r="BW72" s="22">
        <v>0</v>
      </c>
      <c r="BX72" s="22">
        <v>0</v>
      </c>
      <c r="BY72" s="22">
        <v>0</v>
      </c>
      <c r="BZ72" s="22">
        <v>0</v>
      </c>
      <c r="CA72" s="22">
        <v>0</v>
      </c>
      <c r="CB72" s="22">
        <v>0</v>
      </c>
      <c r="CC72" s="22">
        <v>0</v>
      </c>
      <c r="CD72" s="22">
        <v>0</v>
      </c>
      <c r="CE72" s="22">
        <v>0</v>
      </c>
      <c r="CF72" s="22">
        <v>0</v>
      </c>
      <c r="CG72" s="22">
        <v>0</v>
      </c>
      <c r="CH72" s="22">
        <v>0</v>
      </c>
      <c r="CI72" s="22">
        <v>0</v>
      </c>
      <c r="CJ72" s="22">
        <v>0</v>
      </c>
      <c r="CK72" s="22">
        <v>0</v>
      </c>
      <c r="CL72" s="22">
        <v>0</v>
      </c>
      <c r="CM72" s="22">
        <v>202</v>
      </c>
      <c r="CN72" s="22">
        <v>297</v>
      </c>
      <c r="CO72" s="22">
        <v>413</v>
      </c>
      <c r="CP72" s="22">
        <v>370</v>
      </c>
      <c r="CQ72" s="22">
        <v>489</v>
      </c>
      <c r="CR72" s="22">
        <v>548</v>
      </c>
      <c r="CS72" s="22">
        <v>683</v>
      </c>
      <c r="CT72" s="22">
        <v>562</v>
      </c>
      <c r="CU72" s="22">
        <v>542</v>
      </c>
      <c r="CV72" s="22">
        <v>544</v>
      </c>
      <c r="CW72" s="22">
        <v>541</v>
      </c>
      <c r="CX72" s="22">
        <v>487</v>
      </c>
      <c r="CY72" s="22">
        <v>597</v>
      </c>
      <c r="CZ72" s="22">
        <v>436</v>
      </c>
      <c r="DA72" s="22">
        <v>141</v>
      </c>
      <c r="DB72" s="22">
        <v>27</v>
      </c>
      <c r="DC72" s="22">
        <v>7</v>
      </c>
      <c r="DD72" s="22">
        <v>24</v>
      </c>
      <c r="DE72" s="22">
        <v>345</v>
      </c>
      <c r="DF72" s="22">
        <v>477</v>
      </c>
      <c r="DG72" s="22">
        <v>427</v>
      </c>
      <c r="DH72" s="22">
        <v>468</v>
      </c>
      <c r="DI72" s="22">
        <v>451</v>
      </c>
      <c r="DJ72" s="22">
        <v>497</v>
      </c>
      <c r="DK72" s="22">
        <v>463</v>
      </c>
      <c r="DL72" s="22">
        <v>521</v>
      </c>
      <c r="DM72" s="22">
        <v>515</v>
      </c>
      <c r="DN72" s="22">
        <v>418</v>
      </c>
      <c r="DO72" s="22">
        <v>643</v>
      </c>
      <c r="DP72" s="22">
        <v>566</v>
      </c>
      <c r="DQ72" s="22">
        <v>425</v>
      </c>
      <c r="DR72" s="22">
        <v>593</v>
      </c>
      <c r="DS72" s="22">
        <v>613</v>
      </c>
      <c r="DT72" s="22">
        <v>482</v>
      </c>
      <c r="DU72" s="22">
        <v>514</v>
      </c>
      <c r="DV72" s="22">
        <v>438</v>
      </c>
      <c r="DW72" s="22">
        <v>484</v>
      </c>
      <c r="DX72" s="22">
        <v>512</v>
      </c>
      <c r="DY72" s="22">
        <v>452</v>
      </c>
      <c r="DZ72" s="22">
        <v>454</v>
      </c>
      <c r="EA72" s="22">
        <v>380</v>
      </c>
      <c r="EB72" s="22">
        <v>412</v>
      </c>
      <c r="EC72" s="22">
        <v>439</v>
      </c>
      <c r="ED72" s="22">
        <v>466</v>
      </c>
      <c r="EE72" s="22">
        <v>385</v>
      </c>
      <c r="EF72" s="22">
        <v>485</v>
      </c>
      <c r="EG72" s="22">
        <v>486</v>
      </c>
      <c r="EH72" s="22">
        <v>587</v>
      </c>
      <c r="EI72" s="22">
        <v>584</v>
      </c>
      <c r="EJ72" s="22">
        <v>534</v>
      </c>
      <c r="EK72" s="22">
        <v>601</v>
      </c>
      <c r="EL72" s="22">
        <v>485</v>
      </c>
      <c r="EM72" s="22">
        <v>482</v>
      </c>
      <c r="EN72" s="22">
        <v>144</v>
      </c>
      <c r="EO72" s="22">
        <v>228</v>
      </c>
      <c r="EP72" s="22">
        <v>531</v>
      </c>
      <c r="EQ72" s="22">
        <v>503</v>
      </c>
      <c r="ER72" s="22">
        <v>518</v>
      </c>
      <c r="ES72" s="22">
        <v>529</v>
      </c>
      <c r="ET72" s="22">
        <v>573</v>
      </c>
      <c r="EU72" s="22">
        <v>541</v>
      </c>
      <c r="EV72" s="22">
        <v>654</v>
      </c>
      <c r="EW72" s="22">
        <v>640</v>
      </c>
      <c r="EX72" s="22">
        <v>763</v>
      </c>
      <c r="EY72" s="22">
        <v>693</v>
      </c>
      <c r="EZ72" s="22">
        <v>691</v>
      </c>
      <c r="FA72" s="22">
        <v>406</v>
      </c>
      <c r="FB72" s="22">
        <v>691</v>
      </c>
      <c r="FC72" s="22">
        <v>831</v>
      </c>
      <c r="FD72" s="22">
        <v>781</v>
      </c>
      <c r="FE72" s="22">
        <v>920</v>
      </c>
      <c r="FF72" s="22">
        <v>855</v>
      </c>
      <c r="FG72" s="22">
        <v>577</v>
      </c>
      <c r="FH72" s="22">
        <v>506</v>
      </c>
      <c r="FI72" s="22">
        <v>481</v>
      </c>
      <c r="FJ72" s="22">
        <v>491</v>
      </c>
      <c r="FK72" s="24">
        <v>513</v>
      </c>
      <c r="FL72" s="24">
        <v>977</v>
      </c>
      <c r="FM72" s="24">
        <v>1156</v>
      </c>
      <c r="FN72" s="24">
        <v>738</v>
      </c>
      <c r="FO72" s="24">
        <v>730</v>
      </c>
      <c r="FP72" s="24">
        <v>607</v>
      </c>
      <c r="FQ72" s="24">
        <v>764</v>
      </c>
      <c r="FR72" s="24">
        <v>577</v>
      </c>
      <c r="FS72" s="24">
        <v>712</v>
      </c>
      <c r="FT72" s="24">
        <v>692</v>
      </c>
      <c r="FU72" s="24">
        <v>688</v>
      </c>
      <c r="FV72" s="24">
        <v>695</v>
      </c>
      <c r="FW72" s="24">
        <v>582</v>
      </c>
      <c r="FX72" s="24">
        <v>718</v>
      </c>
      <c r="FY72" s="24">
        <v>661</v>
      </c>
      <c r="FZ72" s="24">
        <v>664</v>
      </c>
      <c r="GA72" s="24">
        <v>643</v>
      </c>
      <c r="GB72" s="24">
        <v>754</v>
      </c>
      <c r="GC72" s="24">
        <v>598</v>
      </c>
      <c r="GD72" s="24">
        <v>510</v>
      </c>
      <c r="GE72" s="24">
        <v>475</v>
      </c>
      <c r="GF72" s="24">
        <v>541</v>
      </c>
      <c r="GG72" s="24">
        <v>473</v>
      </c>
      <c r="GH72" s="24">
        <v>489</v>
      </c>
      <c r="GI72" s="24">
        <v>478</v>
      </c>
      <c r="GJ72" s="24">
        <v>515</v>
      </c>
      <c r="GK72" s="24">
        <v>667</v>
      </c>
      <c r="GL72" s="24">
        <v>718</v>
      </c>
      <c r="GM72" s="24">
        <v>54</v>
      </c>
      <c r="GN72" s="24">
        <v>61.46153846153846</v>
      </c>
      <c r="GO72" s="24">
        <v>658</v>
      </c>
      <c r="GP72" s="24">
        <v>660</v>
      </c>
      <c r="GQ72" s="24">
        <v>579</v>
      </c>
      <c r="GR72" s="24">
        <v>566</v>
      </c>
      <c r="GS72" s="24">
        <v>596</v>
      </c>
      <c r="GT72" s="24">
        <v>704</v>
      </c>
      <c r="GU72" s="24">
        <v>562</v>
      </c>
      <c r="GV72" s="24">
        <v>551</v>
      </c>
      <c r="GW72" s="24">
        <v>543</v>
      </c>
      <c r="GX72" s="24">
        <v>522</v>
      </c>
      <c r="GY72" s="24">
        <v>560</v>
      </c>
      <c r="GZ72" s="24">
        <v>514</v>
      </c>
      <c r="HA72" s="24">
        <v>413</v>
      </c>
      <c r="HB72" s="24">
        <v>515</v>
      </c>
      <c r="HC72" s="24">
        <v>608</v>
      </c>
      <c r="HD72" s="24">
        <v>673</v>
      </c>
      <c r="HE72" s="24">
        <v>868</v>
      </c>
      <c r="HF72" s="24">
        <v>1161</v>
      </c>
      <c r="HG72" s="24">
        <v>1051</v>
      </c>
      <c r="HH72" s="24">
        <v>699</v>
      </c>
      <c r="HI72" s="24">
        <v>741</v>
      </c>
      <c r="HJ72" s="24">
        <v>692</v>
      </c>
      <c r="HK72" s="24">
        <v>630</v>
      </c>
      <c r="HL72" s="24">
        <v>617</v>
      </c>
      <c r="HM72" s="24">
        <v>687</v>
      </c>
      <c r="HN72" s="24">
        <v>677</v>
      </c>
      <c r="HO72" s="24">
        <v>559</v>
      </c>
      <c r="HP72" s="24">
        <v>630</v>
      </c>
      <c r="HQ72" s="24">
        <v>556</v>
      </c>
      <c r="HR72" s="24">
        <v>547</v>
      </c>
      <c r="HS72" s="24">
        <v>608</v>
      </c>
      <c r="HT72" s="24">
        <v>602</v>
      </c>
      <c r="HU72" s="16">
        <f t="shared" si="37"/>
        <v>602</v>
      </c>
      <c r="HV72" s="16">
        <f t="shared" si="37"/>
        <v>602</v>
      </c>
      <c r="HW72" s="16">
        <f t="shared" si="37"/>
        <v>602</v>
      </c>
      <c r="HX72" s="16">
        <f t="shared" si="37"/>
        <v>602</v>
      </c>
      <c r="HY72" s="16">
        <f t="shared" si="37"/>
        <v>603.505</v>
      </c>
      <c r="HZ72" s="16">
        <f t="shared" si="37"/>
        <v>603.505</v>
      </c>
      <c r="IA72" s="16">
        <f t="shared" si="37"/>
        <v>603.505</v>
      </c>
      <c r="IB72" s="16">
        <f t="shared" si="37"/>
        <v>603.505</v>
      </c>
      <c r="IC72" s="16">
        <f t="shared" si="37"/>
        <v>605.01376249999998</v>
      </c>
      <c r="ID72" s="16">
        <f t="shared" si="37"/>
        <v>605.01376249999998</v>
      </c>
      <c r="IE72" s="16">
        <f t="shared" si="37"/>
        <v>605.01376249999998</v>
      </c>
      <c r="IF72" s="16">
        <f t="shared" si="37"/>
        <v>605.01376249999998</v>
      </c>
      <c r="IG72" s="16">
        <f t="shared" si="37"/>
        <v>606.52629690624997</v>
      </c>
      <c r="IH72" s="16">
        <f t="shared" si="37"/>
        <v>606.52629690624997</v>
      </c>
      <c r="II72" s="16">
        <f t="shared" si="37"/>
        <v>606.52629690624997</v>
      </c>
      <c r="IJ72" s="16">
        <f t="shared" si="37"/>
        <v>606.52629690624997</v>
      </c>
      <c r="IK72" s="16">
        <f t="shared" si="37"/>
        <v>606.52629690624997</v>
      </c>
      <c r="IL72" s="16">
        <f t="shared" si="37"/>
        <v>608.04261264851561</v>
      </c>
      <c r="IM72" s="16">
        <f t="shared" si="37"/>
        <v>608.04261264851561</v>
      </c>
      <c r="IN72" s="16">
        <f t="shared" si="37"/>
        <v>608.04261264851561</v>
      </c>
      <c r="IO72" s="16">
        <f t="shared" si="37"/>
        <v>608.04261264851561</v>
      </c>
      <c r="IP72" s="16">
        <f t="shared" si="37"/>
        <v>609.56271918013692</v>
      </c>
      <c r="IQ72" s="16">
        <f t="shared" si="37"/>
        <v>609.56271918013692</v>
      </c>
      <c r="IR72" s="16">
        <f t="shared" si="37"/>
        <v>609.56271918013692</v>
      </c>
      <c r="IS72" s="16">
        <f t="shared" si="37"/>
        <v>609.56271918013692</v>
      </c>
      <c r="IT72" s="16">
        <f t="shared" si="37"/>
        <v>611.08662597808723</v>
      </c>
      <c r="IU72" s="16">
        <f t="shared" si="37"/>
        <v>611.08662597808723</v>
      </c>
      <c r="IV72" s="16">
        <f t="shared" si="37"/>
        <v>611.08662597808723</v>
      </c>
      <c r="IW72" s="16">
        <f t="shared" si="37"/>
        <v>611.08662597808723</v>
      </c>
      <c r="IX72" s="16">
        <f t="shared" si="37"/>
        <v>611.08662597808723</v>
      </c>
      <c r="IY72" s="16">
        <f t="shared" si="37"/>
        <v>612.61434254303242</v>
      </c>
      <c r="IZ72" s="16">
        <f t="shared" si="37"/>
        <v>612.61434254303242</v>
      </c>
      <c r="JA72" s="16">
        <f t="shared" si="37"/>
        <v>612.61434254303242</v>
      </c>
      <c r="JB72" s="16">
        <f t="shared" si="37"/>
        <v>612.61434254303242</v>
      </c>
    </row>
    <row r="73" spans="1:262" ht="15" customHeight="1" x14ac:dyDescent="0.3">
      <c r="A73" s="25" t="s">
        <v>83</v>
      </c>
      <c r="B73" s="3" t="s">
        <v>234</v>
      </c>
      <c r="C73" s="3" t="s">
        <v>234</v>
      </c>
      <c r="D73" s="21" t="s">
        <v>19</v>
      </c>
      <c r="E73" s="21" t="s">
        <v>20</v>
      </c>
      <c r="F73" s="16">
        <f t="shared" ca="1" si="20"/>
        <v>540.75</v>
      </c>
      <c r="G73" s="21" cm="1">
        <f t="array" aca="1" ref="G73" ca="1">($D$5-IFERROR(LOOKUP(2,1/(INDIRECT($L$1&amp;ROW()&amp;":"&amp;$J$2&amp;ROW())&lt;&gt;0),INDIRECT($L$1&amp;"4:"&amp;$J$2&amp;"4")),$L$4))/7</f>
        <v>0</v>
      </c>
      <c r="H73" s="16">
        <f t="shared" ca="1" si="21"/>
        <v>66852.82988970897</v>
      </c>
      <c r="I73" s="21"/>
      <c r="J73" s="16"/>
      <c r="K73" s="21"/>
      <c r="L73" s="22">
        <v>0</v>
      </c>
      <c r="M73" s="22">
        <v>0</v>
      </c>
      <c r="N73" s="22">
        <v>0</v>
      </c>
      <c r="O73" s="22">
        <v>0</v>
      </c>
      <c r="P73" s="22">
        <v>0</v>
      </c>
      <c r="Q73" s="22">
        <v>0</v>
      </c>
      <c r="R73" s="22">
        <v>0</v>
      </c>
      <c r="S73" s="22">
        <v>0</v>
      </c>
      <c r="T73" s="22">
        <v>0</v>
      </c>
      <c r="U73" s="22">
        <v>0</v>
      </c>
      <c r="V73" s="22">
        <v>0</v>
      </c>
      <c r="W73" s="22">
        <v>0</v>
      </c>
      <c r="X73" s="22">
        <v>0</v>
      </c>
      <c r="Y73" s="22">
        <v>0</v>
      </c>
      <c r="Z73" s="22">
        <v>0</v>
      </c>
      <c r="AA73" s="22">
        <v>0</v>
      </c>
      <c r="AB73" s="22">
        <v>0</v>
      </c>
      <c r="AC73" s="22">
        <v>0</v>
      </c>
      <c r="AD73" s="22">
        <v>0</v>
      </c>
      <c r="AE73" s="22">
        <v>0</v>
      </c>
      <c r="AF73" s="22">
        <v>0</v>
      </c>
      <c r="AG73" s="22">
        <v>0</v>
      </c>
      <c r="AH73" s="22">
        <v>0</v>
      </c>
      <c r="AI73" s="22">
        <v>0</v>
      </c>
      <c r="AJ73" s="22">
        <v>0</v>
      </c>
      <c r="AK73" s="22">
        <v>0</v>
      </c>
      <c r="AL73" s="22">
        <v>0</v>
      </c>
      <c r="AM73" s="22">
        <v>0</v>
      </c>
      <c r="AN73" s="22">
        <v>0</v>
      </c>
      <c r="AO73" s="22">
        <v>0</v>
      </c>
      <c r="AP73" s="22">
        <v>0</v>
      </c>
      <c r="AQ73" s="22">
        <v>0</v>
      </c>
      <c r="AR73" s="22">
        <v>0</v>
      </c>
      <c r="AS73" s="22">
        <v>0</v>
      </c>
      <c r="AT73" s="22">
        <v>0</v>
      </c>
      <c r="AU73" s="22">
        <v>0</v>
      </c>
      <c r="AV73" s="22">
        <v>0</v>
      </c>
      <c r="AW73" s="22">
        <v>0</v>
      </c>
      <c r="AX73" s="22">
        <v>0</v>
      </c>
      <c r="AY73" s="22">
        <v>0</v>
      </c>
      <c r="AZ73" s="22">
        <v>0</v>
      </c>
      <c r="BA73" s="22">
        <v>0</v>
      </c>
      <c r="BB73" s="22">
        <v>0</v>
      </c>
      <c r="BC73" s="22">
        <v>0</v>
      </c>
      <c r="BD73" s="22">
        <v>0</v>
      </c>
      <c r="BE73" s="22">
        <v>0</v>
      </c>
      <c r="BF73" s="22">
        <v>0</v>
      </c>
      <c r="BG73" s="22">
        <v>0</v>
      </c>
      <c r="BH73" s="22">
        <v>0</v>
      </c>
      <c r="BI73" s="22">
        <v>0</v>
      </c>
      <c r="BJ73" s="22">
        <v>0</v>
      </c>
      <c r="BK73" s="22">
        <v>0</v>
      </c>
      <c r="BL73" s="22">
        <v>0</v>
      </c>
      <c r="BM73" s="22">
        <v>0</v>
      </c>
      <c r="BN73" s="22">
        <v>0</v>
      </c>
      <c r="BO73" s="22">
        <v>0</v>
      </c>
      <c r="BP73" s="22">
        <v>0</v>
      </c>
      <c r="BQ73" s="22">
        <v>0</v>
      </c>
      <c r="BR73" s="22">
        <v>0</v>
      </c>
      <c r="BS73" s="22">
        <v>0</v>
      </c>
      <c r="BT73" s="22">
        <v>0</v>
      </c>
      <c r="BU73" s="22">
        <v>0</v>
      </c>
      <c r="BV73" s="22">
        <v>0</v>
      </c>
      <c r="BW73" s="22">
        <v>0</v>
      </c>
      <c r="BX73" s="22">
        <v>0</v>
      </c>
      <c r="BY73" s="22">
        <v>0</v>
      </c>
      <c r="BZ73" s="22">
        <v>0</v>
      </c>
      <c r="CA73" s="22">
        <v>0</v>
      </c>
      <c r="CB73" s="22">
        <v>0</v>
      </c>
      <c r="CC73" s="22">
        <v>0</v>
      </c>
      <c r="CD73" s="22">
        <v>0</v>
      </c>
      <c r="CE73" s="22">
        <v>0</v>
      </c>
      <c r="CF73" s="22">
        <v>0</v>
      </c>
      <c r="CG73" s="22">
        <v>0</v>
      </c>
      <c r="CH73" s="22">
        <v>0</v>
      </c>
      <c r="CI73" s="22">
        <v>0</v>
      </c>
      <c r="CJ73" s="22">
        <v>0</v>
      </c>
      <c r="CK73" s="22">
        <v>0</v>
      </c>
      <c r="CL73" s="22">
        <v>0</v>
      </c>
      <c r="CM73" s="22">
        <v>120</v>
      </c>
      <c r="CN73" s="22">
        <v>172</v>
      </c>
      <c r="CO73" s="22">
        <v>214</v>
      </c>
      <c r="CP73" s="22">
        <v>238</v>
      </c>
      <c r="CQ73" s="22">
        <v>263</v>
      </c>
      <c r="CR73" s="22">
        <v>261</v>
      </c>
      <c r="CS73" s="22">
        <v>274</v>
      </c>
      <c r="CT73" s="22">
        <v>299</v>
      </c>
      <c r="CU73" s="22">
        <v>273</v>
      </c>
      <c r="CV73" s="22">
        <v>247</v>
      </c>
      <c r="CW73" s="22">
        <v>262</v>
      </c>
      <c r="CX73" s="22">
        <v>243</v>
      </c>
      <c r="CY73" s="22">
        <v>262</v>
      </c>
      <c r="CZ73" s="22">
        <v>182</v>
      </c>
      <c r="DA73" s="22">
        <v>152</v>
      </c>
      <c r="DB73" s="22">
        <v>213</v>
      </c>
      <c r="DC73" s="22">
        <v>339</v>
      </c>
      <c r="DD73" s="22">
        <v>324</v>
      </c>
      <c r="DE73" s="22">
        <v>321</v>
      </c>
      <c r="DF73" s="22">
        <v>323</v>
      </c>
      <c r="DG73" s="22">
        <v>294</v>
      </c>
      <c r="DH73" s="22">
        <v>208</v>
      </c>
      <c r="DI73" s="22">
        <v>223</v>
      </c>
      <c r="DJ73" s="22">
        <v>265</v>
      </c>
      <c r="DK73" s="22">
        <v>265</v>
      </c>
      <c r="DL73" s="22">
        <v>248</v>
      </c>
      <c r="DM73" s="22">
        <v>246</v>
      </c>
      <c r="DN73" s="22">
        <v>215</v>
      </c>
      <c r="DO73" s="22">
        <v>278</v>
      </c>
      <c r="DP73" s="22">
        <v>283</v>
      </c>
      <c r="DQ73" s="22">
        <v>206</v>
      </c>
      <c r="DR73" s="22">
        <v>279</v>
      </c>
      <c r="DS73" s="22">
        <v>244</v>
      </c>
      <c r="DT73" s="22">
        <v>242</v>
      </c>
      <c r="DU73" s="22">
        <v>249</v>
      </c>
      <c r="DV73" s="22">
        <v>285</v>
      </c>
      <c r="DW73" s="22">
        <v>240</v>
      </c>
      <c r="DX73" s="22">
        <v>280</v>
      </c>
      <c r="DY73" s="22">
        <v>252</v>
      </c>
      <c r="DZ73" s="22">
        <v>277</v>
      </c>
      <c r="EA73" s="22">
        <v>305</v>
      </c>
      <c r="EB73" s="22">
        <v>240</v>
      </c>
      <c r="EC73" s="22">
        <v>241</v>
      </c>
      <c r="ED73" s="22">
        <v>224</v>
      </c>
      <c r="EE73" s="22">
        <v>202</v>
      </c>
      <c r="EF73" s="22">
        <v>187</v>
      </c>
      <c r="EG73" s="22">
        <v>207</v>
      </c>
      <c r="EH73" s="22">
        <v>240</v>
      </c>
      <c r="EI73" s="22">
        <v>232</v>
      </c>
      <c r="EJ73" s="22">
        <v>176</v>
      </c>
      <c r="EK73" s="22">
        <v>246</v>
      </c>
      <c r="EL73" s="22">
        <v>264</v>
      </c>
      <c r="EM73" s="22">
        <v>278</v>
      </c>
      <c r="EN73" s="22">
        <v>192</v>
      </c>
      <c r="EO73" s="22">
        <v>289</v>
      </c>
      <c r="EP73" s="22">
        <v>291</v>
      </c>
      <c r="EQ73" s="22">
        <v>266</v>
      </c>
      <c r="ER73" s="22">
        <v>249</v>
      </c>
      <c r="ES73" s="22">
        <v>266</v>
      </c>
      <c r="ET73" s="22">
        <v>188</v>
      </c>
      <c r="EU73" s="22">
        <v>257</v>
      </c>
      <c r="EV73" s="22">
        <v>300</v>
      </c>
      <c r="EW73" s="22">
        <v>294</v>
      </c>
      <c r="EX73" s="22">
        <v>346</v>
      </c>
      <c r="EY73" s="22">
        <v>279</v>
      </c>
      <c r="EZ73" s="22">
        <v>295</v>
      </c>
      <c r="FA73" s="22">
        <v>148</v>
      </c>
      <c r="FB73" s="22">
        <v>280</v>
      </c>
      <c r="FC73" s="22">
        <v>369</v>
      </c>
      <c r="FD73" s="22">
        <v>389</v>
      </c>
      <c r="FE73" s="22">
        <v>429</v>
      </c>
      <c r="FF73" s="22">
        <v>441</v>
      </c>
      <c r="FG73" s="22">
        <v>372</v>
      </c>
      <c r="FH73" s="22">
        <v>313</v>
      </c>
      <c r="FI73" s="22">
        <v>145</v>
      </c>
      <c r="FJ73" s="22">
        <v>38</v>
      </c>
      <c r="FK73" s="24">
        <v>18</v>
      </c>
      <c r="FL73" s="24">
        <v>302</v>
      </c>
      <c r="FM73" s="24">
        <v>945</v>
      </c>
      <c r="FN73" s="24">
        <v>535</v>
      </c>
      <c r="FO73" s="24">
        <v>542</v>
      </c>
      <c r="FP73" s="24">
        <v>482</v>
      </c>
      <c r="FQ73" s="24">
        <v>544</v>
      </c>
      <c r="FR73" s="24">
        <v>515</v>
      </c>
      <c r="FS73" s="24">
        <v>517</v>
      </c>
      <c r="FT73" s="24">
        <v>493</v>
      </c>
      <c r="FU73" s="24">
        <v>450</v>
      </c>
      <c r="FV73" s="24">
        <v>439</v>
      </c>
      <c r="FW73" s="24">
        <v>380</v>
      </c>
      <c r="FX73" s="24">
        <v>470</v>
      </c>
      <c r="FY73" s="24">
        <v>397</v>
      </c>
      <c r="FZ73" s="24">
        <v>377</v>
      </c>
      <c r="GA73" s="24">
        <v>301</v>
      </c>
      <c r="GB73" s="24">
        <v>384</v>
      </c>
      <c r="GC73" s="24">
        <v>360</v>
      </c>
      <c r="GD73" s="24">
        <v>355</v>
      </c>
      <c r="GE73" s="24">
        <v>333</v>
      </c>
      <c r="GF73" s="24">
        <v>348</v>
      </c>
      <c r="GG73" s="24">
        <v>336</v>
      </c>
      <c r="GH73" s="24">
        <v>355</v>
      </c>
      <c r="GI73" s="24">
        <v>325</v>
      </c>
      <c r="GJ73" s="24">
        <v>510</v>
      </c>
      <c r="GK73" s="24">
        <v>437</v>
      </c>
      <c r="GL73" s="24">
        <v>446</v>
      </c>
      <c r="GM73" s="24">
        <v>50.25</v>
      </c>
      <c r="GN73" s="24">
        <v>82.92307692307692</v>
      </c>
      <c r="GO73" s="24">
        <v>605</v>
      </c>
      <c r="GP73" s="24">
        <v>689</v>
      </c>
      <c r="GQ73" s="24">
        <v>540</v>
      </c>
      <c r="GR73" s="24">
        <v>489</v>
      </c>
      <c r="GS73" s="24">
        <v>663</v>
      </c>
      <c r="GT73" s="24">
        <v>673</v>
      </c>
      <c r="GU73" s="24">
        <v>533</v>
      </c>
      <c r="GV73" s="24">
        <v>570</v>
      </c>
      <c r="GW73" s="24">
        <v>534</v>
      </c>
      <c r="GX73" s="24">
        <v>538</v>
      </c>
      <c r="GY73" s="24">
        <v>518</v>
      </c>
      <c r="GZ73" s="24">
        <v>490</v>
      </c>
      <c r="HA73" s="24">
        <v>329</v>
      </c>
      <c r="HB73" s="24">
        <v>450</v>
      </c>
      <c r="HC73" s="24">
        <v>637</v>
      </c>
      <c r="HD73" s="24">
        <v>547</v>
      </c>
      <c r="HE73" s="24">
        <v>543</v>
      </c>
      <c r="HF73" s="24">
        <v>761</v>
      </c>
      <c r="HG73" s="24">
        <v>760</v>
      </c>
      <c r="HH73" s="24">
        <v>526</v>
      </c>
      <c r="HI73" s="24">
        <v>556</v>
      </c>
      <c r="HJ73" s="24">
        <v>545</v>
      </c>
      <c r="HK73" s="24">
        <v>504</v>
      </c>
      <c r="HL73" s="24">
        <v>506</v>
      </c>
      <c r="HM73" s="24">
        <v>506</v>
      </c>
      <c r="HN73" s="24">
        <v>519</v>
      </c>
      <c r="HO73" s="24">
        <v>515</v>
      </c>
      <c r="HP73" s="24">
        <v>604</v>
      </c>
      <c r="HQ73" s="24">
        <v>502</v>
      </c>
      <c r="HR73" s="24">
        <v>499</v>
      </c>
      <c r="HS73" s="24">
        <v>558</v>
      </c>
      <c r="HT73" s="24">
        <v>512</v>
      </c>
      <c r="HU73" s="16">
        <f t="shared" si="37"/>
        <v>512</v>
      </c>
      <c r="HV73" s="16">
        <f t="shared" si="37"/>
        <v>512</v>
      </c>
      <c r="HW73" s="16">
        <f t="shared" si="37"/>
        <v>512</v>
      </c>
      <c r="HX73" s="16">
        <f t="shared" si="37"/>
        <v>512</v>
      </c>
      <c r="HY73" s="16">
        <f t="shared" si="37"/>
        <v>513.28</v>
      </c>
      <c r="HZ73" s="16">
        <f t="shared" si="37"/>
        <v>513.28</v>
      </c>
      <c r="IA73" s="16">
        <f t="shared" si="37"/>
        <v>513.28</v>
      </c>
      <c r="IB73" s="16">
        <f t="shared" si="37"/>
        <v>513.28</v>
      </c>
      <c r="IC73" s="16">
        <f t="shared" si="37"/>
        <v>514.56319999999994</v>
      </c>
      <c r="ID73" s="16">
        <f t="shared" si="37"/>
        <v>514.56319999999994</v>
      </c>
      <c r="IE73" s="16">
        <f t="shared" si="37"/>
        <v>514.56319999999994</v>
      </c>
      <c r="IF73" s="16">
        <f t="shared" si="37"/>
        <v>514.56319999999994</v>
      </c>
      <c r="IG73" s="16">
        <f t="shared" si="37"/>
        <v>515.84960799999988</v>
      </c>
      <c r="IH73" s="16">
        <f t="shared" si="37"/>
        <v>515.84960799999988</v>
      </c>
      <c r="II73" s="16">
        <f t="shared" si="37"/>
        <v>515.84960799999988</v>
      </c>
      <c r="IJ73" s="16">
        <f t="shared" si="37"/>
        <v>515.84960799999988</v>
      </c>
      <c r="IK73" s="16">
        <f t="shared" si="37"/>
        <v>515.84960799999988</v>
      </c>
      <c r="IL73" s="16">
        <f t="shared" si="37"/>
        <v>517.13923201999989</v>
      </c>
      <c r="IM73" s="16">
        <f t="shared" si="37"/>
        <v>517.13923201999989</v>
      </c>
      <c r="IN73" s="16">
        <f t="shared" si="37"/>
        <v>517.13923201999989</v>
      </c>
      <c r="IO73" s="16">
        <f t="shared" si="37"/>
        <v>517.13923201999989</v>
      </c>
      <c r="IP73" s="16">
        <f t="shared" si="37"/>
        <v>518.43208010004992</v>
      </c>
      <c r="IQ73" s="16">
        <f t="shared" si="37"/>
        <v>518.43208010004992</v>
      </c>
      <c r="IR73" s="16">
        <f t="shared" si="37"/>
        <v>518.43208010004992</v>
      </c>
      <c r="IS73" s="16">
        <f t="shared" si="37"/>
        <v>518.43208010004992</v>
      </c>
      <c r="IT73" s="16">
        <f t="shared" si="37"/>
        <v>519.72816030030003</v>
      </c>
      <c r="IU73" s="16">
        <f t="shared" si="37"/>
        <v>519.72816030030003</v>
      </c>
      <c r="IV73" s="16">
        <f t="shared" si="37"/>
        <v>519.72816030030003</v>
      </c>
      <c r="IW73" s="16">
        <f t="shared" si="37"/>
        <v>519.72816030030003</v>
      </c>
      <c r="IX73" s="16">
        <f t="shared" si="37"/>
        <v>519.72816030030003</v>
      </c>
      <c r="IY73" s="16">
        <f t="shared" si="37"/>
        <v>521.02748070105076</v>
      </c>
      <c r="IZ73" s="16">
        <f t="shared" si="37"/>
        <v>521.02748070105076</v>
      </c>
      <c r="JA73" s="16">
        <f t="shared" si="37"/>
        <v>521.02748070105076</v>
      </c>
      <c r="JB73" s="16">
        <f t="shared" si="37"/>
        <v>521.02748070105076</v>
      </c>
    </row>
    <row r="74" spans="1:262" ht="15" customHeight="1" x14ac:dyDescent="0.3">
      <c r="A74" s="25" t="s">
        <v>84</v>
      </c>
      <c r="B74" s="3" t="s">
        <v>234</v>
      </c>
      <c r="C74" s="3" t="s">
        <v>234</v>
      </c>
      <c r="D74" s="21" t="s">
        <v>19</v>
      </c>
      <c r="E74" s="21" t="s">
        <v>20</v>
      </c>
      <c r="F74" s="16">
        <f t="shared" ca="1" si="20"/>
        <v>704</v>
      </c>
      <c r="G74" s="21" cm="1">
        <f t="array" aca="1" ref="G74" ca="1">($D$5-IFERROR(LOOKUP(2,1/(INDIRECT($L$1&amp;ROW()&amp;":"&amp;$J$2&amp;ROW())&lt;&gt;0),INDIRECT($L$1&amp;"4:"&amp;$J$2&amp;"4")),$L$4))/7</f>
        <v>0</v>
      </c>
      <c r="H74" s="16">
        <f t="shared" ca="1" si="21"/>
        <v>87658.530843857603</v>
      </c>
      <c r="I74" s="21"/>
      <c r="J74" s="16"/>
      <c r="K74" s="21"/>
      <c r="L74" s="22">
        <v>0</v>
      </c>
      <c r="M74" s="22">
        <v>0</v>
      </c>
      <c r="N74" s="22">
        <v>0</v>
      </c>
      <c r="O74" s="22">
        <v>0</v>
      </c>
      <c r="P74" s="22">
        <v>0</v>
      </c>
      <c r="Q74" s="22">
        <v>0</v>
      </c>
      <c r="R74" s="22">
        <v>0</v>
      </c>
      <c r="S74" s="22">
        <v>0</v>
      </c>
      <c r="T74" s="22">
        <v>0</v>
      </c>
      <c r="U74" s="22">
        <v>0</v>
      </c>
      <c r="V74" s="22">
        <v>0</v>
      </c>
      <c r="W74" s="22">
        <v>0</v>
      </c>
      <c r="X74" s="22">
        <v>0</v>
      </c>
      <c r="Y74" s="22">
        <v>0</v>
      </c>
      <c r="Z74" s="22">
        <v>0</v>
      </c>
      <c r="AA74" s="22">
        <v>0</v>
      </c>
      <c r="AB74" s="22">
        <v>0</v>
      </c>
      <c r="AC74" s="22">
        <v>0</v>
      </c>
      <c r="AD74" s="22">
        <v>0</v>
      </c>
      <c r="AE74" s="22">
        <v>0</v>
      </c>
      <c r="AF74" s="22">
        <v>0</v>
      </c>
      <c r="AG74" s="22">
        <v>0</v>
      </c>
      <c r="AH74" s="22">
        <v>0</v>
      </c>
      <c r="AI74" s="22">
        <v>0</v>
      </c>
      <c r="AJ74" s="22">
        <v>0</v>
      </c>
      <c r="AK74" s="22">
        <v>0</v>
      </c>
      <c r="AL74" s="22">
        <v>0</v>
      </c>
      <c r="AM74" s="22">
        <v>0</v>
      </c>
      <c r="AN74" s="22">
        <v>0</v>
      </c>
      <c r="AO74" s="22">
        <v>0</v>
      </c>
      <c r="AP74" s="22">
        <v>0</v>
      </c>
      <c r="AQ74" s="22">
        <v>0</v>
      </c>
      <c r="AR74" s="22">
        <v>0</v>
      </c>
      <c r="AS74" s="22">
        <v>0</v>
      </c>
      <c r="AT74" s="22">
        <v>0</v>
      </c>
      <c r="AU74" s="22">
        <v>0</v>
      </c>
      <c r="AV74" s="22">
        <v>0</v>
      </c>
      <c r="AW74" s="22">
        <v>0</v>
      </c>
      <c r="AX74" s="22">
        <v>0</v>
      </c>
      <c r="AY74" s="22">
        <v>0</v>
      </c>
      <c r="AZ74" s="22">
        <v>0</v>
      </c>
      <c r="BA74" s="22">
        <v>0</v>
      </c>
      <c r="BB74" s="22">
        <v>0</v>
      </c>
      <c r="BC74" s="22">
        <v>0</v>
      </c>
      <c r="BD74" s="22">
        <v>0</v>
      </c>
      <c r="BE74" s="22">
        <v>0</v>
      </c>
      <c r="BF74" s="22">
        <v>0</v>
      </c>
      <c r="BG74" s="22">
        <v>0</v>
      </c>
      <c r="BH74" s="22">
        <v>0</v>
      </c>
      <c r="BI74" s="22">
        <v>0</v>
      </c>
      <c r="BJ74" s="22">
        <v>0</v>
      </c>
      <c r="BK74" s="22">
        <v>0</v>
      </c>
      <c r="BL74" s="22">
        <v>0</v>
      </c>
      <c r="BM74" s="22">
        <v>0</v>
      </c>
      <c r="BN74" s="22">
        <v>0</v>
      </c>
      <c r="BO74" s="22">
        <v>0</v>
      </c>
      <c r="BP74" s="22">
        <v>0</v>
      </c>
      <c r="BQ74" s="22">
        <v>0</v>
      </c>
      <c r="BR74" s="22">
        <v>0</v>
      </c>
      <c r="BS74" s="22">
        <v>0</v>
      </c>
      <c r="BT74" s="22">
        <v>0</v>
      </c>
      <c r="BU74" s="22">
        <v>0</v>
      </c>
      <c r="BV74" s="22">
        <v>0</v>
      </c>
      <c r="BW74" s="22">
        <v>0</v>
      </c>
      <c r="BX74" s="22">
        <v>0</v>
      </c>
      <c r="BY74" s="22">
        <v>0</v>
      </c>
      <c r="BZ74" s="22">
        <v>0</v>
      </c>
      <c r="CA74" s="22">
        <v>0</v>
      </c>
      <c r="CB74" s="22">
        <v>0</v>
      </c>
      <c r="CC74" s="22">
        <v>0</v>
      </c>
      <c r="CD74" s="22">
        <v>0</v>
      </c>
      <c r="CE74" s="22">
        <v>0</v>
      </c>
      <c r="CF74" s="22">
        <v>0</v>
      </c>
      <c r="CG74" s="22">
        <v>0</v>
      </c>
      <c r="CH74" s="22">
        <v>0</v>
      </c>
      <c r="CI74" s="22">
        <v>0</v>
      </c>
      <c r="CJ74" s="22">
        <v>0</v>
      </c>
      <c r="CK74" s="22">
        <v>0</v>
      </c>
      <c r="CL74" s="22">
        <v>0</v>
      </c>
      <c r="CM74" s="22">
        <v>144</v>
      </c>
      <c r="CN74" s="22">
        <v>176</v>
      </c>
      <c r="CO74" s="22">
        <v>274</v>
      </c>
      <c r="CP74" s="22">
        <v>282</v>
      </c>
      <c r="CQ74" s="22">
        <v>325</v>
      </c>
      <c r="CR74" s="22">
        <v>389</v>
      </c>
      <c r="CS74" s="22">
        <v>393</v>
      </c>
      <c r="CT74" s="22">
        <v>310</v>
      </c>
      <c r="CU74" s="22">
        <v>359</v>
      </c>
      <c r="CV74" s="22">
        <v>296</v>
      </c>
      <c r="CW74" s="22">
        <v>314</v>
      </c>
      <c r="CX74" s="22">
        <v>316</v>
      </c>
      <c r="CY74" s="22">
        <v>341</v>
      </c>
      <c r="CZ74" s="22">
        <v>297</v>
      </c>
      <c r="DA74" s="22">
        <v>147</v>
      </c>
      <c r="DB74" s="22">
        <v>392</v>
      </c>
      <c r="DC74" s="22">
        <v>521</v>
      </c>
      <c r="DD74" s="22">
        <v>507</v>
      </c>
      <c r="DE74" s="22">
        <v>451</v>
      </c>
      <c r="DF74" s="22">
        <v>440</v>
      </c>
      <c r="DG74" s="22">
        <v>392</v>
      </c>
      <c r="DH74" s="22">
        <v>318</v>
      </c>
      <c r="DI74" s="22">
        <v>133</v>
      </c>
      <c r="DJ74" s="22">
        <v>7</v>
      </c>
      <c r="DK74" s="22">
        <v>0</v>
      </c>
      <c r="DL74" s="22">
        <v>127</v>
      </c>
      <c r="DM74" s="22">
        <v>310</v>
      </c>
      <c r="DN74" s="22">
        <v>292</v>
      </c>
      <c r="DO74" s="22">
        <v>398</v>
      </c>
      <c r="DP74" s="22">
        <v>358</v>
      </c>
      <c r="DQ74" s="22">
        <v>308</v>
      </c>
      <c r="DR74" s="22">
        <v>382</v>
      </c>
      <c r="DS74" s="22">
        <v>387</v>
      </c>
      <c r="DT74" s="22">
        <v>409</v>
      </c>
      <c r="DU74" s="22">
        <v>394</v>
      </c>
      <c r="DV74" s="22">
        <v>327</v>
      </c>
      <c r="DW74" s="22">
        <v>401</v>
      </c>
      <c r="DX74" s="22">
        <v>348</v>
      </c>
      <c r="DY74" s="22">
        <v>367</v>
      </c>
      <c r="DZ74" s="22">
        <v>533</v>
      </c>
      <c r="EA74" s="22">
        <v>490</v>
      </c>
      <c r="EB74" s="22">
        <v>523</v>
      </c>
      <c r="EC74" s="22">
        <v>439</v>
      </c>
      <c r="ED74" s="22">
        <v>370</v>
      </c>
      <c r="EE74" s="22">
        <v>415</v>
      </c>
      <c r="EF74" s="22">
        <v>341</v>
      </c>
      <c r="EG74" s="22">
        <v>328</v>
      </c>
      <c r="EH74" s="22">
        <v>330</v>
      </c>
      <c r="EI74" s="22">
        <v>415</v>
      </c>
      <c r="EJ74" s="22">
        <v>341</v>
      </c>
      <c r="EK74" s="22">
        <v>385</v>
      </c>
      <c r="EL74" s="22">
        <v>393</v>
      </c>
      <c r="EM74" s="22">
        <v>361</v>
      </c>
      <c r="EN74" s="22">
        <v>444</v>
      </c>
      <c r="EO74" s="22">
        <v>356</v>
      </c>
      <c r="EP74" s="22">
        <v>371</v>
      </c>
      <c r="EQ74" s="22">
        <v>340</v>
      </c>
      <c r="ER74" s="22">
        <v>344</v>
      </c>
      <c r="ES74" s="22">
        <v>365</v>
      </c>
      <c r="ET74" s="22">
        <v>335</v>
      </c>
      <c r="EU74" s="22">
        <v>367</v>
      </c>
      <c r="EV74" s="22">
        <v>355</v>
      </c>
      <c r="EW74" s="22">
        <v>426</v>
      </c>
      <c r="EX74" s="22">
        <v>417</v>
      </c>
      <c r="EY74" s="22">
        <v>441</v>
      </c>
      <c r="EZ74" s="22">
        <v>386</v>
      </c>
      <c r="FA74" s="22">
        <v>229</v>
      </c>
      <c r="FB74" s="22">
        <v>399</v>
      </c>
      <c r="FC74" s="22">
        <v>535</v>
      </c>
      <c r="FD74" s="22">
        <v>524</v>
      </c>
      <c r="FE74" s="22">
        <v>576</v>
      </c>
      <c r="FF74" s="22">
        <v>580</v>
      </c>
      <c r="FG74" s="22">
        <v>594</v>
      </c>
      <c r="FH74" s="22">
        <v>503</v>
      </c>
      <c r="FI74" s="22">
        <v>440</v>
      </c>
      <c r="FJ74" s="22">
        <v>561</v>
      </c>
      <c r="FK74" s="24">
        <v>541</v>
      </c>
      <c r="FL74" s="24">
        <v>485</v>
      </c>
      <c r="FM74" s="24">
        <v>1101</v>
      </c>
      <c r="FN74" s="24">
        <v>746</v>
      </c>
      <c r="FO74" s="24">
        <v>736</v>
      </c>
      <c r="FP74" s="24">
        <v>577</v>
      </c>
      <c r="FQ74" s="24">
        <v>676</v>
      </c>
      <c r="FR74" s="24">
        <v>732</v>
      </c>
      <c r="FS74" s="24">
        <v>505</v>
      </c>
      <c r="FT74" s="24">
        <v>115</v>
      </c>
      <c r="FU74" s="24">
        <v>0</v>
      </c>
      <c r="FV74" s="24">
        <v>6</v>
      </c>
      <c r="FW74" s="24">
        <v>0</v>
      </c>
      <c r="FX74" s="24">
        <v>0</v>
      </c>
      <c r="FY74" s="24">
        <v>420</v>
      </c>
      <c r="FZ74" s="24">
        <v>519</v>
      </c>
      <c r="GA74" s="24">
        <v>577</v>
      </c>
      <c r="GB74" s="24">
        <v>456</v>
      </c>
      <c r="GC74" s="24">
        <v>544</v>
      </c>
      <c r="GD74" s="24">
        <v>533</v>
      </c>
      <c r="GE74" s="24">
        <v>525</v>
      </c>
      <c r="GF74" s="24">
        <v>555</v>
      </c>
      <c r="GG74" s="24">
        <v>567</v>
      </c>
      <c r="GH74" s="24">
        <v>603</v>
      </c>
      <c r="GI74" s="24">
        <v>519</v>
      </c>
      <c r="GJ74" s="24">
        <v>578</v>
      </c>
      <c r="GK74" s="24">
        <v>677</v>
      </c>
      <c r="GL74" s="24">
        <v>659</v>
      </c>
      <c r="GM74" s="24">
        <v>702</v>
      </c>
      <c r="GN74" s="24">
        <v>799</v>
      </c>
      <c r="GO74" s="24">
        <v>865</v>
      </c>
      <c r="GP74" s="24">
        <v>867</v>
      </c>
      <c r="GQ74" s="24">
        <v>684</v>
      </c>
      <c r="GR74" s="24">
        <v>702</v>
      </c>
      <c r="GS74" s="24">
        <v>832</v>
      </c>
      <c r="GT74" s="24">
        <v>756</v>
      </c>
      <c r="GU74" s="24">
        <v>774</v>
      </c>
      <c r="GV74" s="24">
        <v>663</v>
      </c>
      <c r="GW74" s="24">
        <v>670</v>
      </c>
      <c r="GX74" s="24">
        <v>739</v>
      </c>
      <c r="GY74" s="24">
        <v>636</v>
      </c>
      <c r="GZ74" s="24">
        <v>554</v>
      </c>
      <c r="HA74" s="24">
        <v>376</v>
      </c>
      <c r="HB74" s="24">
        <v>564</v>
      </c>
      <c r="HC74" s="24">
        <v>778</v>
      </c>
      <c r="HD74" s="24">
        <v>697</v>
      </c>
      <c r="HE74" s="24">
        <v>759</v>
      </c>
      <c r="HF74" s="24">
        <v>1003</v>
      </c>
      <c r="HG74" s="24">
        <v>966</v>
      </c>
      <c r="HH74" s="24">
        <v>678</v>
      </c>
      <c r="HI74" s="24">
        <v>717</v>
      </c>
      <c r="HJ74" s="24">
        <v>776</v>
      </c>
      <c r="HK74" s="24">
        <v>676</v>
      </c>
      <c r="HL74" s="24">
        <v>663</v>
      </c>
      <c r="HM74" s="24">
        <v>621</v>
      </c>
      <c r="HN74" s="24">
        <v>655</v>
      </c>
      <c r="HO74" s="24">
        <v>593</v>
      </c>
      <c r="HP74" s="24">
        <v>803</v>
      </c>
      <c r="HQ74" s="24">
        <v>600</v>
      </c>
      <c r="HR74" s="24">
        <v>676</v>
      </c>
      <c r="HS74" s="24">
        <v>737</v>
      </c>
      <c r="HT74" s="24">
        <v>630</v>
      </c>
      <c r="HU74" s="16">
        <f t="shared" si="37"/>
        <v>630</v>
      </c>
      <c r="HV74" s="16">
        <f t="shared" si="37"/>
        <v>630</v>
      </c>
      <c r="HW74" s="16">
        <f t="shared" si="37"/>
        <v>630</v>
      </c>
      <c r="HX74" s="16">
        <f t="shared" si="37"/>
        <v>630</v>
      </c>
      <c r="HY74" s="16">
        <f t="shared" si="37"/>
        <v>631.57499999999993</v>
      </c>
      <c r="HZ74" s="16">
        <f t="shared" si="37"/>
        <v>631.57499999999993</v>
      </c>
      <c r="IA74" s="16">
        <f t="shared" si="37"/>
        <v>631.57499999999993</v>
      </c>
      <c r="IB74" s="16">
        <f t="shared" si="37"/>
        <v>631.57499999999993</v>
      </c>
      <c r="IC74" s="16">
        <f t="shared" si="37"/>
        <v>633.15393749999987</v>
      </c>
      <c r="ID74" s="16">
        <f t="shared" si="37"/>
        <v>633.15393749999987</v>
      </c>
      <c r="IE74" s="16">
        <f t="shared" si="37"/>
        <v>633.15393749999987</v>
      </c>
      <c r="IF74" s="16">
        <f t="shared" si="37"/>
        <v>633.15393749999987</v>
      </c>
      <c r="IG74" s="16">
        <f t="shared" si="37"/>
        <v>634.73682234374985</v>
      </c>
      <c r="IH74" s="16">
        <f t="shared" si="37"/>
        <v>634.73682234374985</v>
      </c>
      <c r="II74" s="16">
        <f t="shared" si="37"/>
        <v>634.73682234374985</v>
      </c>
      <c r="IJ74" s="16">
        <f t="shared" si="37"/>
        <v>634.73682234374985</v>
      </c>
      <c r="IK74" s="16">
        <f t="shared" si="37"/>
        <v>634.73682234374985</v>
      </c>
      <c r="IL74" s="16">
        <f t="shared" si="37"/>
        <v>636.32366439960924</v>
      </c>
      <c r="IM74" s="16">
        <f t="shared" si="37"/>
        <v>636.32366439960924</v>
      </c>
      <c r="IN74" s="16">
        <f t="shared" si="37"/>
        <v>636.32366439960924</v>
      </c>
      <c r="IO74" s="16">
        <f t="shared" si="37"/>
        <v>636.32366439960924</v>
      </c>
      <c r="IP74" s="16">
        <f t="shared" si="37"/>
        <v>637.91447356060826</v>
      </c>
      <c r="IQ74" s="16">
        <f t="shared" si="37"/>
        <v>637.91447356060826</v>
      </c>
      <c r="IR74" s="16">
        <f t="shared" si="37"/>
        <v>637.91447356060826</v>
      </c>
      <c r="IS74" s="16">
        <f t="shared" si="37"/>
        <v>637.91447356060826</v>
      </c>
      <c r="IT74" s="16">
        <f t="shared" si="37"/>
        <v>639.50925974450979</v>
      </c>
      <c r="IU74" s="16">
        <f t="shared" si="37"/>
        <v>639.50925974450979</v>
      </c>
      <c r="IV74" s="16">
        <f t="shared" si="37"/>
        <v>639.50925974450979</v>
      </c>
      <c r="IW74" s="16">
        <f t="shared" si="37"/>
        <v>639.50925974450979</v>
      </c>
      <c r="IX74" s="16">
        <f t="shared" si="37"/>
        <v>639.50925974450979</v>
      </c>
      <c r="IY74" s="16">
        <f t="shared" si="37"/>
        <v>641.10803289387104</v>
      </c>
      <c r="IZ74" s="16">
        <f t="shared" si="37"/>
        <v>641.10803289387104</v>
      </c>
      <c r="JA74" s="16">
        <f t="shared" si="37"/>
        <v>641.10803289387104</v>
      </c>
      <c r="JB74" s="16">
        <f t="shared" si="37"/>
        <v>641.10803289387104</v>
      </c>
    </row>
    <row r="75" spans="1:262" ht="15" customHeight="1" x14ac:dyDescent="0.3">
      <c r="A75" s="25" t="s">
        <v>85</v>
      </c>
      <c r="B75" s="3" t="s">
        <v>234</v>
      </c>
      <c r="C75" s="3" t="s">
        <v>234</v>
      </c>
      <c r="D75" s="21" t="s">
        <v>19</v>
      </c>
      <c r="E75" s="21" t="s">
        <v>20</v>
      </c>
      <c r="F75" s="16">
        <f t="shared" ref="F75:F138" ca="1" si="38">IFERROR(AVERAGE(OFFSET(INDIRECT($J$2&amp;ROW()),0,1-$D$3,1,$D$3)),1)</f>
        <v>965.5</v>
      </c>
      <c r="G75" s="21" cm="1">
        <f t="array" aca="1" ref="G75" ca="1">($D$5-IFERROR(LOOKUP(2,1/(INDIRECT($L$1&amp;ROW()&amp;":"&amp;$J$2&amp;ROW())&lt;&gt;0),INDIRECT($L$1&amp;"4:"&amp;$J$2&amp;"4")),$L$4))/7</f>
        <v>0</v>
      </c>
      <c r="H75" s="16">
        <f t="shared" ref="H75:H138" ca="1" si="39">SUM(INDIRECT($L$1&amp;ROW()&amp;":"&amp;$H$2&amp;ROW()))</f>
        <v>121510.68823136151</v>
      </c>
      <c r="I75" s="21"/>
      <c r="J75" s="16"/>
      <c r="K75" s="21"/>
      <c r="L75" s="22">
        <v>0</v>
      </c>
      <c r="M75" s="22">
        <v>0</v>
      </c>
      <c r="N75" s="22">
        <v>0</v>
      </c>
      <c r="O75" s="22">
        <v>0</v>
      </c>
      <c r="P75" s="22">
        <v>0</v>
      </c>
      <c r="Q75" s="22">
        <v>0</v>
      </c>
      <c r="R75" s="22">
        <v>0</v>
      </c>
      <c r="S75" s="22">
        <v>0</v>
      </c>
      <c r="T75" s="22">
        <v>0</v>
      </c>
      <c r="U75" s="22">
        <v>0</v>
      </c>
      <c r="V75" s="22">
        <v>0</v>
      </c>
      <c r="W75" s="22">
        <v>0</v>
      </c>
      <c r="X75" s="22">
        <v>0</v>
      </c>
      <c r="Y75" s="22">
        <v>0</v>
      </c>
      <c r="Z75" s="22">
        <v>0</v>
      </c>
      <c r="AA75" s="22">
        <v>0</v>
      </c>
      <c r="AB75" s="22">
        <v>0</v>
      </c>
      <c r="AC75" s="22">
        <v>0</v>
      </c>
      <c r="AD75" s="22">
        <v>0</v>
      </c>
      <c r="AE75" s="22">
        <v>0</v>
      </c>
      <c r="AF75" s="22">
        <v>0</v>
      </c>
      <c r="AG75" s="22">
        <v>0</v>
      </c>
      <c r="AH75" s="22">
        <v>0</v>
      </c>
      <c r="AI75" s="22">
        <v>0</v>
      </c>
      <c r="AJ75" s="22">
        <v>0</v>
      </c>
      <c r="AK75" s="22">
        <v>0</v>
      </c>
      <c r="AL75" s="22">
        <v>0</v>
      </c>
      <c r="AM75" s="22">
        <v>0</v>
      </c>
      <c r="AN75" s="22">
        <v>0</v>
      </c>
      <c r="AO75" s="22">
        <v>0</v>
      </c>
      <c r="AP75" s="22">
        <v>0</v>
      </c>
      <c r="AQ75" s="22">
        <v>0</v>
      </c>
      <c r="AR75" s="22">
        <v>0</v>
      </c>
      <c r="AS75" s="22">
        <v>0</v>
      </c>
      <c r="AT75" s="22">
        <v>0</v>
      </c>
      <c r="AU75" s="22">
        <v>0</v>
      </c>
      <c r="AV75" s="22">
        <v>0</v>
      </c>
      <c r="AW75" s="22">
        <v>0</v>
      </c>
      <c r="AX75" s="22">
        <v>0</v>
      </c>
      <c r="AY75" s="22">
        <v>0</v>
      </c>
      <c r="AZ75" s="22">
        <v>0</v>
      </c>
      <c r="BA75" s="22">
        <v>0</v>
      </c>
      <c r="BB75" s="22">
        <v>0</v>
      </c>
      <c r="BC75" s="22">
        <v>0</v>
      </c>
      <c r="BD75" s="22">
        <v>0</v>
      </c>
      <c r="BE75" s="22">
        <v>0</v>
      </c>
      <c r="BF75" s="22">
        <v>0</v>
      </c>
      <c r="BG75" s="22">
        <v>0</v>
      </c>
      <c r="BH75" s="22">
        <v>0</v>
      </c>
      <c r="BI75" s="22">
        <v>0</v>
      </c>
      <c r="BJ75" s="22">
        <v>0</v>
      </c>
      <c r="BK75" s="22">
        <v>0</v>
      </c>
      <c r="BL75" s="22">
        <v>0</v>
      </c>
      <c r="BM75" s="22">
        <v>0</v>
      </c>
      <c r="BN75" s="22">
        <v>0</v>
      </c>
      <c r="BO75" s="22">
        <v>0</v>
      </c>
      <c r="BP75" s="22">
        <v>0</v>
      </c>
      <c r="BQ75" s="22">
        <v>0</v>
      </c>
      <c r="BR75" s="22">
        <v>0</v>
      </c>
      <c r="BS75" s="22">
        <v>0</v>
      </c>
      <c r="BT75" s="22">
        <v>0</v>
      </c>
      <c r="BU75" s="22">
        <v>0</v>
      </c>
      <c r="BV75" s="22">
        <v>0</v>
      </c>
      <c r="BW75" s="22">
        <v>0</v>
      </c>
      <c r="BX75" s="22">
        <v>0</v>
      </c>
      <c r="BY75" s="22">
        <v>0</v>
      </c>
      <c r="BZ75" s="22">
        <v>0</v>
      </c>
      <c r="CA75" s="22">
        <v>0</v>
      </c>
      <c r="CB75" s="22">
        <v>0</v>
      </c>
      <c r="CC75" s="22">
        <v>0</v>
      </c>
      <c r="CD75" s="22">
        <v>0</v>
      </c>
      <c r="CE75" s="22">
        <v>0</v>
      </c>
      <c r="CF75" s="22">
        <v>0</v>
      </c>
      <c r="CG75" s="22">
        <v>0</v>
      </c>
      <c r="CH75" s="22">
        <v>0</v>
      </c>
      <c r="CI75" s="22">
        <v>0</v>
      </c>
      <c r="CJ75" s="22">
        <v>0</v>
      </c>
      <c r="CK75" s="22">
        <v>0</v>
      </c>
      <c r="CL75" s="22">
        <v>0</v>
      </c>
      <c r="CM75" s="22">
        <v>144</v>
      </c>
      <c r="CN75" s="22">
        <v>218</v>
      </c>
      <c r="CO75" s="22">
        <v>262</v>
      </c>
      <c r="CP75" s="22">
        <v>294</v>
      </c>
      <c r="CQ75" s="22">
        <v>403</v>
      </c>
      <c r="CR75" s="22">
        <v>378</v>
      </c>
      <c r="CS75" s="22">
        <v>416</v>
      </c>
      <c r="CT75" s="22">
        <v>396</v>
      </c>
      <c r="CU75" s="22">
        <v>334</v>
      </c>
      <c r="CV75" s="22">
        <v>261</v>
      </c>
      <c r="CW75" s="22">
        <v>318</v>
      </c>
      <c r="CX75" s="22">
        <v>272</v>
      </c>
      <c r="CY75" s="22">
        <v>299</v>
      </c>
      <c r="CZ75" s="22">
        <v>291</v>
      </c>
      <c r="DA75" s="22">
        <v>257</v>
      </c>
      <c r="DB75" s="22">
        <v>808</v>
      </c>
      <c r="DC75" s="22">
        <v>997</v>
      </c>
      <c r="DD75" s="22">
        <v>955</v>
      </c>
      <c r="DE75" s="22">
        <v>799</v>
      </c>
      <c r="DF75" s="22">
        <v>666</v>
      </c>
      <c r="DG75" s="22">
        <v>405</v>
      </c>
      <c r="DH75" s="22">
        <v>352</v>
      </c>
      <c r="DI75" s="22">
        <v>361</v>
      </c>
      <c r="DJ75" s="22">
        <v>383</v>
      </c>
      <c r="DK75" s="22">
        <v>330</v>
      </c>
      <c r="DL75" s="22">
        <v>306</v>
      </c>
      <c r="DM75" s="22">
        <v>389</v>
      </c>
      <c r="DN75" s="22">
        <v>320</v>
      </c>
      <c r="DO75" s="22">
        <v>383</v>
      </c>
      <c r="DP75" s="22">
        <v>323</v>
      </c>
      <c r="DQ75" s="22">
        <v>276</v>
      </c>
      <c r="DR75" s="22">
        <v>379</v>
      </c>
      <c r="DS75" s="22">
        <v>353</v>
      </c>
      <c r="DT75" s="22">
        <v>299</v>
      </c>
      <c r="DU75" s="22">
        <v>367</v>
      </c>
      <c r="DV75" s="22">
        <v>306</v>
      </c>
      <c r="DW75" s="22">
        <v>361</v>
      </c>
      <c r="DX75" s="22">
        <v>366</v>
      </c>
      <c r="DY75" s="22">
        <v>338</v>
      </c>
      <c r="DZ75" s="22">
        <v>444</v>
      </c>
      <c r="EA75" s="22">
        <v>363</v>
      </c>
      <c r="EB75" s="22">
        <v>403</v>
      </c>
      <c r="EC75" s="22">
        <v>365</v>
      </c>
      <c r="ED75" s="22">
        <v>312</v>
      </c>
      <c r="EE75" s="22">
        <v>266</v>
      </c>
      <c r="EF75" s="22">
        <v>261</v>
      </c>
      <c r="EG75" s="22">
        <v>250</v>
      </c>
      <c r="EH75" s="22">
        <v>270</v>
      </c>
      <c r="EI75" s="22">
        <v>244</v>
      </c>
      <c r="EJ75" s="22">
        <v>271</v>
      </c>
      <c r="EK75" s="22">
        <v>254</v>
      </c>
      <c r="EL75" s="22">
        <v>302</v>
      </c>
      <c r="EM75" s="22">
        <v>371</v>
      </c>
      <c r="EN75" s="22">
        <v>202</v>
      </c>
      <c r="EO75" s="22">
        <v>384</v>
      </c>
      <c r="EP75" s="22">
        <v>324</v>
      </c>
      <c r="EQ75" s="22">
        <v>347</v>
      </c>
      <c r="ER75" s="22">
        <v>389</v>
      </c>
      <c r="ES75" s="22">
        <v>371</v>
      </c>
      <c r="ET75" s="22">
        <v>349</v>
      </c>
      <c r="EU75" s="22">
        <v>428</v>
      </c>
      <c r="EV75" s="22">
        <v>493</v>
      </c>
      <c r="EW75" s="22">
        <v>430</v>
      </c>
      <c r="EX75" s="22">
        <v>484</v>
      </c>
      <c r="EY75" s="22">
        <v>413</v>
      </c>
      <c r="EZ75" s="22">
        <v>341</v>
      </c>
      <c r="FA75" s="22">
        <v>217</v>
      </c>
      <c r="FB75" s="22">
        <v>426</v>
      </c>
      <c r="FC75" s="22">
        <v>495</v>
      </c>
      <c r="FD75" s="22">
        <v>472</v>
      </c>
      <c r="FE75" s="22">
        <v>552</v>
      </c>
      <c r="FF75" s="22">
        <v>527</v>
      </c>
      <c r="FG75" s="22">
        <v>825</v>
      </c>
      <c r="FH75" s="22">
        <v>762</v>
      </c>
      <c r="FI75" s="22">
        <v>787</v>
      </c>
      <c r="FJ75" s="22">
        <v>803</v>
      </c>
      <c r="FK75" s="24">
        <v>720</v>
      </c>
      <c r="FL75" s="24">
        <v>1105</v>
      </c>
      <c r="FM75" s="24">
        <v>1355</v>
      </c>
      <c r="FN75" s="24">
        <v>948</v>
      </c>
      <c r="FO75" s="24">
        <v>1136</v>
      </c>
      <c r="FP75" s="24">
        <v>979</v>
      </c>
      <c r="FQ75" s="24">
        <v>1068</v>
      </c>
      <c r="FR75" s="24">
        <v>938</v>
      </c>
      <c r="FS75" s="24">
        <v>1113</v>
      </c>
      <c r="FT75" s="24">
        <v>965</v>
      </c>
      <c r="FU75" s="24">
        <v>964</v>
      </c>
      <c r="FV75" s="24">
        <v>955</v>
      </c>
      <c r="FW75" s="24">
        <v>808</v>
      </c>
      <c r="FX75" s="24">
        <v>890</v>
      </c>
      <c r="FY75" s="24">
        <v>789</v>
      </c>
      <c r="FZ75" s="24">
        <v>823</v>
      </c>
      <c r="GA75" s="24">
        <v>806</v>
      </c>
      <c r="GB75" s="24">
        <v>712</v>
      </c>
      <c r="GC75" s="24">
        <v>792</v>
      </c>
      <c r="GD75" s="24">
        <v>805</v>
      </c>
      <c r="GE75" s="24">
        <v>855</v>
      </c>
      <c r="GF75" s="24">
        <v>874</v>
      </c>
      <c r="GG75" s="24">
        <v>831</v>
      </c>
      <c r="GH75" s="24">
        <v>796</v>
      </c>
      <c r="GI75" s="24">
        <v>753</v>
      </c>
      <c r="GJ75" s="24">
        <v>622</v>
      </c>
      <c r="GK75" s="24">
        <v>970</v>
      </c>
      <c r="GL75" s="24">
        <v>447</v>
      </c>
      <c r="GM75" s="24">
        <v>603</v>
      </c>
      <c r="GN75" s="24">
        <v>1078</v>
      </c>
      <c r="GO75" s="24">
        <v>1242</v>
      </c>
      <c r="GP75" s="24">
        <v>1274</v>
      </c>
      <c r="GQ75" s="24">
        <v>1021</v>
      </c>
      <c r="GR75" s="24">
        <v>935</v>
      </c>
      <c r="GS75" s="24">
        <v>1196</v>
      </c>
      <c r="GT75" s="24">
        <v>1194</v>
      </c>
      <c r="GU75" s="24">
        <v>1088</v>
      </c>
      <c r="GV75" s="24">
        <v>998</v>
      </c>
      <c r="GW75" s="24">
        <v>934</v>
      </c>
      <c r="GX75" s="24">
        <v>972</v>
      </c>
      <c r="GY75" s="24">
        <v>843</v>
      </c>
      <c r="GZ75" s="24">
        <v>802</v>
      </c>
      <c r="HA75" s="24">
        <v>756</v>
      </c>
      <c r="HB75" s="24">
        <v>836</v>
      </c>
      <c r="HC75" s="24">
        <v>1193</v>
      </c>
      <c r="HD75" s="24">
        <v>1000</v>
      </c>
      <c r="HE75" s="24">
        <v>961</v>
      </c>
      <c r="HF75" s="24">
        <v>1219</v>
      </c>
      <c r="HG75" s="24">
        <v>1227</v>
      </c>
      <c r="HH75" s="24">
        <v>1024</v>
      </c>
      <c r="HI75" s="24">
        <v>1009</v>
      </c>
      <c r="HJ75" s="24">
        <v>855</v>
      </c>
      <c r="HK75" s="24">
        <v>1028</v>
      </c>
      <c r="HL75" s="24">
        <v>890</v>
      </c>
      <c r="HM75" s="24">
        <v>946</v>
      </c>
      <c r="HN75" s="24">
        <v>944</v>
      </c>
      <c r="HO75" s="24">
        <v>908</v>
      </c>
      <c r="HP75" s="24">
        <v>1015</v>
      </c>
      <c r="HQ75" s="24">
        <v>917</v>
      </c>
      <c r="HR75" s="24">
        <v>912</v>
      </c>
      <c r="HS75" s="24">
        <v>1018</v>
      </c>
      <c r="HT75" s="24">
        <v>943</v>
      </c>
      <c r="HU75" s="16">
        <f t="shared" si="37"/>
        <v>943</v>
      </c>
      <c r="HV75" s="16">
        <f t="shared" si="37"/>
        <v>943</v>
      </c>
      <c r="HW75" s="16">
        <f t="shared" si="37"/>
        <v>943</v>
      </c>
      <c r="HX75" s="16">
        <f t="shared" si="37"/>
        <v>943</v>
      </c>
      <c r="HY75" s="16">
        <f t="shared" si="37"/>
        <v>945.35749999999996</v>
      </c>
      <c r="HZ75" s="16">
        <f t="shared" si="37"/>
        <v>945.35749999999996</v>
      </c>
      <c r="IA75" s="16">
        <f t="shared" si="37"/>
        <v>945.35749999999996</v>
      </c>
      <c r="IB75" s="16">
        <f t="shared" si="37"/>
        <v>945.35749999999996</v>
      </c>
      <c r="IC75" s="16">
        <f t="shared" si="37"/>
        <v>947.72089374999996</v>
      </c>
      <c r="ID75" s="16">
        <f t="shared" si="37"/>
        <v>947.72089374999996</v>
      </c>
      <c r="IE75" s="16">
        <f t="shared" si="37"/>
        <v>947.72089374999996</v>
      </c>
      <c r="IF75" s="16">
        <f t="shared" si="37"/>
        <v>947.72089374999996</v>
      </c>
      <c r="IG75" s="16">
        <f t="shared" si="37"/>
        <v>950.09019598437487</v>
      </c>
      <c r="IH75" s="16">
        <f t="shared" si="37"/>
        <v>950.09019598437487</v>
      </c>
      <c r="II75" s="16">
        <f t="shared" si="37"/>
        <v>950.09019598437487</v>
      </c>
      <c r="IJ75" s="16">
        <f t="shared" si="37"/>
        <v>950.09019598437487</v>
      </c>
      <c r="IK75" s="16">
        <f t="shared" si="37"/>
        <v>950.09019598437487</v>
      </c>
      <c r="IL75" s="16">
        <f t="shared" si="37"/>
        <v>952.46542147433581</v>
      </c>
      <c r="IM75" s="16">
        <f t="shared" si="37"/>
        <v>952.46542147433581</v>
      </c>
      <c r="IN75" s="16">
        <f t="shared" si="37"/>
        <v>952.46542147433581</v>
      </c>
      <c r="IO75" s="16">
        <f t="shared" si="37"/>
        <v>952.46542147433581</v>
      </c>
      <c r="IP75" s="16">
        <f t="shared" si="37"/>
        <v>954.84658502802165</v>
      </c>
      <c r="IQ75" s="16">
        <f t="shared" si="37"/>
        <v>954.84658502802165</v>
      </c>
      <c r="IR75" s="16">
        <f t="shared" si="37"/>
        <v>954.84658502802165</v>
      </c>
      <c r="IS75" s="16">
        <f t="shared" si="37"/>
        <v>954.84658502802165</v>
      </c>
      <c r="IT75" s="16">
        <f t="shared" si="37"/>
        <v>957.23370149059167</v>
      </c>
      <c r="IU75" s="16">
        <f t="shared" si="37"/>
        <v>957.23370149059167</v>
      </c>
      <c r="IV75" s="16">
        <f t="shared" si="37"/>
        <v>957.23370149059167</v>
      </c>
      <c r="IW75" s="16">
        <f t="shared" si="37"/>
        <v>957.23370149059167</v>
      </c>
      <c r="IX75" s="16">
        <f t="shared" si="37"/>
        <v>957.23370149059167</v>
      </c>
      <c r="IY75" s="16">
        <f t="shared" si="37"/>
        <v>959.62678574431811</v>
      </c>
      <c r="IZ75" s="16">
        <f t="shared" si="37"/>
        <v>959.62678574431811</v>
      </c>
      <c r="JA75" s="16">
        <f t="shared" si="37"/>
        <v>959.62678574431811</v>
      </c>
      <c r="JB75" s="16">
        <f t="shared" si="37"/>
        <v>959.62678574431811</v>
      </c>
    </row>
    <row r="76" spans="1:262" ht="15" customHeight="1" x14ac:dyDescent="0.3">
      <c r="A76" s="25" t="s">
        <v>86</v>
      </c>
      <c r="B76" s="3" t="s">
        <v>234</v>
      </c>
      <c r="C76" s="3" t="s">
        <v>234</v>
      </c>
      <c r="D76" s="21" t="s">
        <v>19</v>
      </c>
      <c r="E76" s="21" t="s">
        <v>20</v>
      </c>
      <c r="F76" s="16">
        <f t="shared" ca="1" si="38"/>
        <v>548.5</v>
      </c>
      <c r="G76" s="21" cm="1">
        <f t="array" aca="1" ref="G76" ca="1">($D$5-IFERROR(LOOKUP(2,1/(INDIRECT($L$1&amp;ROW()&amp;":"&amp;$J$2&amp;ROW())&lt;&gt;0),INDIRECT($L$1&amp;"4:"&amp;$J$2&amp;"4")),$L$4))/7</f>
        <v>0</v>
      </c>
      <c r="H76" s="16">
        <f t="shared" ca="1" si="39"/>
        <v>76438.800141499451</v>
      </c>
      <c r="I76" s="21"/>
      <c r="J76" s="16"/>
      <c r="K76" s="21"/>
      <c r="L76" s="22">
        <v>0</v>
      </c>
      <c r="M76" s="22">
        <v>0</v>
      </c>
      <c r="N76" s="22">
        <v>0</v>
      </c>
      <c r="O76" s="22">
        <v>0</v>
      </c>
      <c r="P76" s="22">
        <v>0</v>
      </c>
      <c r="Q76" s="22">
        <v>0</v>
      </c>
      <c r="R76" s="22">
        <v>0</v>
      </c>
      <c r="S76" s="22">
        <v>0</v>
      </c>
      <c r="T76" s="22">
        <v>0</v>
      </c>
      <c r="U76" s="22">
        <v>0</v>
      </c>
      <c r="V76" s="22">
        <v>0</v>
      </c>
      <c r="W76" s="22">
        <v>0</v>
      </c>
      <c r="X76" s="22">
        <v>0</v>
      </c>
      <c r="Y76" s="22">
        <v>0</v>
      </c>
      <c r="Z76" s="22">
        <v>0</v>
      </c>
      <c r="AA76" s="22">
        <v>0</v>
      </c>
      <c r="AB76" s="22">
        <v>0</v>
      </c>
      <c r="AC76" s="22">
        <v>0</v>
      </c>
      <c r="AD76" s="22">
        <v>0</v>
      </c>
      <c r="AE76" s="22">
        <v>0</v>
      </c>
      <c r="AF76" s="22">
        <v>0</v>
      </c>
      <c r="AG76" s="22">
        <v>0</v>
      </c>
      <c r="AH76" s="22">
        <v>0</v>
      </c>
      <c r="AI76" s="22">
        <v>0</v>
      </c>
      <c r="AJ76" s="22">
        <v>0</v>
      </c>
      <c r="AK76" s="22">
        <v>0</v>
      </c>
      <c r="AL76" s="22">
        <v>0</v>
      </c>
      <c r="AM76" s="22">
        <v>0</v>
      </c>
      <c r="AN76" s="22">
        <v>0</v>
      </c>
      <c r="AO76" s="22">
        <v>0</v>
      </c>
      <c r="AP76" s="22">
        <v>0</v>
      </c>
      <c r="AQ76" s="22">
        <v>0</v>
      </c>
      <c r="AR76" s="22">
        <v>0</v>
      </c>
      <c r="AS76" s="22">
        <v>0</v>
      </c>
      <c r="AT76" s="22">
        <v>0</v>
      </c>
      <c r="AU76" s="22">
        <v>0</v>
      </c>
      <c r="AV76" s="22">
        <v>0</v>
      </c>
      <c r="AW76" s="22">
        <v>0</v>
      </c>
      <c r="AX76" s="22">
        <v>0</v>
      </c>
      <c r="AY76" s="22">
        <v>0</v>
      </c>
      <c r="AZ76" s="22">
        <v>0</v>
      </c>
      <c r="BA76" s="22">
        <v>0</v>
      </c>
      <c r="BB76" s="22">
        <v>0</v>
      </c>
      <c r="BC76" s="22">
        <v>0</v>
      </c>
      <c r="BD76" s="22">
        <v>0</v>
      </c>
      <c r="BE76" s="22">
        <v>0</v>
      </c>
      <c r="BF76" s="22">
        <v>0</v>
      </c>
      <c r="BG76" s="22">
        <v>0</v>
      </c>
      <c r="BH76" s="22">
        <v>0</v>
      </c>
      <c r="BI76" s="22">
        <v>0</v>
      </c>
      <c r="BJ76" s="22">
        <v>0</v>
      </c>
      <c r="BK76" s="22">
        <v>0</v>
      </c>
      <c r="BL76" s="22">
        <v>0</v>
      </c>
      <c r="BM76" s="22">
        <v>0</v>
      </c>
      <c r="BN76" s="22">
        <v>0</v>
      </c>
      <c r="BO76" s="22">
        <v>0</v>
      </c>
      <c r="BP76" s="22">
        <v>0</v>
      </c>
      <c r="BQ76" s="22">
        <v>0</v>
      </c>
      <c r="BR76" s="22">
        <v>0</v>
      </c>
      <c r="BS76" s="22">
        <v>0</v>
      </c>
      <c r="BT76" s="22">
        <v>0</v>
      </c>
      <c r="BU76" s="22">
        <v>0</v>
      </c>
      <c r="BV76" s="22">
        <v>0</v>
      </c>
      <c r="BW76" s="22">
        <v>0</v>
      </c>
      <c r="BX76" s="22">
        <v>0</v>
      </c>
      <c r="BY76" s="22">
        <v>0</v>
      </c>
      <c r="BZ76" s="22">
        <v>0</v>
      </c>
      <c r="CA76" s="22">
        <v>0</v>
      </c>
      <c r="CB76" s="22">
        <v>0</v>
      </c>
      <c r="CC76" s="22">
        <v>0</v>
      </c>
      <c r="CD76" s="22">
        <v>0</v>
      </c>
      <c r="CE76" s="22">
        <v>0</v>
      </c>
      <c r="CF76" s="22">
        <v>0</v>
      </c>
      <c r="CG76" s="22">
        <v>0</v>
      </c>
      <c r="CH76" s="22">
        <v>0</v>
      </c>
      <c r="CI76" s="22">
        <v>0</v>
      </c>
      <c r="CJ76" s="22">
        <v>0</v>
      </c>
      <c r="CK76" s="22">
        <v>0</v>
      </c>
      <c r="CL76" s="22">
        <v>0</v>
      </c>
      <c r="CM76" s="22">
        <v>159</v>
      </c>
      <c r="CN76" s="22">
        <v>188</v>
      </c>
      <c r="CO76" s="22">
        <v>255</v>
      </c>
      <c r="CP76" s="22">
        <v>320</v>
      </c>
      <c r="CQ76" s="22">
        <v>324</v>
      </c>
      <c r="CR76" s="22">
        <v>336</v>
      </c>
      <c r="CS76" s="22">
        <v>349</v>
      </c>
      <c r="CT76" s="22">
        <v>342</v>
      </c>
      <c r="CU76" s="22">
        <v>325</v>
      </c>
      <c r="CV76" s="22">
        <v>350</v>
      </c>
      <c r="CW76" s="22">
        <v>371</v>
      </c>
      <c r="CX76" s="22">
        <v>313</v>
      </c>
      <c r="CY76" s="22">
        <v>378</v>
      </c>
      <c r="CZ76" s="22">
        <v>297</v>
      </c>
      <c r="DA76" s="22">
        <v>202</v>
      </c>
      <c r="DB76" s="22">
        <v>336</v>
      </c>
      <c r="DC76" s="22">
        <v>446</v>
      </c>
      <c r="DD76" s="22">
        <v>440</v>
      </c>
      <c r="DE76" s="22">
        <v>349</v>
      </c>
      <c r="DF76" s="22">
        <v>418</v>
      </c>
      <c r="DG76" s="22">
        <v>308</v>
      </c>
      <c r="DH76" s="22">
        <v>335</v>
      </c>
      <c r="DI76" s="22">
        <v>296</v>
      </c>
      <c r="DJ76" s="22">
        <v>322</v>
      </c>
      <c r="DK76" s="22">
        <v>289</v>
      </c>
      <c r="DL76" s="22">
        <v>381</v>
      </c>
      <c r="DM76" s="22">
        <v>371</v>
      </c>
      <c r="DN76" s="22">
        <v>291</v>
      </c>
      <c r="DO76" s="22">
        <v>408</v>
      </c>
      <c r="DP76" s="22">
        <v>344</v>
      </c>
      <c r="DQ76" s="22">
        <v>287</v>
      </c>
      <c r="DR76" s="22">
        <v>328</v>
      </c>
      <c r="DS76" s="22">
        <v>319</v>
      </c>
      <c r="DT76" s="22">
        <v>357</v>
      </c>
      <c r="DU76" s="22">
        <v>388</v>
      </c>
      <c r="DV76" s="22">
        <v>304</v>
      </c>
      <c r="DW76" s="22">
        <v>306</v>
      </c>
      <c r="DX76" s="22">
        <v>300</v>
      </c>
      <c r="DY76" s="22">
        <v>322</v>
      </c>
      <c r="DZ76" s="22">
        <v>280</v>
      </c>
      <c r="EA76" s="22">
        <v>262</v>
      </c>
      <c r="EB76" s="22">
        <v>290</v>
      </c>
      <c r="EC76" s="22">
        <v>227</v>
      </c>
      <c r="ED76" s="22">
        <v>281</v>
      </c>
      <c r="EE76" s="22">
        <v>249</v>
      </c>
      <c r="EF76" s="22">
        <v>261</v>
      </c>
      <c r="EG76" s="22">
        <v>266</v>
      </c>
      <c r="EH76" s="22">
        <v>326</v>
      </c>
      <c r="EI76" s="22">
        <v>302</v>
      </c>
      <c r="EJ76" s="22">
        <v>270</v>
      </c>
      <c r="EK76" s="22">
        <v>292</v>
      </c>
      <c r="EL76" s="22">
        <v>302</v>
      </c>
      <c r="EM76" s="22">
        <v>368</v>
      </c>
      <c r="EN76" s="22">
        <v>312</v>
      </c>
      <c r="EO76" s="22">
        <v>147</v>
      </c>
      <c r="EP76" s="22">
        <v>368</v>
      </c>
      <c r="EQ76" s="22">
        <v>372</v>
      </c>
      <c r="ER76" s="22">
        <v>296</v>
      </c>
      <c r="ES76" s="22">
        <v>326</v>
      </c>
      <c r="ET76" s="22">
        <v>314</v>
      </c>
      <c r="EU76" s="22">
        <v>342</v>
      </c>
      <c r="EV76" s="22">
        <v>363</v>
      </c>
      <c r="EW76" s="22">
        <v>385</v>
      </c>
      <c r="EX76" s="22">
        <v>407</v>
      </c>
      <c r="EY76" s="22">
        <v>385</v>
      </c>
      <c r="EZ76" s="22">
        <v>368</v>
      </c>
      <c r="FA76" s="22">
        <v>267</v>
      </c>
      <c r="FB76" s="22">
        <v>345</v>
      </c>
      <c r="FC76" s="22">
        <v>413</v>
      </c>
      <c r="FD76" s="22">
        <v>430</v>
      </c>
      <c r="FE76" s="22">
        <v>524</v>
      </c>
      <c r="FF76" s="22">
        <v>498</v>
      </c>
      <c r="FG76" s="22">
        <v>425</v>
      </c>
      <c r="FH76" s="22">
        <v>463</v>
      </c>
      <c r="FI76" s="22">
        <v>479</v>
      </c>
      <c r="FJ76" s="22">
        <v>489</v>
      </c>
      <c r="FK76" s="24">
        <v>590</v>
      </c>
      <c r="FL76" s="24">
        <v>912</v>
      </c>
      <c r="FM76" s="24">
        <v>1229</v>
      </c>
      <c r="FN76" s="24">
        <v>403</v>
      </c>
      <c r="FO76" s="24">
        <v>467</v>
      </c>
      <c r="FP76" s="24">
        <v>390</v>
      </c>
      <c r="FQ76" s="24">
        <v>497</v>
      </c>
      <c r="FR76" s="24">
        <v>520</v>
      </c>
      <c r="FS76" s="24">
        <v>548</v>
      </c>
      <c r="FT76" s="24">
        <v>459</v>
      </c>
      <c r="FU76" s="24">
        <v>525</v>
      </c>
      <c r="FV76" s="24">
        <v>490</v>
      </c>
      <c r="FW76" s="24">
        <v>458</v>
      </c>
      <c r="FX76" s="24">
        <v>491</v>
      </c>
      <c r="FY76" s="24">
        <v>479</v>
      </c>
      <c r="FZ76" s="24">
        <v>482</v>
      </c>
      <c r="GA76" s="24">
        <v>517</v>
      </c>
      <c r="GB76" s="24">
        <v>484</v>
      </c>
      <c r="GC76" s="24">
        <v>467</v>
      </c>
      <c r="GD76" s="24">
        <v>428</v>
      </c>
      <c r="GE76" s="24">
        <v>387</v>
      </c>
      <c r="GF76" s="24">
        <v>376</v>
      </c>
      <c r="GG76" s="24">
        <v>449</v>
      </c>
      <c r="GH76" s="24">
        <v>448</v>
      </c>
      <c r="GI76" s="24">
        <v>477</v>
      </c>
      <c r="GJ76" s="24">
        <v>599</v>
      </c>
      <c r="GK76" s="24">
        <v>604</v>
      </c>
      <c r="GL76" s="24">
        <v>619</v>
      </c>
      <c r="GM76" s="24">
        <v>652</v>
      </c>
      <c r="GN76" s="24">
        <v>730</v>
      </c>
      <c r="GO76" s="24">
        <v>818</v>
      </c>
      <c r="GP76" s="24">
        <v>764</v>
      </c>
      <c r="GQ76" s="24">
        <v>642</v>
      </c>
      <c r="GR76" s="24">
        <v>457</v>
      </c>
      <c r="GS76" s="24">
        <v>118</v>
      </c>
      <c r="GT76" s="24">
        <v>465</v>
      </c>
      <c r="GU76" s="24">
        <v>639</v>
      </c>
      <c r="GV76" s="24">
        <v>589</v>
      </c>
      <c r="GW76" s="24">
        <v>646</v>
      </c>
      <c r="GX76" s="24">
        <v>595</v>
      </c>
      <c r="GY76" s="24">
        <v>614</v>
      </c>
      <c r="GZ76" s="24">
        <v>619</v>
      </c>
      <c r="HA76" s="24">
        <v>497</v>
      </c>
      <c r="HB76" s="24">
        <v>517</v>
      </c>
      <c r="HC76" s="24">
        <v>687</v>
      </c>
      <c r="HD76" s="24">
        <v>644</v>
      </c>
      <c r="HE76" s="24">
        <v>569</v>
      </c>
      <c r="HF76" s="24">
        <v>724</v>
      </c>
      <c r="HG76" s="24">
        <v>739</v>
      </c>
      <c r="HH76" s="24">
        <v>572</v>
      </c>
      <c r="HI76" s="24">
        <v>595</v>
      </c>
      <c r="HJ76" s="24">
        <v>612</v>
      </c>
      <c r="HK76" s="24">
        <v>563</v>
      </c>
      <c r="HL76" s="24">
        <v>592</v>
      </c>
      <c r="HM76" s="24">
        <v>538</v>
      </c>
      <c r="HN76" s="24">
        <v>591</v>
      </c>
      <c r="HO76" s="24">
        <v>515</v>
      </c>
      <c r="HP76" s="24">
        <v>664</v>
      </c>
      <c r="HQ76" s="24">
        <v>575</v>
      </c>
      <c r="HR76" s="24">
        <v>509</v>
      </c>
      <c r="HS76" s="24">
        <v>446</v>
      </c>
      <c r="HT76" s="24">
        <v>473</v>
      </c>
      <c r="HU76" s="16">
        <f t="shared" si="37"/>
        <v>473</v>
      </c>
      <c r="HV76" s="16">
        <f t="shared" si="37"/>
        <v>473</v>
      </c>
      <c r="HW76" s="16">
        <f t="shared" si="37"/>
        <v>473</v>
      </c>
      <c r="HX76" s="16">
        <f t="shared" si="37"/>
        <v>473</v>
      </c>
      <c r="HY76" s="16">
        <f t="shared" si="37"/>
        <v>474.18249999999995</v>
      </c>
      <c r="HZ76" s="16">
        <f t="shared" si="37"/>
        <v>474.18249999999995</v>
      </c>
      <c r="IA76" s="16">
        <f t="shared" si="37"/>
        <v>474.18249999999995</v>
      </c>
      <c r="IB76" s="16">
        <f t="shared" si="37"/>
        <v>474.18249999999995</v>
      </c>
      <c r="IC76" s="16">
        <f t="shared" si="37"/>
        <v>475.36795624999991</v>
      </c>
      <c r="ID76" s="16">
        <f t="shared" si="37"/>
        <v>475.36795624999991</v>
      </c>
      <c r="IE76" s="16">
        <f t="shared" si="37"/>
        <v>475.36795624999991</v>
      </c>
      <c r="IF76" s="16">
        <f t="shared" si="37"/>
        <v>475.36795624999991</v>
      </c>
      <c r="IG76" s="16">
        <f t="shared" si="37"/>
        <v>476.55637614062488</v>
      </c>
      <c r="IH76" s="16">
        <f t="shared" ref="IH76:JB76" si="40">IF(IG$4=$D$5,$F76,IG76)*(1+IH$3)*(IF(AND($J76&gt;=IH$4,$J76&lt;II$4),$I76+1,IF(AND($K76&gt;=IH$4,$K76&lt;II$4),1/(1+$I76),1)))</f>
        <v>476.55637614062488</v>
      </c>
      <c r="II76" s="16">
        <f t="shared" si="40"/>
        <v>476.55637614062488</v>
      </c>
      <c r="IJ76" s="16">
        <f t="shared" si="40"/>
        <v>476.55637614062488</v>
      </c>
      <c r="IK76" s="16">
        <f t="shared" si="40"/>
        <v>476.55637614062488</v>
      </c>
      <c r="IL76" s="16">
        <f t="shared" si="40"/>
        <v>477.74776708097642</v>
      </c>
      <c r="IM76" s="16">
        <f t="shared" si="40"/>
        <v>477.74776708097642</v>
      </c>
      <c r="IN76" s="16">
        <f t="shared" si="40"/>
        <v>477.74776708097642</v>
      </c>
      <c r="IO76" s="16">
        <f t="shared" si="40"/>
        <v>477.74776708097642</v>
      </c>
      <c r="IP76" s="16">
        <f t="shared" si="40"/>
        <v>478.94213649867885</v>
      </c>
      <c r="IQ76" s="16">
        <f t="shared" si="40"/>
        <v>478.94213649867885</v>
      </c>
      <c r="IR76" s="16">
        <f t="shared" si="40"/>
        <v>478.94213649867885</v>
      </c>
      <c r="IS76" s="16">
        <f t="shared" si="40"/>
        <v>478.94213649867885</v>
      </c>
      <c r="IT76" s="16">
        <f t="shared" si="40"/>
        <v>480.13949183992554</v>
      </c>
      <c r="IU76" s="16">
        <f t="shared" si="40"/>
        <v>480.13949183992554</v>
      </c>
      <c r="IV76" s="16">
        <f t="shared" si="40"/>
        <v>480.13949183992554</v>
      </c>
      <c r="IW76" s="16">
        <f t="shared" si="40"/>
        <v>480.13949183992554</v>
      </c>
      <c r="IX76" s="16">
        <f t="shared" si="40"/>
        <v>480.13949183992554</v>
      </c>
      <c r="IY76" s="16">
        <f t="shared" si="40"/>
        <v>481.33984056952534</v>
      </c>
      <c r="IZ76" s="16">
        <f t="shared" si="40"/>
        <v>481.33984056952534</v>
      </c>
      <c r="JA76" s="16">
        <f t="shared" si="40"/>
        <v>481.33984056952534</v>
      </c>
      <c r="JB76" s="16">
        <f t="shared" si="40"/>
        <v>481.33984056952534</v>
      </c>
    </row>
    <row r="77" spans="1:262" ht="15" customHeight="1" x14ac:dyDescent="0.3">
      <c r="A77" s="25" t="s">
        <v>87</v>
      </c>
      <c r="B77" s="3" t="s">
        <v>234</v>
      </c>
      <c r="C77" s="3" t="s">
        <v>234</v>
      </c>
      <c r="D77" s="21" t="s">
        <v>19</v>
      </c>
      <c r="E77" s="21" t="s">
        <v>20</v>
      </c>
      <c r="F77" s="16">
        <f t="shared" ca="1" si="38"/>
        <v>345.5</v>
      </c>
      <c r="G77" s="21" cm="1">
        <f t="array" aca="1" ref="G77" ca="1">($D$5-IFERROR(LOOKUP(2,1/(INDIRECT($L$1&amp;ROW()&amp;":"&amp;$J$2&amp;ROW())&lt;&gt;0),INDIRECT($L$1&amp;"4:"&amp;$J$2&amp;"4")),$L$4))/7</f>
        <v>0</v>
      </c>
      <c r="H77" s="16">
        <f t="shared" ca="1" si="39"/>
        <v>50084.589525203643</v>
      </c>
      <c r="I77" s="21"/>
      <c r="J77" s="16"/>
      <c r="K77" s="21"/>
      <c r="L77" s="22">
        <v>0</v>
      </c>
      <c r="M77" s="22">
        <v>0</v>
      </c>
      <c r="N77" s="22">
        <v>0</v>
      </c>
      <c r="O77" s="22">
        <v>0</v>
      </c>
      <c r="P77" s="22">
        <v>0</v>
      </c>
      <c r="Q77" s="22">
        <v>0</v>
      </c>
      <c r="R77" s="22">
        <v>0</v>
      </c>
      <c r="S77" s="22">
        <v>0</v>
      </c>
      <c r="T77" s="22">
        <v>0</v>
      </c>
      <c r="U77" s="22">
        <v>0</v>
      </c>
      <c r="V77" s="22">
        <v>0</v>
      </c>
      <c r="W77" s="22">
        <v>0</v>
      </c>
      <c r="X77" s="22">
        <v>0</v>
      </c>
      <c r="Y77" s="22">
        <v>0</v>
      </c>
      <c r="Z77" s="22">
        <v>0</v>
      </c>
      <c r="AA77" s="22">
        <v>0</v>
      </c>
      <c r="AB77" s="22">
        <v>0</v>
      </c>
      <c r="AC77" s="22">
        <v>0</v>
      </c>
      <c r="AD77" s="22">
        <v>0</v>
      </c>
      <c r="AE77" s="22">
        <v>0</v>
      </c>
      <c r="AF77" s="22">
        <v>0</v>
      </c>
      <c r="AG77" s="22">
        <v>0</v>
      </c>
      <c r="AH77" s="22">
        <v>0</v>
      </c>
      <c r="AI77" s="22">
        <v>0</v>
      </c>
      <c r="AJ77" s="22">
        <v>0</v>
      </c>
      <c r="AK77" s="22">
        <v>0</v>
      </c>
      <c r="AL77" s="22">
        <v>0</v>
      </c>
      <c r="AM77" s="22">
        <v>0</v>
      </c>
      <c r="AN77" s="22">
        <v>0</v>
      </c>
      <c r="AO77" s="22">
        <v>0</v>
      </c>
      <c r="AP77" s="22">
        <v>0</v>
      </c>
      <c r="AQ77" s="22">
        <v>0</v>
      </c>
      <c r="AR77" s="22">
        <v>0</v>
      </c>
      <c r="AS77" s="22">
        <v>0</v>
      </c>
      <c r="AT77" s="22">
        <v>0</v>
      </c>
      <c r="AU77" s="22">
        <v>0</v>
      </c>
      <c r="AV77" s="22">
        <v>0</v>
      </c>
      <c r="AW77" s="22">
        <v>0</v>
      </c>
      <c r="AX77" s="22">
        <v>0</v>
      </c>
      <c r="AY77" s="22">
        <v>0</v>
      </c>
      <c r="AZ77" s="22">
        <v>0</v>
      </c>
      <c r="BA77" s="22">
        <v>0</v>
      </c>
      <c r="BB77" s="22">
        <v>0</v>
      </c>
      <c r="BC77" s="22">
        <v>0</v>
      </c>
      <c r="BD77" s="22">
        <v>0</v>
      </c>
      <c r="BE77" s="22">
        <v>0</v>
      </c>
      <c r="BF77" s="22">
        <v>0</v>
      </c>
      <c r="BG77" s="22">
        <v>0</v>
      </c>
      <c r="BH77" s="22">
        <v>0</v>
      </c>
      <c r="BI77" s="22">
        <v>0</v>
      </c>
      <c r="BJ77" s="22">
        <v>0</v>
      </c>
      <c r="BK77" s="22">
        <v>0</v>
      </c>
      <c r="BL77" s="22">
        <v>0</v>
      </c>
      <c r="BM77" s="22">
        <v>0</v>
      </c>
      <c r="BN77" s="22">
        <v>0</v>
      </c>
      <c r="BO77" s="22">
        <v>0</v>
      </c>
      <c r="BP77" s="22">
        <v>0</v>
      </c>
      <c r="BQ77" s="22">
        <v>0</v>
      </c>
      <c r="BR77" s="22">
        <v>0</v>
      </c>
      <c r="BS77" s="22">
        <v>0</v>
      </c>
      <c r="BT77" s="22">
        <v>0</v>
      </c>
      <c r="BU77" s="22">
        <v>0</v>
      </c>
      <c r="BV77" s="22">
        <v>0</v>
      </c>
      <c r="BW77" s="22">
        <v>0</v>
      </c>
      <c r="BX77" s="22">
        <v>0</v>
      </c>
      <c r="BY77" s="22">
        <v>0</v>
      </c>
      <c r="BZ77" s="22">
        <v>0</v>
      </c>
      <c r="CA77" s="22">
        <v>0</v>
      </c>
      <c r="CB77" s="22">
        <v>0</v>
      </c>
      <c r="CC77" s="22">
        <v>0</v>
      </c>
      <c r="CD77" s="22">
        <v>0</v>
      </c>
      <c r="CE77" s="22">
        <v>0</v>
      </c>
      <c r="CF77" s="22">
        <v>0</v>
      </c>
      <c r="CG77" s="22">
        <v>0</v>
      </c>
      <c r="CH77" s="22">
        <v>0</v>
      </c>
      <c r="CI77" s="22">
        <v>0</v>
      </c>
      <c r="CJ77" s="22">
        <v>0</v>
      </c>
      <c r="CK77" s="22">
        <v>0</v>
      </c>
      <c r="CL77" s="22">
        <v>0</v>
      </c>
      <c r="CM77" s="22">
        <v>80</v>
      </c>
      <c r="CN77" s="22">
        <v>127</v>
      </c>
      <c r="CO77" s="22">
        <v>133</v>
      </c>
      <c r="CP77" s="22">
        <v>143</v>
      </c>
      <c r="CQ77" s="22">
        <v>170</v>
      </c>
      <c r="CR77" s="22">
        <v>196</v>
      </c>
      <c r="CS77" s="22">
        <v>194</v>
      </c>
      <c r="CT77" s="22">
        <v>210</v>
      </c>
      <c r="CU77" s="22">
        <v>195</v>
      </c>
      <c r="CV77" s="22">
        <v>178</v>
      </c>
      <c r="CW77" s="22">
        <v>185</v>
      </c>
      <c r="CX77" s="22">
        <v>144</v>
      </c>
      <c r="CY77" s="22">
        <v>142</v>
      </c>
      <c r="CZ77" s="22">
        <v>87</v>
      </c>
      <c r="DA77" s="22">
        <v>79</v>
      </c>
      <c r="DB77" s="22">
        <v>385</v>
      </c>
      <c r="DC77" s="22">
        <v>544</v>
      </c>
      <c r="DD77" s="22">
        <v>517</v>
      </c>
      <c r="DE77" s="22">
        <v>319</v>
      </c>
      <c r="DF77" s="22">
        <v>311</v>
      </c>
      <c r="DG77" s="22">
        <v>272</v>
      </c>
      <c r="DH77" s="22">
        <v>229</v>
      </c>
      <c r="DI77" s="22">
        <v>224</v>
      </c>
      <c r="DJ77" s="22">
        <v>248</v>
      </c>
      <c r="DK77" s="22">
        <v>233</v>
      </c>
      <c r="DL77" s="22">
        <v>178</v>
      </c>
      <c r="DM77" s="22">
        <v>198</v>
      </c>
      <c r="DN77" s="22">
        <v>194</v>
      </c>
      <c r="DO77" s="22">
        <v>198</v>
      </c>
      <c r="DP77" s="22">
        <v>188</v>
      </c>
      <c r="DQ77" s="22">
        <v>153</v>
      </c>
      <c r="DR77" s="22">
        <v>256</v>
      </c>
      <c r="DS77" s="22">
        <v>236</v>
      </c>
      <c r="DT77" s="22">
        <v>232</v>
      </c>
      <c r="DU77" s="22">
        <v>248</v>
      </c>
      <c r="DV77" s="22">
        <v>248</v>
      </c>
      <c r="DW77" s="22">
        <v>221</v>
      </c>
      <c r="DX77" s="22">
        <v>216</v>
      </c>
      <c r="DY77" s="22">
        <v>210</v>
      </c>
      <c r="DZ77" s="22">
        <v>239</v>
      </c>
      <c r="EA77" s="22">
        <v>266</v>
      </c>
      <c r="EB77" s="22">
        <v>285</v>
      </c>
      <c r="EC77" s="22">
        <v>217</v>
      </c>
      <c r="ED77" s="22">
        <v>190</v>
      </c>
      <c r="EE77" s="22">
        <v>197</v>
      </c>
      <c r="EF77" s="22">
        <v>173</v>
      </c>
      <c r="EG77" s="22">
        <v>190</v>
      </c>
      <c r="EH77" s="22">
        <v>186</v>
      </c>
      <c r="EI77" s="22">
        <v>144</v>
      </c>
      <c r="EJ77" s="22">
        <v>156</v>
      </c>
      <c r="EK77" s="22">
        <v>167</v>
      </c>
      <c r="EL77" s="22">
        <v>211</v>
      </c>
      <c r="EM77" s="22">
        <v>193</v>
      </c>
      <c r="EN77" s="22">
        <v>99</v>
      </c>
      <c r="EO77" s="22">
        <v>216</v>
      </c>
      <c r="EP77" s="22">
        <v>200</v>
      </c>
      <c r="EQ77" s="22">
        <v>202</v>
      </c>
      <c r="ER77" s="22">
        <v>160</v>
      </c>
      <c r="ES77" s="22">
        <v>166</v>
      </c>
      <c r="ET77" s="22">
        <v>176</v>
      </c>
      <c r="EU77" s="22">
        <v>156</v>
      </c>
      <c r="EV77" s="22">
        <v>208</v>
      </c>
      <c r="EW77" s="22">
        <v>223</v>
      </c>
      <c r="EX77" s="22">
        <v>253</v>
      </c>
      <c r="EY77" s="22">
        <v>162</v>
      </c>
      <c r="EZ77" s="22">
        <v>156</v>
      </c>
      <c r="FA77" s="22">
        <v>88</v>
      </c>
      <c r="FB77" s="22">
        <v>185</v>
      </c>
      <c r="FC77" s="22">
        <v>247</v>
      </c>
      <c r="FD77" s="22">
        <v>215</v>
      </c>
      <c r="FE77" s="22">
        <v>286</v>
      </c>
      <c r="FF77" s="22">
        <v>314</v>
      </c>
      <c r="FG77" s="22">
        <v>241</v>
      </c>
      <c r="FH77" s="22">
        <v>218</v>
      </c>
      <c r="FI77" s="22">
        <v>204</v>
      </c>
      <c r="FJ77" s="22">
        <v>245</v>
      </c>
      <c r="FK77" s="24">
        <v>355</v>
      </c>
      <c r="FL77" s="24">
        <v>673</v>
      </c>
      <c r="FM77" s="24">
        <v>968</v>
      </c>
      <c r="FN77" s="24">
        <v>483</v>
      </c>
      <c r="FO77" s="24">
        <v>399</v>
      </c>
      <c r="FP77" s="24">
        <v>361</v>
      </c>
      <c r="FQ77" s="24">
        <v>379</v>
      </c>
      <c r="FR77" s="24">
        <v>371</v>
      </c>
      <c r="FS77" s="24">
        <v>421</v>
      </c>
      <c r="FT77" s="24">
        <v>379</v>
      </c>
      <c r="FU77" s="24">
        <v>410</v>
      </c>
      <c r="FV77" s="24">
        <v>414</v>
      </c>
      <c r="FW77" s="24">
        <v>401</v>
      </c>
      <c r="FX77" s="24">
        <v>387</v>
      </c>
      <c r="FY77" s="24">
        <v>348</v>
      </c>
      <c r="FZ77" s="24">
        <v>398</v>
      </c>
      <c r="GA77" s="24">
        <v>308</v>
      </c>
      <c r="GB77" s="24">
        <v>317</v>
      </c>
      <c r="GC77" s="24">
        <v>303</v>
      </c>
      <c r="GD77" s="24">
        <v>289</v>
      </c>
      <c r="GE77" s="24">
        <v>356</v>
      </c>
      <c r="GF77" s="24">
        <v>291</v>
      </c>
      <c r="GG77" s="24">
        <v>320</v>
      </c>
      <c r="GH77" s="24">
        <v>314</v>
      </c>
      <c r="GI77" s="24">
        <v>267</v>
      </c>
      <c r="GJ77" s="24">
        <v>332</v>
      </c>
      <c r="GK77" s="24">
        <v>314</v>
      </c>
      <c r="GL77" s="24">
        <v>378</v>
      </c>
      <c r="GM77" s="24">
        <v>364</v>
      </c>
      <c r="GN77" s="24">
        <v>325</v>
      </c>
      <c r="GO77" s="24">
        <v>403</v>
      </c>
      <c r="GP77" s="24">
        <v>468</v>
      </c>
      <c r="GQ77" s="24">
        <v>405</v>
      </c>
      <c r="GR77" s="24">
        <v>356</v>
      </c>
      <c r="GS77" s="24">
        <v>477</v>
      </c>
      <c r="GT77" s="24">
        <v>467</v>
      </c>
      <c r="GU77" s="24">
        <v>365</v>
      </c>
      <c r="GV77" s="24">
        <v>347</v>
      </c>
      <c r="GW77" s="24">
        <v>332</v>
      </c>
      <c r="GX77" s="24">
        <v>337</v>
      </c>
      <c r="GY77" s="24">
        <v>306</v>
      </c>
      <c r="GZ77" s="24">
        <v>277</v>
      </c>
      <c r="HA77" s="24">
        <v>194</v>
      </c>
      <c r="HB77" s="24">
        <v>276</v>
      </c>
      <c r="HC77" s="24">
        <v>385</v>
      </c>
      <c r="HD77" s="24">
        <v>372</v>
      </c>
      <c r="HE77" s="24">
        <v>325</v>
      </c>
      <c r="HF77" s="24">
        <v>444</v>
      </c>
      <c r="HG77" s="24">
        <v>513</v>
      </c>
      <c r="HH77" s="24">
        <v>354</v>
      </c>
      <c r="HI77" s="24">
        <v>413</v>
      </c>
      <c r="HJ77" s="24">
        <v>327</v>
      </c>
      <c r="HK77" s="24">
        <v>305</v>
      </c>
      <c r="HL77" s="24">
        <v>353</v>
      </c>
      <c r="HM77" s="24">
        <v>326</v>
      </c>
      <c r="HN77" s="24">
        <v>362</v>
      </c>
      <c r="HO77" s="24">
        <v>301</v>
      </c>
      <c r="HP77" s="24">
        <v>358</v>
      </c>
      <c r="HQ77" s="24">
        <v>394</v>
      </c>
      <c r="HR77" s="24">
        <v>315</v>
      </c>
      <c r="HS77" s="24">
        <v>315</v>
      </c>
      <c r="HT77" s="24">
        <v>321</v>
      </c>
      <c r="HU77" s="16">
        <f t="shared" ref="HU77:JB77" si="41">IF(HT$4=$D$5,$F77,HT77)*(1+HU$3)*(IF(AND($J77&gt;=HU$4,$J77&lt;HV$4),$I77+1,IF(AND($K77&gt;=HU$4,$K77&lt;HV$4),1/(1+$I77),1)))</f>
        <v>321</v>
      </c>
      <c r="HV77" s="16">
        <f t="shared" si="41"/>
        <v>321</v>
      </c>
      <c r="HW77" s="16">
        <f t="shared" si="41"/>
        <v>321</v>
      </c>
      <c r="HX77" s="16">
        <f t="shared" si="41"/>
        <v>321</v>
      </c>
      <c r="HY77" s="16">
        <f t="shared" si="41"/>
        <v>321.80250000000001</v>
      </c>
      <c r="HZ77" s="16">
        <f t="shared" si="41"/>
        <v>321.80250000000001</v>
      </c>
      <c r="IA77" s="16">
        <f t="shared" si="41"/>
        <v>321.80250000000001</v>
      </c>
      <c r="IB77" s="16">
        <f t="shared" si="41"/>
        <v>321.80250000000001</v>
      </c>
      <c r="IC77" s="16">
        <f t="shared" si="41"/>
        <v>322.60700624999998</v>
      </c>
      <c r="ID77" s="16">
        <f t="shared" si="41"/>
        <v>322.60700624999998</v>
      </c>
      <c r="IE77" s="16">
        <f t="shared" si="41"/>
        <v>322.60700624999998</v>
      </c>
      <c r="IF77" s="16">
        <f t="shared" si="41"/>
        <v>322.60700624999998</v>
      </c>
      <c r="IG77" s="16">
        <f t="shared" si="41"/>
        <v>323.41352376562497</v>
      </c>
      <c r="IH77" s="16">
        <f t="shared" si="41"/>
        <v>323.41352376562497</v>
      </c>
      <c r="II77" s="16">
        <f t="shared" si="41"/>
        <v>323.41352376562497</v>
      </c>
      <c r="IJ77" s="16">
        <f t="shared" si="41"/>
        <v>323.41352376562497</v>
      </c>
      <c r="IK77" s="16">
        <f t="shared" si="41"/>
        <v>323.41352376562497</v>
      </c>
      <c r="IL77" s="16">
        <f t="shared" si="41"/>
        <v>324.222057575039</v>
      </c>
      <c r="IM77" s="16">
        <f t="shared" si="41"/>
        <v>324.222057575039</v>
      </c>
      <c r="IN77" s="16">
        <f t="shared" si="41"/>
        <v>324.222057575039</v>
      </c>
      <c r="IO77" s="16">
        <f t="shared" si="41"/>
        <v>324.222057575039</v>
      </c>
      <c r="IP77" s="16">
        <f t="shared" si="41"/>
        <v>325.03261271897657</v>
      </c>
      <c r="IQ77" s="16">
        <f t="shared" si="41"/>
        <v>325.03261271897657</v>
      </c>
      <c r="IR77" s="16">
        <f t="shared" si="41"/>
        <v>325.03261271897657</v>
      </c>
      <c r="IS77" s="16">
        <f t="shared" si="41"/>
        <v>325.03261271897657</v>
      </c>
      <c r="IT77" s="16">
        <f t="shared" si="41"/>
        <v>325.845194250774</v>
      </c>
      <c r="IU77" s="16">
        <f t="shared" si="41"/>
        <v>325.845194250774</v>
      </c>
      <c r="IV77" s="16">
        <f t="shared" si="41"/>
        <v>325.845194250774</v>
      </c>
      <c r="IW77" s="16">
        <f t="shared" si="41"/>
        <v>325.845194250774</v>
      </c>
      <c r="IX77" s="16">
        <f t="shared" si="41"/>
        <v>325.845194250774</v>
      </c>
      <c r="IY77" s="16">
        <f t="shared" si="41"/>
        <v>326.65980723640092</v>
      </c>
      <c r="IZ77" s="16">
        <f t="shared" si="41"/>
        <v>326.65980723640092</v>
      </c>
      <c r="JA77" s="16">
        <f t="shared" si="41"/>
        <v>326.65980723640092</v>
      </c>
      <c r="JB77" s="16">
        <f t="shared" si="41"/>
        <v>326.65980723640092</v>
      </c>
    </row>
    <row r="78" spans="1:262" ht="15" customHeight="1" x14ac:dyDescent="0.3">
      <c r="A78" s="3" t="s">
        <v>88</v>
      </c>
      <c r="B78" s="3" t="s">
        <v>234</v>
      </c>
      <c r="C78" s="3" t="s">
        <v>234</v>
      </c>
      <c r="D78" s="21" t="s">
        <v>38</v>
      </c>
      <c r="E78" s="21" t="s">
        <v>20</v>
      </c>
      <c r="F78" s="16">
        <f t="shared" ca="1" si="38"/>
        <v>0</v>
      </c>
      <c r="G78" s="21" cm="1">
        <f t="array" aca="1" ref="G78" ca="1">($D$5-IFERROR(LOOKUP(2,1/(INDIRECT($L$1&amp;ROW()&amp;":"&amp;$J$2&amp;ROW())&lt;&gt;0),INDIRECT($L$1&amp;"4:"&amp;$J$2&amp;"4")),$L$4))/7</f>
        <v>37</v>
      </c>
      <c r="H78" s="16">
        <f t="shared" ca="1" si="39"/>
        <v>78624</v>
      </c>
      <c r="L78" s="22">
        <v>0</v>
      </c>
      <c r="M78" s="22">
        <v>0</v>
      </c>
      <c r="N78" s="22">
        <v>0</v>
      </c>
      <c r="O78" s="22">
        <v>0</v>
      </c>
      <c r="P78" s="22">
        <v>0</v>
      </c>
      <c r="Q78" s="22">
        <v>0</v>
      </c>
      <c r="R78" s="22">
        <v>0</v>
      </c>
      <c r="S78" s="22">
        <v>0</v>
      </c>
      <c r="T78" s="22">
        <v>0</v>
      </c>
      <c r="U78" s="22">
        <v>0</v>
      </c>
      <c r="V78" s="22">
        <v>0</v>
      </c>
      <c r="W78" s="22">
        <v>0</v>
      </c>
      <c r="X78" s="22">
        <v>0</v>
      </c>
      <c r="Y78" s="22">
        <v>0</v>
      </c>
      <c r="Z78" s="22">
        <v>0</v>
      </c>
      <c r="AA78" s="22">
        <v>0</v>
      </c>
      <c r="AB78" s="22">
        <v>0</v>
      </c>
      <c r="AC78" s="22">
        <v>0</v>
      </c>
      <c r="AD78" s="22">
        <v>0</v>
      </c>
      <c r="AE78" s="22">
        <v>0</v>
      </c>
      <c r="AF78" s="22">
        <v>0</v>
      </c>
      <c r="AG78" s="22">
        <v>0</v>
      </c>
      <c r="AH78" s="22">
        <v>0</v>
      </c>
      <c r="AI78" s="22">
        <v>0</v>
      </c>
      <c r="AJ78" s="22">
        <v>0</v>
      </c>
      <c r="AK78" s="22">
        <v>0</v>
      </c>
      <c r="AL78" s="22">
        <v>0</v>
      </c>
      <c r="AM78" s="22">
        <v>0</v>
      </c>
      <c r="AN78" s="22">
        <v>0</v>
      </c>
      <c r="AO78" s="22">
        <v>0</v>
      </c>
      <c r="AP78" s="22">
        <v>0</v>
      </c>
      <c r="AQ78" s="22">
        <v>0</v>
      </c>
      <c r="AR78" s="22">
        <v>0</v>
      </c>
      <c r="AS78" s="22">
        <v>0</v>
      </c>
      <c r="AT78" s="22">
        <v>0</v>
      </c>
      <c r="AU78" s="22">
        <v>0</v>
      </c>
      <c r="AV78" s="22">
        <v>0</v>
      </c>
      <c r="AW78" s="22">
        <v>0</v>
      </c>
      <c r="AX78" s="22">
        <v>0</v>
      </c>
      <c r="AY78" s="22">
        <v>0</v>
      </c>
      <c r="AZ78" s="22">
        <v>0</v>
      </c>
      <c r="BA78" s="22">
        <v>0</v>
      </c>
      <c r="BB78" s="22">
        <v>0</v>
      </c>
      <c r="BC78" s="22">
        <v>0</v>
      </c>
      <c r="BD78" s="22">
        <v>0</v>
      </c>
      <c r="BE78" s="22">
        <v>0</v>
      </c>
      <c r="BF78" s="22">
        <v>0</v>
      </c>
      <c r="BG78" s="22">
        <v>0</v>
      </c>
      <c r="BH78" s="22">
        <v>0</v>
      </c>
      <c r="BI78" s="22">
        <v>0</v>
      </c>
      <c r="BJ78" s="22">
        <v>0</v>
      </c>
      <c r="BK78" s="22">
        <v>0</v>
      </c>
      <c r="BL78" s="22">
        <v>0</v>
      </c>
      <c r="BM78" s="22">
        <v>0</v>
      </c>
      <c r="BN78" s="22">
        <v>0</v>
      </c>
      <c r="BO78" s="22">
        <v>0</v>
      </c>
      <c r="BP78" s="22">
        <v>0</v>
      </c>
      <c r="BQ78" s="22">
        <v>0</v>
      </c>
      <c r="BR78" s="22">
        <v>0</v>
      </c>
      <c r="BS78" s="22">
        <v>0</v>
      </c>
      <c r="BT78" s="22">
        <v>0</v>
      </c>
      <c r="BU78" s="22">
        <v>0</v>
      </c>
      <c r="BV78" s="22">
        <v>0</v>
      </c>
      <c r="BW78" s="22">
        <v>0</v>
      </c>
      <c r="BX78" s="22">
        <v>0</v>
      </c>
      <c r="BY78" s="22">
        <v>0</v>
      </c>
      <c r="BZ78" s="22">
        <v>0</v>
      </c>
      <c r="CA78" s="22">
        <v>0</v>
      </c>
      <c r="CB78" s="22">
        <v>0</v>
      </c>
      <c r="CC78" s="22">
        <v>0</v>
      </c>
      <c r="CD78" s="22">
        <v>0</v>
      </c>
      <c r="CE78" s="22">
        <v>0</v>
      </c>
      <c r="CF78" s="22">
        <v>0</v>
      </c>
      <c r="CG78" s="22">
        <v>0</v>
      </c>
      <c r="CH78" s="22">
        <v>0</v>
      </c>
      <c r="CI78" s="22">
        <v>0</v>
      </c>
      <c r="CJ78" s="22">
        <v>0</v>
      </c>
      <c r="CK78" s="22">
        <v>0</v>
      </c>
      <c r="CL78" s="22">
        <v>0</v>
      </c>
      <c r="CM78" s="22">
        <v>0</v>
      </c>
      <c r="CN78" s="22">
        <v>0</v>
      </c>
      <c r="CO78" s="22">
        <v>0</v>
      </c>
      <c r="CP78" s="22">
        <v>0</v>
      </c>
      <c r="CQ78" s="22">
        <v>0</v>
      </c>
      <c r="CR78" s="22">
        <v>0</v>
      </c>
      <c r="CS78" s="22">
        <v>0</v>
      </c>
      <c r="CT78" s="22">
        <v>0</v>
      </c>
      <c r="CU78" s="22">
        <v>0</v>
      </c>
      <c r="CV78" s="22">
        <v>0</v>
      </c>
      <c r="CW78" s="22">
        <v>0</v>
      </c>
      <c r="CX78" s="22">
        <v>0</v>
      </c>
      <c r="CY78" s="22">
        <v>0</v>
      </c>
      <c r="CZ78" s="22">
        <v>0</v>
      </c>
      <c r="DA78" s="22">
        <v>0</v>
      </c>
      <c r="DB78" s="22">
        <v>0</v>
      </c>
      <c r="DC78" s="22">
        <v>0</v>
      </c>
      <c r="DD78" s="22">
        <v>0</v>
      </c>
      <c r="DE78" s="22">
        <v>0</v>
      </c>
      <c r="DF78" s="22">
        <v>0</v>
      </c>
      <c r="DG78" s="22">
        <v>0</v>
      </c>
      <c r="DH78" s="22">
        <v>0</v>
      </c>
      <c r="DI78" s="22">
        <v>0</v>
      </c>
      <c r="DJ78" s="22">
        <v>0</v>
      </c>
      <c r="DK78" s="22">
        <v>0</v>
      </c>
      <c r="DL78" s="22">
        <v>0</v>
      </c>
      <c r="DM78" s="22">
        <v>0</v>
      </c>
      <c r="DN78" s="22">
        <v>0</v>
      </c>
      <c r="DO78" s="22">
        <v>0</v>
      </c>
      <c r="DP78" s="22">
        <v>0</v>
      </c>
      <c r="DQ78" s="22">
        <v>0</v>
      </c>
      <c r="DR78" s="22">
        <v>0</v>
      </c>
      <c r="DS78" s="22">
        <v>0</v>
      </c>
      <c r="DT78" s="22">
        <v>0</v>
      </c>
      <c r="DU78" s="22">
        <v>0</v>
      </c>
      <c r="DV78" s="22">
        <v>0</v>
      </c>
      <c r="DW78" s="22">
        <v>0</v>
      </c>
      <c r="DX78" s="22">
        <v>0</v>
      </c>
      <c r="DY78" s="22">
        <v>0</v>
      </c>
      <c r="DZ78" s="22">
        <v>0</v>
      </c>
      <c r="EA78" s="22">
        <v>0</v>
      </c>
      <c r="EB78" s="22">
        <v>0</v>
      </c>
      <c r="EC78" s="22">
        <v>0</v>
      </c>
      <c r="ED78" s="22">
        <v>0</v>
      </c>
      <c r="EE78" s="22">
        <v>0</v>
      </c>
      <c r="EF78" s="22">
        <v>0</v>
      </c>
      <c r="EG78" s="22">
        <v>0</v>
      </c>
      <c r="EH78" s="22">
        <v>0</v>
      </c>
      <c r="EI78" s="22">
        <v>0</v>
      </c>
      <c r="EJ78" s="22">
        <v>0</v>
      </c>
      <c r="EK78" s="22">
        <v>0</v>
      </c>
      <c r="EL78" s="22">
        <v>0</v>
      </c>
      <c r="EM78" s="22">
        <v>0</v>
      </c>
      <c r="EN78" s="22">
        <v>0</v>
      </c>
      <c r="EO78" s="22">
        <v>0</v>
      </c>
      <c r="EP78" s="22">
        <v>0</v>
      </c>
      <c r="EQ78" s="22">
        <v>0</v>
      </c>
      <c r="ER78" s="22">
        <v>0</v>
      </c>
      <c r="ES78" s="22">
        <v>0</v>
      </c>
      <c r="ET78" s="22">
        <v>0</v>
      </c>
      <c r="EU78" s="22">
        <v>0</v>
      </c>
      <c r="EV78" s="22">
        <v>0</v>
      </c>
      <c r="EW78" s="22">
        <v>0</v>
      </c>
      <c r="EX78" s="22">
        <v>0</v>
      </c>
      <c r="EY78" s="22">
        <v>0</v>
      </c>
      <c r="EZ78" s="22">
        <v>0</v>
      </c>
      <c r="FA78" s="22">
        <v>0</v>
      </c>
      <c r="FB78" s="22">
        <v>0</v>
      </c>
      <c r="FC78" s="22">
        <v>0</v>
      </c>
      <c r="FD78" s="22">
        <v>0</v>
      </c>
      <c r="FE78" s="22">
        <v>0</v>
      </c>
      <c r="FF78" s="22">
        <v>0</v>
      </c>
      <c r="FG78" s="22">
        <v>0</v>
      </c>
      <c r="FH78" s="22">
        <v>0</v>
      </c>
      <c r="FI78" s="22">
        <v>0</v>
      </c>
      <c r="FJ78" s="27">
        <v>0</v>
      </c>
      <c r="FK78" s="24">
        <v>0</v>
      </c>
      <c r="FL78" s="24">
        <v>0</v>
      </c>
      <c r="FM78" s="24">
        <v>0</v>
      </c>
      <c r="FN78" s="24">
        <v>0</v>
      </c>
      <c r="FO78" s="24">
        <v>0</v>
      </c>
      <c r="FP78" s="24">
        <v>38304</v>
      </c>
      <c r="FQ78" s="24">
        <v>0</v>
      </c>
      <c r="FR78" s="24">
        <v>0</v>
      </c>
      <c r="FS78" s="24">
        <v>0</v>
      </c>
      <c r="FT78" s="24">
        <v>0</v>
      </c>
      <c r="FU78" s="24">
        <v>0</v>
      </c>
      <c r="FV78" s="24">
        <v>0</v>
      </c>
      <c r="FW78" s="24">
        <v>0</v>
      </c>
      <c r="FX78" s="24">
        <v>0</v>
      </c>
      <c r="FY78" s="24">
        <v>0</v>
      </c>
      <c r="FZ78" s="24">
        <v>0</v>
      </c>
      <c r="GA78" s="24">
        <v>0</v>
      </c>
      <c r="GB78" s="24">
        <v>0</v>
      </c>
      <c r="GC78" s="24">
        <v>0</v>
      </c>
      <c r="GD78" s="24">
        <v>0</v>
      </c>
      <c r="GE78" s="24">
        <v>0</v>
      </c>
      <c r="GF78" s="24">
        <v>0</v>
      </c>
      <c r="GG78" s="24">
        <v>0</v>
      </c>
      <c r="GH78" s="24">
        <v>40320</v>
      </c>
      <c r="GI78" s="24">
        <v>0</v>
      </c>
      <c r="GJ78" s="24">
        <v>0</v>
      </c>
      <c r="GK78" s="24">
        <v>0</v>
      </c>
      <c r="GL78" s="24">
        <v>0</v>
      </c>
      <c r="GM78" s="24">
        <v>0</v>
      </c>
      <c r="GN78" s="24">
        <v>0</v>
      </c>
      <c r="GO78" s="24">
        <v>0</v>
      </c>
      <c r="GP78" s="24">
        <v>0</v>
      </c>
      <c r="GQ78" s="24">
        <v>0</v>
      </c>
      <c r="GR78" s="24">
        <v>0</v>
      </c>
      <c r="GS78" s="24">
        <v>0</v>
      </c>
      <c r="GT78" s="24">
        <v>0</v>
      </c>
      <c r="GU78" s="24">
        <v>0</v>
      </c>
      <c r="GV78" s="24">
        <v>0</v>
      </c>
      <c r="GW78" s="24">
        <v>0</v>
      </c>
      <c r="GX78" s="24">
        <v>0</v>
      </c>
      <c r="GY78" s="24">
        <v>0</v>
      </c>
      <c r="GZ78" s="24">
        <v>0</v>
      </c>
      <c r="HA78" s="24">
        <v>0</v>
      </c>
      <c r="HB78" s="24">
        <v>0</v>
      </c>
      <c r="HC78" s="24">
        <v>0</v>
      </c>
      <c r="HD78" s="24">
        <v>0</v>
      </c>
      <c r="HE78" s="24">
        <v>0</v>
      </c>
      <c r="HF78" s="24">
        <v>0</v>
      </c>
      <c r="HG78" s="24">
        <v>0</v>
      </c>
      <c r="HH78" s="24">
        <v>0</v>
      </c>
      <c r="HI78" s="24">
        <v>0</v>
      </c>
      <c r="HJ78" s="24">
        <v>0</v>
      </c>
      <c r="HK78" s="24">
        <v>0</v>
      </c>
      <c r="HL78" s="24">
        <v>0</v>
      </c>
      <c r="HM78" s="24">
        <v>0</v>
      </c>
      <c r="HN78" s="24">
        <v>0</v>
      </c>
      <c r="HO78" s="24">
        <v>0</v>
      </c>
      <c r="HP78" s="24">
        <v>0</v>
      </c>
      <c r="HQ78" s="24">
        <v>0</v>
      </c>
      <c r="HR78" s="16">
        <f t="shared" ref="HR78:JB85" si="42">IF(HQ$4=$D$5,$F78,HQ78)*(1+HR$3)*(IF(AND($J78&gt;=HR$4,$J78&lt;HS$4),$I78+1,IF(AND($K78&gt;=HR$4,$K78&lt;HS$4),1/(1+$I78),1)))</f>
        <v>0</v>
      </c>
      <c r="HS78" s="16">
        <f t="shared" si="42"/>
        <v>0</v>
      </c>
      <c r="HT78" s="16">
        <f t="shared" ca="1" si="42"/>
        <v>0</v>
      </c>
      <c r="HU78" s="16">
        <f t="shared" ca="1" si="42"/>
        <v>0</v>
      </c>
      <c r="HV78" s="16">
        <f t="shared" ca="1" si="42"/>
        <v>0</v>
      </c>
      <c r="HW78" s="16">
        <f t="shared" ca="1" si="42"/>
        <v>0</v>
      </c>
      <c r="HX78" s="16">
        <f t="shared" ca="1" si="42"/>
        <v>0</v>
      </c>
      <c r="HY78" s="16">
        <f t="shared" ca="1" si="42"/>
        <v>0</v>
      </c>
      <c r="HZ78" s="16">
        <f t="shared" ca="1" si="42"/>
        <v>0</v>
      </c>
      <c r="IA78" s="16">
        <f t="shared" ca="1" si="42"/>
        <v>0</v>
      </c>
      <c r="IB78" s="16">
        <f t="shared" ca="1" si="42"/>
        <v>0</v>
      </c>
      <c r="IC78" s="16">
        <f t="shared" ca="1" si="42"/>
        <v>0</v>
      </c>
      <c r="ID78" s="16">
        <f t="shared" ca="1" si="42"/>
        <v>0</v>
      </c>
      <c r="IE78" s="16">
        <f t="shared" ca="1" si="42"/>
        <v>0</v>
      </c>
      <c r="IF78" s="16">
        <f t="shared" ca="1" si="42"/>
        <v>0</v>
      </c>
      <c r="IG78" s="16">
        <f t="shared" ca="1" si="42"/>
        <v>0</v>
      </c>
      <c r="IH78" s="16">
        <f t="shared" ca="1" si="42"/>
        <v>0</v>
      </c>
      <c r="II78" s="16">
        <f t="shared" ca="1" si="42"/>
        <v>0</v>
      </c>
      <c r="IJ78" s="16">
        <f t="shared" ca="1" si="42"/>
        <v>0</v>
      </c>
      <c r="IK78" s="16">
        <f t="shared" ca="1" si="42"/>
        <v>0</v>
      </c>
      <c r="IL78" s="16">
        <f t="shared" ca="1" si="42"/>
        <v>0</v>
      </c>
      <c r="IM78" s="16">
        <f t="shared" ca="1" si="42"/>
        <v>0</v>
      </c>
      <c r="IN78" s="16">
        <f t="shared" ca="1" si="42"/>
        <v>0</v>
      </c>
      <c r="IO78" s="16">
        <f t="shared" ca="1" si="42"/>
        <v>0</v>
      </c>
      <c r="IP78" s="16">
        <f t="shared" ca="1" si="42"/>
        <v>0</v>
      </c>
      <c r="IQ78" s="16">
        <f t="shared" ca="1" si="42"/>
        <v>0</v>
      </c>
      <c r="IR78" s="16">
        <f t="shared" ca="1" si="42"/>
        <v>0</v>
      </c>
      <c r="IS78" s="16">
        <f t="shared" ca="1" si="42"/>
        <v>0</v>
      </c>
      <c r="IT78" s="16">
        <f t="shared" ca="1" si="42"/>
        <v>0</v>
      </c>
      <c r="IU78" s="16">
        <f t="shared" ca="1" si="42"/>
        <v>0</v>
      </c>
      <c r="IV78" s="16">
        <f t="shared" ca="1" si="42"/>
        <v>0</v>
      </c>
      <c r="IW78" s="16">
        <f t="shared" ca="1" si="42"/>
        <v>0</v>
      </c>
      <c r="IX78" s="16">
        <f t="shared" ca="1" si="42"/>
        <v>0</v>
      </c>
      <c r="IY78" s="16">
        <f t="shared" ca="1" si="42"/>
        <v>0</v>
      </c>
      <c r="IZ78" s="16">
        <f t="shared" ca="1" si="42"/>
        <v>0</v>
      </c>
      <c r="JA78" s="16">
        <f t="shared" ca="1" si="42"/>
        <v>0</v>
      </c>
      <c r="JB78" s="16">
        <f t="shared" ca="1" si="42"/>
        <v>0</v>
      </c>
    </row>
    <row r="79" spans="1:262" ht="15" customHeight="1" x14ac:dyDescent="0.3">
      <c r="A79" s="25" t="s">
        <v>89</v>
      </c>
      <c r="B79" s="3" t="s">
        <v>234</v>
      </c>
      <c r="C79" s="3" t="s">
        <v>234</v>
      </c>
      <c r="D79" s="21" t="s">
        <v>38</v>
      </c>
      <c r="E79" s="21" t="s">
        <v>20</v>
      </c>
      <c r="F79" s="16">
        <f t="shared" ca="1" si="38"/>
        <v>21840</v>
      </c>
      <c r="G79" s="21" cm="1">
        <f t="array" aca="1" ref="G79" ca="1">($D$5-IFERROR(LOOKUP(2,1/(INDIRECT($L$1&amp;ROW()&amp;":"&amp;$J$2&amp;ROW())&lt;&gt;0),INDIRECT($L$1&amp;"4:"&amp;$J$2&amp;"4")),$L$4))/7</f>
        <v>0</v>
      </c>
      <c r="H79" s="16">
        <f t="shared" ca="1" si="39"/>
        <v>3330071.3352601994</v>
      </c>
      <c r="I79" s="21"/>
      <c r="J79" s="16"/>
      <c r="K79" s="21"/>
      <c r="L79" s="22">
        <v>0</v>
      </c>
      <c r="M79" s="22">
        <v>0</v>
      </c>
      <c r="N79" s="22">
        <v>0</v>
      </c>
      <c r="O79" s="22">
        <v>0</v>
      </c>
      <c r="P79" s="22">
        <v>0</v>
      </c>
      <c r="Q79" s="22">
        <v>0</v>
      </c>
      <c r="R79" s="22">
        <v>0</v>
      </c>
      <c r="S79" s="22">
        <v>0</v>
      </c>
      <c r="T79" s="22">
        <v>4536</v>
      </c>
      <c r="U79" s="22">
        <v>0</v>
      </c>
      <c r="V79" s="22">
        <v>0</v>
      </c>
      <c r="W79" s="22">
        <v>0</v>
      </c>
      <c r="X79" s="22">
        <v>0</v>
      </c>
      <c r="Y79" s="22">
        <v>0</v>
      </c>
      <c r="Z79" s="22">
        <v>0</v>
      </c>
      <c r="AA79" s="22">
        <v>0</v>
      </c>
      <c r="AB79" s="22">
        <v>0</v>
      </c>
      <c r="AC79" s="22">
        <v>0</v>
      </c>
      <c r="AD79" s="22">
        <v>0</v>
      </c>
      <c r="AE79" s="22">
        <v>0</v>
      </c>
      <c r="AF79" s="22">
        <v>0</v>
      </c>
      <c r="AG79" s="22">
        <v>0</v>
      </c>
      <c r="AH79" s="22">
        <v>0</v>
      </c>
      <c r="AI79" s="22">
        <v>0</v>
      </c>
      <c r="AJ79" s="22">
        <v>0</v>
      </c>
      <c r="AK79" s="22">
        <v>0</v>
      </c>
      <c r="AL79" s="22">
        <v>0</v>
      </c>
      <c r="AM79" s="22">
        <v>0</v>
      </c>
      <c r="AN79" s="22">
        <v>0</v>
      </c>
      <c r="AO79" s="22">
        <v>0</v>
      </c>
      <c r="AP79" s="22">
        <v>0</v>
      </c>
      <c r="AQ79" s="22">
        <v>0</v>
      </c>
      <c r="AR79" s="22">
        <v>0</v>
      </c>
      <c r="AS79" s="22">
        <v>0</v>
      </c>
      <c r="AT79" s="22">
        <v>0</v>
      </c>
      <c r="AU79" s="22">
        <v>0</v>
      </c>
      <c r="AV79" s="22">
        <v>0</v>
      </c>
      <c r="AW79" s="22">
        <v>0</v>
      </c>
      <c r="AX79" s="22">
        <v>0</v>
      </c>
      <c r="AY79" s="22">
        <v>57456</v>
      </c>
      <c r="AZ79" s="22">
        <v>0</v>
      </c>
      <c r="BA79" s="22">
        <v>39312</v>
      </c>
      <c r="BB79" s="22">
        <v>0</v>
      </c>
      <c r="BC79" s="22">
        <v>0</v>
      </c>
      <c r="BD79" s="22">
        <v>0</v>
      </c>
      <c r="BE79" s="22">
        <v>6048</v>
      </c>
      <c r="BF79" s="22">
        <v>0</v>
      </c>
      <c r="BG79" s="22">
        <v>0</v>
      </c>
      <c r="BH79" s="22">
        <v>0</v>
      </c>
      <c r="BI79" s="22">
        <v>0</v>
      </c>
      <c r="BJ79" s="22">
        <v>0</v>
      </c>
      <c r="BK79" s="22">
        <v>0</v>
      </c>
      <c r="BL79" s="22">
        <v>0</v>
      </c>
      <c r="BM79" s="22">
        <v>0</v>
      </c>
      <c r="BN79" s="22">
        <v>0</v>
      </c>
      <c r="BO79" s="22">
        <v>0</v>
      </c>
      <c r="BP79" s="22">
        <v>0</v>
      </c>
      <c r="BQ79" s="22">
        <v>0</v>
      </c>
      <c r="BR79" s="22">
        <v>0</v>
      </c>
      <c r="BS79" s="22">
        <v>0</v>
      </c>
      <c r="BT79" s="22">
        <v>0</v>
      </c>
      <c r="BU79" s="22">
        <v>0</v>
      </c>
      <c r="BV79" s="22">
        <v>0</v>
      </c>
      <c r="BW79" s="22">
        <v>0</v>
      </c>
      <c r="BX79" s="22">
        <v>0</v>
      </c>
      <c r="BY79" s="22">
        <v>0</v>
      </c>
      <c r="BZ79" s="22">
        <v>0</v>
      </c>
      <c r="CA79" s="22">
        <v>0</v>
      </c>
      <c r="CB79" s="22">
        <v>0</v>
      </c>
      <c r="CC79" s="22">
        <v>0</v>
      </c>
      <c r="CD79" s="22">
        <v>0</v>
      </c>
      <c r="CE79" s="22">
        <v>0</v>
      </c>
      <c r="CF79" s="22">
        <v>0</v>
      </c>
      <c r="CG79" s="22">
        <v>0</v>
      </c>
      <c r="CH79" s="22">
        <v>0</v>
      </c>
      <c r="CI79" s="22">
        <v>0</v>
      </c>
      <c r="CJ79" s="22">
        <v>0</v>
      </c>
      <c r="CK79" s="22">
        <v>0</v>
      </c>
      <c r="CL79" s="22">
        <v>0</v>
      </c>
      <c r="CM79" s="22">
        <v>39312</v>
      </c>
      <c r="CN79" s="22">
        <v>34776</v>
      </c>
      <c r="CO79" s="22">
        <v>0</v>
      </c>
      <c r="CP79" s="22">
        <v>6048</v>
      </c>
      <c r="CQ79" s="22">
        <v>0</v>
      </c>
      <c r="CR79" s="22">
        <v>0</v>
      </c>
      <c r="CS79" s="22">
        <v>0</v>
      </c>
      <c r="CT79" s="22">
        <v>33264</v>
      </c>
      <c r="CU79" s="22">
        <v>78624</v>
      </c>
      <c r="CV79" s="22">
        <v>38448</v>
      </c>
      <c r="CW79" s="22">
        <v>13608</v>
      </c>
      <c r="CX79" s="22">
        <v>18144</v>
      </c>
      <c r="CY79" s="22">
        <v>0</v>
      </c>
      <c r="CZ79" s="22">
        <v>0</v>
      </c>
      <c r="DA79" s="22">
        <v>78624</v>
      </c>
      <c r="DB79" s="22">
        <v>0</v>
      </c>
      <c r="DC79" s="22">
        <v>54432</v>
      </c>
      <c r="DD79" s="22">
        <v>0</v>
      </c>
      <c r="DE79" s="22">
        <v>0</v>
      </c>
      <c r="DF79" s="22">
        <v>0</v>
      </c>
      <c r="DG79" s="22">
        <v>0</v>
      </c>
      <c r="DH79" s="22">
        <v>0</v>
      </c>
      <c r="DI79" s="22">
        <v>6048</v>
      </c>
      <c r="DJ79" s="22">
        <v>22680</v>
      </c>
      <c r="DK79" s="22">
        <v>0</v>
      </c>
      <c r="DL79" s="22">
        <v>0</v>
      </c>
      <c r="DM79" s="22">
        <v>98280</v>
      </c>
      <c r="DN79" s="22">
        <v>0</v>
      </c>
      <c r="DO79" s="22">
        <v>0</v>
      </c>
      <c r="DP79" s="22">
        <v>0</v>
      </c>
      <c r="DQ79" s="22">
        <v>0</v>
      </c>
      <c r="DR79" s="22">
        <v>95256</v>
      </c>
      <c r="DS79" s="22">
        <v>0</v>
      </c>
      <c r="DT79" s="22">
        <v>0</v>
      </c>
      <c r="DU79" s="22">
        <v>0</v>
      </c>
      <c r="DV79" s="22">
        <v>0</v>
      </c>
      <c r="DW79" s="22">
        <v>78624</v>
      </c>
      <c r="DX79" s="22">
        <v>18144</v>
      </c>
      <c r="DY79" s="22">
        <v>0</v>
      </c>
      <c r="DZ79" s="22">
        <v>0</v>
      </c>
      <c r="EA79" s="22">
        <v>48720</v>
      </c>
      <c r="EB79" s="22">
        <v>115920</v>
      </c>
      <c r="EC79" s="22">
        <v>0</v>
      </c>
      <c r="ED79" s="22">
        <v>0</v>
      </c>
      <c r="EE79" s="22">
        <v>0</v>
      </c>
      <c r="EF79" s="22">
        <v>30240</v>
      </c>
      <c r="EG79" s="22">
        <v>43680</v>
      </c>
      <c r="EH79" s="22">
        <v>0</v>
      </c>
      <c r="EI79" s="22">
        <v>31920</v>
      </c>
      <c r="EJ79" s="22">
        <v>43680</v>
      </c>
      <c r="EK79" s="22">
        <v>0</v>
      </c>
      <c r="EL79" s="22">
        <v>0</v>
      </c>
      <c r="EM79" s="22">
        <v>0</v>
      </c>
      <c r="EN79" s="22">
        <v>0</v>
      </c>
      <c r="EO79" s="22">
        <v>43680</v>
      </c>
      <c r="EP79" s="22">
        <v>0</v>
      </c>
      <c r="EQ79" s="22">
        <v>18480</v>
      </c>
      <c r="ER79" s="22">
        <v>0</v>
      </c>
      <c r="ES79" s="22">
        <v>0</v>
      </c>
      <c r="ET79" s="22">
        <v>0</v>
      </c>
      <c r="EU79" s="22">
        <v>43680</v>
      </c>
      <c r="EV79" s="22">
        <v>31920</v>
      </c>
      <c r="EW79" s="22">
        <v>0</v>
      </c>
      <c r="EX79" s="22">
        <v>0</v>
      </c>
      <c r="EY79" s="22">
        <v>102480</v>
      </c>
      <c r="EZ79" s="22">
        <v>87360</v>
      </c>
      <c r="FA79" s="22">
        <v>0</v>
      </c>
      <c r="FB79" s="22">
        <v>0</v>
      </c>
      <c r="FC79" s="22">
        <v>0</v>
      </c>
      <c r="FD79" s="22">
        <v>0</v>
      </c>
      <c r="FE79" s="22">
        <v>0</v>
      </c>
      <c r="FF79" s="22">
        <v>0</v>
      </c>
      <c r="FG79" s="22">
        <v>0</v>
      </c>
      <c r="FH79" s="22">
        <v>60480</v>
      </c>
      <c r="FI79" s="22">
        <v>0</v>
      </c>
      <c r="FJ79" s="22">
        <v>0</v>
      </c>
      <c r="FK79" s="24">
        <v>0</v>
      </c>
      <c r="FL79" s="24">
        <v>0</v>
      </c>
      <c r="FM79" s="24">
        <v>0</v>
      </c>
      <c r="FN79" s="24">
        <v>0</v>
      </c>
      <c r="FO79" s="24">
        <v>15120</v>
      </c>
      <c r="FP79" s="24">
        <v>0</v>
      </c>
      <c r="FQ79" s="24">
        <v>3360</v>
      </c>
      <c r="FR79" s="24">
        <v>47040</v>
      </c>
      <c r="FS79" s="24">
        <v>107520</v>
      </c>
      <c r="FT79" s="24">
        <v>15120</v>
      </c>
      <c r="FU79" s="24">
        <v>0</v>
      </c>
      <c r="FV79" s="24">
        <v>0</v>
      </c>
      <c r="FW79" s="24">
        <v>82320</v>
      </c>
      <c r="FX79" s="24">
        <v>0</v>
      </c>
      <c r="FY79" s="24">
        <v>26880</v>
      </c>
      <c r="FZ79" s="24">
        <v>0</v>
      </c>
      <c r="GA79" s="24">
        <v>0</v>
      </c>
      <c r="GB79" s="24">
        <v>43680</v>
      </c>
      <c r="GC79" s="24">
        <v>62160</v>
      </c>
      <c r="GD79" s="24">
        <v>0</v>
      </c>
      <c r="GE79" s="24">
        <v>0</v>
      </c>
      <c r="GF79" s="24">
        <v>0</v>
      </c>
      <c r="GG79" s="24">
        <v>43680</v>
      </c>
      <c r="GH79" s="24">
        <v>72240</v>
      </c>
      <c r="GI79" s="24">
        <v>0</v>
      </c>
      <c r="GJ79" s="24">
        <v>0</v>
      </c>
      <c r="GK79" s="24">
        <v>0</v>
      </c>
      <c r="GL79" s="24">
        <v>0</v>
      </c>
      <c r="GM79" s="24">
        <v>0</v>
      </c>
      <c r="GN79" s="24">
        <v>42000</v>
      </c>
      <c r="GO79" s="24">
        <v>0</v>
      </c>
      <c r="GP79" s="24">
        <v>0</v>
      </c>
      <c r="GQ79" s="24">
        <v>0</v>
      </c>
      <c r="GR79" s="24">
        <v>8400</v>
      </c>
      <c r="GS79" s="24">
        <v>13440</v>
      </c>
      <c r="GT79" s="24">
        <v>0</v>
      </c>
      <c r="GU79" s="24">
        <v>0</v>
      </c>
      <c r="GV79" s="24">
        <v>0</v>
      </c>
      <c r="GW79" s="24">
        <v>65520</v>
      </c>
      <c r="GX79" s="24">
        <v>0</v>
      </c>
      <c r="GY79" s="24">
        <v>0</v>
      </c>
      <c r="GZ79" s="24">
        <v>5040</v>
      </c>
      <c r="HA79" s="24">
        <v>77280</v>
      </c>
      <c r="HB79" s="24">
        <v>43680</v>
      </c>
      <c r="HC79" s="24">
        <v>0</v>
      </c>
      <c r="HD79" s="24">
        <v>0</v>
      </c>
      <c r="HE79" s="24">
        <v>0</v>
      </c>
      <c r="HF79" s="24">
        <v>0</v>
      </c>
      <c r="HG79" s="24">
        <v>30240</v>
      </c>
      <c r="HH79" s="24">
        <v>0</v>
      </c>
      <c r="HI79" s="24">
        <v>87360</v>
      </c>
      <c r="HJ79" s="24">
        <v>0</v>
      </c>
      <c r="HK79" s="24">
        <v>0</v>
      </c>
      <c r="HL79" s="24">
        <v>0</v>
      </c>
      <c r="HM79" s="24">
        <v>0</v>
      </c>
      <c r="HN79" s="24">
        <v>43680</v>
      </c>
      <c r="HO79" s="24">
        <v>10080</v>
      </c>
      <c r="HP79" s="24">
        <v>0</v>
      </c>
      <c r="HQ79" s="24">
        <v>0</v>
      </c>
      <c r="HR79" s="24">
        <v>43680</v>
      </c>
      <c r="HS79" s="16">
        <f t="shared" si="42"/>
        <v>43680</v>
      </c>
      <c r="HT79" s="16">
        <f t="shared" ca="1" si="42"/>
        <v>21894.6</v>
      </c>
      <c r="HU79" s="16">
        <f t="shared" ca="1" si="42"/>
        <v>21894.6</v>
      </c>
      <c r="HV79" s="16">
        <f t="shared" ca="1" si="42"/>
        <v>21894.6</v>
      </c>
      <c r="HW79" s="16">
        <f t="shared" ca="1" si="42"/>
        <v>21894.6</v>
      </c>
      <c r="HX79" s="16">
        <f t="shared" ca="1" si="42"/>
        <v>21894.6</v>
      </c>
      <c r="HY79" s="16">
        <f t="shared" ca="1" si="42"/>
        <v>21949.336499999998</v>
      </c>
      <c r="HZ79" s="16">
        <f t="shared" ca="1" si="42"/>
        <v>21949.336499999998</v>
      </c>
      <c r="IA79" s="16">
        <f t="shared" ca="1" si="42"/>
        <v>21949.336499999998</v>
      </c>
      <c r="IB79" s="16">
        <f t="shared" ca="1" si="42"/>
        <v>21949.336499999998</v>
      </c>
      <c r="IC79" s="16">
        <f t="shared" ca="1" si="42"/>
        <v>22004.209841249998</v>
      </c>
      <c r="ID79" s="16">
        <f t="shared" ca="1" si="42"/>
        <v>22004.209841249998</v>
      </c>
      <c r="IE79" s="16">
        <f t="shared" ca="1" si="42"/>
        <v>22004.209841249998</v>
      </c>
      <c r="IF79" s="16">
        <f t="shared" ca="1" si="42"/>
        <v>22004.209841249998</v>
      </c>
      <c r="IG79" s="16">
        <f t="shared" ca="1" si="42"/>
        <v>22059.220365853122</v>
      </c>
      <c r="IH79" s="16">
        <f t="shared" ca="1" si="42"/>
        <v>22059.220365853122</v>
      </c>
      <c r="II79" s="16">
        <f t="shared" ca="1" si="42"/>
        <v>22059.220365853122</v>
      </c>
      <c r="IJ79" s="16">
        <f t="shared" ca="1" si="42"/>
        <v>22059.220365853122</v>
      </c>
      <c r="IK79" s="16">
        <f t="shared" ca="1" si="42"/>
        <v>22059.220365853122</v>
      </c>
      <c r="IL79" s="16">
        <f t="shared" ca="1" si="42"/>
        <v>22114.368416767753</v>
      </c>
      <c r="IM79" s="16">
        <f t="shared" ca="1" si="42"/>
        <v>22114.368416767753</v>
      </c>
      <c r="IN79" s="16">
        <f t="shared" ca="1" si="42"/>
        <v>22114.368416767753</v>
      </c>
      <c r="IO79" s="16">
        <f t="shared" ca="1" si="42"/>
        <v>22114.368416767753</v>
      </c>
      <c r="IP79" s="16">
        <f t="shared" ca="1" si="42"/>
        <v>22169.654337809672</v>
      </c>
      <c r="IQ79" s="16">
        <f t="shared" ca="1" si="42"/>
        <v>22169.654337809672</v>
      </c>
      <c r="IR79" s="16">
        <f t="shared" ca="1" si="42"/>
        <v>22169.654337809672</v>
      </c>
      <c r="IS79" s="16">
        <f t="shared" ca="1" si="42"/>
        <v>22169.654337809672</v>
      </c>
      <c r="IT79" s="16">
        <f t="shared" ca="1" si="42"/>
        <v>22225.078473654194</v>
      </c>
      <c r="IU79" s="16">
        <f t="shared" ca="1" si="42"/>
        <v>22225.078473654194</v>
      </c>
      <c r="IV79" s="16">
        <f t="shared" ca="1" si="42"/>
        <v>22225.078473654194</v>
      </c>
      <c r="IW79" s="16">
        <f t="shared" ca="1" si="42"/>
        <v>22225.078473654194</v>
      </c>
      <c r="IX79" s="16">
        <f t="shared" ca="1" si="42"/>
        <v>22225.078473654194</v>
      </c>
      <c r="IY79" s="16">
        <f t="shared" ca="1" si="42"/>
        <v>22280.641169838327</v>
      </c>
      <c r="IZ79" s="16">
        <f t="shared" ca="1" si="42"/>
        <v>22280.641169838327</v>
      </c>
      <c r="JA79" s="16">
        <f t="shared" ca="1" si="42"/>
        <v>22280.641169838327</v>
      </c>
      <c r="JB79" s="16">
        <f t="shared" ca="1" si="42"/>
        <v>22280.641169838327</v>
      </c>
    </row>
    <row r="80" spans="1:262" ht="15" customHeight="1" x14ac:dyDescent="0.3">
      <c r="A80" s="25" t="s">
        <v>90</v>
      </c>
      <c r="B80" s="3" t="s">
        <v>234</v>
      </c>
      <c r="C80" s="3" t="s">
        <v>234</v>
      </c>
      <c r="D80" s="21" t="s">
        <v>38</v>
      </c>
      <c r="E80" s="21" t="s">
        <v>20</v>
      </c>
      <c r="F80" s="16">
        <f t="shared" ca="1" si="38"/>
        <v>16380</v>
      </c>
      <c r="G80" s="21" cm="1">
        <f t="array" aca="1" ref="G80" ca="1">($D$5-IFERROR(LOOKUP(2,1/(INDIRECT($L$1&amp;ROW()&amp;":"&amp;$J$2&amp;ROW())&lt;&gt;0),INDIRECT($L$1&amp;"4:"&amp;$J$2&amp;"4")),$L$4))/7</f>
        <v>0</v>
      </c>
      <c r="H80" s="16">
        <f t="shared" ca="1" si="39"/>
        <v>1748207.50144515</v>
      </c>
      <c r="I80" s="21"/>
      <c r="J80" s="16"/>
      <c r="K80" s="21"/>
      <c r="L80" s="22">
        <v>0</v>
      </c>
      <c r="M80" s="22">
        <v>0</v>
      </c>
      <c r="N80" s="22">
        <v>0</v>
      </c>
      <c r="O80" s="22">
        <v>0</v>
      </c>
      <c r="P80" s="22">
        <v>0</v>
      </c>
      <c r="Q80" s="22">
        <v>0</v>
      </c>
      <c r="R80" s="22">
        <v>0</v>
      </c>
      <c r="S80" s="22">
        <v>0</v>
      </c>
      <c r="T80" s="22">
        <v>0</v>
      </c>
      <c r="U80" s="22">
        <v>0</v>
      </c>
      <c r="V80" s="22">
        <v>0</v>
      </c>
      <c r="W80" s="22">
        <v>0</v>
      </c>
      <c r="X80" s="22">
        <v>10584</v>
      </c>
      <c r="Y80" s="22">
        <v>0</v>
      </c>
      <c r="Z80" s="22">
        <v>0</v>
      </c>
      <c r="AA80" s="22">
        <v>0</v>
      </c>
      <c r="AB80" s="22">
        <v>0</v>
      </c>
      <c r="AC80" s="22">
        <v>0</v>
      </c>
      <c r="AD80" s="22">
        <v>0</v>
      </c>
      <c r="AE80" s="22">
        <v>0</v>
      </c>
      <c r="AF80" s="22">
        <v>0</v>
      </c>
      <c r="AG80" s="22">
        <v>0</v>
      </c>
      <c r="AH80" s="22">
        <v>0</v>
      </c>
      <c r="AI80" s="22">
        <v>0</v>
      </c>
      <c r="AJ80" s="22">
        <v>0</v>
      </c>
      <c r="AK80" s="22">
        <v>0</v>
      </c>
      <c r="AL80" s="22">
        <v>0</v>
      </c>
      <c r="AM80" s="22">
        <v>0</v>
      </c>
      <c r="AN80" s="22">
        <v>0</v>
      </c>
      <c r="AO80" s="22">
        <v>0</v>
      </c>
      <c r="AP80" s="22">
        <v>0</v>
      </c>
      <c r="AQ80" s="22">
        <v>0</v>
      </c>
      <c r="AR80" s="22">
        <v>0</v>
      </c>
      <c r="AS80" s="22">
        <v>0</v>
      </c>
      <c r="AT80" s="22">
        <v>0</v>
      </c>
      <c r="AU80" s="22">
        <v>0</v>
      </c>
      <c r="AV80" s="22">
        <v>0</v>
      </c>
      <c r="AW80" s="22">
        <v>0</v>
      </c>
      <c r="AX80" s="22">
        <v>0</v>
      </c>
      <c r="AY80" s="22">
        <v>0</v>
      </c>
      <c r="AZ80" s="22">
        <v>0</v>
      </c>
      <c r="BA80" s="22">
        <v>0</v>
      </c>
      <c r="BB80" s="22">
        <v>0</v>
      </c>
      <c r="BC80" s="22">
        <v>0</v>
      </c>
      <c r="BD80" s="22">
        <v>0</v>
      </c>
      <c r="BE80" s="22">
        <v>0</v>
      </c>
      <c r="BF80" s="22">
        <v>0</v>
      </c>
      <c r="BG80" s="22">
        <v>0</v>
      </c>
      <c r="BH80" s="22">
        <v>0</v>
      </c>
      <c r="BI80" s="22">
        <v>0</v>
      </c>
      <c r="BJ80" s="22">
        <v>0</v>
      </c>
      <c r="BK80" s="22">
        <v>0</v>
      </c>
      <c r="BL80" s="22">
        <v>0</v>
      </c>
      <c r="BM80" s="22">
        <v>0</v>
      </c>
      <c r="BN80" s="22">
        <v>0</v>
      </c>
      <c r="BO80" s="22">
        <v>0</v>
      </c>
      <c r="BP80" s="22">
        <v>0</v>
      </c>
      <c r="BQ80" s="22">
        <v>39312</v>
      </c>
      <c r="BR80" s="22">
        <v>0</v>
      </c>
      <c r="BS80" s="22">
        <v>0</v>
      </c>
      <c r="BT80" s="22">
        <v>36288</v>
      </c>
      <c r="BU80" s="22">
        <v>0</v>
      </c>
      <c r="BV80" s="22">
        <v>0</v>
      </c>
      <c r="BW80" s="22">
        <v>0</v>
      </c>
      <c r="BX80" s="22">
        <v>0</v>
      </c>
      <c r="BY80" s="22">
        <v>0</v>
      </c>
      <c r="BZ80" s="22">
        <v>0</v>
      </c>
      <c r="CA80" s="22">
        <v>0</v>
      </c>
      <c r="CB80" s="22">
        <v>0</v>
      </c>
      <c r="CC80" s="22">
        <v>0</v>
      </c>
      <c r="CD80" s="22">
        <v>0</v>
      </c>
      <c r="CE80" s="22">
        <v>0</v>
      </c>
      <c r="CF80" s="22">
        <v>3024</v>
      </c>
      <c r="CG80" s="22">
        <v>0</v>
      </c>
      <c r="CH80" s="22">
        <v>0</v>
      </c>
      <c r="CI80" s="22">
        <v>0</v>
      </c>
      <c r="CJ80" s="22">
        <v>0</v>
      </c>
      <c r="CK80" s="22">
        <v>0</v>
      </c>
      <c r="CL80" s="22">
        <v>0</v>
      </c>
      <c r="CM80" s="22">
        <v>0</v>
      </c>
      <c r="CN80" s="22">
        <v>0</v>
      </c>
      <c r="CO80" s="22">
        <v>0</v>
      </c>
      <c r="CP80" s="22">
        <v>4536</v>
      </c>
      <c r="CQ80" s="22">
        <v>0</v>
      </c>
      <c r="CR80" s="22">
        <v>0</v>
      </c>
      <c r="CS80" s="22">
        <v>0</v>
      </c>
      <c r="CT80" s="22">
        <v>63504</v>
      </c>
      <c r="CU80" s="22">
        <v>0</v>
      </c>
      <c r="CV80" s="22">
        <v>0</v>
      </c>
      <c r="CW80" s="22">
        <v>0</v>
      </c>
      <c r="CX80" s="22">
        <v>0</v>
      </c>
      <c r="CY80" s="22">
        <v>57456</v>
      </c>
      <c r="CZ80" s="22">
        <v>0</v>
      </c>
      <c r="DA80" s="22">
        <v>0</v>
      </c>
      <c r="DB80" s="22">
        <v>0</v>
      </c>
      <c r="DC80" s="22">
        <v>24192</v>
      </c>
      <c r="DD80" s="22">
        <v>0</v>
      </c>
      <c r="DE80" s="22">
        <v>0</v>
      </c>
      <c r="DF80" s="22">
        <v>0</v>
      </c>
      <c r="DG80" s="22">
        <v>0</v>
      </c>
      <c r="DH80" s="22">
        <v>0</v>
      </c>
      <c r="DI80" s="22">
        <v>3024</v>
      </c>
      <c r="DJ80" s="22">
        <v>10584</v>
      </c>
      <c r="DK80" s="22">
        <v>0</v>
      </c>
      <c r="DL80" s="22">
        <v>0</v>
      </c>
      <c r="DM80" s="22">
        <v>16632</v>
      </c>
      <c r="DN80" s="22">
        <v>0</v>
      </c>
      <c r="DO80" s="22">
        <v>0</v>
      </c>
      <c r="DP80" s="22">
        <v>54432</v>
      </c>
      <c r="DQ80" s="22">
        <v>0</v>
      </c>
      <c r="DR80" s="22">
        <v>0</v>
      </c>
      <c r="DS80" s="22">
        <v>0</v>
      </c>
      <c r="DT80" s="22">
        <v>0</v>
      </c>
      <c r="DU80" s="22">
        <v>0</v>
      </c>
      <c r="DV80" s="22">
        <v>39312</v>
      </c>
      <c r="DW80" s="22">
        <v>0</v>
      </c>
      <c r="DX80" s="22">
        <v>6048</v>
      </c>
      <c r="DY80" s="22">
        <v>0</v>
      </c>
      <c r="DZ80" s="22">
        <v>0</v>
      </c>
      <c r="EA80" s="22">
        <v>68880</v>
      </c>
      <c r="EB80" s="22">
        <v>0</v>
      </c>
      <c r="EC80" s="22">
        <v>0</v>
      </c>
      <c r="ED80" s="22">
        <v>6720</v>
      </c>
      <c r="EE80" s="22">
        <v>43680</v>
      </c>
      <c r="EF80" s="22">
        <v>0</v>
      </c>
      <c r="EG80" s="22">
        <v>0</v>
      </c>
      <c r="EH80" s="22">
        <v>0</v>
      </c>
      <c r="EI80" s="22">
        <v>11760</v>
      </c>
      <c r="EJ80" s="22">
        <v>3360</v>
      </c>
      <c r="EK80" s="22">
        <v>0</v>
      </c>
      <c r="EL80" s="22">
        <v>0</v>
      </c>
      <c r="EM80" s="22">
        <v>0</v>
      </c>
      <c r="EN80" s="22">
        <v>0</v>
      </c>
      <c r="EO80" s="22">
        <v>0</v>
      </c>
      <c r="EP80" s="22">
        <v>0</v>
      </c>
      <c r="EQ80" s="22">
        <v>36960</v>
      </c>
      <c r="ER80" s="22">
        <v>0</v>
      </c>
      <c r="ES80" s="22">
        <v>0</v>
      </c>
      <c r="ET80" s="22">
        <v>0</v>
      </c>
      <c r="EU80" s="22">
        <v>0</v>
      </c>
      <c r="EV80" s="22">
        <v>25200</v>
      </c>
      <c r="EW80" s="22">
        <v>0</v>
      </c>
      <c r="EX80" s="22">
        <v>0</v>
      </c>
      <c r="EY80" s="22">
        <v>48720</v>
      </c>
      <c r="EZ80" s="22">
        <v>43680</v>
      </c>
      <c r="FA80" s="22">
        <v>0</v>
      </c>
      <c r="FB80" s="22">
        <v>0</v>
      </c>
      <c r="FC80" s="22">
        <v>0</v>
      </c>
      <c r="FD80" s="22">
        <v>21840</v>
      </c>
      <c r="FE80" s="22">
        <v>0</v>
      </c>
      <c r="FF80" s="22">
        <v>0</v>
      </c>
      <c r="FG80" s="22">
        <v>0</v>
      </c>
      <c r="FH80" s="22">
        <v>0</v>
      </c>
      <c r="FI80" s="22">
        <v>47040</v>
      </c>
      <c r="FJ80" s="22">
        <v>0</v>
      </c>
      <c r="FK80" s="24">
        <v>0</v>
      </c>
      <c r="FL80" s="24">
        <v>21840</v>
      </c>
      <c r="FM80" s="24">
        <v>0</v>
      </c>
      <c r="FN80" s="24">
        <v>0</v>
      </c>
      <c r="FO80" s="24">
        <v>0</v>
      </c>
      <c r="FP80" s="24">
        <v>0</v>
      </c>
      <c r="FQ80" s="24">
        <v>5040</v>
      </c>
      <c r="FR80" s="24">
        <v>0</v>
      </c>
      <c r="FS80" s="24">
        <v>43680</v>
      </c>
      <c r="FT80" s="24">
        <v>0</v>
      </c>
      <c r="FU80" s="24">
        <v>0</v>
      </c>
      <c r="FV80" s="24">
        <v>0</v>
      </c>
      <c r="FW80" s="24">
        <v>1680</v>
      </c>
      <c r="FX80" s="24">
        <v>0</v>
      </c>
      <c r="FY80" s="24">
        <v>0</v>
      </c>
      <c r="FZ80" s="24">
        <v>0</v>
      </c>
      <c r="GA80" s="24">
        <v>43680</v>
      </c>
      <c r="GB80" s="24">
        <v>0</v>
      </c>
      <c r="GC80" s="24">
        <v>25200</v>
      </c>
      <c r="GD80" s="24">
        <v>18480</v>
      </c>
      <c r="GE80" s="24">
        <v>0</v>
      </c>
      <c r="GF80" s="24">
        <v>0</v>
      </c>
      <c r="GG80" s="24">
        <v>43680</v>
      </c>
      <c r="GH80" s="24">
        <v>0</v>
      </c>
      <c r="GI80" s="24">
        <v>0</v>
      </c>
      <c r="GJ80" s="24">
        <v>0</v>
      </c>
      <c r="GK80" s="24">
        <v>0</v>
      </c>
      <c r="GL80" s="24">
        <v>0</v>
      </c>
      <c r="GM80" s="24">
        <v>0</v>
      </c>
      <c r="GN80" s="24">
        <v>13440</v>
      </c>
      <c r="GO80" s="24">
        <v>16800</v>
      </c>
      <c r="GP80" s="24">
        <v>0</v>
      </c>
      <c r="GQ80" s="24">
        <v>0</v>
      </c>
      <c r="GR80" s="24">
        <v>0</v>
      </c>
      <c r="GS80" s="24">
        <v>0</v>
      </c>
      <c r="GT80" s="24">
        <v>0</v>
      </c>
      <c r="GU80" s="24">
        <v>0</v>
      </c>
      <c r="GV80" s="24">
        <v>0</v>
      </c>
      <c r="GW80" s="24">
        <v>21840</v>
      </c>
      <c r="GX80" s="24">
        <v>0</v>
      </c>
      <c r="GY80" s="24">
        <v>0</v>
      </c>
      <c r="GZ80" s="24">
        <v>43680</v>
      </c>
      <c r="HA80" s="24">
        <v>65520</v>
      </c>
      <c r="HB80" s="24">
        <v>0</v>
      </c>
      <c r="HC80" s="24">
        <v>0</v>
      </c>
      <c r="HD80" s="24">
        <v>0</v>
      </c>
      <c r="HE80" s="24">
        <v>0</v>
      </c>
      <c r="HF80" s="24">
        <v>0</v>
      </c>
      <c r="HG80" s="24">
        <v>0</v>
      </c>
      <c r="HH80" s="24">
        <v>0</v>
      </c>
      <c r="HI80" s="24">
        <v>0</v>
      </c>
      <c r="HJ80" s="24">
        <v>11634</v>
      </c>
      <c r="HK80" s="24">
        <v>0</v>
      </c>
      <c r="HL80" s="24">
        <v>0</v>
      </c>
      <c r="HM80" s="24">
        <v>0</v>
      </c>
      <c r="HN80" s="24">
        <v>0</v>
      </c>
      <c r="HO80" s="24">
        <v>0</v>
      </c>
      <c r="HP80" s="24">
        <v>0</v>
      </c>
      <c r="HQ80" s="24">
        <v>0</v>
      </c>
      <c r="HR80" s="24">
        <v>43680</v>
      </c>
      <c r="HS80" s="24">
        <v>21840</v>
      </c>
      <c r="HT80" s="16">
        <f t="shared" ca="1" si="42"/>
        <v>16420.95</v>
      </c>
      <c r="HU80" s="16">
        <f t="shared" ca="1" si="42"/>
        <v>16420.95</v>
      </c>
      <c r="HV80" s="16">
        <f t="shared" ca="1" si="42"/>
        <v>16420.95</v>
      </c>
      <c r="HW80" s="16">
        <f t="shared" ca="1" si="42"/>
        <v>16420.95</v>
      </c>
      <c r="HX80" s="16">
        <f t="shared" ca="1" si="42"/>
        <v>16420.95</v>
      </c>
      <c r="HY80" s="16">
        <f t="shared" ca="1" si="42"/>
        <v>16462.002375</v>
      </c>
      <c r="HZ80" s="16">
        <f t="shared" ca="1" si="42"/>
        <v>16462.002375</v>
      </c>
      <c r="IA80" s="16">
        <f t="shared" ca="1" si="42"/>
        <v>16462.002375</v>
      </c>
      <c r="IB80" s="16">
        <f t="shared" ca="1" si="42"/>
        <v>16462.002375</v>
      </c>
      <c r="IC80" s="16">
        <f t="shared" ca="1" si="42"/>
        <v>16503.1573809375</v>
      </c>
      <c r="ID80" s="16">
        <f t="shared" ca="1" si="42"/>
        <v>16503.1573809375</v>
      </c>
      <c r="IE80" s="16">
        <f t="shared" ca="1" si="42"/>
        <v>16503.1573809375</v>
      </c>
      <c r="IF80" s="16">
        <f t="shared" ca="1" si="42"/>
        <v>16503.1573809375</v>
      </c>
      <c r="IG80" s="16">
        <f t="shared" ca="1" si="42"/>
        <v>16544.415274389845</v>
      </c>
      <c r="IH80" s="16">
        <f t="shared" ca="1" si="42"/>
        <v>16544.415274389845</v>
      </c>
      <c r="II80" s="16">
        <f t="shared" ca="1" si="42"/>
        <v>16544.415274389845</v>
      </c>
      <c r="IJ80" s="16">
        <f t="shared" ca="1" si="42"/>
        <v>16544.415274389845</v>
      </c>
      <c r="IK80" s="16">
        <f t="shared" ca="1" si="42"/>
        <v>16544.415274389845</v>
      </c>
      <c r="IL80" s="16">
        <f t="shared" ca="1" si="42"/>
        <v>16585.776312575817</v>
      </c>
      <c r="IM80" s="16">
        <f t="shared" ca="1" si="42"/>
        <v>16585.776312575817</v>
      </c>
      <c r="IN80" s="16">
        <f t="shared" ca="1" si="42"/>
        <v>16585.776312575817</v>
      </c>
      <c r="IO80" s="16">
        <f t="shared" ca="1" si="42"/>
        <v>16585.776312575817</v>
      </c>
      <c r="IP80" s="16">
        <f t="shared" ca="1" si="42"/>
        <v>16627.240753357255</v>
      </c>
      <c r="IQ80" s="16">
        <f t="shared" ca="1" si="42"/>
        <v>16627.240753357255</v>
      </c>
      <c r="IR80" s="16">
        <f t="shared" ca="1" si="42"/>
        <v>16627.240753357255</v>
      </c>
      <c r="IS80" s="16">
        <f t="shared" ca="1" si="42"/>
        <v>16627.240753357255</v>
      </c>
      <c r="IT80" s="16">
        <f t="shared" ca="1" si="42"/>
        <v>16668.808855240648</v>
      </c>
      <c r="IU80" s="16">
        <f t="shared" ca="1" si="42"/>
        <v>16668.808855240648</v>
      </c>
      <c r="IV80" s="16">
        <f t="shared" ca="1" si="42"/>
        <v>16668.808855240648</v>
      </c>
      <c r="IW80" s="16">
        <f t="shared" ca="1" si="42"/>
        <v>16668.808855240648</v>
      </c>
      <c r="IX80" s="16">
        <f t="shared" ca="1" si="42"/>
        <v>16668.808855240648</v>
      </c>
      <c r="IY80" s="16">
        <f t="shared" ca="1" si="42"/>
        <v>16710.480877378748</v>
      </c>
      <c r="IZ80" s="16">
        <f t="shared" ca="1" si="42"/>
        <v>16710.480877378748</v>
      </c>
      <c r="JA80" s="16">
        <f t="shared" ca="1" si="42"/>
        <v>16710.480877378748</v>
      </c>
      <c r="JB80" s="16">
        <f t="shared" ca="1" si="42"/>
        <v>16710.480877378748</v>
      </c>
    </row>
    <row r="81" spans="1:262" ht="15" customHeight="1" x14ac:dyDescent="0.3">
      <c r="A81" s="25" t="s">
        <v>91</v>
      </c>
      <c r="B81" s="3" t="s">
        <v>234</v>
      </c>
      <c r="C81" s="3" t="s">
        <v>234</v>
      </c>
      <c r="D81" s="21" t="s">
        <v>38</v>
      </c>
      <c r="E81" s="21" t="s">
        <v>20</v>
      </c>
      <c r="F81" s="16">
        <f t="shared" ca="1" si="38"/>
        <v>21840</v>
      </c>
      <c r="G81" s="21" cm="1">
        <f t="array" aca="1" ref="G81" ca="1">($D$5-IFERROR(LOOKUP(2,1/(INDIRECT($L$1&amp;ROW()&amp;":"&amp;$J$2&amp;ROW())&lt;&gt;0),INDIRECT($L$1&amp;"4:"&amp;$J$2&amp;"4")),$L$4))/7</f>
        <v>0</v>
      </c>
      <c r="H81" s="16">
        <f t="shared" ca="1" si="39"/>
        <v>3371507.3352601994</v>
      </c>
      <c r="I81" s="21"/>
      <c r="J81" s="16"/>
      <c r="K81" s="21"/>
      <c r="L81" s="22">
        <v>12096</v>
      </c>
      <c r="M81" s="22">
        <v>0</v>
      </c>
      <c r="N81" s="22">
        <v>0</v>
      </c>
      <c r="O81" s="22">
        <v>0</v>
      </c>
      <c r="P81" s="22">
        <v>0</v>
      </c>
      <c r="Q81" s="22">
        <v>0</v>
      </c>
      <c r="R81" s="22">
        <v>0</v>
      </c>
      <c r="S81" s="22">
        <v>0</v>
      </c>
      <c r="T81" s="22">
        <v>0</v>
      </c>
      <c r="U81" s="22">
        <v>0</v>
      </c>
      <c r="V81" s="22">
        <v>0</v>
      </c>
      <c r="W81" s="22">
        <v>0</v>
      </c>
      <c r="X81" s="22">
        <v>0</v>
      </c>
      <c r="Y81" s="22">
        <v>13608</v>
      </c>
      <c r="Z81" s="22">
        <v>0</v>
      </c>
      <c r="AA81" s="22">
        <v>21168</v>
      </c>
      <c r="AB81" s="22">
        <v>0</v>
      </c>
      <c r="AC81" s="22">
        <v>0</v>
      </c>
      <c r="AD81" s="22">
        <v>0</v>
      </c>
      <c r="AE81" s="22">
        <v>25704</v>
      </c>
      <c r="AF81" s="22">
        <v>0</v>
      </c>
      <c r="AG81" s="22">
        <v>0</v>
      </c>
      <c r="AH81" s="22">
        <v>0</v>
      </c>
      <c r="AI81" s="22">
        <v>0</v>
      </c>
      <c r="AJ81" s="22">
        <v>0</v>
      </c>
      <c r="AK81" s="22">
        <v>39312</v>
      </c>
      <c r="AL81" s="22">
        <v>0</v>
      </c>
      <c r="AM81" s="22">
        <v>0</v>
      </c>
      <c r="AN81" s="22">
        <v>0</v>
      </c>
      <c r="AO81" s="22">
        <v>1512</v>
      </c>
      <c r="AP81" s="22">
        <v>0</v>
      </c>
      <c r="AQ81" s="22">
        <v>0</v>
      </c>
      <c r="AR81" s="22">
        <v>27216</v>
      </c>
      <c r="AS81" s="22">
        <v>0</v>
      </c>
      <c r="AT81" s="22">
        <v>0</v>
      </c>
      <c r="AU81" s="22">
        <v>0</v>
      </c>
      <c r="AV81" s="22">
        <v>0</v>
      </c>
      <c r="AW81" s="22">
        <v>12096</v>
      </c>
      <c r="AX81" s="22">
        <v>0</v>
      </c>
      <c r="AY81" s="22">
        <v>60480</v>
      </c>
      <c r="AZ81" s="22">
        <v>0</v>
      </c>
      <c r="BA81" s="22">
        <v>27216</v>
      </c>
      <c r="BB81" s="22">
        <v>0</v>
      </c>
      <c r="BC81" s="22">
        <v>0</v>
      </c>
      <c r="BD81" s="22">
        <v>0</v>
      </c>
      <c r="BE81" s="22">
        <v>60480</v>
      </c>
      <c r="BF81" s="22">
        <v>0</v>
      </c>
      <c r="BG81" s="22">
        <v>0</v>
      </c>
      <c r="BH81" s="22">
        <v>39312</v>
      </c>
      <c r="BI81" s="22">
        <v>0</v>
      </c>
      <c r="BJ81" s="22">
        <v>0</v>
      </c>
      <c r="BK81" s="22">
        <v>0</v>
      </c>
      <c r="BL81" s="22">
        <v>0</v>
      </c>
      <c r="BM81" s="22">
        <v>0</v>
      </c>
      <c r="BN81" s="22">
        <v>0</v>
      </c>
      <c r="BO81" s="22">
        <v>12096</v>
      </c>
      <c r="BP81" s="22">
        <v>0</v>
      </c>
      <c r="BQ81" s="22">
        <v>0</v>
      </c>
      <c r="BR81" s="22">
        <v>0</v>
      </c>
      <c r="BS81" s="22">
        <v>0</v>
      </c>
      <c r="BT81" s="22">
        <v>21168</v>
      </c>
      <c r="BU81" s="22">
        <v>0</v>
      </c>
      <c r="BV81" s="22">
        <v>0</v>
      </c>
      <c r="BW81" s="22">
        <v>0</v>
      </c>
      <c r="BX81" s="22">
        <v>39312</v>
      </c>
      <c r="BY81" s="22">
        <v>18144</v>
      </c>
      <c r="BZ81" s="22">
        <v>0</v>
      </c>
      <c r="CA81" s="22">
        <v>39312</v>
      </c>
      <c r="CB81" s="22">
        <v>0</v>
      </c>
      <c r="CC81" s="22">
        <v>0</v>
      </c>
      <c r="CD81" s="22">
        <v>39312</v>
      </c>
      <c r="CE81" s="22">
        <v>15120</v>
      </c>
      <c r="CF81" s="22">
        <v>9072</v>
      </c>
      <c r="CG81" s="22">
        <v>0</v>
      </c>
      <c r="CH81" s="22">
        <v>0</v>
      </c>
      <c r="CI81" s="22">
        <v>24192</v>
      </c>
      <c r="CJ81" s="22">
        <v>55944</v>
      </c>
      <c r="CK81" s="22">
        <v>0</v>
      </c>
      <c r="CL81" s="22">
        <v>108108</v>
      </c>
      <c r="CM81" s="22">
        <v>0</v>
      </c>
      <c r="CN81" s="22">
        <v>60480</v>
      </c>
      <c r="CO81" s="22">
        <v>0</v>
      </c>
      <c r="CP81" s="22">
        <v>1512</v>
      </c>
      <c r="CQ81" s="22">
        <v>0</v>
      </c>
      <c r="CR81" s="22">
        <v>0</v>
      </c>
      <c r="CS81" s="22">
        <v>22680</v>
      </c>
      <c r="CT81" s="22">
        <v>0</v>
      </c>
      <c r="CU81" s="22">
        <v>0</v>
      </c>
      <c r="CV81" s="22">
        <v>0</v>
      </c>
      <c r="CW81" s="22">
        <v>0</v>
      </c>
      <c r="CX81" s="22">
        <v>0</v>
      </c>
      <c r="CY81" s="22">
        <v>21168</v>
      </c>
      <c r="CZ81" s="22">
        <v>0</v>
      </c>
      <c r="DA81" s="22">
        <v>0</v>
      </c>
      <c r="DB81" s="22">
        <v>0</v>
      </c>
      <c r="DC81" s="22">
        <v>0</v>
      </c>
      <c r="DD81" s="22">
        <v>0</v>
      </c>
      <c r="DE81" s="22">
        <v>22680</v>
      </c>
      <c r="DF81" s="22">
        <v>0</v>
      </c>
      <c r="DG81" s="22">
        <v>0</v>
      </c>
      <c r="DH81" s="22">
        <v>0</v>
      </c>
      <c r="DI81" s="22">
        <v>58968</v>
      </c>
      <c r="DJ81" s="22">
        <v>0</v>
      </c>
      <c r="DK81" s="22">
        <v>0</v>
      </c>
      <c r="DL81" s="22">
        <v>0</v>
      </c>
      <c r="DM81" s="22">
        <v>39312</v>
      </c>
      <c r="DN81" s="22">
        <v>0</v>
      </c>
      <c r="DO81" s="22">
        <v>19656</v>
      </c>
      <c r="DP81" s="22">
        <v>0</v>
      </c>
      <c r="DQ81" s="22">
        <v>39312</v>
      </c>
      <c r="DR81" s="22">
        <v>0</v>
      </c>
      <c r="DS81" s="22">
        <v>0</v>
      </c>
      <c r="DT81" s="22">
        <v>0</v>
      </c>
      <c r="DU81" s="22">
        <v>10584</v>
      </c>
      <c r="DV81" s="22">
        <v>28728</v>
      </c>
      <c r="DW81" s="22">
        <v>0</v>
      </c>
      <c r="DX81" s="22">
        <v>7560</v>
      </c>
      <c r="DY81" s="22">
        <v>43680</v>
      </c>
      <c r="DZ81" s="22">
        <v>6720</v>
      </c>
      <c r="EA81" s="22">
        <v>0</v>
      </c>
      <c r="EB81" s="22">
        <v>0</v>
      </c>
      <c r="EC81" s="22">
        <v>0</v>
      </c>
      <c r="ED81" s="22">
        <v>0</v>
      </c>
      <c r="EE81" s="22">
        <v>87360</v>
      </c>
      <c r="EF81" s="22">
        <v>50400</v>
      </c>
      <c r="EG81" s="22">
        <v>0</v>
      </c>
      <c r="EH81" s="22">
        <v>0</v>
      </c>
      <c r="EI81" s="22">
        <v>0</v>
      </c>
      <c r="EJ81" s="22">
        <v>43680</v>
      </c>
      <c r="EK81" s="22">
        <v>0</v>
      </c>
      <c r="EL81" s="22">
        <v>0</v>
      </c>
      <c r="EM81" s="22">
        <v>0</v>
      </c>
      <c r="EN81" s="22">
        <v>0</v>
      </c>
      <c r="EO81" s="22">
        <v>0</v>
      </c>
      <c r="EP81" s="22">
        <v>0</v>
      </c>
      <c r="EQ81" s="22">
        <v>90720</v>
      </c>
      <c r="ER81" s="22">
        <v>0</v>
      </c>
      <c r="ES81" s="22">
        <v>0</v>
      </c>
      <c r="ET81" s="22">
        <v>0</v>
      </c>
      <c r="EU81" s="22">
        <v>43680</v>
      </c>
      <c r="EV81" s="22">
        <v>0</v>
      </c>
      <c r="EW81" s="22">
        <v>119280</v>
      </c>
      <c r="EX81" s="22">
        <v>0</v>
      </c>
      <c r="EY81" s="22">
        <v>0</v>
      </c>
      <c r="EZ81" s="22">
        <v>0</v>
      </c>
      <c r="FA81" s="22">
        <v>0</v>
      </c>
      <c r="FB81" s="22">
        <v>0</v>
      </c>
      <c r="FC81" s="22">
        <v>0</v>
      </c>
      <c r="FD81" s="22">
        <v>21840</v>
      </c>
      <c r="FE81" s="22">
        <v>0</v>
      </c>
      <c r="FF81" s="22">
        <v>0</v>
      </c>
      <c r="FG81" s="22">
        <v>0</v>
      </c>
      <c r="FH81" s="22">
        <v>87360</v>
      </c>
      <c r="FI81" s="22">
        <v>0</v>
      </c>
      <c r="FJ81" s="22">
        <v>0</v>
      </c>
      <c r="FK81" s="24">
        <v>0</v>
      </c>
      <c r="FL81" s="24">
        <v>62160</v>
      </c>
      <c r="FM81" s="24">
        <v>0</v>
      </c>
      <c r="FN81" s="24">
        <v>43680</v>
      </c>
      <c r="FO81" s="24">
        <v>1680</v>
      </c>
      <c r="FP81" s="24">
        <v>0</v>
      </c>
      <c r="FQ81" s="24">
        <v>5040</v>
      </c>
      <c r="FR81" s="24">
        <v>40320</v>
      </c>
      <c r="FS81" s="24">
        <v>36960</v>
      </c>
      <c r="FT81" s="24">
        <v>1680</v>
      </c>
      <c r="FU81" s="24">
        <v>0</v>
      </c>
      <c r="FV81" s="24">
        <v>43680</v>
      </c>
      <c r="FW81" s="24">
        <v>112560</v>
      </c>
      <c r="FX81" s="24"/>
      <c r="FY81" s="24">
        <v>21840</v>
      </c>
      <c r="FZ81" s="24">
        <v>0</v>
      </c>
      <c r="GA81" s="24">
        <v>0</v>
      </c>
      <c r="GB81" s="24">
        <v>0</v>
      </c>
      <c r="GC81" s="24">
        <v>0</v>
      </c>
      <c r="GD81" s="24">
        <v>87360</v>
      </c>
      <c r="GE81" s="24">
        <v>0</v>
      </c>
      <c r="GF81" s="24">
        <v>0</v>
      </c>
      <c r="GG81" s="24">
        <v>0</v>
      </c>
      <c r="GH81" s="24">
        <v>0</v>
      </c>
      <c r="GI81" s="24">
        <v>87360</v>
      </c>
      <c r="GJ81" s="24">
        <v>0</v>
      </c>
      <c r="GK81" s="24">
        <v>0</v>
      </c>
      <c r="GL81" s="24">
        <v>0</v>
      </c>
      <c r="GM81" s="24">
        <v>0</v>
      </c>
      <c r="GN81" s="24">
        <v>18480</v>
      </c>
      <c r="GO81" s="24">
        <v>33600</v>
      </c>
      <c r="GP81" s="24">
        <v>0</v>
      </c>
      <c r="GQ81" s="24">
        <v>0</v>
      </c>
      <c r="GR81" s="24">
        <v>0</v>
      </c>
      <c r="GS81" s="24">
        <v>0</v>
      </c>
      <c r="GT81" s="24">
        <v>0</v>
      </c>
      <c r="GU81" s="24">
        <v>0</v>
      </c>
      <c r="GV81" s="24">
        <v>21840</v>
      </c>
      <c r="GW81" s="24">
        <v>0</v>
      </c>
      <c r="GX81" s="24">
        <v>0</v>
      </c>
      <c r="GY81" s="24">
        <v>0</v>
      </c>
      <c r="GZ81" s="24">
        <v>3360</v>
      </c>
      <c r="HA81" s="24">
        <v>70560</v>
      </c>
      <c r="HB81" s="24">
        <v>43680</v>
      </c>
      <c r="HC81" s="24">
        <v>0</v>
      </c>
      <c r="HD81" s="24">
        <v>0</v>
      </c>
      <c r="HE81" s="24">
        <v>0</v>
      </c>
      <c r="HF81" s="24">
        <v>0</v>
      </c>
      <c r="HG81" s="24">
        <v>0</v>
      </c>
      <c r="HH81" s="24">
        <v>87360</v>
      </c>
      <c r="HI81" s="24">
        <v>0</v>
      </c>
      <c r="HJ81" s="24">
        <v>0</v>
      </c>
      <c r="HK81" s="24">
        <v>0</v>
      </c>
      <c r="HL81" s="24">
        <v>0</v>
      </c>
      <c r="HM81" s="24">
        <v>0</v>
      </c>
      <c r="HN81" s="24">
        <v>0</v>
      </c>
      <c r="HO81" s="24">
        <v>38640</v>
      </c>
      <c r="HP81" s="24">
        <v>0</v>
      </c>
      <c r="HQ81" s="24">
        <v>0</v>
      </c>
      <c r="HR81" s="24">
        <v>43680</v>
      </c>
      <c r="HS81" s="24">
        <v>43680</v>
      </c>
      <c r="HT81" s="16">
        <f t="shared" ca="1" si="42"/>
        <v>21894.6</v>
      </c>
      <c r="HU81" s="16">
        <f t="shared" ca="1" si="42"/>
        <v>21894.6</v>
      </c>
      <c r="HV81" s="16">
        <f t="shared" ca="1" si="42"/>
        <v>21894.6</v>
      </c>
      <c r="HW81" s="16">
        <f t="shared" ca="1" si="42"/>
        <v>21894.6</v>
      </c>
      <c r="HX81" s="16">
        <f t="shared" ca="1" si="42"/>
        <v>21894.6</v>
      </c>
      <c r="HY81" s="16">
        <f t="shared" ca="1" si="42"/>
        <v>21949.336499999998</v>
      </c>
      <c r="HZ81" s="16">
        <f t="shared" ca="1" si="42"/>
        <v>21949.336499999998</v>
      </c>
      <c r="IA81" s="16">
        <f t="shared" ca="1" si="42"/>
        <v>21949.336499999998</v>
      </c>
      <c r="IB81" s="16">
        <f t="shared" ca="1" si="42"/>
        <v>21949.336499999998</v>
      </c>
      <c r="IC81" s="16">
        <f t="shared" ca="1" si="42"/>
        <v>22004.209841249998</v>
      </c>
      <c r="ID81" s="16">
        <f t="shared" ca="1" si="42"/>
        <v>22004.209841249998</v>
      </c>
      <c r="IE81" s="16">
        <f t="shared" ca="1" si="42"/>
        <v>22004.209841249998</v>
      </c>
      <c r="IF81" s="16">
        <f t="shared" ca="1" si="42"/>
        <v>22004.209841249998</v>
      </c>
      <c r="IG81" s="16">
        <f t="shared" ca="1" si="42"/>
        <v>22059.220365853122</v>
      </c>
      <c r="IH81" s="16">
        <f t="shared" ca="1" si="42"/>
        <v>22059.220365853122</v>
      </c>
      <c r="II81" s="16">
        <f t="shared" ca="1" si="42"/>
        <v>22059.220365853122</v>
      </c>
      <c r="IJ81" s="16">
        <f t="shared" ca="1" si="42"/>
        <v>22059.220365853122</v>
      </c>
      <c r="IK81" s="16">
        <f t="shared" ca="1" si="42"/>
        <v>22059.220365853122</v>
      </c>
      <c r="IL81" s="16">
        <f t="shared" ca="1" si="42"/>
        <v>22114.368416767753</v>
      </c>
      <c r="IM81" s="16">
        <f t="shared" ca="1" si="42"/>
        <v>22114.368416767753</v>
      </c>
      <c r="IN81" s="16">
        <f t="shared" ca="1" si="42"/>
        <v>22114.368416767753</v>
      </c>
      <c r="IO81" s="16">
        <f t="shared" ca="1" si="42"/>
        <v>22114.368416767753</v>
      </c>
      <c r="IP81" s="16">
        <f t="shared" ca="1" si="42"/>
        <v>22169.654337809672</v>
      </c>
      <c r="IQ81" s="16">
        <f t="shared" ca="1" si="42"/>
        <v>22169.654337809672</v>
      </c>
      <c r="IR81" s="16">
        <f t="shared" ca="1" si="42"/>
        <v>22169.654337809672</v>
      </c>
      <c r="IS81" s="16">
        <f t="shared" ca="1" si="42"/>
        <v>22169.654337809672</v>
      </c>
      <c r="IT81" s="16">
        <f t="shared" ca="1" si="42"/>
        <v>22225.078473654194</v>
      </c>
      <c r="IU81" s="16">
        <f t="shared" ca="1" si="42"/>
        <v>22225.078473654194</v>
      </c>
      <c r="IV81" s="16">
        <f t="shared" ca="1" si="42"/>
        <v>22225.078473654194</v>
      </c>
      <c r="IW81" s="16">
        <f t="shared" ca="1" si="42"/>
        <v>22225.078473654194</v>
      </c>
      <c r="IX81" s="16">
        <f t="shared" ca="1" si="42"/>
        <v>22225.078473654194</v>
      </c>
      <c r="IY81" s="16">
        <f t="shared" ca="1" si="42"/>
        <v>22280.641169838327</v>
      </c>
      <c r="IZ81" s="16">
        <f t="shared" ca="1" si="42"/>
        <v>22280.641169838327</v>
      </c>
      <c r="JA81" s="16">
        <f t="shared" ca="1" si="42"/>
        <v>22280.641169838327</v>
      </c>
      <c r="JB81" s="16">
        <f t="shared" ca="1" si="42"/>
        <v>22280.641169838327</v>
      </c>
    </row>
    <row r="82" spans="1:262" ht="15" customHeight="1" x14ac:dyDescent="0.3">
      <c r="A82" s="25" t="s">
        <v>92</v>
      </c>
      <c r="B82" s="3" t="s">
        <v>234</v>
      </c>
      <c r="C82" s="3" t="s">
        <v>234</v>
      </c>
      <c r="D82" s="21" t="s">
        <v>38</v>
      </c>
      <c r="E82" s="21" t="s">
        <v>20</v>
      </c>
      <c r="F82" s="16">
        <f t="shared" ca="1" si="38"/>
        <v>3000</v>
      </c>
      <c r="G82" s="21" cm="1">
        <f t="array" aca="1" ref="G82" ca="1">($D$5-IFERROR(LOOKUP(2,1/(INDIRECT($L$1&amp;ROW()&amp;":"&amp;$J$2&amp;ROW())&lt;&gt;0),INDIRECT($L$1&amp;"4:"&amp;$J$2&amp;"4")),$L$4))/7</f>
        <v>0</v>
      </c>
      <c r="H82" s="16">
        <f t="shared" ca="1" si="39"/>
        <v>987576.83176651143</v>
      </c>
      <c r="I82" s="21"/>
      <c r="J82" s="16"/>
      <c r="K82" s="21"/>
      <c r="L82" s="22">
        <v>0</v>
      </c>
      <c r="M82" s="22">
        <v>0</v>
      </c>
      <c r="N82" s="22">
        <v>0</v>
      </c>
      <c r="O82" s="22">
        <v>0</v>
      </c>
      <c r="P82" s="22">
        <v>0</v>
      </c>
      <c r="Q82" s="22">
        <v>9072</v>
      </c>
      <c r="R82" s="22">
        <v>0</v>
      </c>
      <c r="S82" s="22">
        <v>0</v>
      </c>
      <c r="T82" s="22">
        <v>0</v>
      </c>
      <c r="U82" s="22">
        <v>0</v>
      </c>
      <c r="V82" s="22">
        <v>13608</v>
      </c>
      <c r="W82" s="22">
        <v>0</v>
      </c>
      <c r="X82" s="22">
        <v>0</v>
      </c>
      <c r="Y82" s="22">
        <v>0</v>
      </c>
      <c r="Z82" s="22">
        <v>0</v>
      </c>
      <c r="AA82" s="22">
        <v>10584</v>
      </c>
      <c r="AB82" s="22">
        <v>0</v>
      </c>
      <c r="AC82" s="22">
        <v>0</v>
      </c>
      <c r="AD82" s="22">
        <v>13608</v>
      </c>
      <c r="AE82" s="22">
        <v>0</v>
      </c>
      <c r="AF82" s="22">
        <v>0</v>
      </c>
      <c r="AG82" s="22">
        <v>0</v>
      </c>
      <c r="AH82" s="22">
        <v>0</v>
      </c>
      <c r="AI82" s="22">
        <v>0</v>
      </c>
      <c r="AJ82" s="22">
        <v>0</v>
      </c>
      <c r="AK82" s="22">
        <v>0</v>
      </c>
      <c r="AL82" s="22">
        <v>0</v>
      </c>
      <c r="AM82" s="22">
        <v>7560</v>
      </c>
      <c r="AN82" s="22">
        <v>0</v>
      </c>
      <c r="AO82" s="22">
        <v>0</v>
      </c>
      <c r="AP82" s="22">
        <v>0</v>
      </c>
      <c r="AQ82" s="22">
        <v>0</v>
      </c>
      <c r="AR82" s="22">
        <v>7560</v>
      </c>
      <c r="AS82" s="22">
        <v>0</v>
      </c>
      <c r="AT82" s="22">
        <v>0</v>
      </c>
      <c r="AU82" s="22">
        <v>0</v>
      </c>
      <c r="AV82" s="22">
        <v>0</v>
      </c>
      <c r="AW82" s="22">
        <v>22680</v>
      </c>
      <c r="AX82" s="22">
        <v>0</v>
      </c>
      <c r="AY82" s="22">
        <v>18144</v>
      </c>
      <c r="AZ82" s="22">
        <v>0</v>
      </c>
      <c r="BA82" s="22">
        <v>0</v>
      </c>
      <c r="BB82" s="22">
        <v>0</v>
      </c>
      <c r="BC82" s="22">
        <v>0</v>
      </c>
      <c r="BD82" s="22">
        <v>0</v>
      </c>
      <c r="BE82" s="22">
        <v>6048</v>
      </c>
      <c r="BF82" s="22">
        <v>0</v>
      </c>
      <c r="BG82" s="22">
        <v>0</v>
      </c>
      <c r="BH82" s="22">
        <v>0</v>
      </c>
      <c r="BI82" s="22">
        <v>0</v>
      </c>
      <c r="BJ82" s="22">
        <v>0</v>
      </c>
      <c r="BK82" s="22">
        <v>0</v>
      </c>
      <c r="BL82" s="22">
        <v>0</v>
      </c>
      <c r="BM82" s="22">
        <v>0</v>
      </c>
      <c r="BN82" s="22">
        <v>0</v>
      </c>
      <c r="BO82" s="22">
        <v>6048</v>
      </c>
      <c r="BP82" s="22">
        <v>0</v>
      </c>
      <c r="BQ82" s="22">
        <v>0</v>
      </c>
      <c r="BR82" s="22">
        <v>0</v>
      </c>
      <c r="BS82" s="22">
        <v>0</v>
      </c>
      <c r="BT82" s="22">
        <v>12096</v>
      </c>
      <c r="BU82" s="22">
        <v>0</v>
      </c>
      <c r="BV82" s="22">
        <v>0</v>
      </c>
      <c r="BW82" s="22">
        <v>13608</v>
      </c>
      <c r="BX82" s="22">
        <v>0</v>
      </c>
      <c r="BY82" s="22">
        <v>0</v>
      </c>
      <c r="BZ82" s="22">
        <v>0</v>
      </c>
      <c r="CA82" s="22">
        <v>0</v>
      </c>
      <c r="CB82" s="22">
        <v>0</v>
      </c>
      <c r="CC82" s="22">
        <v>0</v>
      </c>
      <c r="CD82" s="22">
        <v>0</v>
      </c>
      <c r="CE82" s="22">
        <v>18144</v>
      </c>
      <c r="CF82" s="22">
        <v>19656</v>
      </c>
      <c r="CG82" s="22">
        <v>0</v>
      </c>
      <c r="CH82" s="22">
        <v>0</v>
      </c>
      <c r="CI82" s="22">
        <v>0</v>
      </c>
      <c r="CJ82" s="22">
        <v>0</v>
      </c>
      <c r="CK82" s="22">
        <v>0</v>
      </c>
      <c r="CL82" s="22">
        <v>21168</v>
      </c>
      <c r="CM82" s="22">
        <v>0</v>
      </c>
      <c r="CN82" s="22">
        <v>43848</v>
      </c>
      <c r="CO82" s="22">
        <v>0</v>
      </c>
      <c r="CP82" s="22">
        <v>1512</v>
      </c>
      <c r="CQ82" s="22">
        <v>0</v>
      </c>
      <c r="CR82" s="22">
        <v>0</v>
      </c>
      <c r="CS82" s="22">
        <v>27216</v>
      </c>
      <c r="CT82" s="22">
        <v>0</v>
      </c>
      <c r="CU82" s="22">
        <v>0</v>
      </c>
      <c r="CV82" s="22">
        <v>0</v>
      </c>
      <c r="CW82" s="22">
        <v>18144</v>
      </c>
      <c r="CX82" s="22">
        <v>0</v>
      </c>
      <c r="CY82" s="22">
        <v>0</v>
      </c>
      <c r="CZ82" s="22">
        <v>0</v>
      </c>
      <c r="DA82" s="22">
        <v>0</v>
      </c>
      <c r="DB82" s="22">
        <v>0</v>
      </c>
      <c r="DC82" s="22">
        <v>0</v>
      </c>
      <c r="DD82" s="22">
        <v>36288</v>
      </c>
      <c r="DE82" s="22">
        <v>0</v>
      </c>
      <c r="DF82" s="22">
        <v>0</v>
      </c>
      <c r="DG82" s="22">
        <v>0</v>
      </c>
      <c r="DH82" s="22">
        <v>0</v>
      </c>
      <c r="DI82" s="22">
        <v>9072</v>
      </c>
      <c r="DJ82" s="22">
        <v>0</v>
      </c>
      <c r="DK82" s="22">
        <v>0</v>
      </c>
      <c r="DL82" s="22">
        <v>0</v>
      </c>
      <c r="DM82" s="22">
        <v>0</v>
      </c>
      <c r="DN82" s="22">
        <v>0</v>
      </c>
      <c r="DO82" s="22">
        <v>18144</v>
      </c>
      <c r="DP82" s="22">
        <v>0</v>
      </c>
      <c r="DQ82" s="22">
        <v>0</v>
      </c>
      <c r="DR82" s="22">
        <v>10584</v>
      </c>
      <c r="DS82" s="22">
        <v>0</v>
      </c>
      <c r="DT82" s="22">
        <v>0</v>
      </c>
      <c r="DU82" s="22">
        <v>0</v>
      </c>
      <c r="DV82" s="22">
        <v>30240</v>
      </c>
      <c r="DW82" s="22">
        <v>0</v>
      </c>
      <c r="DX82" s="22">
        <v>6048</v>
      </c>
      <c r="DY82" s="22">
        <v>0</v>
      </c>
      <c r="DZ82" s="22">
        <v>0</v>
      </c>
      <c r="EA82" s="22">
        <v>21840</v>
      </c>
      <c r="EB82" s="22">
        <v>0</v>
      </c>
      <c r="EC82" s="22">
        <v>0</v>
      </c>
      <c r="ED82" s="22">
        <v>0</v>
      </c>
      <c r="EE82" s="22">
        <v>0</v>
      </c>
      <c r="EF82" s="22">
        <v>30240</v>
      </c>
      <c r="EG82" s="22">
        <v>0</v>
      </c>
      <c r="EH82" s="22">
        <v>0</v>
      </c>
      <c r="EI82" s="22">
        <v>0</v>
      </c>
      <c r="EJ82" s="22">
        <v>20160</v>
      </c>
      <c r="EK82" s="22">
        <v>0</v>
      </c>
      <c r="EL82" s="22">
        <v>0</v>
      </c>
      <c r="EM82" s="22">
        <v>0</v>
      </c>
      <c r="EN82" s="22">
        <v>0</v>
      </c>
      <c r="EO82" s="22">
        <v>0</v>
      </c>
      <c r="EP82" s="22">
        <v>0</v>
      </c>
      <c r="EQ82" s="22">
        <v>30240</v>
      </c>
      <c r="ER82" s="22">
        <v>0</v>
      </c>
      <c r="ES82" s="22">
        <v>0</v>
      </c>
      <c r="ET82" s="22">
        <v>0</v>
      </c>
      <c r="EU82" s="22">
        <v>0</v>
      </c>
      <c r="EV82" s="22">
        <v>16800</v>
      </c>
      <c r="EW82" s="22">
        <v>58800</v>
      </c>
      <c r="EX82" s="22">
        <v>0</v>
      </c>
      <c r="EY82" s="22">
        <v>0</v>
      </c>
      <c r="EZ82" s="22">
        <v>0</v>
      </c>
      <c r="FA82" s="22">
        <v>0</v>
      </c>
      <c r="FB82" s="22">
        <v>0</v>
      </c>
      <c r="FC82" s="22">
        <v>0</v>
      </c>
      <c r="FD82" s="22">
        <v>0</v>
      </c>
      <c r="FE82" s="22">
        <v>0</v>
      </c>
      <c r="FF82" s="22">
        <v>0</v>
      </c>
      <c r="FG82" s="22">
        <v>0</v>
      </c>
      <c r="FH82" s="22">
        <v>28560</v>
      </c>
      <c r="FI82" s="22">
        <v>0</v>
      </c>
      <c r="FJ82" s="22">
        <v>0</v>
      </c>
      <c r="FK82" s="24">
        <v>0</v>
      </c>
      <c r="FL82" s="24">
        <v>11760</v>
      </c>
      <c r="FM82" s="24">
        <v>0</v>
      </c>
      <c r="FN82" s="24">
        <v>0</v>
      </c>
      <c r="FO82" s="24">
        <v>0</v>
      </c>
      <c r="FP82" s="24">
        <v>0</v>
      </c>
      <c r="FQ82" s="24">
        <v>0</v>
      </c>
      <c r="FR82" s="24">
        <v>0</v>
      </c>
      <c r="FS82" s="24">
        <v>42000</v>
      </c>
      <c r="FT82" s="24">
        <v>13440</v>
      </c>
      <c r="FU82" s="24">
        <v>0</v>
      </c>
      <c r="FV82" s="24">
        <v>0</v>
      </c>
      <c r="FW82" s="24">
        <v>1680</v>
      </c>
      <c r="FX82" s="24">
        <v>0</v>
      </c>
      <c r="FY82" s="24">
        <v>0</v>
      </c>
      <c r="FZ82" s="24">
        <v>0</v>
      </c>
      <c r="GA82" s="24">
        <v>0</v>
      </c>
      <c r="GB82" s="24">
        <v>0</v>
      </c>
      <c r="GC82" s="24">
        <v>33600</v>
      </c>
      <c r="GD82" s="24">
        <v>0</v>
      </c>
      <c r="GE82" s="24">
        <v>0</v>
      </c>
      <c r="GF82" s="24">
        <v>0</v>
      </c>
      <c r="GG82" s="24">
        <v>0</v>
      </c>
      <c r="GH82" s="24">
        <v>0</v>
      </c>
      <c r="GI82" s="24">
        <v>21840</v>
      </c>
      <c r="GJ82" s="24">
        <v>0</v>
      </c>
      <c r="GK82" s="24">
        <v>0</v>
      </c>
      <c r="GL82" s="24">
        <v>0</v>
      </c>
      <c r="GM82" s="24">
        <v>0</v>
      </c>
      <c r="GN82" s="24">
        <v>0</v>
      </c>
      <c r="GO82" s="24">
        <v>28560</v>
      </c>
      <c r="GP82" s="24">
        <v>0</v>
      </c>
      <c r="GQ82" s="24">
        <v>0</v>
      </c>
      <c r="GR82" s="24">
        <v>13440</v>
      </c>
      <c r="GS82" s="24">
        <v>0</v>
      </c>
      <c r="GT82" s="24">
        <v>0</v>
      </c>
      <c r="GU82" s="24">
        <v>0</v>
      </c>
      <c r="GV82" s="24">
        <v>21840</v>
      </c>
      <c r="GW82" s="24">
        <v>0</v>
      </c>
      <c r="GX82" s="24">
        <v>0</v>
      </c>
      <c r="GY82" s="24">
        <v>0</v>
      </c>
      <c r="GZ82" s="24">
        <v>0</v>
      </c>
      <c r="HA82" s="24">
        <v>18480</v>
      </c>
      <c r="HB82" s="24">
        <v>0</v>
      </c>
      <c r="HC82" s="24">
        <v>0</v>
      </c>
      <c r="HD82" s="24">
        <v>16800</v>
      </c>
      <c r="HE82" s="24">
        <v>0</v>
      </c>
      <c r="HF82" s="24">
        <v>0</v>
      </c>
      <c r="HG82" s="24">
        <v>0</v>
      </c>
      <c r="HH82" s="24">
        <v>0</v>
      </c>
      <c r="HI82" s="24">
        <v>0</v>
      </c>
      <c r="HJ82" s="24">
        <v>38640</v>
      </c>
      <c r="HK82" s="24">
        <v>0</v>
      </c>
      <c r="HL82" s="24">
        <v>0</v>
      </c>
      <c r="HM82" s="24">
        <v>0</v>
      </c>
      <c r="HN82" s="24">
        <v>0</v>
      </c>
      <c r="HO82" s="24">
        <v>0</v>
      </c>
      <c r="HP82" s="24">
        <v>0</v>
      </c>
      <c r="HQ82" s="24">
        <v>0</v>
      </c>
      <c r="HR82" s="16">
        <f>IF(HQ$4=$D$5,$F82,HQ82)*(1+HR$3)*(IF(AND($J82&gt;=HR$4,$J82&lt;HS$4),$I82+1,IF(AND($K82&gt;=HR$4,$K82&lt;HS$4),1/(1+$I82),1)))</f>
        <v>0</v>
      </c>
      <c r="HS82" s="24">
        <v>12000</v>
      </c>
      <c r="HT82" s="16">
        <f t="shared" ca="1" si="42"/>
        <v>3007.5</v>
      </c>
      <c r="HU82" s="16">
        <f t="shared" ca="1" si="42"/>
        <v>3007.5</v>
      </c>
      <c r="HV82" s="16">
        <f t="shared" ca="1" si="42"/>
        <v>3007.5</v>
      </c>
      <c r="HW82" s="16">
        <f t="shared" ca="1" si="42"/>
        <v>3007.5</v>
      </c>
      <c r="HX82" s="16">
        <f t="shared" ca="1" si="42"/>
        <v>3007.5</v>
      </c>
      <c r="HY82" s="16">
        <f t="shared" ca="1" si="42"/>
        <v>3015.0187499999997</v>
      </c>
      <c r="HZ82" s="16">
        <f t="shared" ca="1" si="42"/>
        <v>3015.0187499999997</v>
      </c>
      <c r="IA82" s="16">
        <f t="shared" ca="1" si="42"/>
        <v>3015.0187499999997</v>
      </c>
      <c r="IB82" s="16">
        <f t="shared" ca="1" si="42"/>
        <v>3015.0187499999997</v>
      </c>
      <c r="IC82" s="16">
        <f t="shared" ca="1" si="42"/>
        <v>3022.5562968749996</v>
      </c>
      <c r="ID82" s="16">
        <f t="shared" ca="1" si="42"/>
        <v>3022.5562968749996</v>
      </c>
      <c r="IE82" s="16">
        <f t="shared" ca="1" si="42"/>
        <v>3022.5562968749996</v>
      </c>
      <c r="IF82" s="16">
        <f t="shared" ca="1" si="42"/>
        <v>3022.5562968749996</v>
      </c>
      <c r="IG82" s="16">
        <f t="shared" ca="1" si="42"/>
        <v>3030.112687617187</v>
      </c>
      <c r="IH82" s="16">
        <f t="shared" ca="1" si="42"/>
        <v>3030.112687617187</v>
      </c>
      <c r="II82" s="16">
        <f t="shared" ca="1" si="42"/>
        <v>3030.112687617187</v>
      </c>
      <c r="IJ82" s="16">
        <f t="shared" ca="1" si="42"/>
        <v>3030.112687617187</v>
      </c>
      <c r="IK82" s="16">
        <f t="shared" ca="1" si="42"/>
        <v>3030.112687617187</v>
      </c>
      <c r="IL82" s="16">
        <f t="shared" ca="1" si="42"/>
        <v>3037.6879693362298</v>
      </c>
      <c r="IM82" s="16">
        <f t="shared" ca="1" si="42"/>
        <v>3037.6879693362298</v>
      </c>
      <c r="IN82" s="16">
        <f t="shared" ca="1" si="42"/>
        <v>3037.6879693362298</v>
      </c>
      <c r="IO82" s="16">
        <f t="shared" ca="1" si="42"/>
        <v>3037.6879693362298</v>
      </c>
      <c r="IP82" s="16">
        <f t="shared" ca="1" si="42"/>
        <v>3045.2821892595703</v>
      </c>
      <c r="IQ82" s="16">
        <f t="shared" ca="1" si="42"/>
        <v>3045.2821892595703</v>
      </c>
      <c r="IR82" s="16">
        <f t="shared" ca="1" si="42"/>
        <v>3045.2821892595703</v>
      </c>
      <c r="IS82" s="16">
        <f t="shared" ca="1" si="42"/>
        <v>3045.2821892595703</v>
      </c>
      <c r="IT82" s="16">
        <f t="shared" ca="1" si="42"/>
        <v>3052.8953947327191</v>
      </c>
      <c r="IU82" s="16">
        <f t="shared" ca="1" si="42"/>
        <v>3052.8953947327191</v>
      </c>
      <c r="IV82" s="16">
        <f t="shared" ca="1" si="42"/>
        <v>3052.8953947327191</v>
      </c>
      <c r="IW82" s="16">
        <f t="shared" ca="1" si="42"/>
        <v>3052.8953947327191</v>
      </c>
      <c r="IX82" s="16">
        <f t="shared" ca="1" si="42"/>
        <v>3052.8953947327191</v>
      </c>
      <c r="IY82" s="16">
        <f t="shared" ca="1" si="42"/>
        <v>3060.5276332195508</v>
      </c>
      <c r="IZ82" s="16">
        <f t="shared" ca="1" si="42"/>
        <v>3060.5276332195508</v>
      </c>
      <c r="JA82" s="16">
        <f t="shared" ca="1" si="42"/>
        <v>3060.5276332195508</v>
      </c>
      <c r="JB82" s="16">
        <f t="shared" ca="1" si="42"/>
        <v>3060.5276332195508</v>
      </c>
    </row>
    <row r="83" spans="1:262" ht="15" customHeight="1" x14ac:dyDescent="0.3">
      <c r="A83" s="25" t="s">
        <v>93</v>
      </c>
      <c r="B83" s="3" t="s">
        <v>234</v>
      </c>
      <c r="C83" s="3" t="s">
        <v>234</v>
      </c>
      <c r="D83" s="21" t="s">
        <v>38</v>
      </c>
      <c r="E83" s="21" t="s">
        <v>20</v>
      </c>
      <c r="F83" s="16">
        <f t="shared" ca="1" si="38"/>
        <v>18480</v>
      </c>
      <c r="G83" s="21" cm="1">
        <f t="array" aca="1" ref="G83" ca="1">($D$5-IFERROR(LOOKUP(2,1/(INDIRECT($L$1&amp;ROW()&amp;":"&amp;$J$2&amp;ROW())&lt;&gt;0),INDIRECT($L$1&amp;"4:"&amp;$J$2&amp;"4")),$L$4))/7</f>
        <v>0</v>
      </c>
      <c r="H83" s="16">
        <f t="shared" ca="1" si="39"/>
        <v>1408249.2836817082</v>
      </c>
      <c r="I83" s="21"/>
      <c r="J83" s="16"/>
      <c r="K83" s="21"/>
      <c r="L83" s="22">
        <v>0</v>
      </c>
      <c r="M83" s="22">
        <v>0</v>
      </c>
      <c r="N83" s="22">
        <v>0</v>
      </c>
      <c r="O83" s="22">
        <v>0</v>
      </c>
      <c r="P83" s="22">
        <v>0</v>
      </c>
      <c r="Q83" s="22">
        <v>0</v>
      </c>
      <c r="R83" s="22">
        <v>0</v>
      </c>
      <c r="S83" s="22">
        <v>0</v>
      </c>
      <c r="T83" s="22">
        <v>0</v>
      </c>
      <c r="U83" s="22">
        <v>0</v>
      </c>
      <c r="V83" s="22">
        <v>0</v>
      </c>
      <c r="W83" s="22">
        <v>0</v>
      </c>
      <c r="X83" s="22">
        <v>0</v>
      </c>
      <c r="Y83" s="22">
        <v>0</v>
      </c>
      <c r="Z83" s="22">
        <v>0</v>
      </c>
      <c r="AA83" s="22">
        <v>0</v>
      </c>
      <c r="AB83" s="22">
        <v>0</v>
      </c>
      <c r="AC83" s="22">
        <v>0</v>
      </c>
      <c r="AD83" s="22">
        <v>0</v>
      </c>
      <c r="AE83" s="22">
        <v>0</v>
      </c>
      <c r="AF83" s="22">
        <v>0</v>
      </c>
      <c r="AG83" s="22">
        <v>0</v>
      </c>
      <c r="AH83" s="22">
        <v>0</v>
      </c>
      <c r="AI83" s="22">
        <v>0</v>
      </c>
      <c r="AJ83" s="22">
        <v>0</v>
      </c>
      <c r="AK83" s="22">
        <v>0</v>
      </c>
      <c r="AL83" s="22">
        <v>0</v>
      </c>
      <c r="AM83" s="22">
        <v>0</v>
      </c>
      <c r="AN83" s="22">
        <v>0</v>
      </c>
      <c r="AO83" s="22">
        <v>0</v>
      </c>
      <c r="AP83" s="22">
        <v>0</v>
      </c>
      <c r="AQ83" s="22">
        <v>0</v>
      </c>
      <c r="AR83" s="22">
        <v>0</v>
      </c>
      <c r="AS83" s="22">
        <v>0</v>
      </c>
      <c r="AT83" s="22">
        <v>0</v>
      </c>
      <c r="AU83" s="22">
        <v>0</v>
      </c>
      <c r="AV83" s="22">
        <v>0</v>
      </c>
      <c r="AW83" s="22">
        <v>0</v>
      </c>
      <c r="AX83" s="22">
        <v>0</v>
      </c>
      <c r="AY83" s="22">
        <v>0</v>
      </c>
      <c r="AZ83" s="22">
        <v>0</v>
      </c>
      <c r="BA83" s="22">
        <v>0</v>
      </c>
      <c r="BB83" s="22">
        <v>0</v>
      </c>
      <c r="BC83" s="22">
        <v>0</v>
      </c>
      <c r="BD83" s="22">
        <v>0</v>
      </c>
      <c r="BE83" s="22">
        <v>0</v>
      </c>
      <c r="BF83" s="22">
        <v>0</v>
      </c>
      <c r="BG83" s="22">
        <v>0</v>
      </c>
      <c r="BH83" s="22">
        <v>0</v>
      </c>
      <c r="BI83" s="22">
        <v>0</v>
      </c>
      <c r="BJ83" s="22">
        <v>0</v>
      </c>
      <c r="BK83" s="22">
        <v>0</v>
      </c>
      <c r="BL83" s="22">
        <v>0</v>
      </c>
      <c r="BM83" s="22">
        <v>0</v>
      </c>
      <c r="BN83" s="22">
        <v>0</v>
      </c>
      <c r="BO83" s="22">
        <v>0</v>
      </c>
      <c r="BP83" s="22">
        <v>0</v>
      </c>
      <c r="BQ83" s="22">
        <v>0</v>
      </c>
      <c r="BR83" s="22">
        <v>0</v>
      </c>
      <c r="BS83" s="22">
        <v>0</v>
      </c>
      <c r="BT83" s="22">
        <v>0</v>
      </c>
      <c r="BU83" s="22">
        <v>0</v>
      </c>
      <c r="BV83" s="22">
        <v>0</v>
      </c>
      <c r="BW83" s="22">
        <v>0</v>
      </c>
      <c r="BX83" s="22">
        <v>0</v>
      </c>
      <c r="BY83" s="22">
        <v>0</v>
      </c>
      <c r="BZ83" s="22">
        <v>0</v>
      </c>
      <c r="CA83" s="22">
        <v>0</v>
      </c>
      <c r="CB83" s="22">
        <v>0</v>
      </c>
      <c r="CC83" s="22">
        <v>0</v>
      </c>
      <c r="CD83" s="22">
        <v>0</v>
      </c>
      <c r="CE83" s="22">
        <v>0</v>
      </c>
      <c r="CF83" s="22">
        <v>0</v>
      </c>
      <c r="CG83" s="22">
        <v>0</v>
      </c>
      <c r="CH83" s="22">
        <v>0</v>
      </c>
      <c r="CI83" s="22">
        <v>0</v>
      </c>
      <c r="CJ83" s="22">
        <v>0</v>
      </c>
      <c r="CK83" s="22">
        <v>0</v>
      </c>
      <c r="CL83" s="22">
        <v>0</v>
      </c>
      <c r="CM83" s="22">
        <v>0</v>
      </c>
      <c r="CN83" s="22">
        <v>0</v>
      </c>
      <c r="CO83" s="22">
        <v>0</v>
      </c>
      <c r="CP83" s="22">
        <v>0</v>
      </c>
      <c r="CQ83" s="22">
        <v>0</v>
      </c>
      <c r="CR83" s="22">
        <v>0</v>
      </c>
      <c r="CS83" s="22">
        <v>0</v>
      </c>
      <c r="CT83" s="22">
        <v>0</v>
      </c>
      <c r="CU83" s="22">
        <v>0</v>
      </c>
      <c r="CV83" s="22">
        <v>0</v>
      </c>
      <c r="CW83" s="22">
        <v>0</v>
      </c>
      <c r="CX83" s="22">
        <v>0</v>
      </c>
      <c r="CY83" s="22">
        <v>0</v>
      </c>
      <c r="CZ83" s="22">
        <v>0</v>
      </c>
      <c r="DA83" s="22">
        <v>0</v>
      </c>
      <c r="DB83" s="22">
        <v>0</v>
      </c>
      <c r="DC83" s="22">
        <v>0</v>
      </c>
      <c r="DD83" s="22">
        <v>0</v>
      </c>
      <c r="DE83" s="22">
        <v>0</v>
      </c>
      <c r="DF83" s="22">
        <v>0</v>
      </c>
      <c r="DG83" s="22">
        <v>0</v>
      </c>
      <c r="DH83" s="22">
        <v>0</v>
      </c>
      <c r="DI83" s="22">
        <v>0</v>
      </c>
      <c r="DJ83" s="22">
        <v>0</v>
      </c>
      <c r="DK83" s="22">
        <v>0</v>
      </c>
      <c r="DL83" s="22">
        <v>0</v>
      </c>
      <c r="DM83" s="22">
        <v>0</v>
      </c>
      <c r="DN83" s="22">
        <v>31752</v>
      </c>
      <c r="DO83" s="22">
        <v>0</v>
      </c>
      <c r="DP83" s="22">
        <v>30240</v>
      </c>
      <c r="DQ83" s="22">
        <v>0</v>
      </c>
      <c r="DR83" s="22">
        <v>0</v>
      </c>
      <c r="DS83" s="22">
        <v>0</v>
      </c>
      <c r="DT83" s="22">
        <v>0</v>
      </c>
      <c r="DU83" s="22">
        <v>19656</v>
      </c>
      <c r="DV83" s="22">
        <v>0</v>
      </c>
      <c r="DW83" s="22">
        <v>0</v>
      </c>
      <c r="DX83" s="22">
        <v>43512</v>
      </c>
      <c r="DY83" s="22">
        <v>0</v>
      </c>
      <c r="DZ83" s="22">
        <v>0</v>
      </c>
      <c r="EA83" s="22">
        <v>20160</v>
      </c>
      <c r="EB83" s="22">
        <v>0</v>
      </c>
      <c r="EC83" s="22">
        <v>0</v>
      </c>
      <c r="ED83" s="22">
        <v>0</v>
      </c>
      <c r="EE83" s="22">
        <v>0</v>
      </c>
      <c r="EF83" s="22">
        <v>21840</v>
      </c>
      <c r="EG83" s="22">
        <v>0</v>
      </c>
      <c r="EH83" s="22">
        <v>0</v>
      </c>
      <c r="EI83" s="22">
        <v>0</v>
      </c>
      <c r="EJ83" s="22">
        <v>15120</v>
      </c>
      <c r="EK83" s="22">
        <v>0</v>
      </c>
      <c r="EL83" s="22">
        <v>0</v>
      </c>
      <c r="EM83" s="22">
        <v>0</v>
      </c>
      <c r="EN83" s="22">
        <v>0</v>
      </c>
      <c r="EO83" s="22">
        <v>0</v>
      </c>
      <c r="EP83" s="22">
        <v>0</v>
      </c>
      <c r="EQ83" s="22">
        <v>0</v>
      </c>
      <c r="ER83" s="22">
        <v>0</v>
      </c>
      <c r="ES83" s="22">
        <v>26880</v>
      </c>
      <c r="ET83" s="22">
        <v>0</v>
      </c>
      <c r="EU83" s="22">
        <v>21840</v>
      </c>
      <c r="EV83" s="22">
        <v>0</v>
      </c>
      <c r="EW83" s="22">
        <v>53760</v>
      </c>
      <c r="EX83" s="22">
        <v>0</v>
      </c>
      <c r="EY83" s="22">
        <v>0</v>
      </c>
      <c r="EZ83" s="22">
        <v>0</v>
      </c>
      <c r="FA83" s="22">
        <v>0</v>
      </c>
      <c r="FB83" s="22">
        <v>0</v>
      </c>
      <c r="FC83" s="22">
        <v>0</v>
      </c>
      <c r="FD83" s="22">
        <v>0</v>
      </c>
      <c r="FE83" s="22">
        <v>0</v>
      </c>
      <c r="FF83" s="22">
        <v>0</v>
      </c>
      <c r="FG83" s="22">
        <v>0</v>
      </c>
      <c r="FH83" s="22">
        <v>0</v>
      </c>
      <c r="FI83" s="22">
        <v>35280</v>
      </c>
      <c r="FJ83" s="22">
        <v>0</v>
      </c>
      <c r="FK83" s="24">
        <v>0</v>
      </c>
      <c r="FL83" s="24">
        <v>0</v>
      </c>
      <c r="FM83" s="24">
        <v>0</v>
      </c>
      <c r="FN83" s="24">
        <v>43680</v>
      </c>
      <c r="FO83" s="24">
        <v>0</v>
      </c>
      <c r="FP83" s="24">
        <v>0</v>
      </c>
      <c r="FQ83" s="24">
        <v>5040</v>
      </c>
      <c r="FR83" s="24">
        <v>0</v>
      </c>
      <c r="FS83" s="24">
        <v>42000</v>
      </c>
      <c r="FT83" s="24">
        <v>0</v>
      </c>
      <c r="FU83" s="24">
        <v>43680</v>
      </c>
      <c r="FV83" s="24">
        <v>0</v>
      </c>
      <c r="FW83" s="24">
        <v>3360</v>
      </c>
      <c r="FX83" s="24">
        <v>0</v>
      </c>
      <c r="FY83" s="24">
        <v>0</v>
      </c>
      <c r="FZ83" s="24">
        <v>0</v>
      </c>
      <c r="GA83" s="24">
        <v>13440</v>
      </c>
      <c r="GB83" s="24">
        <v>0</v>
      </c>
      <c r="GC83" s="24">
        <v>26880</v>
      </c>
      <c r="GD83" s="24">
        <v>0</v>
      </c>
      <c r="GE83" s="24">
        <v>0</v>
      </c>
      <c r="GF83" s="24">
        <v>0</v>
      </c>
      <c r="GG83" s="24">
        <v>0</v>
      </c>
      <c r="GH83" s="24">
        <v>0</v>
      </c>
      <c r="GI83" s="24">
        <v>18480</v>
      </c>
      <c r="GJ83" s="24">
        <v>0</v>
      </c>
      <c r="GK83" s="24">
        <v>0</v>
      </c>
      <c r="GL83" s="24">
        <v>0</v>
      </c>
      <c r="GM83" s="24">
        <v>0</v>
      </c>
      <c r="GN83" s="24">
        <v>5040</v>
      </c>
      <c r="GO83" s="24">
        <v>18480</v>
      </c>
      <c r="GP83" s="24">
        <v>0</v>
      </c>
      <c r="GQ83" s="24">
        <v>0</v>
      </c>
      <c r="GR83" s="24">
        <v>13440</v>
      </c>
      <c r="GS83" s="24">
        <v>0</v>
      </c>
      <c r="GT83" s="24">
        <v>0</v>
      </c>
      <c r="GU83" s="24">
        <v>0</v>
      </c>
      <c r="GV83" s="24">
        <v>21840</v>
      </c>
      <c r="GW83" s="24">
        <v>0</v>
      </c>
      <c r="GX83" s="24">
        <v>0</v>
      </c>
      <c r="GY83" s="24">
        <v>0</v>
      </c>
      <c r="GZ83" s="24">
        <v>0</v>
      </c>
      <c r="HA83" s="24">
        <v>26880</v>
      </c>
      <c r="HB83" s="24">
        <v>0</v>
      </c>
      <c r="HC83" s="24">
        <v>0</v>
      </c>
      <c r="HD83" s="24">
        <v>0</v>
      </c>
      <c r="HE83" s="24">
        <v>0</v>
      </c>
      <c r="HF83" s="24">
        <v>15120</v>
      </c>
      <c r="HG83" s="24">
        <v>20160</v>
      </c>
      <c r="HH83" s="24">
        <v>0</v>
      </c>
      <c r="HI83" s="24">
        <v>0</v>
      </c>
      <c r="HJ83" s="24">
        <v>35280</v>
      </c>
      <c r="HK83" s="24">
        <v>0</v>
      </c>
      <c r="HL83" s="24">
        <v>0</v>
      </c>
      <c r="HM83" s="24">
        <v>7440</v>
      </c>
      <c r="HN83" s="24">
        <v>0</v>
      </c>
      <c r="HO83" s="24">
        <v>0</v>
      </c>
      <c r="HP83" s="24">
        <v>0</v>
      </c>
      <c r="HQ83" s="24">
        <v>0</v>
      </c>
      <c r="HR83" s="24">
        <v>43680</v>
      </c>
      <c r="HS83" s="24">
        <v>30240</v>
      </c>
      <c r="HT83" s="16">
        <f t="shared" ca="1" si="42"/>
        <v>18526.2</v>
      </c>
      <c r="HU83" s="16">
        <f t="shared" ca="1" si="42"/>
        <v>18526.2</v>
      </c>
      <c r="HV83" s="16">
        <f t="shared" ca="1" si="42"/>
        <v>18526.2</v>
      </c>
      <c r="HW83" s="16">
        <f t="shared" ca="1" si="42"/>
        <v>18526.2</v>
      </c>
      <c r="HX83" s="16">
        <f t="shared" ca="1" si="42"/>
        <v>18526.2</v>
      </c>
      <c r="HY83" s="16">
        <f t="shared" ca="1" si="42"/>
        <v>18572.515500000001</v>
      </c>
      <c r="HZ83" s="16">
        <f t="shared" ca="1" si="42"/>
        <v>18572.515500000001</v>
      </c>
      <c r="IA83" s="16">
        <f t="shared" ca="1" si="42"/>
        <v>18572.515500000001</v>
      </c>
      <c r="IB83" s="16">
        <f t="shared" ca="1" si="42"/>
        <v>18572.515500000001</v>
      </c>
      <c r="IC83" s="16">
        <f t="shared" ca="1" si="42"/>
        <v>18618.94678875</v>
      </c>
      <c r="ID83" s="16">
        <f t="shared" ca="1" si="42"/>
        <v>18618.94678875</v>
      </c>
      <c r="IE83" s="16">
        <f t="shared" ca="1" si="42"/>
        <v>18618.94678875</v>
      </c>
      <c r="IF83" s="16">
        <f t="shared" ca="1" si="42"/>
        <v>18618.94678875</v>
      </c>
      <c r="IG83" s="16">
        <f t="shared" ca="1" si="42"/>
        <v>18665.494155721874</v>
      </c>
      <c r="IH83" s="16">
        <f t="shared" ca="1" si="42"/>
        <v>18665.494155721874</v>
      </c>
      <c r="II83" s="16">
        <f t="shared" ca="1" si="42"/>
        <v>18665.494155721874</v>
      </c>
      <c r="IJ83" s="16">
        <f t="shared" ca="1" si="42"/>
        <v>18665.494155721874</v>
      </c>
      <c r="IK83" s="16">
        <f t="shared" ca="1" si="42"/>
        <v>18665.494155721874</v>
      </c>
      <c r="IL83" s="16">
        <f t="shared" ca="1" si="42"/>
        <v>18712.157891111176</v>
      </c>
      <c r="IM83" s="16">
        <f t="shared" ca="1" si="42"/>
        <v>18712.157891111176</v>
      </c>
      <c r="IN83" s="16">
        <f t="shared" ca="1" si="42"/>
        <v>18712.157891111176</v>
      </c>
      <c r="IO83" s="16">
        <f t="shared" ca="1" si="42"/>
        <v>18712.157891111176</v>
      </c>
      <c r="IP83" s="16">
        <f t="shared" ca="1" si="42"/>
        <v>18758.938285838951</v>
      </c>
      <c r="IQ83" s="16">
        <f t="shared" ca="1" si="42"/>
        <v>18758.938285838951</v>
      </c>
      <c r="IR83" s="16">
        <f t="shared" ca="1" si="42"/>
        <v>18758.938285838951</v>
      </c>
      <c r="IS83" s="16">
        <f t="shared" ca="1" si="42"/>
        <v>18758.938285838951</v>
      </c>
      <c r="IT83" s="16">
        <f t="shared" ca="1" si="42"/>
        <v>18805.835631553546</v>
      </c>
      <c r="IU83" s="16">
        <f t="shared" ca="1" si="42"/>
        <v>18805.835631553546</v>
      </c>
      <c r="IV83" s="16">
        <f t="shared" ca="1" si="42"/>
        <v>18805.835631553546</v>
      </c>
      <c r="IW83" s="16">
        <f t="shared" ca="1" si="42"/>
        <v>18805.835631553546</v>
      </c>
      <c r="IX83" s="16">
        <f t="shared" ca="1" si="42"/>
        <v>18805.835631553546</v>
      </c>
      <c r="IY83" s="16">
        <f t="shared" ca="1" si="42"/>
        <v>18852.85022063243</v>
      </c>
      <c r="IZ83" s="16">
        <f t="shared" ca="1" si="42"/>
        <v>18852.85022063243</v>
      </c>
      <c r="JA83" s="16">
        <f t="shared" ca="1" si="42"/>
        <v>18852.85022063243</v>
      </c>
      <c r="JB83" s="16">
        <f t="shared" ca="1" si="42"/>
        <v>18852.85022063243</v>
      </c>
    </row>
    <row r="84" spans="1:262" ht="15" customHeight="1" x14ac:dyDescent="0.3">
      <c r="A84" s="25" t="s">
        <v>94</v>
      </c>
      <c r="B84" s="3" t="s">
        <v>234</v>
      </c>
      <c r="C84" s="3" t="s">
        <v>234</v>
      </c>
      <c r="D84" s="21" t="s">
        <v>38</v>
      </c>
      <c r="E84" s="21" t="s">
        <v>20</v>
      </c>
      <c r="F84" s="16">
        <f t="shared" ca="1" si="38"/>
        <v>3360</v>
      </c>
      <c r="G84" s="21" cm="1">
        <f t="array" aca="1" ref="G84" ca="1">($D$5-IFERROR(LOOKUP(2,1/(INDIRECT($L$1&amp;ROW()&amp;":"&amp;$J$2&amp;ROW())&lt;&gt;0),INDIRECT($L$1&amp;"4:"&amp;$J$2&amp;"4")),$L$4))/7</f>
        <v>0</v>
      </c>
      <c r="H84" s="16">
        <f t="shared" ca="1" si="39"/>
        <v>360838.05157849216</v>
      </c>
      <c r="I84" s="21"/>
      <c r="J84" s="16"/>
      <c r="K84" s="21"/>
      <c r="L84" s="22">
        <v>0</v>
      </c>
      <c r="M84" s="22">
        <v>0</v>
      </c>
      <c r="N84" s="22">
        <v>0</v>
      </c>
      <c r="O84" s="22">
        <v>0</v>
      </c>
      <c r="P84" s="22">
        <v>0</v>
      </c>
      <c r="Q84" s="22">
        <v>0</v>
      </c>
      <c r="R84" s="22">
        <v>0</v>
      </c>
      <c r="S84" s="22">
        <v>0</v>
      </c>
      <c r="T84" s="22">
        <v>0</v>
      </c>
      <c r="U84" s="22">
        <v>0</v>
      </c>
      <c r="V84" s="22">
        <v>0</v>
      </c>
      <c r="W84" s="22">
        <v>0</v>
      </c>
      <c r="X84" s="22">
        <v>0</v>
      </c>
      <c r="Y84" s="22">
        <v>0</v>
      </c>
      <c r="Z84" s="22">
        <v>0</v>
      </c>
      <c r="AA84" s="22">
        <v>0</v>
      </c>
      <c r="AB84" s="22">
        <v>0</v>
      </c>
      <c r="AC84" s="22">
        <v>0</v>
      </c>
      <c r="AD84" s="22">
        <v>0</v>
      </c>
      <c r="AE84" s="22">
        <v>0</v>
      </c>
      <c r="AF84" s="22">
        <v>0</v>
      </c>
      <c r="AG84" s="22">
        <v>0</v>
      </c>
      <c r="AH84" s="22">
        <v>0</v>
      </c>
      <c r="AI84" s="22">
        <v>0</v>
      </c>
      <c r="AJ84" s="22">
        <v>0</v>
      </c>
      <c r="AK84" s="22">
        <v>0</v>
      </c>
      <c r="AL84" s="22">
        <v>0</v>
      </c>
      <c r="AM84" s="22">
        <v>0</v>
      </c>
      <c r="AN84" s="22">
        <v>0</v>
      </c>
      <c r="AO84" s="22">
        <v>0</v>
      </c>
      <c r="AP84" s="22">
        <v>0</v>
      </c>
      <c r="AQ84" s="22">
        <v>0</v>
      </c>
      <c r="AR84" s="22">
        <v>0</v>
      </c>
      <c r="AS84" s="22">
        <v>0</v>
      </c>
      <c r="AT84" s="22">
        <v>0</v>
      </c>
      <c r="AU84" s="22">
        <v>0</v>
      </c>
      <c r="AV84" s="22">
        <v>0</v>
      </c>
      <c r="AW84" s="22">
        <v>0</v>
      </c>
      <c r="AX84" s="22">
        <v>0</v>
      </c>
      <c r="AY84" s="22">
        <v>0</v>
      </c>
      <c r="AZ84" s="22">
        <v>0</v>
      </c>
      <c r="BA84" s="22">
        <v>0</v>
      </c>
      <c r="BB84" s="22">
        <v>0</v>
      </c>
      <c r="BC84" s="22">
        <v>0</v>
      </c>
      <c r="BD84" s="22">
        <v>0</v>
      </c>
      <c r="BE84" s="22">
        <v>0</v>
      </c>
      <c r="BF84" s="22">
        <v>0</v>
      </c>
      <c r="BG84" s="22">
        <v>0</v>
      </c>
      <c r="BH84" s="22">
        <v>0</v>
      </c>
      <c r="BI84" s="22">
        <v>0</v>
      </c>
      <c r="BJ84" s="22">
        <v>0</v>
      </c>
      <c r="BK84" s="22">
        <v>0</v>
      </c>
      <c r="BL84" s="22">
        <v>0</v>
      </c>
      <c r="BM84" s="22">
        <v>0</v>
      </c>
      <c r="BN84" s="22">
        <v>0</v>
      </c>
      <c r="BO84" s="22">
        <v>0</v>
      </c>
      <c r="BP84" s="22">
        <v>0</v>
      </c>
      <c r="BQ84" s="22">
        <v>0</v>
      </c>
      <c r="BR84" s="22">
        <v>0</v>
      </c>
      <c r="BS84" s="22">
        <v>0</v>
      </c>
      <c r="BT84" s="22">
        <v>0</v>
      </c>
      <c r="BU84" s="22">
        <v>0</v>
      </c>
      <c r="BV84" s="22">
        <v>0</v>
      </c>
      <c r="BW84" s="22">
        <v>0</v>
      </c>
      <c r="BX84" s="22">
        <v>0</v>
      </c>
      <c r="BY84" s="22">
        <v>0</v>
      </c>
      <c r="BZ84" s="22">
        <v>0</v>
      </c>
      <c r="CA84" s="22">
        <v>0</v>
      </c>
      <c r="CB84" s="22">
        <v>0</v>
      </c>
      <c r="CC84" s="22">
        <v>0</v>
      </c>
      <c r="CD84" s="22">
        <v>0</v>
      </c>
      <c r="CE84" s="22">
        <v>0</v>
      </c>
      <c r="CF84" s="22">
        <v>0</v>
      </c>
      <c r="CG84" s="22">
        <v>0</v>
      </c>
      <c r="CH84" s="22">
        <v>0</v>
      </c>
      <c r="CI84" s="22">
        <v>0</v>
      </c>
      <c r="CJ84" s="22">
        <v>0</v>
      </c>
      <c r="CK84" s="22">
        <v>0</v>
      </c>
      <c r="CL84" s="22">
        <v>0</v>
      </c>
      <c r="CM84" s="22">
        <v>0</v>
      </c>
      <c r="CN84" s="22">
        <v>0</v>
      </c>
      <c r="CO84" s="22">
        <v>0</v>
      </c>
      <c r="CP84" s="22">
        <v>0</v>
      </c>
      <c r="CQ84" s="22">
        <v>0</v>
      </c>
      <c r="CR84" s="22">
        <v>0</v>
      </c>
      <c r="CS84" s="22">
        <v>0</v>
      </c>
      <c r="CT84" s="22">
        <v>0</v>
      </c>
      <c r="CU84" s="22">
        <v>0</v>
      </c>
      <c r="CV84" s="22">
        <v>0</v>
      </c>
      <c r="CW84" s="22">
        <v>0</v>
      </c>
      <c r="CX84" s="22">
        <v>0</v>
      </c>
      <c r="CY84" s="22">
        <v>0</v>
      </c>
      <c r="CZ84" s="22">
        <v>0</v>
      </c>
      <c r="DA84" s="22">
        <v>0</v>
      </c>
      <c r="DB84" s="22">
        <v>0</v>
      </c>
      <c r="DC84" s="22">
        <v>0</v>
      </c>
      <c r="DD84" s="22">
        <v>0</v>
      </c>
      <c r="DE84" s="22">
        <v>0</v>
      </c>
      <c r="DF84" s="22">
        <v>0</v>
      </c>
      <c r="DG84" s="22">
        <v>0</v>
      </c>
      <c r="DH84" s="22">
        <v>0</v>
      </c>
      <c r="DI84" s="22">
        <v>0</v>
      </c>
      <c r="DJ84" s="22">
        <v>0</v>
      </c>
      <c r="DK84" s="22">
        <v>0</v>
      </c>
      <c r="DL84" s="22">
        <v>0</v>
      </c>
      <c r="DM84" s="22">
        <v>0</v>
      </c>
      <c r="DN84" s="22">
        <v>0</v>
      </c>
      <c r="DO84" s="22">
        <v>0</v>
      </c>
      <c r="DP84" s="22">
        <v>0</v>
      </c>
      <c r="DQ84" s="22">
        <v>0</v>
      </c>
      <c r="DR84" s="22">
        <v>0</v>
      </c>
      <c r="DS84" s="22">
        <v>0</v>
      </c>
      <c r="DT84" s="22">
        <v>0</v>
      </c>
      <c r="DU84" s="22">
        <v>0</v>
      </c>
      <c r="DV84" s="22">
        <v>0</v>
      </c>
      <c r="DW84" s="22">
        <v>0</v>
      </c>
      <c r="DX84" s="22">
        <v>0</v>
      </c>
      <c r="DY84" s="22">
        <v>0</v>
      </c>
      <c r="DZ84" s="22">
        <v>21840</v>
      </c>
      <c r="EA84" s="22">
        <v>10080</v>
      </c>
      <c r="EB84" s="22">
        <v>0</v>
      </c>
      <c r="EC84" s="22">
        <v>0</v>
      </c>
      <c r="ED84" s="22">
        <v>0</v>
      </c>
      <c r="EE84" s="22">
        <v>0</v>
      </c>
      <c r="EF84" s="22">
        <v>10080</v>
      </c>
      <c r="EG84" s="22">
        <v>0</v>
      </c>
      <c r="EH84" s="22">
        <v>0</v>
      </c>
      <c r="EI84" s="22">
        <v>0</v>
      </c>
      <c r="EJ84" s="22">
        <v>11760</v>
      </c>
      <c r="EK84" s="22">
        <v>0</v>
      </c>
      <c r="EL84" s="22">
        <v>0</v>
      </c>
      <c r="EM84" s="22">
        <v>0</v>
      </c>
      <c r="EN84" s="22">
        <v>0</v>
      </c>
      <c r="EO84" s="22">
        <v>0</v>
      </c>
      <c r="EP84" s="22">
        <v>0</v>
      </c>
      <c r="EQ84" s="22">
        <v>0</v>
      </c>
      <c r="ER84" s="22">
        <v>0</v>
      </c>
      <c r="ES84" s="22">
        <v>16800</v>
      </c>
      <c r="ET84" s="22">
        <v>0</v>
      </c>
      <c r="EU84" s="22">
        <v>13440</v>
      </c>
      <c r="EV84" s="22">
        <v>0</v>
      </c>
      <c r="EW84" s="22">
        <v>0</v>
      </c>
      <c r="EX84" s="22">
        <v>0</v>
      </c>
      <c r="EY84" s="22">
        <v>0</v>
      </c>
      <c r="EZ84" s="22">
        <v>18480</v>
      </c>
      <c r="FA84" s="22">
        <v>0</v>
      </c>
      <c r="FB84" s="22">
        <v>0</v>
      </c>
      <c r="FC84" s="22">
        <v>0</v>
      </c>
      <c r="FD84" s="22">
        <v>0</v>
      </c>
      <c r="FE84" s="22">
        <v>0</v>
      </c>
      <c r="FF84" s="22">
        <v>0</v>
      </c>
      <c r="FG84" s="22">
        <v>0</v>
      </c>
      <c r="FH84" s="22">
        <v>13440</v>
      </c>
      <c r="FI84" s="22">
        <v>0</v>
      </c>
      <c r="FJ84" s="22">
        <v>0</v>
      </c>
      <c r="FK84" s="24">
        <v>0</v>
      </c>
      <c r="FL84" s="24">
        <v>13440</v>
      </c>
      <c r="FM84" s="24">
        <v>0</v>
      </c>
      <c r="FN84" s="24">
        <v>0</v>
      </c>
      <c r="FO84" s="24">
        <v>0</v>
      </c>
      <c r="FP84" s="24">
        <v>0</v>
      </c>
      <c r="FQ84" s="24">
        <v>11760</v>
      </c>
      <c r="FR84" s="24">
        <v>0</v>
      </c>
      <c r="FS84" s="24">
        <v>21840</v>
      </c>
      <c r="FT84" s="24">
        <v>0</v>
      </c>
      <c r="FU84" s="24">
        <v>0</v>
      </c>
      <c r="FV84" s="24">
        <v>0</v>
      </c>
      <c r="FW84" s="24">
        <v>0</v>
      </c>
      <c r="FX84" s="24">
        <v>0</v>
      </c>
      <c r="FY84" s="24">
        <v>0</v>
      </c>
      <c r="FZ84" s="24">
        <v>0</v>
      </c>
      <c r="GA84" s="24">
        <v>5040</v>
      </c>
      <c r="GB84" s="24">
        <v>0</v>
      </c>
      <c r="GC84" s="24">
        <v>8400</v>
      </c>
      <c r="GD84" s="24">
        <v>13440</v>
      </c>
      <c r="GE84" s="24">
        <v>0</v>
      </c>
      <c r="GF84" s="24">
        <v>0</v>
      </c>
      <c r="GG84" s="24">
        <v>0</v>
      </c>
      <c r="GH84" s="24">
        <v>0</v>
      </c>
      <c r="GI84" s="24">
        <v>0</v>
      </c>
      <c r="GJ84" s="24">
        <v>0</v>
      </c>
      <c r="GK84" s="24">
        <v>0</v>
      </c>
      <c r="GL84" s="24">
        <v>0</v>
      </c>
      <c r="GM84" s="24">
        <v>0</v>
      </c>
      <c r="GN84" s="24">
        <v>6720</v>
      </c>
      <c r="GO84" s="24">
        <v>0</v>
      </c>
      <c r="GP84" s="24">
        <v>0</v>
      </c>
      <c r="GQ84" s="24">
        <v>0</v>
      </c>
      <c r="GR84" s="24">
        <v>0</v>
      </c>
      <c r="GS84" s="24">
        <v>0</v>
      </c>
      <c r="GT84" s="24">
        <v>0</v>
      </c>
      <c r="GU84" s="24">
        <v>0</v>
      </c>
      <c r="GV84" s="24">
        <v>0</v>
      </c>
      <c r="GW84" s="24">
        <v>13440</v>
      </c>
      <c r="GX84" s="24">
        <v>0</v>
      </c>
      <c r="GY84" s="24">
        <v>0</v>
      </c>
      <c r="GZ84" s="24">
        <v>18480</v>
      </c>
      <c r="HA84" s="24">
        <v>0</v>
      </c>
      <c r="HB84" s="24">
        <v>0</v>
      </c>
      <c r="HC84" s="24">
        <v>0</v>
      </c>
      <c r="HD84" s="24">
        <v>0</v>
      </c>
      <c r="HE84" s="24">
        <v>0</v>
      </c>
      <c r="HF84" s="24">
        <v>0</v>
      </c>
      <c r="HG84" s="24">
        <v>0</v>
      </c>
      <c r="HH84" s="24">
        <v>0</v>
      </c>
      <c r="HI84" s="24">
        <v>0</v>
      </c>
      <c r="HJ84" s="24">
        <v>0</v>
      </c>
      <c r="HK84" s="24">
        <v>0</v>
      </c>
      <c r="HL84" s="24">
        <v>0</v>
      </c>
      <c r="HM84" s="24">
        <v>0</v>
      </c>
      <c r="HN84" s="24">
        <v>0</v>
      </c>
      <c r="HO84" s="24">
        <v>0</v>
      </c>
      <c r="HP84" s="24">
        <v>0</v>
      </c>
      <c r="HQ84" s="24">
        <v>0</v>
      </c>
      <c r="HR84" s="16">
        <f t="shared" ref="HR84:IG99" si="43">IF(HQ$4=$D$5,$F84,HQ84)*(1+HR$3)*(IF(AND($J84&gt;=HR$4,$J84&lt;HS$4),$I84+1,IF(AND($K84&gt;=HR$4,$K84&lt;HS$4),1/(1+$I84),1)))</f>
        <v>0</v>
      </c>
      <c r="HS84" s="24">
        <v>13440</v>
      </c>
      <c r="HT84" s="16">
        <f t="shared" ca="1" si="42"/>
        <v>3368.3999999999996</v>
      </c>
      <c r="HU84" s="16">
        <f t="shared" ca="1" si="42"/>
        <v>3368.3999999999996</v>
      </c>
      <c r="HV84" s="16">
        <f t="shared" ca="1" si="42"/>
        <v>3368.3999999999996</v>
      </c>
      <c r="HW84" s="16">
        <f t="shared" ca="1" si="42"/>
        <v>3368.3999999999996</v>
      </c>
      <c r="HX84" s="16">
        <f t="shared" ca="1" si="42"/>
        <v>3368.3999999999996</v>
      </c>
      <c r="HY84" s="16">
        <f t="shared" ca="1" si="42"/>
        <v>3376.8209999999995</v>
      </c>
      <c r="HZ84" s="16">
        <f t="shared" ca="1" si="42"/>
        <v>3376.8209999999995</v>
      </c>
      <c r="IA84" s="16">
        <f t="shared" ca="1" si="42"/>
        <v>3376.8209999999995</v>
      </c>
      <c r="IB84" s="16">
        <f t="shared" ca="1" si="42"/>
        <v>3376.8209999999995</v>
      </c>
      <c r="IC84" s="16">
        <f t="shared" ca="1" si="42"/>
        <v>3385.2630524999995</v>
      </c>
      <c r="ID84" s="16">
        <f t="shared" ca="1" si="42"/>
        <v>3385.2630524999995</v>
      </c>
      <c r="IE84" s="16">
        <f t="shared" ca="1" si="42"/>
        <v>3385.2630524999995</v>
      </c>
      <c r="IF84" s="16">
        <f t="shared" ca="1" si="42"/>
        <v>3385.2630524999995</v>
      </c>
      <c r="IG84" s="16">
        <f t="shared" ca="1" si="42"/>
        <v>3393.7262101312494</v>
      </c>
      <c r="IH84" s="16">
        <f t="shared" ca="1" si="42"/>
        <v>3393.7262101312494</v>
      </c>
      <c r="II84" s="16">
        <f t="shared" ca="1" si="42"/>
        <v>3393.7262101312494</v>
      </c>
      <c r="IJ84" s="16">
        <f t="shared" ca="1" si="42"/>
        <v>3393.7262101312494</v>
      </c>
      <c r="IK84" s="16">
        <f t="shared" ca="1" si="42"/>
        <v>3393.7262101312494</v>
      </c>
      <c r="IL84" s="16">
        <f t="shared" ca="1" si="42"/>
        <v>3402.2105256565774</v>
      </c>
      <c r="IM84" s="16">
        <f t="shared" ca="1" si="42"/>
        <v>3402.2105256565774</v>
      </c>
      <c r="IN84" s="16">
        <f t="shared" ca="1" si="42"/>
        <v>3402.2105256565774</v>
      </c>
      <c r="IO84" s="16">
        <f t="shared" ca="1" si="42"/>
        <v>3402.2105256565774</v>
      </c>
      <c r="IP84" s="16">
        <f t="shared" ca="1" si="42"/>
        <v>3410.7160519707186</v>
      </c>
      <c r="IQ84" s="16">
        <f t="shared" ca="1" si="42"/>
        <v>3410.7160519707186</v>
      </c>
      <c r="IR84" s="16">
        <f t="shared" ca="1" si="42"/>
        <v>3410.7160519707186</v>
      </c>
      <c r="IS84" s="16">
        <f t="shared" ca="1" si="42"/>
        <v>3410.7160519707186</v>
      </c>
      <c r="IT84" s="16">
        <f t="shared" ca="1" si="42"/>
        <v>3419.2428421006452</v>
      </c>
      <c r="IU84" s="16">
        <f t="shared" ca="1" si="42"/>
        <v>3419.2428421006452</v>
      </c>
      <c r="IV84" s="16">
        <f t="shared" ca="1" si="42"/>
        <v>3419.2428421006452</v>
      </c>
      <c r="IW84" s="16">
        <f t="shared" ca="1" si="42"/>
        <v>3419.2428421006452</v>
      </c>
      <c r="IX84" s="16">
        <f t="shared" ca="1" si="42"/>
        <v>3419.2428421006452</v>
      </c>
      <c r="IY84" s="16">
        <f t="shared" ca="1" si="42"/>
        <v>3427.7909492058966</v>
      </c>
      <c r="IZ84" s="16">
        <f t="shared" ca="1" si="42"/>
        <v>3427.7909492058966</v>
      </c>
      <c r="JA84" s="16">
        <f t="shared" ca="1" si="42"/>
        <v>3427.7909492058966</v>
      </c>
      <c r="JB84" s="16">
        <f t="shared" ca="1" si="42"/>
        <v>3427.7909492058966</v>
      </c>
    </row>
    <row r="85" spans="1:262" ht="15" customHeight="1" x14ac:dyDescent="0.3">
      <c r="A85" s="25" t="s">
        <v>95</v>
      </c>
      <c r="B85" s="3" t="s">
        <v>234</v>
      </c>
      <c r="C85" s="3" t="s">
        <v>234</v>
      </c>
      <c r="D85" s="21" t="s">
        <v>38</v>
      </c>
      <c r="E85" s="21" t="s">
        <v>20</v>
      </c>
      <c r="F85" s="16">
        <f t="shared" ca="1" si="38"/>
        <v>0</v>
      </c>
      <c r="G85" s="21" cm="1">
        <f t="array" aca="1" ref="G85" ca="1">($D$5-IFERROR(LOOKUP(2,1/(INDIRECT($L$1&amp;ROW()&amp;":"&amp;$J$2&amp;ROW())&lt;&gt;0),INDIRECT($L$1&amp;"4:"&amp;$J$2&amp;"4")),$L$4))/7</f>
        <v>6</v>
      </c>
      <c r="H85" s="16">
        <f t="shared" ca="1" si="39"/>
        <v>719766</v>
      </c>
      <c r="I85" s="21"/>
      <c r="J85" s="16"/>
      <c r="K85" s="21"/>
      <c r="L85" s="22">
        <v>0</v>
      </c>
      <c r="M85" s="22">
        <v>0</v>
      </c>
      <c r="N85" s="22">
        <v>0</v>
      </c>
      <c r="O85" s="22">
        <v>0</v>
      </c>
      <c r="P85" s="22">
        <v>0</v>
      </c>
      <c r="Q85" s="22">
        <v>0</v>
      </c>
      <c r="R85" s="22">
        <v>0</v>
      </c>
      <c r="S85" s="22">
        <v>0</v>
      </c>
      <c r="T85" s="22">
        <v>0</v>
      </c>
      <c r="U85" s="22">
        <v>0</v>
      </c>
      <c r="V85" s="22">
        <v>0</v>
      </c>
      <c r="W85" s="22">
        <v>0</v>
      </c>
      <c r="X85" s="22">
        <v>0</v>
      </c>
      <c r="Y85" s="22">
        <v>0</v>
      </c>
      <c r="Z85" s="22">
        <v>0</v>
      </c>
      <c r="AA85" s="22">
        <v>0</v>
      </c>
      <c r="AB85" s="22">
        <v>0</v>
      </c>
      <c r="AC85" s="22">
        <v>0</v>
      </c>
      <c r="AD85" s="22">
        <v>0</v>
      </c>
      <c r="AE85" s="22">
        <v>0</v>
      </c>
      <c r="AF85" s="22">
        <v>0</v>
      </c>
      <c r="AG85" s="22">
        <v>0</v>
      </c>
      <c r="AH85" s="22">
        <v>0</v>
      </c>
      <c r="AI85" s="22">
        <v>0</v>
      </c>
      <c r="AJ85" s="22">
        <v>0</v>
      </c>
      <c r="AK85" s="22">
        <v>0</v>
      </c>
      <c r="AL85" s="22">
        <v>0</v>
      </c>
      <c r="AM85" s="22">
        <v>0</v>
      </c>
      <c r="AN85" s="22">
        <v>0</v>
      </c>
      <c r="AO85" s="22">
        <v>0</v>
      </c>
      <c r="AP85" s="22">
        <v>0</v>
      </c>
      <c r="AQ85" s="22">
        <v>0</v>
      </c>
      <c r="AR85" s="22">
        <v>0</v>
      </c>
      <c r="AS85" s="22">
        <v>0</v>
      </c>
      <c r="AT85" s="22">
        <v>0</v>
      </c>
      <c r="AU85" s="22">
        <v>0</v>
      </c>
      <c r="AV85" s="22">
        <v>0</v>
      </c>
      <c r="AW85" s="22">
        <v>0</v>
      </c>
      <c r="AX85" s="22">
        <v>0</v>
      </c>
      <c r="AY85" s="22">
        <v>0</v>
      </c>
      <c r="AZ85" s="22">
        <v>0</v>
      </c>
      <c r="BA85" s="22">
        <v>0</v>
      </c>
      <c r="BB85" s="22">
        <v>0</v>
      </c>
      <c r="BC85" s="22">
        <v>0</v>
      </c>
      <c r="BD85" s="22">
        <v>0</v>
      </c>
      <c r="BE85" s="22">
        <v>0</v>
      </c>
      <c r="BF85" s="22">
        <v>0</v>
      </c>
      <c r="BG85" s="22">
        <v>0</v>
      </c>
      <c r="BH85" s="22">
        <v>0</v>
      </c>
      <c r="BI85" s="22">
        <v>0</v>
      </c>
      <c r="BJ85" s="22">
        <v>0</v>
      </c>
      <c r="BK85" s="22">
        <v>0</v>
      </c>
      <c r="BL85" s="22">
        <v>0</v>
      </c>
      <c r="BM85" s="22">
        <v>0</v>
      </c>
      <c r="BN85" s="22">
        <v>0</v>
      </c>
      <c r="BO85" s="22">
        <v>0</v>
      </c>
      <c r="BP85" s="22">
        <v>0</v>
      </c>
      <c r="BQ85" s="22">
        <v>0</v>
      </c>
      <c r="BR85" s="22">
        <v>0</v>
      </c>
      <c r="BS85" s="22">
        <v>0</v>
      </c>
      <c r="BT85" s="22">
        <v>0</v>
      </c>
      <c r="BU85" s="22">
        <v>0</v>
      </c>
      <c r="BV85" s="22">
        <v>0</v>
      </c>
      <c r="BW85" s="22">
        <v>0</v>
      </c>
      <c r="BX85" s="22">
        <v>0</v>
      </c>
      <c r="BY85" s="22">
        <v>0</v>
      </c>
      <c r="BZ85" s="22">
        <v>0</v>
      </c>
      <c r="CA85" s="22">
        <v>0</v>
      </c>
      <c r="CB85" s="22">
        <v>0</v>
      </c>
      <c r="CC85" s="22">
        <v>0</v>
      </c>
      <c r="CD85" s="22">
        <v>0</v>
      </c>
      <c r="CE85" s="22">
        <v>0</v>
      </c>
      <c r="CF85" s="22">
        <v>0</v>
      </c>
      <c r="CG85" s="22">
        <v>0</v>
      </c>
      <c r="CH85" s="22">
        <v>0</v>
      </c>
      <c r="CI85" s="22">
        <v>0</v>
      </c>
      <c r="CJ85" s="22">
        <v>0</v>
      </c>
      <c r="CK85" s="22">
        <v>0</v>
      </c>
      <c r="CL85" s="22">
        <v>0</v>
      </c>
      <c r="CM85" s="22">
        <v>0</v>
      </c>
      <c r="CN85" s="22">
        <v>0</v>
      </c>
      <c r="CO85" s="22">
        <v>0</v>
      </c>
      <c r="CP85" s="22">
        <v>0</v>
      </c>
      <c r="CQ85" s="22">
        <v>0</v>
      </c>
      <c r="CR85" s="22">
        <v>0</v>
      </c>
      <c r="CS85" s="22">
        <v>0</v>
      </c>
      <c r="CT85" s="22">
        <v>0</v>
      </c>
      <c r="CU85" s="22">
        <v>0</v>
      </c>
      <c r="CV85" s="22">
        <v>0</v>
      </c>
      <c r="CW85" s="22">
        <v>0</v>
      </c>
      <c r="CX85" s="22">
        <v>0</v>
      </c>
      <c r="CY85" s="22">
        <v>0</v>
      </c>
      <c r="CZ85" s="22">
        <v>0</v>
      </c>
      <c r="DA85" s="22">
        <v>0</v>
      </c>
      <c r="DB85" s="22">
        <v>0</v>
      </c>
      <c r="DC85" s="22">
        <v>0</v>
      </c>
      <c r="DD85" s="22">
        <v>0</v>
      </c>
      <c r="DE85" s="22">
        <v>0</v>
      </c>
      <c r="DF85" s="22">
        <v>0</v>
      </c>
      <c r="DG85" s="22">
        <v>0</v>
      </c>
      <c r="DH85" s="22">
        <v>0</v>
      </c>
      <c r="DI85" s="22">
        <v>0</v>
      </c>
      <c r="DJ85" s="22">
        <v>0</v>
      </c>
      <c r="DK85" s="22">
        <v>0</v>
      </c>
      <c r="DL85" s="22">
        <v>0</v>
      </c>
      <c r="DM85" s="22">
        <v>0</v>
      </c>
      <c r="DN85" s="22">
        <v>0</v>
      </c>
      <c r="DO85" s="22">
        <v>0</v>
      </c>
      <c r="DP85" s="22">
        <v>0</v>
      </c>
      <c r="DQ85" s="22">
        <v>0</v>
      </c>
      <c r="DR85" s="22">
        <v>0</v>
      </c>
      <c r="DS85" s="22">
        <v>0</v>
      </c>
      <c r="DT85" s="22">
        <v>0</v>
      </c>
      <c r="DU85" s="22">
        <v>0</v>
      </c>
      <c r="DV85" s="22">
        <v>11664</v>
      </c>
      <c r="DW85" s="22">
        <v>0</v>
      </c>
      <c r="DX85" s="22">
        <v>5832</v>
      </c>
      <c r="DY85" s="22">
        <v>0</v>
      </c>
      <c r="DZ85" s="22">
        <v>13608</v>
      </c>
      <c r="EA85" s="22">
        <v>1944</v>
      </c>
      <c r="EB85" s="22">
        <v>4320</v>
      </c>
      <c r="EC85" s="22">
        <v>0</v>
      </c>
      <c r="ED85" s="22">
        <v>8640</v>
      </c>
      <c r="EE85" s="22">
        <v>0</v>
      </c>
      <c r="EF85" s="22">
        <v>8640</v>
      </c>
      <c r="EG85" s="22">
        <v>0</v>
      </c>
      <c r="EH85" s="22">
        <v>22680</v>
      </c>
      <c r="EI85" s="22">
        <v>0</v>
      </c>
      <c r="EJ85" s="22">
        <v>0</v>
      </c>
      <c r="EK85" s="22">
        <v>0</v>
      </c>
      <c r="EL85" s="22">
        <v>0</v>
      </c>
      <c r="EM85" s="22">
        <v>0</v>
      </c>
      <c r="EN85" s="22">
        <v>11178</v>
      </c>
      <c r="EO85" s="22">
        <v>9450</v>
      </c>
      <c r="EP85" s="22">
        <v>34020</v>
      </c>
      <c r="EQ85" s="22">
        <v>18900</v>
      </c>
      <c r="ER85" s="22">
        <v>0</v>
      </c>
      <c r="ES85" s="22">
        <v>0</v>
      </c>
      <c r="ET85" s="22">
        <v>0</v>
      </c>
      <c r="EU85" s="22">
        <v>9450</v>
      </c>
      <c r="EV85" s="22">
        <v>9450</v>
      </c>
      <c r="EW85" s="22">
        <v>0</v>
      </c>
      <c r="EX85" s="22">
        <v>0</v>
      </c>
      <c r="EY85" s="22">
        <v>0</v>
      </c>
      <c r="EZ85" s="22">
        <v>0</v>
      </c>
      <c r="FA85" s="22">
        <v>0</v>
      </c>
      <c r="FB85" s="22">
        <v>9450</v>
      </c>
      <c r="FC85" s="22">
        <v>9450</v>
      </c>
      <c r="FD85" s="22">
        <v>5670</v>
      </c>
      <c r="FE85" s="22">
        <v>30240</v>
      </c>
      <c r="FF85" s="22">
        <v>18900</v>
      </c>
      <c r="FG85" s="22">
        <v>15120</v>
      </c>
      <c r="FH85" s="22">
        <v>9450</v>
      </c>
      <c r="FI85" s="22">
        <v>9450</v>
      </c>
      <c r="FJ85" s="22">
        <v>0</v>
      </c>
      <c r="FK85" s="24">
        <v>0</v>
      </c>
      <c r="FL85" s="24">
        <v>0</v>
      </c>
      <c r="FM85" s="24">
        <v>0</v>
      </c>
      <c r="FN85" s="24">
        <v>0</v>
      </c>
      <c r="FO85" s="24">
        <v>0</v>
      </c>
      <c r="FP85" s="24">
        <v>0</v>
      </c>
      <c r="FQ85" s="24">
        <v>17010</v>
      </c>
      <c r="FR85" s="24">
        <v>15120</v>
      </c>
      <c r="FS85" s="24">
        <v>13230</v>
      </c>
      <c r="FT85" s="24">
        <v>9450</v>
      </c>
      <c r="FU85" s="24">
        <v>0</v>
      </c>
      <c r="FV85" s="24">
        <v>7560</v>
      </c>
      <c r="FW85" s="24">
        <v>0</v>
      </c>
      <c r="FX85" s="24">
        <v>0</v>
      </c>
      <c r="FY85" s="24">
        <v>0</v>
      </c>
      <c r="FZ85" s="24">
        <v>0</v>
      </c>
      <c r="GA85" s="24">
        <v>15120</v>
      </c>
      <c r="GB85" s="24">
        <v>37800</v>
      </c>
      <c r="GC85" s="24">
        <v>0</v>
      </c>
      <c r="GD85" s="24">
        <v>0</v>
      </c>
      <c r="GE85" s="24">
        <v>0</v>
      </c>
      <c r="GF85" s="24">
        <v>9450</v>
      </c>
      <c r="GG85" s="24">
        <v>0</v>
      </c>
      <c r="GH85" s="24">
        <v>18900</v>
      </c>
      <c r="GI85" s="24">
        <v>0</v>
      </c>
      <c r="GJ85" s="24">
        <v>0</v>
      </c>
      <c r="GK85" s="24">
        <v>20790</v>
      </c>
      <c r="GL85" s="24">
        <v>0</v>
      </c>
      <c r="GM85" s="24">
        <v>11340</v>
      </c>
      <c r="GN85" s="24">
        <v>18900</v>
      </c>
      <c r="GO85" s="24">
        <v>9450</v>
      </c>
      <c r="GP85" s="24">
        <v>34020</v>
      </c>
      <c r="GQ85" s="24">
        <v>0</v>
      </c>
      <c r="GR85" s="24">
        <v>0</v>
      </c>
      <c r="GS85" s="24">
        <v>0</v>
      </c>
      <c r="GT85" s="24">
        <v>0</v>
      </c>
      <c r="GU85" s="24">
        <v>0</v>
      </c>
      <c r="GV85" s="24">
        <v>18900</v>
      </c>
      <c r="GW85" s="24">
        <v>0</v>
      </c>
      <c r="GX85" s="24">
        <v>0</v>
      </c>
      <c r="GY85" s="24">
        <v>0</v>
      </c>
      <c r="GZ85" s="24">
        <v>0</v>
      </c>
      <c r="HA85" s="24">
        <v>18900</v>
      </c>
      <c r="HB85" s="24">
        <v>0</v>
      </c>
      <c r="HC85" s="24">
        <v>45360</v>
      </c>
      <c r="HD85" s="24">
        <v>0</v>
      </c>
      <c r="HE85" s="24">
        <v>0</v>
      </c>
      <c r="HF85" s="24">
        <v>0</v>
      </c>
      <c r="HG85" s="24">
        <v>9450</v>
      </c>
      <c r="HH85" s="24">
        <v>0</v>
      </c>
      <c r="HI85" s="24">
        <v>41580</v>
      </c>
      <c r="HJ85" s="24">
        <v>28350</v>
      </c>
      <c r="HK85" s="24">
        <v>0</v>
      </c>
      <c r="HL85" s="24">
        <v>0</v>
      </c>
      <c r="HM85" s="24">
        <v>41580</v>
      </c>
      <c r="HN85" s="24">
        <v>0</v>
      </c>
      <c r="HO85" s="24">
        <v>0</v>
      </c>
      <c r="HP85" s="24">
        <v>0</v>
      </c>
      <c r="HQ85" s="24">
        <v>0</v>
      </c>
      <c r="HR85" s="16">
        <f t="shared" si="43"/>
        <v>0</v>
      </c>
      <c r="HS85" s="16">
        <f t="shared" si="43"/>
        <v>0</v>
      </c>
      <c r="HT85" s="16">
        <f t="shared" ca="1" si="43"/>
        <v>0</v>
      </c>
      <c r="HU85" s="16">
        <f t="shared" ca="1" si="43"/>
        <v>0</v>
      </c>
      <c r="HV85" s="16">
        <f t="shared" ca="1" si="43"/>
        <v>0</v>
      </c>
      <c r="HW85" s="16">
        <f t="shared" ca="1" si="43"/>
        <v>0</v>
      </c>
      <c r="HX85" s="16">
        <f t="shared" ca="1" si="43"/>
        <v>0</v>
      </c>
      <c r="HY85" s="16">
        <f t="shared" ca="1" si="43"/>
        <v>0</v>
      </c>
      <c r="HZ85" s="16">
        <f t="shared" ca="1" si="43"/>
        <v>0</v>
      </c>
      <c r="IA85" s="16">
        <f t="shared" ca="1" si="43"/>
        <v>0</v>
      </c>
      <c r="IB85" s="16">
        <f t="shared" ca="1" si="43"/>
        <v>0</v>
      </c>
      <c r="IC85" s="16">
        <f t="shared" ca="1" si="43"/>
        <v>0</v>
      </c>
      <c r="ID85" s="16">
        <f t="shared" ca="1" si="43"/>
        <v>0</v>
      </c>
      <c r="IE85" s="16">
        <f t="shared" ca="1" si="43"/>
        <v>0</v>
      </c>
      <c r="IF85" s="16">
        <f t="shared" ca="1" si="43"/>
        <v>0</v>
      </c>
      <c r="IG85" s="16">
        <f t="shared" ca="1" si="43"/>
        <v>0</v>
      </c>
      <c r="IH85" s="16">
        <f t="shared" ca="1" si="42"/>
        <v>0</v>
      </c>
      <c r="II85" s="16">
        <f t="shared" ca="1" si="42"/>
        <v>0</v>
      </c>
      <c r="IJ85" s="16">
        <f t="shared" ca="1" si="42"/>
        <v>0</v>
      </c>
      <c r="IK85" s="16">
        <f t="shared" ca="1" si="42"/>
        <v>0</v>
      </c>
      <c r="IL85" s="16">
        <f t="shared" ca="1" si="42"/>
        <v>0</v>
      </c>
      <c r="IM85" s="16">
        <f t="shared" ca="1" si="42"/>
        <v>0</v>
      </c>
      <c r="IN85" s="16">
        <f t="shared" ca="1" si="42"/>
        <v>0</v>
      </c>
      <c r="IO85" s="16">
        <f t="shared" ref="IO85:JB85" ca="1" si="44">IF(IN$4=$D$5,$F85,IN85)*(1+IO$3)*(IF(AND($J85&gt;=IO$4,$J85&lt;IP$4),$I85+1,IF(AND($K85&gt;=IO$4,$K85&lt;IP$4),1/(1+$I85),1)))</f>
        <v>0</v>
      </c>
      <c r="IP85" s="16">
        <f t="shared" ca="1" si="44"/>
        <v>0</v>
      </c>
      <c r="IQ85" s="16">
        <f t="shared" ca="1" si="44"/>
        <v>0</v>
      </c>
      <c r="IR85" s="16">
        <f t="shared" ca="1" si="44"/>
        <v>0</v>
      </c>
      <c r="IS85" s="16">
        <f t="shared" ca="1" si="44"/>
        <v>0</v>
      </c>
      <c r="IT85" s="16">
        <f t="shared" ca="1" si="44"/>
        <v>0</v>
      </c>
      <c r="IU85" s="16">
        <f t="shared" ca="1" si="44"/>
        <v>0</v>
      </c>
      <c r="IV85" s="16">
        <f t="shared" ca="1" si="44"/>
        <v>0</v>
      </c>
      <c r="IW85" s="16">
        <f t="shared" ca="1" si="44"/>
        <v>0</v>
      </c>
      <c r="IX85" s="16">
        <f t="shared" ca="1" si="44"/>
        <v>0</v>
      </c>
      <c r="IY85" s="16">
        <f t="shared" ca="1" si="44"/>
        <v>0</v>
      </c>
      <c r="IZ85" s="16">
        <f t="shared" ca="1" si="44"/>
        <v>0</v>
      </c>
      <c r="JA85" s="16">
        <f t="shared" ca="1" si="44"/>
        <v>0</v>
      </c>
      <c r="JB85" s="16">
        <f t="shared" ca="1" si="44"/>
        <v>0</v>
      </c>
    </row>
    <row r="86" spans="1:262" ht="15" customHeight="1" x14ac:dyDescent="0.3">
      <c r="A86" s="25" t="s">
        <v>96</v>
      </c>
      <c r="B86" s="3" t="s">
        <v>234</v>
      </c>
      <c r="C86" s="3" t="s">
        <v>234</v>
      </c>
      <c r="D86" s="21" t="s">
        <v>38</v>
      </c>
      <c r="E86" s="21" t="s">
        <v>20</v>
      </c>
      <c r="F86" s="16">
        <f t="shared" ca="1" si="38"/>
        <v>18427.5</v>
      </c>
      <c r="G86" s="21" cm="1">
        <f t="array" aca="1" ref="G86" ca="1">($D$5-IFERROR(LOOKUP(2,1/(INDIRECT($L$1&amp;ROW()&amp;":"&amp;$J$2&amp;ROW())&lt;&gt;0),INDIRECT($L$1&amp;"4:"&amp;$J$2&amp;"4")),$L$4))/7</f>
        <v>0</v>
      </c>
      <c r="H86" s="16">
        <f t="shared" ca="1" si="39"/>
        <v>1901859.1891257935</v>
      </c>
      <c r="I86" s="21"/>
      <c r="J86" s="16"/>
      <c r="K86" s="21"/>
      <c r="L86" s="22">
        <v>0</v>
      </c>
      <c r="M86" s="22">
        <v>0</v>
      </c>
      <c r="N86" s="22">
        <v>0</v>
      </c>
      <c r="O86" s="22">
        <v>0</v>
      </c>
      <c r="P86" s="22">
        <v>0</v>
      </c>
      <c r="Q86" s="22">
        <v>0</v>
      </c>
      <c r="R86" s="22">
        <v>0</v>
      </c>
      <c r="S86" s="22">
        <v>0</v>
      </c>
      <c r="T86" s="22">
        <v>0</v>
      </c>
      <c r="U86" s="22">
        <v>0</v>
      </c>
      <c r="V86" s="22">
        <v>0</v>
      </c>
      <c r="W86" s="22">
        <v>0</v>
      </c>
      <c r="X86" s="22">
        <v>0</v>
      </c>
      <c r="Y86" s="22">
        <v>0</v>
      </c>
      <c r="Z86" s="22">
        <v>0</v>
      </c>
      <c r="AA86" s="22">
        <v>0</v>
      </c>
      <c r="AB86" s="22">
        <v>0</v>
      </c>
      <c r="AC86" s="22">
        <v>0</v>
      </c>
      <c r="AD86" s="22">
        <v>0</v>
      </c>
      <c r="AE86" s="22">
        <v>0</v>
      </c>
      <c r="AF86" s="22">
        <v>0</v>
      </c>
      <c r="AG86" s="22">
        <v>0</v>
      </c>
      <c r="AH86" s="22">
        <v>0</v>
      </c>
      <c r="AI86" s="22">
        <v>0</v>
      </c>
      <c r="AJ86" s="22">
        <v>0</v>
      </c>
      <c r="AK86" s="22">
        <v>0</v>
      </c>
      <c r="AL86" s="22">
        <v>0</v>
      </c>
      <c r="AM86" s="22">
        <v>0</v>
      </c>
      <c r="AN86" s="22">
        <v>0</v>
      </c>
      <c r="AO86" s="22">
        <v>0</v>
      </c>
      <c r="AP86" s="22">
        <v>0</v>
      </c>
      <c r="AQ86" s="22">
        <v>0</v>
      </c>
      <c r="AR86" s="22">
        <v>0</v>
      </c>
      <c r="AS86" s="22">
        <v>0</v>
      </c>
      <c r="AT86" s="22">
        <v>0</v>
      </c>
      <c r="AU86" s="22">
        <v>0</v>
      </c>
      <c r="AV86" s="22">
        <v>0</v>
      </c>
      <c r="AW86" s="22">
        <v>0</v>
      </c>
      <c r="AX86" s="22">
        <v>0</v>
      </c>
      <c r="AY86" s="22">
        <v>0</v>
      </c>
      <c r="AZ86" s="22">
        <v>0</v>
      </c>
      <c r="BA86" s="22">
        <v>0</v>
      </c>
      <c r="BB86" s="22">
        <v>0</v>
      </c>
      <c r="BC86" s="22">
        <v>0</v>
      </c>
      <c r="BD86" s="22">
        <v>0</v>
      </c>
      <c r="BE86" s="22">
        <v>0</v>
      </c>
      <c r="BF86" s="22">
        <v>0</v>
      </c>
      <c r="BG86" s="22">
        <v>0</v>
      </c>
      <c r="BH86" s="22">
        <v>0</v>
      </c>
      <c r="BI86" s="22">
        <v>0</v>
      </c>
      <c r="BJ86" s="22">
        <v>0</v>
      </c>
      <c r="BK86" s="22">
        <v>0</v>
      </c>
      <c r="BL86" s="22">
        <v>0</v>
      </c>
      <c r="BM86" s="22">
        <v>0</v>
      </c>
      <c r="BN86" s="22">
        <v>0</v>
      </c>
      <c r="BO86" s="22">
        <v>0</v>
      </c>
      <c r="BP86" s="22">
        <v>0</v>
      </c>
      <c r="BQ86" s="22">
        <v>0</v>
      </c>
      <c r="BR86" s="22">
        <v>0</v>
      </c>
      <c r="BS86" s="22">
        <v>0</v>
      </c>
      <c r="BT86" s="22">
        <v>0</v>
      </c>
      <c r="BU86" s="22">
        <v>0</v>
      </c>
      <c r="BV86" s="22">
        <v>0</v>
      </c>
      <c r="BW86" s="22">
        <v>0</v>
      </c>
      <c r="BX86" s="22">
        <v>0</v>
      </c>
      <c r="BY86" s="22">
        <v>0</v>
      </c>
      <c r="BZ86" s="22">
        <v>0</v>
      </c>
      <c r="CA86" s="22">
        <v>0</v>
      </c>
      <c r="CB86" s="22">
        <v>0</v>
      </c>
      <c r="CC86" s="22">
        <v>0</v>
      </c>
      <c r="CD86" s="22">
        <v>0</v>
      </c>
      <c r="CE86" s="22">
        <v>0</v>
      </c>
      <c r="CF86" s="22">
        <v>0</v>
      </c>
      <c r="CG86" s="22">
        <v>0</v>
      </c>
      <c r="CH86" s="22">
        <v>0</v>
      </c>
      <c r="CI86" s="22">
        <v>0</v>
      </c>
      <c r="CJ86" s="22">
        <v>0</v>
      </c>
      <c r="CK86" s="22">
        <v>0</v>
      </c>
      <c r="CL86" s="22">
        <v>0</v>
      </c>
      <c r="CM86" s="22">
        <v>0</v>
      </c>
      <c r="CN86" s="22">
        <v>0</v>
      </c>
      <c r="CO86" s="22">
        <v>0</v>
      </c>
      <c r="CP86" s="22">
        <v>0</v>
      </c>
      <c r="CQ86" s="22">
        <v>0</v>
      </c>
      <c r="CR86" s="22">
        <v>0</v>
      </c>
      <c r="CS86" s="22">
        <v>0</v>
      </c>
      <c r="CT86" s="22">
        <v>0</v>
      </c>
      <c r="CU86" s="22">
        <v>0</v>
      </c>
      <c r="CV86" s="22">
        <v>0</v>
      </c>
      <c r="CW86" s="22">
        <v>0</v>
      </c>
      <c r="CX86" s="22">
        <v>0</v>
      </c>
      <c r="CY86" s="22">
        <v>0</v>
      </c>
      <c r="CZ86" s="22">
        <v>0</v>
      </c>
      <c r="DA86" s="22">
        <v>0</v>
      </c>
      <c r="DB86" s="22">
        <v>0</v>
      </c>
      <c r="DC86" s="22">
        <v>0</v>
      </c>
      <c r="DD86" s="22">
        <v>0</v>
      </c>
      <c r="DE86" s="22">
        <v>0</v>
      </c>
      <c r="DF86" s="22">
        <v>0</v>
      </c>
      <c r="DG86" s="22">
        <v>0</v>
      </c>
      <c r="DH86" s="22">
        <v>0</v>
      </c>
      <c r="DI86" s="22">
        <v>0</v>
      </c>
      <c r="DJ86" s="22">
        <v>0</v>
      </c>
      <c r="DK86" s="22">
        <v>0</v>
      </c>
      <c r="DL86" s="22">
        <v>0</v>
      </c>
      <c r="DM86" s="22">
        <v>0</v>
      </c>
      <c r="DN86" s="22">
        <v>0</v>
      </c>
      <c r="DO86" s="22">
        <v>0</v>
      </c>
      <c r="DP86" s="22">
        <v>0</v>
      </c>
      <c r="DQ86" s="22">
        <v>0</v>
      </c>
      <c r="DR86" s="22">
        <v>0</v>
      </c>
      <c r="DS86" s="22">
        <v>0</v>
      </c>
      <c r="DT86" s="22">
        <v>0</v>
      </c>
      <c r="DU86" s="22">
        <v>0</v>
      </c>
      <c r="DV86" s="22">
        <v>9720</v>
      </c>
      <c r="DW86" s="22">
        <v>0</v>
      </c>
      <c r="DX86" s="22">
        <v>7776</v>
      </c>
      <c r="DY86" s="22">
        <v>0</v>
      </c>
      <c r="DZ86" s="22">
        <v>0</v>
      </c>
      <c r="EA86" s="22">
        <v>17496</v>
      </c>
      <c r="EB86" s="22">
        <v>19440</v>
      </c>
      <c r="EC86" s="22">
        <v>0</v>
      </c>
      <c r="ED86" s="22">
        <v>8640</v>
      </c>
      <c r="EE86" s="22">
        <v>0</v>
      </c>
      <c r="EF86" s="22">
        <v>0</v>
      </c>
      <c r="EG86" s="22">
        <v>0</v>
      </c>
      <c r="EH86" s="22">
        <v>5184</v>
      </c>
      <c r="EI86" s="22">
        <v>0</v>
      </c>
      <c r="EJ86" s="22">
        <v>0</v>
      </c>
      <c r="EK86" s="22">
        <v>0</v>
      </c>
      <c r="EL86" s="22">
        <v>0</v>
      </c>
      <c r="EM86" s="22">
        <v>0</v>
      </c>
      <c r="EN86" s="22">
        <v>162</v>
      </c>
      <c r="EO86" s="22">
        <v>24570</v>
      </c>
      <c r="EP86" s="22">
        <v>18900</v>
      </c>
      <c r="EQ86" s="22">
        <v>0</v>
      </c>
      <c r="ER86" s="22">
        <v>17010</v>
      </c>
      <c r="ES86" s="22">
        <v>0</v>
      </c>
      <c r="ET86" s="22">
        <v>41580</v>
      </c>
      <c r="EU86" s="22">
        <v>0</v>
      </c>
      <c r="EV86" s="22">
        <v>0</v>
      </c>
      <c r="EW86" s="22">
        <v>15120</v>
      </c>
      <c r="EX86" s="22">
        <v>0</v>
      </c>
      <c r="EY86" s="22">
        <v>24570</v>
      </c>
      <c r="EZ86" s="22">
        <v>0</v>
      </c>
      <c r="FA86" s="22">
        <v>13230</v>
      </c>
      <c r="FB86" s="22">
        <v>0</v>
      </c>
      <c r="FC86" s="22">
        <v>5670</v>
      </c>
      <c r="FD86" s="22">
        <v>0</v>
      </c>
      <c r="FE86" s="22">
        <v>39690</v>
      </c>
      <c r="FF86" s="22">
        <v>7560</v>
      </c>
      <c r="FG86" s="22">
        <v>9450</v>
      </c>
      <c r="FH86" s="22">
        <v>24570</v>
      </c>
      <c r="FI86" s="22">
        <v>9450</v>
      </c>
      <c r="FJ86" s="22">
        <v>0</v>
      </c>
      <c r="FK86" s="24">
        <v>0</v>
      </c>
      <c r="FL86" s="24">
        <v>15120</v>
      </c>
      <c r="FM86" s="24">
        <v>7560</v>
      </c>
      <c r="FN86" s="24">
        <v>0</v>
      </c>
      <c r="FO86" s="24">
        <v>5670</v>
      </c>
      <c r="FP86" s="24">
        <v>0</v>
      </c>
      <c r="FQ86" s="24">
        <v>26460</v>
      </c>
      <c r="FR86" s="24">
        <v>30240</v>
      </c>
      <c r="FS86" s="24">
        <v>0</v>
      </c>
      <c r="FT86" s="24">
        <v>0</v>
      </c>
      <c r="FU86" s="24">
        <v>0</v>
      </c>
      <c r="FV86" s="24">
        <v>0</v>
      </c>
      <c r="FW86" s="24">
        <v>32130</v>
      </c>
      <c r="FX86" s="24">
        <v>9450</v>
      </c>
      <c r="FY86" s="24">
        <v>5670</v>
      </c>
      <c r="FZ86" s="24">
        <v>0</v>
      </c>
      <c r="GA86" s="24">
        <v>20790</v>
      </c>
      <c r="GB86" s="24">
        <v>18900</v>
      </c>
      <c r="GC86" s="24">
        <v>9450</v>
      </c>
      <c r="GD86" s="24">
        <v>0</v>
      </c>
      <c r="GE86" s="24">
        <v>0</v>
      </c>
      <c r="GF86" s="24">
        <v>30240</v>
      </c>
      <c r="GG86" s="24">
        <v>41580</v>
      </c>
      <c r="GH86" s="24">
        <v>0</v>
      </c>
      <c r="GI86" s="24">
        <v>24570</v>
      </c>
      <c r="GJ86" s="24">
        <v>28350</v>
      </c>
      <c r="GK86" s="24">
        <v>0</v>
      </c>
      <c r="GL86" s="24">
        <v>37800</v>
      </c>
      <c r="GM86" s="24">
        <v>26460</v>
      </c>
      <c r="GN86" s="24">
        <v>5670</v>
      </c>
      <c r="GO86" s="24">
        <v>0</v>
      </c>
      <c r="GP86" s="24">
        <v>0</v>
      </c>
      <c r="GQ86" s="24">
        <v>35910</v>
      </c>
      <c r="GR86" s="24">
        <v>0</v>
      </c>
      <c r="GS86" s="24">
        <v>34020</v>
      </c>
      <c r="GT86" s="24">
        <v>11340</v>
      </c>
      <c r="GU86" s="24">
        <v>18900</v>
      </c>
      <c r="GV86" s="24">
        <v>20790</v>
      </c>
      <c r="GW86" s="24">
        <v>83160</v>
      </c>
      <c r="GX86" s="24">
        <v>0</v>
      </c>
      <c r="GY86" s="24">
        <v>0</v>
      </c>
      <c r="GZ86" s="24">
        <v>9450</v>
      </c>
      <c r="HA86" s="24">
        <v>9450</v>
      </c>
      <c r="HB86" s="24">
        <v>9450</v>
      </c>
      <c r="HC86" s="24">
        <v>15120</v>
      </c>
      <c r="HD86" s="24">
        <v>64260</v>
      </c>
      <c r="HE86" s="24">
        <v>81270</v>
      </c>
      <c r="HF86" s="24">
        <v>0</v>
      </c>
      <c r="HG86" s="24">
        <v>0</v>
      </c>
      <c r="HH86" s="24">
        <v>0</v>
      </c>
      <c r="HI86" s="24">
        <v>0</v>
      </c>
      <c r="HJ86" s="24">
        <v>26460</v>
      </c>
      <c r="HK86" s="24">
        <v>45360</v>
      </c>
      <c r="HL86" s="24">
        <v>15120</v>
      </c>
      <c r="HM86" s="24">
        <v>0</v>
      </c>
      <c r="HN86" s="24">
        <v>0</v>
      </c>
      <c r="HO86" s="24">
        <v>0</v>
      </c>
      <c r="HP86" s="24">
        <v>0</v>
      </c>
      <c r="HQ86" s="24">
        <v>24570</v>
      </c>
      <c r="HR86" s="16">
        <f t="shared" si="43"/>
        <v>24570</v>
      </c>
      <c r="HS86" s="16">
        <f t="shared" si="43"/>
        <v>24570</v>
      </c>
      <c r="HT86" s="16">
        <f t="shared" ca="1" si="43"/>
        <v>18473.568749999999</v>
      </c>
      <c r="HU86" s="16">
        <f t="shared" ca="1" si="43"/>
        <v>18473.568749999999</v>
      </c>
      <c r="HV86" s="16">
        <f t="shared" ca="1" si="43"/>
        <v>18473.568749999999</v>
      </c>
      <c r="HW86" s="16">
        <f t="shared" ca="1" si="43"/>
        <v>18473.568749999999</v>
      </c>
      <c r="HX86" s="16">
        <f t="shared" ca="1" si="43"/>
        <v>18473.568749999999</v>
      </c>
      <c r="HY86" s="16">
        <f t="shared" ca="1" si="43"/>
        <v>18519.752671874998</v>
      </c>
      <c r="HZ86" s="16">
        <f t="shared" ca="1" si="43"/>
        <v>18519.752671874998</v>
      </c>
      <c r="IA86" s="16">
        <f t="shared" ca="1" si="43"/>
        <v>18519.752671874998</v>
      </c>
      <c r="IB86" s="16">
        <f t="shared" ca="1" si="43"/>
        <v>18519.752671874998</v>
      </c>
      <c r="IC86" s="16">
        <f t="shared" ca="1" si="43"/>
        <v>18566.052053554686</v>
      </c>
      <c r="ID86" s="16">
        <f t="shared" ca="1" si="43"/>
        <v>18566.052053554686</v>
      </c>
      <c r="IE86" s="16">
        <f t="shared" ca="1" si="43"/>
        <v>18566.052053554686</v>
      </c>
      <c r="IF86" s="16">
        <f t="shared" ca="1" si="43"/>
        <v>18566.052053554686</v>
      </c>
      <c r="IG86" s="16">
        <f t="shared" ca="1" si="43"/>
        <v>18612.467183688572</v>
      </c>
      <c r="IH86" s="16">
        <f t="shared" ref="IH86:JB98" ca="1" si="45">IF(IG$4=$D$5,$F86,IG86)*(1+IH$3)*(IF(AND($J86&gt;=IH$4,$J86&lt;II$4),$I86+1,IF(AND($K86&gt;=IH$4,$K86&lt;II$4),1/(1+$I86),1)))</f>
        <v>18612.467183688572</v>
      </c>
      <c r="II86" s="16">
        <f t="shared" ca="1" si="45"/>
        <v>18612.467183688572</v>
      </c>
      <c r="IJ86" s="16">
        <f t="shared" ca="1" si="45"/>
        <v>18612.467183688572</v>
      </c>
      <c r="IK86" s="16">
        <f t="shared" ca="1" si="45"/>
        <v>18612.467183688572</v>
      </c>
      <c r="IL86" s="16">
        <f t="shared" ca="1" si="45"/>
        <v>18658.998351647791</v>
      </c>
      <c r="IM86" s="16">
        <f t="shared" ca="1" si="45"/>
        <v>18658.998351647791</v>
      </c>
      <c r="IN86" s="16">
        <f t="shared" ca="1" si="45"/>
        <v>18658.998351647791</v>
      </c>
      <c r="IO86" s="16">
        <f t="shared" ca="1" si="45"/>
        <v>18658.998351647791</v>
      </c>
      <c r="IP86" s="16">
        <f t="shared" ca="1" si="45"/>
        <v>18705.64584752691</v>
      </c>
      <c r="IQ86" s="16">
        <f t="shared" ca="1" si="45"/>
        <v>18705.64584752691</v>
      </c>
      <c r="IR86" s="16">
        <f t="shared" ca="1" si="45"/>
        <v>18705.64584752691</v>
      </c>
      <c r="IS86" s="16">
        <f t="shared" ca="1" si="45"/>
        <v>18705.64584752691</v>
      </c>
      <c r="IT86" s="16">
        <f t="shared" ca="1" si="45"/>
        <v>18752.409962145728</v>
      </c>
      <c r="IU86" s="16">
        <f t="shared" ca="1" si="45"/>
        <v>18752.409962145728</v>
      </c>
      <c r="IV86" s="16">
        <f t="shared" ca="1" si="45"/>
        <v>18752.409962145728</v>
      </c>
      <c r="IW86" s="16">
        <f t="shared" ca="1" si="45"/>
        <v>18752.409962145728</v>
      </c>
      <c r="IX86" s="16">
        <f t="shared" ca="1" si="45"/>
        <v>18752.409962145728</v>
      </c>
      <c r="IY86" s="16">
        <f t="shared" ca="1" si="45"/>
        <v>18799.290987051092</v>
      </c>
      <c r="IZ86" s="16">
        <f t="shared" ca="1" si="45"/>
        <v>18799.290987051092</v>
      </c>
      <c r="JA86" s="16">
        <f t="shared" ca="1" si="45"/>
        <v>18799.290987051092</v>
      </c>
      <c r="JB86" s="16">
        <f t="shared" ca="1" si="45"/>
        <v>18799.290987051092</v>
      </c>
    </row>
    <row r="87" spans="1:262" ht="15" customHeight="1" x14ac:dyDescent="0.3">
      <c r="A87" s="25" t="s">
        <v>97</v>
      </c>
      <c r="B87" s="3" t="s">
        <v>234</v>
      </c>
      <c r="C87" s="3" t="s">
        <v>234</v>
      </c>
      <c r="D87" s="21" t="s">
        <v>38</v>
      </c>
      <c r="E87" s="21" t="s">
        <v>20</v>
      </c>
      <c r="F87" s="16">
        <f t="shared" ca="1" si="38"/>
        <v>0</v>
      </c>
      <c r="G87" s="21" cm="1">
        <f t="array" aca="1" ref="G87" ca="1">($D$5-IFERROR(LOOKUP(2,1/(INDIRECT($L$1&amp;ROW()&amp;":"&amp;$J$2&amp;ROW())&lt;&gt;0),INDIRECT($L$1&amp;"4:"&amp;$J$2&amp;"4")),$L$4))/7</f>
        <v>4</v>
      </c>
      <c r="H87" s="16">
        <f t="shared" ca="1" si="39"/>
        <v>553788</v>
      </c>
      <c r="I87" s="21"/>
      <c r="J87" s="16"/>
      <c r="K87" s="21"/>
      <c r="L87" s="22">
        <v>0</v>
      </c>
      <c r="M87" s="22">
        <v>0</v>
      </c>
      <c r="N87" s="22">
        <v>0</v>
      </c>
      <c r="O87" s="22">
        <v>0</v>
      </c>
      <c r="P87" s="22">
        <v>0</v>
      </c>
      <c r="Q87" s="22">
        <v>0</v>
      </c>
      <c r="R87" s="22">
        <v>0</v>
      </c>
      <c r="S87" s="22">
        <v>0</v>
      </c>
      <c r="T87" s="22">
        <v>0</v>
      </c>
      <c r="U87" s="22">
        <v>0</v>
      </c>
      <c r="V87" s="22">
        <v>0</v>
      </c>
      <c r="W87" s="22">
        <v>0</v>
      </c>
      <c r="X87" s="22">
        <v>0</v>
      </c>
      <c r="Y87" s="22">
        <v>0</v>
      </c>
      <c r="Z87" s="22">
        <v>0</v>
      </c>
      <c r="AA87" s="22">
        <v>0</v>
      </c>
      <c r="AB87" s="22">
        <v>0</v>
      </c>
      <c r="AC87" s="22">
        <v>0</v>
      </c>
      <c r="AD87" s="22">
        <v>0</v>
      </c>
      <c r="AE87" s="22">
        <v>0</v>
      </c>
      <c r="AF87" s="22">
        <v>0</v>
      </c>
      <c r="AG87" s="22">
        <v>0</v>
      </c>
      <c r="AH87" s="22">
        <v>0</v>
      </c>
      <c r="AI87" s="22">
        <v>0</v>
      </c>
      <c r="AJ87" s="22">
        <v>0</v>
      </c>
      <c r="AK87" s="22">
        <v>0</v>
      </c>
      <c r="AL87" s="22">
        <v>0</v>
      </c>
      <c r="AM87" s="22">
        <v>0</v>
      </c>
      <c r="AN87" s="22">
        <v>0</v>
      </c>
      <c r="AO87" s="22">
        <v>0</v>
      </c>
      <c r="AP87" s="22">
        <v>0</v>
      </c>
      <c r="AQ87" s="22">
        <v>0</v>
      </c>
      <c r="AR87" s="22">
        <v>0</v>
      </c>
      <c r="AS87" s="22">
        <v>0</v>
      </c>
      <c r="AT87" s="22">
        <v>0</v>
      </c>
      <c r="AU87" s="22">
        <v>0</v>
      </c>
      <c r="AV87" s="22">
        <v>0</v>
      </c>
      <c r="AW87" s="22">
        <v>0</v>
      </c>
      <c r="AX87" s="22">
        <v>0</v>
      </c>
      <c r="AY87" s="22">
        <v>0</v>
      </c>
      <c r="AZ87" s="22">
        <v>0</v>
      </c>
      <c r="BA87" s="22">
        <v>0</v>
      </c>
      <c r="BB87" s="22">
        <v>0</v>
      </c>
      <c r="BC87" s="22">
        <v>0</v>
      </c>
      <c r="BD87" s="22">
        <v>0</v>
      </c>
      <c r="BE87" s="22">
        <v>0</v>
      </c>
      <c r="BF87" s="22">
        <v>0</v>
      </c>
      <c r="BG87" s="22">
        <v>0</v>
      </c>
      <c r="BH87" s="22">
        <v>0</v>
      </c>
      <c r="BI87" s="22">
        <v>0</v>
      </c>
      <c r="BJ87" s="22">
        <v>0</v>
      </c>
      <c r="BK87" s="22">
        <v>0</v>
      </c>
      <c r="BL87" s="22">
        <v>0</v>
      </c>
      <c r="BM87" s="22">
        <v>0</v>
      </c>
      <c r="BN87" s="22">
        <v>0</v>
      </c>
      <c r="BO87" s="22">
        <v>0</v>
      </c>
      <c r="BP87" s="22">
        <v>0</v>
      </c>
      <c r="BQ87" s="22">
        <v>0</v>
      </c>
      <c r="BR87" s="22">
        <v>0</v>
      </c>
      <c r="BS87" s="22">
        <v>0</v>
      </c>
      <c r="BT87" s="22">
        <v>0</v>
      </c>
      <c r="BU87" s="22">
        <v>0</v>
      </c>
      <c r="BV87" s="22">
        <v>0</v>
      </c>
      <c r="BW87" s="22">
        <v>0</v>
      </c>
      <c r="BX87" s="22">
        <v>0</v>
      </c>
      <c r="BY87" s="22">
        <v>0</v>
      </c>
      <c r="BZ87" s="22">
        <v>0</v>
      </c>
      <c r="CA87" s="22">
        <v>0</v>
      </c>
      <c r="CB87" s="22">
        <v>0</v>
      </c>
      <c r="CC87" s="22">
        <v>0</v>
      </c>
      <c r="CD87" s="22">
        <v>0</v>
      </c>
      <c r="CE87" s="22">
        <v>0</v>
      </c>
      <c r="CF87" s="22">
        <v>0</v>
      </c>
      <c r="CG87" s="22">
        <v>0</v>
      </c>
      <c r="CH87" s="22">
        <v>0</v>
      </c>
      <c r="CI87" s="22">
        <v>0</v>
      </c>
      <c r="CJ87" s="22">
        <v>0</v>
      </c>
      <c r="CK87" s="22">
        <v>0</v>
      </c>
      <c r="CL87" s="22">
        <v>0</v>
      </c>
      <c r="CM87" s="22">
        <v>0</v>
      </c>
      <c r="CN87" s="22">
        <v>0</v>
      </c>
      <c r="CO87" s="22">
        <v>0</v>
      </c>
      <c r="CP87" s="22">
        <v>0</v>
      </c>
      <c r="CQ87" s="22">
        <v>0</v>
      </c>
      <c r="CR87" s="22">
        <v>0</v>
      </c>
      <c r="CS87" s="22">
        <v>0</v>
      </c>
      <c r="CT87" s="22">
        <v>0</v>
      </c>
      <c r="CU87" s="22">
        <v>0</v>
      </c>
      <c r="CV87" s="22">
        <v>0</v>
      </c>
      <c r="CW87" s="22">
        <v>0</v>
      </c>
      <c r="CX87" s="22">
        <v>0</v>
      </c>
      <c r="CY87" s="22">
        <v>0</v>
      </c>
      <c r="CZ87" s="22">
        <v>0</v>
      </c>
      <c r="DA87" s="22">
        <v>0</v>
      </c>
      <c r="DB87" s="22">
        <v>0</v>
      </c>
      <c r="DC87" s="22">
        <v>0</v>
      </c>
      <c r="DD87" s="22">
        <v>0</v>
      </c>
      <c r="DE87" s="22">
        <v>0</v>
      </c>
      <c r="DF87" s="22">
        <v>0</v>
      </c>
      <c r="DG87" s="22">
        <v>0</v>
      </c>
      <c r="DH87" s="22">
        <v>0</v>
      </c>
      <c r="DI87" s="22">
        <v>0</v>
      </c>
      <c r="DJ87" s="22">
        <v>0</v>
      </c>
      <c r="DK87" s="22">
        <v>0</v>
      </c>
      <c r="DL87" s="22">
        <v>0</v>
      </c>
      <c r="DM87" s="22">
        <v>0</v>
      </c>
      <c r="DN87" s="22">
        <v>0</v>
      </c>
      <c r="DO87" s="22">
        <v>0</v>
      </c>
      <c r="DP87" s="22">
        <v>0</v>
      </c>
      <c r="DQ87" s="22">
        <v>0</v>
      </c>
      <c r="DR87" s="22">
        <v>0</v>
      </c>
      <c r="DS87" s="22">
        <v>0</v>
      </c>
      <c r="DT87" s="22">
        <v>0</v>
      </c>
      <c r="DU87" s="22">
        <v>0</v>
      </c>
      <c r="DV87" s="22">
        <v>0</v>
      </c>
      <c r="DW87" s="22">
        <v>0</v>
      </c>
      <c r="DX87" s="22">
        <v>0</v>
      </c>
      <c r="DY87" s="22">
        <v>0</v>
      </c>
      <c r="DZ87" s="22">
        <v>0</v>
      </c>
      <c r="EA87" s="22">
        <v>0</v>
      </c>
      <c r="EB87" s="22">
        <v>0</v>
      </c>
      <c r="EC87" s="22">
        <v>0</v>
      </c>
      <c r="ED87" s="22">
        <v>0</v>
      </c>
      <c r="EE87" s="22">
        <v>0</v>
      </c>
      <c r="EF87" s="22">
        <v>0</v>
      </c>
      <c r="EG87" s="22">
        <v>0</v>
      </c>
      <c r="EH87" s="22">
        <v>0</v>
      </c>
      <c r="EI87" s="22">
        <v>0</v>
      </c>
      <c r="EJ87" s="22">
        <v>28560</v>
      </c>
      <c r="EK87" s="22">
        <v>28560</v>
      </c>
      <c r="EL87" s="22">
        <v>0</v>
      </c>
      <c r="EM87" s="22">
        <v>0</v>
      </c>
      <c r="EN87" s="22">
        <v>0</v>
      </c>
      <c r="EO87" s="22">
        <v>0</v>
      </c>
      <c r="EP87" s="22">
        <v>0</v>
      </c>
      <c r="EQ87" s="22">
        <v>0</v>
      </c>
      <c r="ER87" s="22">
        <v>0</v>
      </c>
      <c r="ES87" s="22">
        <v>0</v>
      </c>
      <c r="ET87" s="22">
        <v>0</v>
      </c>
      <c r="EU87" s="22">
        <v>0</v>
      </c>
      <c r="EV87" s="22">
        <v>0</v>
      </c>
      <c r="EW87" s="22">
        <v>0</v>
      </c>
      <c r="EX87" s="22">
        <v>0</v>
      </c>
      <c r="EY87" s="22">
        <v>0</v>
      </c>
      <c r="EZ87" s="22">
        <v>0</v>
      </c>
      <c r="FA87" s="22">
        <v>0</v>
      </c>
      <c r="FB87" s="22">
        <v>0</v>
      </c>
      <c r="FC87" s="22">
        <v>0</v>
      </c>
      <c r="FD87" s="22">
        <v>0</v>
      </c>
      <c r="FE87" s="22">
        <v>13440</v>
      </c>
      <c r="FF87" s="22">
        <v>13440</v>
      </c>
      <c r="FG87" s="22">
        <v>21840</v>
      </c>
      <c r="FH87" s="22">
        <v>0</v>
      </c>
      <c r="FI87" s="22">
        <v>0</v>
      </c>
      <c r="FJ87" s="22">
        <v>8400</v>
      </c>
      <c r="FK87" s="24">
        <v>40320</v>
      </c>
      <c r="FL87" s="24">
        <v>0</v>
      </c>
      <c r="FM87" s="24">
        <v>0</v>
      </c>
      <c r="FN87" s="24">
        <v>0</v>
      </c>
      <c r="FO87" s="24">
        <v>0</v>
      </c>
      <c r="FP87" s="24">
        <v>0</v>
      </c>
      <c r="FQ87" s="24">
        <v>28560</v>
      </c>
      <c r="FR87" s="24">
        <v>13440</v>
      </c>
      <c r="FS87" s="24">
        <v>0</v>
      </c>
      <c r="FT87" s="24">
        <v>0</v>
      </c>
      <c r="FU87" s="24">
        <v>0</v>
      </c>
      <c r="FV87" s="24">
        <v>0</v>
      </c>
      <c r="FW87" s="24">
        <v>13440</v>
      </c>
      <c r="FX87" s="24">
        <v>30240</v>
      </c>
      <c r="FY87" s="24">
        <v>11760</v>
      </c>
      <c r="FZ87" s="24">
        <v>0</v>
      </c>
      <c r="GA87" s="24">
        <v>0</v>
      </c>
      <c r="GB87" s="24">
        <v>0</v>
      </c>
      <c r="GC87" s="24">
        <v>0</v>
      </c>
      <c r="GD87" s="24">
        <v>42000</v>
      </c>
      <c r="GE87" s="24">
        <v>15120</v>
      </c>
      <c r="GF87" s="24">
        <v>0</v>
      </c>
      <c r="GG87" s="24">
        <v>0</v>
      </c>
      <c r="GH87" s="24">
        <v>0</v>
      </c>
      <c r="GI87" s="24">
        <v>0</v>
      </c>
      <c r="GJ87" s="24">
        <v>0</v>
      </c>
      <c r="GK87" s="24">
        <v>120960</v>
      </c>
      <c r="GL87" s="24">
        <v>0</v>
      </c>
      <c r="GM87" s="24">
        <v>0</v>
      </c>
      <c r="GN87" s="24">
        <v>0</v>
      </c>
      <c r="GO87" s="24">
        <v>0</v>
      </c>
      <c r="GP87" s="24">
        <v>0</v>
      </c>
      <c r="GQ87" s="24">
        <v>0</v>
      </c>
      <c r="GR87" s="24">
        <v>0</v>
      </c>
      <c r="GS87" s="24">
        <v>0</v>
      </c>
      <c r="GT87" s="24">
        <v>0</v>
      </c>
      <c r="GU87" s="24">
        <v>0</v>
      </c>
      <c r="GV87" s="24">
        <v>0</v>
      </c>
      <c r="GW87" s="24">
        <v>0</v>
      </c>
      <c r="GX87" s="24">
        <v>0</v>
      </c>
      <c r="GY87" s="24">
        <v>0</v>
      </c>
      <c r="GZ87" s="24">
        <v>0</v>
      </c>
      <c r="HA87" s="24">
        <v>0</v>
      </c>
      <c r="HB87" s="24">
        <v>0</v>
      </c>
      <c r="HC87" s="24">
        <v>15120</v>
      </c>
      <c r="HD87" s="24">
        <v>48108</v>
      </c>
      <c r="HE87" s="24">
        <v>0</v>
      </c>
      <c r="HF87" s="24">
        <v>0</v>
      </c>
      <c r="HG87" s="24">
        <v>0</v>
      </c>
      <c r="HH87" s="24">
        <v>0</v>
      </c>
      <c r="HI87" s="24">
        <v>0</v>
      </c>
      <c r="HJ87" s="24">
        <v>0</v>
      </c>
      <c r="HK87" s="24">
        <v>0</v>
      </c>
      <c r="HL87" s="24">
        <v>0</v>
      </c>
      <c r="HM87" s="24">
        <v>13440</v>
      </c>
      <c r="HN87" s="24">
        <v>43680</v>
      </c>
      <c r="HO87" s="24">
        <v>3360</v>
      </c>
      <c r="HP87" s="24">
        <v>0</v>
      </c>
      <c r="HQ87" s="24">
        <v>0</v>
      </c>
      <c r="HR87" s="16">
        <f t="shared" si="43"/>
        <v>0</v>
      </c>
      <c r="HS87" s="16">
        <f t="shared" si="43"/>
        <v>0</v>
      </c>
      <c r="HT87" s="16">
        <f t="shared" ca="1" si="43"/>
        <v>0</v>
      </c>
      <c r="HU87" s="16">
        <f t="shared" ca="1" si="43"/>
        <v>0</v>
      </c>
      <c r="HV87" s="16">
        <f t="shared" ca="1" si="43"/>
        <v>0</v>
      </c>
      <c r="HW87" s="16">
        <f t="shared" ca="1" si="43"/>
        <v>0</v>
      </c>
      <c r="HX87" s="16">
        <f t="shared" ca="1" si="43"/>
        <v>0</v>
      </c>
      <c r="HY87" s="16">
        <f t="shared" ca="1" si="43"/>
        <v>0</v>
      </c>
      <c r="HZ87" s="16">
        <f t="shared" ca="1" si="43"/>
        <v>0</v>
      </c>
      <c r="IA87" s="16">
        <f t="shared" ca="1" si="43"/>
        <v>0</v>
      </c>
      <c r="IB87" s="16">
        <f t="shared" ca="1" si="43"/>
        <v>0</v>
      </c>
      <c r="IC87" s="16">
        <f t="shared" ca="1" si="43"/>
        <v>0</v>
      </c>
      <c r="ID87" s="16">
        <f t="shared" ca="1" si="43"/>
        <v>0</v>
      </c>
      <c r="IE87" s="16">
        <f t="shared" ca="1" si="43"/>
        <v>0</v>
      </c>
      <c r="IF87" s="16">
        <f t="shared" ca="1" si="43"/>
        <v>0</v>
      </c>
      <c r="IG87" s="16">
        <f t="shared" ca="1" si="43"/>
        <v>0</v>
      </c>
      <c r="IH87" s="16">
        <f t="shared" ca="1" si="45"/>
        <v>0</v>
      </c>
      <c r="II87" s="16">
        <f t="shared" ca="1" si="45"/>
        <v>0</v>
      </c>
      <c r="IJ87" s="16">
        <f t="shared" ca="1" si="45"/>
        <v>0</v>
      </c>
      <c r="IK87" s="16">
        <f t="shared" ca="1" si="45"/>
        <v>0</v>
      </c>
      <c r="IL87" s="16">
        <f t="shared" ca="1" si="45"/>
        <v>0</v>
      </c>
      <c r="IM87" s="16">
        <f t="shared" ca="1" si="45"/>
        <v>0</v>
      </c>
      <c r="IN87" s="16">
        <f t="shared" ca="1" si="45"/>
        <v>0</v>
      </c>
      <c r="IO87" s="16">
        <f t="shared" ca="1" si="45"/>
        <v>0</v>
      </c>
      <c r="IP87" s="16">
        <f t="shared" ca="1" si="45"/>
        <v>0</v>
      </c>
      <c r="IQ87" s="16">
        <f t="shared" ca="1" si="45"/>
        <v>0</v>
      </c>
      <c r="IR87" s="16">
        <f t="shared" ca="1" si="45"/>
        <v>0</v>
      </c>
      <c r="IS87" s="16">
        <f t="shared" ca="1" si="45"/>
        <v>0</v>
      </c>
      <c r="IT87" s="16">
        <f t="shared" ca="1" si="45"/>
        <v>0</v>
      </c>
      <c r="IU87" s="16">
        <f t="shared" ca="1" si="45"/>
        <v>0</v>
      </c>
      <c r="IV87" s="16">
        <f t="shared" ca="1" si="45"/>
        <v>0</v>
      </c>
      <c r="IW87" s="16">
        <f t="shared" ca="1" si="45"/>
        <v>0</v>
      </c>
      <c r="IX87" s="16">
        <f t="shared" ca="1" si="45"/>
        <v>0</v>
      </c>
      <c r="IY87" s="16">
        <f t="shared" ca="1" si="45"/>
        <v>0</v>
      </c>
      <c r="IZ87" s="16">
        <f t="shared" ca="1" si="45"/>
        <v>0</v>
      </c>
      <c r="JA87" s="16">
        <f t="shared" ca="1" si="45"/>
        <v>0</v>
      </c>
      <c r="JB87" s="16">
        <f t="shared" ca="1" si="45"/>
        <v>0</v>
      </c>
    </row>
    <row r="88" spans="1:262" ht="15" customHeight="1" x14ac:dyDescent="0.3">
      <c r="A88" s="25" t="s">
        <v>98</v>
      </c>
      <c r="B88" s="3" t="s">
        <v>234</v>
      </c>
      <c r="C88" s="3" t="s">
        <v>234</v>
      </c>
      <c r="D88" s="21" t="s">
        <v>38</v>
      </c>
      <c r="E88" s="21" t="s">
        <v>20</v>
      </c>
      <c r="F88" s="16">
        <f t="shared" ca="1" si="38"/>
        <v>0</v>
      </c>
      <c r="G88" s="21" cm="1">
        <f t="array" aca="1" ref="G88" ca="1">($D$5-IFERROR(LOOKUP(2,1/(INDIRECT($L$1&amp;ROW()&amp;":"&amp;$J$2&amp;ROW())&lt;&gt;0),INDIRECT($L$1&amp;"4:"&amp;$J$2&amp;"4")),$L$4))/7</f>
        <v>4</v>
      </c>
      <c r="H88" s="16">
        <f t="shared" ca="1" si="39"/>
        <v>564480</v>
      </c>
      <c r="I88" s="21"/>
      <c r="J88" s="16"/>
      <c r="K88" s="21"/>
      <c r="L88" s="22">
        <v>0</v>
      </c>
      <c r="M88" s="22">
        <v>0</v>
      </c>
      <c r="N88" s="22">
        <v>0</v>
      </c>
      <c r="O88" s="22">
        <v>0</v>
      </c>
      <c r="P88" s="22">
        <v>0</v>
      </c>
      <c r="Q88" s="22">
        <v>0</v>
      </c>
      <c r="R88" s="22">
        <v>0</v>
      </c>
      <c r="S88" s="22">
        <v>0</v>
      </c>
      <c r="T88" s="22">
        <v>0</v>
      </c>
      <c r="U88" s="22">
        <v>0</v>
      </c>
      <c r="V88" s="22">
        <v>0</v>
      </c>
      <c r="W88" s="22">
        <v>0</v>
      </c>
      <c r="X88" s="22">
        <v>0</v>
      </c>
      <c r="Y88" s="22">
        <v>0</v>
      </c>
      <c r="Z88" s="22">
        <v>0</v>
      </c>
      <c r="AA88" s="22">
        <v>0</v>
      </c>
      <c r="AB88" s="22">
        <v>0</v>
      </c>
      <c r="AC88" s="22">
        <v>0</v>
      </c>
      <c r="AD88" s="22">
        <v>0</v>
      </c>
      <c r="AE88" s="22">
        <v>0</v>
      </c>
      <c r="AF88" s="22">
        <v>0</v>
      </c>
      <c r="AG88" s="22">
        <v>0</v>
      </c>
      <c r="AH88" s="22">
        <v>0</v>
      </c>
      <c r="AI88" s="22">
        <v>0</v>
      </c>
      <c r="AJ88" s="22">
        <v>0</v>
      </c>
      <c r="AK88" s="22">
        <v>0</v>
      </c>
      <c r="AL88" s="22">
        <v>0</v>
      </c>
      <c r="AM88" s="22">
        <v>0</v>
      </c>
      <c r="AN88" s="22">
        <v>0</v>
      </c>
      <c r="AO88" s="22">
        <v>0</v>
      </c>
      <c r="AP88" s="22">
        <v>0</v>
      </c>
      <c r="AQ88" s="22">
        <v>0</v>
      </c>
      <c r="AR88" s="22">
        <v>0</v>
      </c>
      <c r="AS88" s="22">
        <v>0</v>
      </c>
      <c r="AT88" s="22">
        <v>0</v>
      </c>
      <c r="AU88" s="22">
        <v>0</v>
      </c>
      <c r="AV88" s="22">
        <v>0</v>
      </c>
      <c r="AW88" s="22">
        <v>0</v>
      </c>
      <c r="AX88" s="22">
        <v>0</v>
      </c>
      <c r="AY88" s="22">
        <v>0</v>
      </c>
      <c r="AZ88" s="22">
        <v>0</v>
      </c>
      <c r="BA88" s="22">
        <v>0</v>
      </c>
      <c r="BB88" s="22">
        <v>0</v>
      </c>
      <c r="BC88" s="22">
        <v>0</v>
      </c>
      <c r="BD88" s="22">
        <v>0</v>
      </c>
      <c r="BE88" s="22">
        <v>0</v>
      </c>
      <c r="BF88" s="22">
        <v>0</v>
      </c>
      <c r="BG88" s="22">
        <v>0</v>
      </c>
      <c r="BH88" s="22">
        <v>0</v>
      </c>
      <c r="BI88" s="22">
        <v>0</v>
      </c>
      <c r="BJ88" s="22">
        <v>0</v>
      </c>
      <c r="BK88" s="22">
        <v>0</v>
      </c>
      <c r="BL88" s="22">
        <v>0</v>
      </c>
      <c r="BM88" s="22">
        <v>0</v>
      </c>
      <c r="BN88" s="22">
        <v>0</v>
      </c>
      <c r="BO88" s="22">
        <v>0</v>
      </c>
      <c r="BP88" s="22">
        <v>0</v>
      </c>
      <c r="BQ88" s="22">
        <v>0</v>
      </c>
      <c r="BR88" s="22">
        <v>0</v>
      </c>
      <c r="BS88" s="22">
        <v>0</v>
      </c>
      <c r="BT88" s="22">
        <v>0</v>
      </c>
      <c r="BU88" s="22">
        <v>0</v>
      </c>
      <c r="BV88" s="22">
        <v>0</v>
      </c>
      <c r="BW88" s="22">
        <v>0</v>
      </c>
      <c r="BX88" s="22">
        <v>0</v>
      </c>
      <c r="BY88" s="22">
        <v>0</v>
      </c>
      <c r="BZ88" s="22">
        <v>0</v>
      </c>
      <c r="CA88" s="22">
        <v>0</v>
      </c>
      <c r="CB88" s="22">
        <v>0</v>
      </c>
      <c r="CC88" s="22">
        <v>0</v>
      </c>
      <c r="CD88" s="22">
        <v>0</v>
      </c>
      <c r="CE88" s="22">
        <v>0</v>
      </c>
      <c r="CF88" s="22">
        <v>0</v>
      </c>
      <c r="CG88" s="22">
        <v>0</v>
      </c>
      <c r="CH88" s="22">
        <v>0</v>
      </c>
      <c r="CI88" s="22">
        <v>0</v>
      </c>
      <c r="CJ88" s="22">
        <v>0</v>
      </c>
      <c r="CK88" s="22">
        <v>0</v>
      </c>
      <c r="CL88" s="22">
        <v>0</v>
      </c>
      <c r="CM88" s="22">
        <v>0</v>
      </c>
      <c r="CN88" s="22">
        <v>0</v>
      </c>
      <c r="CO88" s="22">
        <v>0</v>
      </c>
      <c r="CP88" s="22">
        <v>0</v>
      </c>
      <c r="CQ88" s="22">
        <v>0</v>
      </c>
      <c r="CR88" s="22">
        <v>0</v>
      </c>
      <c r="CS88" s="22">
        <v>0</v>
      </c>
      <c r="CT88" s="22">
        <v>0</v>
      </c>
      <c r="CU88" s="22">
        <v>0</v>
      </c>
      <c r="CV88" s="22">
        <v>0</v>
      </c>
      <c r="CW88" s="22">
        <v>0</v>
      </c>
      <c r="CX88" s="22">
        <v>0</v>
      </c>
      <c r="CY88" s="22">
        <v>0</v>
      </c>
      <c r="CZ88" s="22">
        <v>0</v>
      </c>
      <c r="DA88" s="22">
        <v>0</v>
      </c>
      <c r="DB88" s="22">
        <v>0</v>
      </c>
      <c r="DC88" s="22">
        <v>0</v>
      </c>
      <c r="DD88" s="22">
        <v>0</v>
      </c>
      <c r="DE88" s="22">
        <v>0</v>
      </c>
      <c r="DF88" s="22">
        <v>0</v>
      </c>
      <c r="DG88" s="22">
        <v>0</v>
      </c>
      <c r="DH88" s="22">
        <v>0</v>
      </c>
      <c r="DI88" s="22">
        <v>0</v>
      </c>
      <c r="DJ88" s="22">
        <v>0</v>
      </c>
      <c r="DK88" s="22">
        <v>0</v>
      </c>
      <c r="DL88" s="22">
        <v>0</v>
      </c>
      <c r="DM88" s="22">
        <v>0</v>
      </c>
      <c r="DN88" s="22">
        <v>0</v>
      </c>
      <c r="DO88" s="22">
        <v>0</v>
      </c>
      <c r="DP88" s="22">
        <v>0</v>
      </c>
      <c r="DQ88" s="22">
        <v>0</v>
      </c>
      <c r="DR88" s="22">
        <v>0</v>
      </c>
      <c r="DS88" s="22">
        <v>0</v>
      </c>
      <c r="DT88" s="22">
        <v>0</v>
      </c>
      <c r="DU88" s="22">
        <v>0</v>
      </c>
      <c r="DV88" s="22">
        <v>0</v>
      </c>
      <c r="DW88" s="22">
        <v>0</v>
      </c>
      <c r="DX88" s="22">
        <v>0</v>
      </c>
      <c r="DY88" s="22">
        <v>0</v>
      </c>
      <c r="DZ88" s="22">
        <v>0</v>
      </c>
      <c r="EA88" s="22">
        <v>0</v>
      </c>
      <c r="EB88" s="22">
        <v>0</v>
      </c>
      <c r="EC88" s="22">
        <v>0</v>
      </c>
      <c r="ED88" s="22">
        <v>0</v>
      </c>
      <c r="EE88" s="22">
        <v>0</v>
      </c>
      <c r="EF88" s="22">
        <v>0</v>
      </c>
      <c r="EG88" s="22">
        <v>0</v>
      </c>
      <c r="EH88" s="22">
        <v>0</v>
      </c>
      <c r="EI88" s="22">
        <v>0</v>
      </c>
      <c r="EJ88" s="22">
        <v>30240</v>
      </c>
      <c r="EK88" s="22">
        <v>26880</v>
      </c>
      <c r="EL88" s="22">
        <v>0</v>
      </c>
      <c r="EM88" s="22">
        <v>0</v>
      </c>
      <c r="EN88" s="22">
        <v>0</v>
      </c>
      <c r="EO88" s="22">
        <v>0</v>
      </c>
      <c r="EP88" s="22">
        <v>0</v>
      </c>
      <c r="EQ88" s="22">
        <v>0</v>
      </c>
      <c r="ER88" s="22">
        <v>0</v>
      </c>
      <c r="ES88" s="22">
        <v>0</v>
      </c>
      <c r="ET88" s="22">
        <v>0</v>
      </c>
      <c r="EU88" s="22">
        <v>0</v>
      </c>
      <c r="EV88" s="22">
        <v>0</v>
      </c>
      <c r="EW88" s="22">
        <v>0</v>
      </c>
      <c r="EX88" s="22">
        <v>0</v>
      </c>
      <c r="EY88" s="22">
        <v>0</v>
      </c>
      <c r="EZ88" s="22">
        <v>0</v>
      </c>
      <c r="FA88" s="22">
        <v>0</v>
      </c>
      <c r="FB88" s="22">
        <v>0</v>
      </c>
      <c r="FC88" s="22">
        <v>0</v>
      </c>
      <c r="FD88" s="22">
        <v>0</v>
      </c>
      <c r="FE88" s="22">
        <v>13440</v>
      </c>
      <c r="FF88" s="22">
        <v>13440</v>
      </c>
      <c r="FG88" s="22">
        <v>21840</v>
      </c>
      <c r="FH88" s="22">
        <v>0</v>
      </c>
      <c r="FI88" s="22">
        <v>0</v>
      </c>
      <c r="FJ88" s="22">
        <v>8400</v>
      </c>
      <c r="FK88" s="24">
        <v>40320</v>
      </c>
      <c r="FL88" s="24">
        <v>0</v>
      </c>
      <c r="FM88" s="24">
        <v>0</v>
      </c>
      <c r="FN88" s="24">
        <v>0</v>
      </c>
      <c r="FO88" s="24">
        <v>0</v>
      </c>
      <c r="FP88" s="24">
        <v>0</v>
      </c>
      <c r="FQ88" s="24">
        <v>28560</v>
      </c>
      <c r="FR88" s="24">
        <v>13440</v>
      </c>
      <c r="FS88" s="24">
        <v>0</v>
      </c>
      <c r="FT88" s="24">
        <v>0</v>
      </c>
      <c r="FU88" s="24">
        <v>0</v>
      </c>
      <c r="FV88" s="24">
        <v>0</v>
      </c>
      <c r="FW88" s="24">
        <v>15120</v>
      </c>
      <c r="FX88" s="24">
        <v>28560</v>
      </c>
      <c r="FY88" s="24">
        <v>11760</v>
      </c>
      <c r="FZ88" s="24">
        <v>0</v>
      </c>
      <c r="GA88" s="24">
        <v>0</v>
      </c>
      <c r="GB88" s="24">
        <v>0</v>
      </c>
      <c r="GC88" s="24">
        <v>0</v>
      </c>
      <c r="GD88" s="24">
        <v>43680</v>
      </c>
      <c r="GE88" s="24">
        <v>15120</v>
      </c>
      <c r="GF88" s="24">
        <v>0</v>
      </c>
      <c r="GG88" s="24">
        <v>0</v>
      </c>
      <c r="GH88" s="24">
        <v>0</v>
      </c>
      <c r="GI88" s="24">
        <v>0</v>
      </c>
      <c r="GJ88" s="24">
        <v>0</v>
      </c>
      <c r="GK88" s="24">
        <v>104160</v>
      </c>
      <c r="GL88" s="24">
        <v>0</v>
      </c>
      <c r="GM88" s="24">
        <v>0</v>
      </c>
      <c r="GN88" s="24">
        <v>5040</v>
      </c>
      <c r="GO88" s="24">
        <v>0</v>
      </c>
      <c r="GP88" s="24">
        <v>13440</v>
      </c>
      <c r="GQ88" s="24">
        <v>0</v>
      </c>
      <c r="GR88" s="24">
        <v>0</v>
      </c>
      <c r="GS88" s="24">
        <v>0</v>
      </c>
      <c r="GT88" s="24">
        <v>0</v>
      </c>
      <c r="GU88" s="24">
        <v>0</v>
      </c>
      <c r="GV88" s="24">
        <v>0</v>
      </c>
      <c r="GW88" s="24">
        <v>0</v>
      </c>
      <c r="GX88" s="24">
        <v>0</v>
      </c>
      <c r="GY88" s="24">
        <v>0</v>
      </c>
      <c r="GZ88" s="24">
        <v>0</v>
      </c>
      <c r="HA88" s="24">
        <v>0</v>
      </c>
      <c r="HB88" s="24">
        <v>0</v>
      </c>
      <c r="HC88" s="24">
        <v>15120</v>
      </c>
      <c r="HD88" s="24">
        <v>50400</v>
      </c>
      <c r="HE88" s="24">
        <v>0</v>
      </c>
      <c r="HF88" s="24">
        <v>0</v>
      </c>
      <c r="HG88" s="24">
        <v>0</v>
      </c>
      <c r="HH88" s="24">
        <v>0</v>
      </c>
      <c r="HI88" s="24">
        <v>0</v>
      </c>
      <c r="HJ88" s="24">
        <v>0</v>
      </c>
      <c r="HK88" s="24">
        <v>0</v>
      </c>
      <c r="HL88" s="24">
        <v>0</v>
      </c>
      <c r="HM88" s="24">
        <v>15120</v>
      </c>
      <c r="HN88" s="24">
        <v>43680</v>
      </c>
      <c r="HO88" s="24">
        <v>6720</v>
      </c>
      <c r="HP88" s="24">
        <v>0</v>
      </c>
      <c r="HQ88" s="24">
        <v>0</v>
      </c>
      <c r="HR88" s="16">
        <f t="shared" si="43"/>
        <v>0</v>
      </c>
      <c r="HS88" s="16">
        <f t="shared" si="43"/>
        <v>0</v>
      </c>
      <c r="HT88" s="16">
        <f t="shared" ca="1" si="43"/>
        <v>0</v>
      </c>
      <c r="HU88" s="16">
        <f t="shared" ca="1" si="43"/>
        <v>0</v>
      </c>
      <c r="HV88" s="16">
        <f t="shared" ca="1" si="43"/>
        <v>0</v>
      </c>
      <c r="HW88" s="16">
        <f t="shared" ca="1" si="43"/>
        <v>0</v>
      </c>
      <c r="HX88" s="16">
        <f t="shared" ca="1" si="43"/>
        <v>0</v>
      </c>
      <c r="HY88" s="16">
        <f t="shared" ca="1" si="43"/>
        <v>0</v>
      </c>
      <c r="HZ88" s="16">
        <f t="shared" ca="1" si="43"/>
        <v>0</v>
      </c>
      <c r="IA88" s="16">
        <f t="shared" ca="1" si="43"/>
        <v>0</v>
      </c>
      <c r="IB88" s="16">
        <f t="shared" ca="1" si="43"/>
        <v>0</v>
      </c>
      <c r="IC88" s="16">
        <f t="shared" ca="1" si="43"/>
        <v>0</v>
      </c>
      <c r="ID88" s="16">
        <f t="shared" ca="1" si="43"/>
        <v>0</v>
      </c>
      <c r="IE88" s="16">
        <f t="shared" ca="1" si="43"/>
        <v>0</v>
      </c>
      <c r="IF88" s="16">
        <f t="shared" ca="1" si="43"/>
        <v>0</v>
      </c>
      <c r="IG88" s="16">
        <f t="shared" ca="1" si="43"/>
        <v>0</v>
      </c>
      <c r="IH88" s="16">
        <f t="shared" ca="1" si="45"/>
        <v>0</v>
      </c>
      <c r="II88" s="16">
        <f t="shared" ca="1" si="45"/>
        <v>0</v>
      </c>
      <c r="IJ88" s="16">
        <f t="shared" ca="1" si="45"/>
        <v>0</v>
      </c>
      <c r="IK88" s="16">
        <f t="shared" ca="1" si="45"/>
        <v>0</v>
      </c>
      <c r="IL88" s="16">
        <f t="shared" ca="1" si="45"/>
        <v>0</v>
      </c>
      <c r="IM88" s="16">
        <f t="shared" ca="1" si="45"/>
        <v>0</v>
      </c>
      <c r="IN88" s="16">
        <f t="shared" ca="1" si="45"/>
        <v>0</v>
      </c>
      <c r="IO88" s="16">
        <f t="shared" ca="1" si="45"/>
        <v>0</v>
      </c>
      <c r="IP88" s="16">
        <f t="shared" ca="1" si="45"/>
        <v>0</v>
      </c>
      <c r="IQ88" s="16">
        <f t="shared" ca="1" si="45"/>
        <v>0</v>
      </c>
      <c r="IR88" s="16">
        <f t="shared" ca="1" si="45"/>
        <v>0</v>
      </c>
      <c r="IS88" s="16">
        <f t="shared" ca="1" si="45"/>
        <v>0</v>
      </c>
      <c r="IT88" s="16">
        <f t="shared" ca="1" si="45"/>
        <v>0</v>
      </c>
      <c r="IU88" s="16">
        <f t="shared" ca="1" si="45"/>
        <v>0</v>
      </c>
      <c r="IV88" s="16">
        <f t="shared" ca="1" si="45"/>
        <v>0</v>
      </c>
      <c r="IW88" s="16">
        <f t="shared" ca="1" si="45"/>
        <v>0</v>
      </c>
      <c r="IX88" s="16">
        <f t="shared" ca="1" si="45"/>
        <v>0</v>
      </c>
      <c r="IY88" s="16">
        <f t="shared" ca="1" si="45"/>
        <v>0</v>
      </c>
      <c r="IZ88" s="16">
        <f t="shared" ca="1" si="45"/>
        <v>0</v>
      </c>
      <c r="JA88" s="16">
        <f t="shared" ca="1" si="45"/>
        <v>0</v>
      </c>
      <c r="JB88" s="16">
        <f t="shared" ca="1" si="45"/>
        <v>0</v>
      </c>
    </row>
    <row r="89" spans="1:262" ht="15" customHeight="1" x14ac:dyDescent="0.3">
      <c r="A89" s="25" t="s">
        <v>99</v>
      </c>
      <c r="B89" s="3" t="s">
        <v>234</v>
      </c>
      <c r="C89" s="3" t="s">
        <v>234</v>
      </c>
      <c r="D89" s="21" t="s">
        <v>38</v>
      </c>
      <c r="E89" s="21" t="s">
        <v>20</v>
      </c>
      <c r="F89" s="16">
        <f t="shared" ca="1" si="38"/>
        <v>0</v>
      </c>
      <c r="G89" s="21" cm="1">
        <f t="array" aca="1" ref="G89" ca="1">($D$5-IFERROR(LOOKUP(2,1/(INDIRECT($L$1&amp;ROW()&amp;":"&amp;$J$2&amp;ROW())&lt;&gt;0),INDIRECT($L$1&amp;"4:"&amp;$J$2&amp;"4")),$L$4))/7</f>
        <v>4</v>
      </c>
      <c r="H89" s="16">
        <f t="shared" ca="1" si="39"/>
        <v>542916</v>
      </c>
      <c r="I89" s="21"/>
      <c r="J89" s="16"/>
      <c r="K89" s="21"/>
      <c r="L89" s="22">
        <v>0</v>
      </c>
      <c r="M89" s="22">
        <v>0</v>
      </c>
      <c r="N89" s="22">
        <v>0</v>
      </c>
      <c r="O89" s="22">
        <v>0</v>
      </c>
      <c r="P89" s="22">
        <v>0</v>
      </c>
      <c r="Q89" s="22">
        <v>0</v>
      </c>
      <c r="R89" s="22">
        <v>0</v>
      </c>
      <c r="S89" s="22">
        <v>0</v>
      </c>
      <c r="T89" s="22">
        <v>0</v>
      </c>
      <c r="U89" s="22">
        <v>0</v>
      </c>
      <c r="V89" s="22">
        <v>0</v>
      </c>
      <c r="W89" s="22">
        <v>0</v>
      </c>
      <c r="X89" s="22">
        <v>0</v>
      </c>
      <c r="Y89" s="22">
        <v>0</v>
      </c>
      <c r="Z89" s="22">
        <v>0</v>
      </c>
      <c r="AA89" s="22">
        <v>0</v>
      </c>
      <c r="AB89" s="22">
        <v>0</v>
      </c>
      <c r="AC89" s="22">
        <v>0</v>
      </c>
      <c r="AD89" s="22">
        <v>0</v>
      </c>
      <c r="AE89" s="22">
        <v>0</v>
      </c>
      <c r="AF89" s="22">
        <v>0</v>
      </c>
      <c r="AG89" s="22">
        <v>0</v>
      </c>
      <c r="AH89" s="22">
        <v>0</v>
      </c>
      <c r="AI89" s="22">
        <v>0</v>
      </c>
      <c r="AJ89" s="22">
        <v>0</v>
      </c>
      <c r="AK89" s="22">
        <v>0</v>
      </c>
      <c r="AL89" s="22">
        <v>0</v>
      </c>
      <c r="AM89" s="22">
        <v>0</v>
      </c>
      <c r="AN89" s="22">
        <v>0</v>
      </c>
      <c r="AO89" s="22">
        <v>0</v>
      </c>
      <c r="AP89" s="22">
        <v>0</v>
      </c>
      <c r="AQ89" s="22">
        <v>0</v>
      </c>
      <c r="AR89" s="22">
        <v>0</v>
      </c>
      <c r="AS89" s="22">
        <v>0</v>
      </c>
      <c r="AT89" s="22">
        <v>0</v>
      </c>
      <c r="AU89" s="22">
        <v>0</v>
      </c>
      <c r="AV89" s="22">
        <v>0</v>
      </c>
      <c r="AW89" s="22">
        <v>0</v>
      </c>
      <c r="AX89" s="22">
        <v>0</v>
      </c>
      <c r="AY89" s="22">
        <v>0</v>
      </c>
      <c r="AZ89" s="22">
        <v>0</v>
      </c>
      <c r="BA89" s="22">
        <v>0</v>
      </c>
      <c r="BB89" s="22">
        <v>0</v>
      </c>
      <c r="BC89" s="22">
        <v>0</v>
      </c>
      <c r="BD89" s="22">
        <v>0</v>
      </c>
      <c r="BE89" s="22">
        <v>0</v>
      </c>
      <c r="BF89" s="22">
        <v>0</v>
      </c>
      <c r="BG89" s="22">
        <v>0</v>
      </c>
      <c r="BH89" s="22">
        <v>0</v>
      </c>
      <c r="BI89" s="22">
        <v>0</v>
      </c>
      <c r="BJ89" s="22">
        <v>0</v>
      </c>
      <c r="BK89" s="22">
        <v>0</v>
      </c>
      <c r="BL89" s="22">
        <v>0</v>
      </c>
      <c r="BM89" s="22">
        <v>0</v>
      </c>
      <c r="BN89" s="22">
        <v>0</v>
      </c>
      <c r="BO89" s="22">
        <v>0</v>
      </c>
      <c r="BP89" s="22">
        <v>0</v>
      </c>
      <c r="BQ89" s="22">
        <v>0</v>
      </c>
      <c r="BR89" s="22">
        <v>0</v>
      </c>
      <c r="BS89" s="22">
        <v>0</v>
      </c>
      <c r="BT89" s="22">
        <v>0</v>
      </c>
      <c r="BU89" s="22">
        <v>0</v>
      </c>
      <c r="BV89" s="22">
        <v>0</v>
      </c>
      <c r="BW89" s="22">
        <v>0</v>
      </c>
      <c r="BX89" s="22">
        <v>0</v>
      </c>
      <c r="BY89" s="22">
        <v>0</v>
      </c>
      <c r="BZ89" s="22">
        <v>0</v>
      </c>
      <c r="CA89" s="22">
        <v>0</v>
      </c>
      <c r="CB89" s="22">
        <v>0</v>
      </c>
      <c r="CC89" s="22">
        <v>0</v>
      </c>
      <c r="CD89" s="22">
        <v>0</v>
      </c>
      <c r="CE89" s="22">
        <v>0</v>
      </c>
      <c r="CF89" s="22">
        <v>0</v>
      </c>
      <c r="CG89" s="22">
        <v>0</v>
      </c>
      <c r="CH89" s="22">
        <v>0</v>
      </c>
      <c r="CI89" s="22">
        <v>0</v>
      </c>
      <c r="CJ89" s="22">
        <v>0</v>
      </c>
      <c r="CK89" s="22">
        <v>0</v>
      </c>
      <c r="CL89" s="22">
        <v>0</v>
      </c>
      <c r="CM89" s="22">
        <v>0</v>
      </c>
      <c r="CN89" s="22">
        <v>0</v>
      </c>
      <c r="CO89" s="22">
        <v>0</v>
      </c>
      <c r="CP89" s="22">
        <v>0</v>
      </c>
      <c r="CQ89" s="22">
        <v>0</v>
      </c>
      <c r="CR89" s="22">
        <v>0</v>
      </c>
      <c r="CS89" s="22">
        <v>0</v>
      </c>
      <c r="CT89" s="22">
        <v>0</v>
      </c>
      <c r="CU89" s="22">
        <v>0</v>
      </c>
      <c r="CV89" s="22">
        <v>0</v>
      </c>
      <c r="CW89" s="22">
        <v>0</v>
      </c>
      <c r="CX89" s="22">
        <v>0</v>
      </c>
      <c r="CY89" s="22">
        <v>0</v>
      </c>
      <c r="CZ89" s="22">
        <v>0</v>
      </c>
      <c r="DA89" s="22">
        <v>0</v>
      </c>
      <c r="DB89" s="22">
        <v>0</v>
      </c>
      <c r="DC89" s="22">
        <v>0</v>
      </c>
      <c r="DD89" s="22">
        <v>0</v>
      </c>
      <c r="DE89" s="22">
        <v>0</v>
      </c>
      <c r="DF89" s="22">
        <v>0</v>
      </c>
      <c r="DG89" s="22">
        <v>0</v>
      </c>
      <c r="DH89" s="22">
        <v>0</v>
      </c>
      <c r="DI89" s="22">
        <v>0</v>
      </c>
      <c r="DJ89" s="22">
        <v>0</v>
      </c>
      <c r="DK89" s="22">
        <v>0</v>
      </c>
      <c r="DL89" s="22">
        <v>0</v>
      </c>
      <c r="DM89" s="22">
        <v>0</v>
      </c>
      <c r="DN89" s="22">
        <v>0</v>
      </c>
      <c r="DO89" s="22">
        <v>0</v>
      </c>
      <c r="DP89" s="22">
        <v>0</v>
      </c>
      <c r="DQ89" s="22">
        <v>0</v>
      </c>
      <c r="DR89" s="22">
        <v>0</v>
      </c>
      <c r="DS89" s="22">
        <v>0</v>
      </c>
      <c r="DT89" s="22">
        <v>0</v>
      </c>
      <c r="DU89" s="22">
        <v>0</v>
      </c>
      <c r="DV89" s="22">
        <v>0</v>
      </c>
      <c r="DW89" s="22">
        <v>0</v>
      </c>
      <c r="DX89" s="22">
        <v>0</v>
      </c>
      <c r="DY89" s="22">
        <v>0</v>
      </c>
      <c r="DZ89" s="22">
        <v>0</v>
      </c>
      <c r="EA89" s="22">
        <v>0</v>
      </c>
      <c r="EB89" s="22">
        <v>0</v>
      </c>
      <c r="EC89" s="22">
        <v>0</v>
      </c>
      <c r="ED89" s="22">
        <v>0</v>
      </c>
      <c r="EE89" s="22">
        <v>0</v>
      </c>
      <c r="EF89" s="22">
        <v>0</v>
      </c>
      <c r="EG89" s="22">
        <v>0</v>
      </c>
      <c r="EH89" s="22">
        <v>0</v>
      </c>
      <c r="EI89" s="22">
        <v>0</v>
      </c>
      <c r="EJ89" s="22">
        <v>28560</v>
      </c>
      <c r="EK89" s="22">
        <v>28560</v>
      </c>
      <c r="EL89" s="22">
        <v>0</v>
      </c>
      <c r="EM89" s="22">
        <v>0</v>
      </c>
      <c r="EN89" s="22">
        <v>0</v>
      </c>
      <c r="EO89" s="22">
        <v>0</v>
      </c>
      <c r="EP89" s="22">
        <v>0</v>
      </c>
      <c r="EQ89" s="22">
        <v>0</v>
      </c>
      <c r="ER89" s="22">
        <v>0</v>
      </c>
      <c r="ES89" s="22">
        <v>0</v>
      </c>
      <c r="ET89" s="22">
        <v>0</v>
      </c>
      <c r="EU89" s="22">
        <v>0</v>
      </c>
      <c r="EV89" s="22">
        <v>0</v>
      </c>
      <c r="EW89" s="22">
        <v>0</v>
      </c>
      <c r="EX89" s="22">
        <v>0</v>
      </c>
      <c r="EY89" s="22">
        <v>0</v>
      </c>
      <c r="EZ89" s="22">
        <v>0</v>
      </c>
      <c r="FA89" s="22">
        <v>0</v>
      </c>
      <c r="FB89" s="22">
        <v>0</v>
      </c>
      <c r="FC89" s="22">
        <v>0</v>
      </c>
      <c r="FD89" s="22">
        <v>0</v>
      </c>
      <c r="FE89" s="22">
        <v>16800</v>
      </c>
      <c r="FF89" s="22">
        <v>16800</v>
      </c>
      <c r="FG89" s="22">
        <v>15120</v>
      </c>
      <c r="FH89" s="22">
        <v>0</v>
      </c>
      <c r="FI89" s="22">
        <v>0</v>
      </c>
      <c r="FJ89" s="22">
        <v>6720</v>
      </c>
      <c r="FK89" s="24">
        <v>42000</v>
      </c>
      <c r="FL89" s="24">
        <v>0</v>
      </c>
      <c r="FM89" s="24">
        <v>0</v>
      </c>
      <c r="FN89" s="24">
        <v>0</v>
      </c>
      <c r="FO89" s="24">
        <v>0</v>
      </c>
      <c r="FP89" s="24">
        <v>0</v>
      </c>
      <c r="FQ89" s="24">
        <v>28560</v>
      </c>
      <c r="FR89" s="24">
        <v>13440</v>
      </c>
      <c r="FS89" s="24">
        <v>0</v>
      </c>
      <c r="FT89" s="24">
        <v>0</v>
      </c>
      <c r="FU89" s="24">
        <v>0</v>
      </c>
      <c r="FV89" s="24">
        <v>0</v>
      </c>
      <c r="FW89" s="24">
        <v>15120</v>
      </c>
      <c r="FX89" s="24">
        <v>28560</v>
      </c>
      <c r="FY89" s="24">
        <v>11760</v>
      </c>
      <c r="FZ89" s="24">
        <v>0</v>
      </c>
      <c r="GA89" s="24">
        <v>0</v>
      </c>
      <c r="GB89" s="24">
        <v>0</v>
      </c>
      <c r="GC89" s="24">
        <v>0</v>
      </c>
      <c r="GD89" s="24">
        <v>43680</v>
      </c>
      <c r="GE89" s="24">
        <v>13440</v>
      </c>
      <c r="GF89" s="24">
        <v>0</v>
      </c>
      <c r="GG89" s="24">
        <v>0</v>
      </c>
      <c r="GH89" s="24">
        <v>0</v>
      </c>
      <c r="GI89" s="24">
        <v>0</v>
      </c>
      <c r="GJ89" s="24">
        <v>0</v>
      </c>
      <c r="GK89" s="24">
        <v>119280</v>
      </c>
      <c r="GL89" s="24">
        <v>0</v>
      </c>
      <c r="GM89" s="24">
        <v>0</v>
      </c>
      <c r="GN89" s="24">
        <v>0</v>
      </c>
      <c r="GO89" s="24">
        <v>0</v>
      </c>
      <c r="GP89" s="24">
        <v>3360</v>
      </c>
      <c r="GQ89" s="24">
        <v>0</v>
      </c>
      <c r="GR89" s="24">
        <v>0</v>
      </c>
      <c r="GS89" s="24">
        <v>0</v>
      </c>
      <c r="GT89" s="24">
        <v>0</v>
      </c>
      <c r="GU89" s="24">
        <v>0</v>
      </c>
      <c r="GV89" s="24">
        <v>0</v>
      </c>
      <c r="GW89" s="24">
        <v>0</v>
      </c>
      <c r="GX89" s="24">
        <v>0</v>
      </c>
      <c r="GY89" s="24">
        <v>0</v>
      </c>
      <c r="GZ89" s="24">
        <v>0</v>
      </c>
      <c r="HA89" s="24">
        <v>0</v>
      </c>
      <c r="HB89" s="24">
        <v>0</v>
      </c>
      <c r="HC89" s="24">
        <v>13440</v>
      </c>
      <c r="HD89" s="24">
        <v>32196</v>
      </c>
      <c r="HE89" s="24">
        <v>0</v>
      </c>
      <c r="HF89" s="24">
        <v>0</v>
      </c>
      <c r="HG89" s="24">
        <v>0</v>
      </c>
      <c r="HH89" s="24">
        <v>0</v>
      </c>
      <c r="HI89" s="24">
        <v>0</v>
      </c>
      <c r="HJ89" s="24">
        <v>0</v>
      </c>
      <c r="HK89" s="24">
        <v>0</v>
      </c>
      <c r="HL89" s="24">
        <v>0</v>
      </c>
      <c r="HM89" s="24">
        <v>15120</v>
      </c>
      <c r="HN89" s="24">
        <v>43680</v>
      </c>
      <c r="HO89" s="24">
        <v>6720</v>
      </c>
      <c r="HP89" s="24">
        <v>0</v>
      </c>
      <c r="HQ89" s="24">
        <v>0</v>
      </c>
      <c r="HR89" s="16">
        <f t="shared" si="43"/>
        <v>0</v>
      </c>
      <c r="HS89" s="16">
        <f t="shared" si="43"/>
        <v>0</v>
      </c>
      <c r="HT89" s="16">
        <f t="shared" ca="1" si="43"/>
        <v>0</v>
      </c>
      <c r="HU89" s="16">
        <f t="shared" ca="1" si="43"/>
        <v>0</v>
      </c>
      <c r="HV89" s="16">
        <f t="shared" ca="1" si="43"/>
        <v>0</v>
      </c>
      <c r="HW89" s="16">
        <f t="shared" ca="1" si="43"/>
        <v>0</v>
      </c>
      <c r="HX89" s="16">
        <f t="shared" ca="1" si="43"/>
        <v>0</v>
      </c>
      <c r="HY89" s="16">
        <f t="shared" ca="1" si="43"/>
        <v>0</v>
      </c>
      <c r="HZ89" s="16">
        <f t="shared" ca="1" si="43"/>
        <v>0</v>
      </c>
      <c r="IA89" s="16">
        <f t="shared" ca="1" si="43"/>
        <v>0</v>
      </c>
      <c r="IB89" s="16">
        <f t="shared" ca="1" si="43"/>
        <v>0</v>
      </c>
      <c r="IC89" s="16">
        <f t="shared" ca="1" si="43"/>
        <v>0</v>
      </c>
      <c r="ID89" s="16">
        <f t="shared" ca="1" si="43"/>
        <v>0</v>
      </c>
      <c r="IE89" s="16">
        <f t="shared" ca="1" si="43"/>
        <v>0</v>
      </c>
      <c r="IF89" s="16">
        <f t="shared" ca="1" si="43"/>
        <v>0</v>
      </c>
      <c r="IG89" s="16">
        <f t="shared" ca="1" si="43"/>
        <v>0</v>
      </c>
      <c r="IH89" s="16">
        <f t="shared" ca="1" si="45"/>
        <v>0</v>
      </c>
      <c r="II89" s="16">
        <f t="shared" ca="1" si="45"/>
        <v>0</v>
      </c>
      <c r="IJ89" s="16">
        <f t="shared" ca="1" si="45"/>
        <v>0</v>
      </c>
      <c r="IK89" s="16">
        <f t="shared" ca="1" si="45"/>
        <v>0</v>
      </c>
      <c r="IL89" s="16">
        <f t="shared" ca="1" si="45"/>
        <v>0</v>
      </c>
      <c r="IM89" s="16">
        <f t="shared" ca="1" si="45"/>
        <v>0</v>
      </c>
      <c r="IN89" s="16">
        <f t="shared" ca="1" si="45"/>
        <v>0</v>
      </c>
      <c r="IO89" s="16">
        <f t="shared" ca="1" si="45"/>
        <v>0</v>
      </c>
      <c r="IP89" s="16">
        <f t="shared" ca="1" si="45"/>
        <v>0</v>
      </c>
      <c r="IQ89" s="16">
        <f t="shared" ca="1" si="45"/>
        <v>0</v>
      </c>
      <c r="IR89" s="16">
        <f t="shared" ca="1" si="45"/>
        <v>0</v>
      </c>
      <c r="IS89" s="16">
        <f t="shared" ca="1" si="45"/>
        <v>0</v>
      </c>
      <c r="IT89" s="16">
        <f t="shared" ca="1" si="45"/>
        <v>0</v>
      </c>
      <c r="IU89" s="16">
        <f t="shared" ca="1" si="45"/>
        <v>0</v>
      </c>
      <c r="IV89" s="16">
        <f t="shared" ca="1" si="45"/>
        <v>0</v>
      </c>
      <c r="IW89" s="16">
        <f t="shared" ca="1" si="45"/>
        <v>0</v>
      </c>
      <c r="IX89" s="16">
        <f t="shared" ca="1" si="45"/>
        <v>0</v>
      </c>
      <c r="IY89" s="16">
        <f t="shared" ca="1" si="45"/>
        <v>0</v>
      </c>
      <c r="IZ89" s="16">
        <f t="shared" ca="1" si="45"/>
        <v>0</v>
      </c>
      <c r="JA89" s="16">
        <f t="shared" ca="1" si="45"/>
        <v>0</v>
      </c>
      <c r="JB89" s="16">
        <f t="shared" ca="1" si="45"/>
        <v>0</v>
      </c>
    </row>
    <row r="90" spans="1:262" ht="15" customHeight="1" x14ac:dyDescent="0.3">
      <c r="A90" s="25" t="s">
        <v>100</v>
      </c>
      <c r="B90" s="3" t="s">
        <v>234</v>
      </c>
      <c r="C90" s="3" t="s">
        <v>234</v>
      </c>
      <c r="D90" s="21" t="s">
        <v>38</v>
      </c>
      <c r="E90" s="21" t="s">
        <v>20</v>
      </c>
      <c r="F90" s="16">
        <f t="shared" ca="1" si="38"/>
        <v>0</v>
      </c>
      <c r="G90" s="21" cm="1">
        <f t="array" aca="1" ref="G90" ca="1">($D$5-IFERROR(LOOKUP(2,1/(INDIRECT($L$1&amp;ROW()&amp;":"&amp;$J$2&amp;ROW())&lt;&gt;0),INDIRECT($L$1&amp;"4:"&amp;$J$2&amp;"4")),$L$4))/7</f>
        <v>18</v>
      </c>
      <c r="H90" s="16">
        <f t="shared" ca="1" si="39"/>
        <v>53760</v>
      </c>
      <c r="L90" s="22">
        <v>0</v>
      </c>
      <c r="M90" s="22">
        <v>0</v>
      </c>
      <c r="N90" s="22">
        <v>0</v>
      </c>
      <c r="O90" s="22">
        <v>0</v>
      </c>
      <c r="P90" s="22">
        <v>0</v>
      </c>
      <c r="Q90" s="22">
        <v>0</v>
      </c>
      <c r="R90" s="22">
        <v>0</v>
      </c>
      <c r="S90" s="22">
        <v>0</v>
      </c>
      <c r="T90" s="22">
        <v>0</v>
      </c>
      <c r="U90" s="22">
        <v>0</v>
      </c>
      <c r="V90" s="22">
        <v>0</v>
      </c>
      <c r="W90" s="22">
        <v>0</v>
      </c>
      <c r="X90" s="22">
        <v>0</v>
      </c>
      <c r="Y90" s="22">
        <v>0</v>
      </c>
      <c r="Z90" s="22">
        <v>0</v>
      </c>
      <c r="AA90" s="22">
        <v>0</v>
      </c>
      <c r="AB90" s="22">
        <v>0</v>
      </c>
      <c r="AC90" s="22">
        <v>0</v>
      </c>
      <c r="AD90" s="22">
        <v>0</v>
      </c>
      <c r="AE90" s="22">
        <v>0</v>
      </c>
      <c r="AF90" s="22">
        <v>0</v>
      </c>
      <c r="AG90" s="22">
        <v>0</v>
      </c>
      <c r="AH90" s="22">
        <v>0</v>
      </c>
      <c r="AI90" s="22">
        <v>0</v>
      </c>
      <c r="AJ90" s="22">
        <v>0</v>
      </c>
      <c r="AK90" s="22">
        <v>0</v>
      </c>
      <c r="AL90" s="22">
        <v>0</v>
      </c>
      <c r="AM90" s="22">
        <v>0</v>
      </c>
      <c r="AN90" s="22">
        <v>0</v>
      </c>
      <c r="AO90" s="22">
        <v>0</v>
      </c>
      <c r="AP90" s="22">
        <v>0</v>
      </c>
      <c r="AQ90" s="22">
        <v>0</v>
      </c>
      <c r="AR90" s="22">
        <v>0</v>
      </c>
      <c r="AS90" s="22">
        <v>0</v>
      </c>
      <c r="AT90" s="22">
        <v>0</v>
      </c>
      <c r="AU90" s="22">
        <v>0</v>
      </c>
      <c r="AV90" s="22">
        <v>0</v>
      </c>
      <c r="AW90" s="22">
        <v>0</v>
      </c>
      <c r="AX90" s="22">
        <v>0</v>
      </c>
      <c r="AY90" s="22">
        <v>0</v>
      </c>
      <c r="AZ90" s="22">
        <v>0</v>
      </c>
      <c r="BA90" s="22">
        <v>0</v>
      </c>
      <c r="BB90" s="22">
        <v>0</v>
      </c>
      <c r="BC90" s="22">
        <v>0</v>
      </c>
      <c r="BD90" s="22">
        <v>0</v>
      </c>
      <c r="BE90" s="22">
        <v>0</v>
      </c>
      <c r="BF90" s="22">
        <v>0</v>
      </c>
      <c r="BG90" s="22">
        <v>0</v>
      </c>
      <c r="BH90" s="22">
        <v>0</v>
      </c>
      <c r="BI90" s="22">
        <v>0</v>
      </c>
      <c r="BJ90" s="22">
        <v>0</v>
      </c>
      <c r="BK90" s="22">
        <v>0</v>
      </c>
      <c r="BL90" s="22">
        <v>0</v>
      </c>
      <c r="BM90" s="22">
        <v>0</v>
      </c>
      <c r="BN90" s="22">
        <v>0</v>
      </c>
      <c r="BO90" s="22">
        <v>0</v>
      </c>
      <c r="BP90" s="22">
        <v>0</v>
      </c>
      <c r="BQ90" s="22">
        <v>0</v>
      </c>
      <c r="BR90" s="22">
        <v>0</v>
      </c>
      <c r="BS90" s="22">
        <v>0</v>
      </c>
      <c r="BT90" s="22">
        <v>0</v>
      </c>
      <c r="BU90" s="22">
        <v>0</v>
      </c>
      <c r="BV90" s="22">
        <v>0</v>
      </c>
      <c r="BW90" s="22">
        <v>0</v>
      </c>
      <c r="BX90" s="22">
        <v>0</v>
      </c>
      <c r="BY90" s="22">
        <v>0</v>
      </c>
      <c r="BZ90" s="22">
        <v>0</v>
      </c>
      <c r="CA90" s="22">
        <v>0</v>
      </c>
      <c r="CB90" s="22">
        <v>0</v>
      </c>
      <c r="CC90" s="22">
        <v>0</v>
      </c>
      <c r="CD90" s="22">
        <v>0</v>
      </c>
      <c r="CE90" s="22">
        <v>0</v>
      </c>
      <c r="CF90" s="22">
        <v>0</v>
      </c>
      <c r="CG90" s="22">
        <v>0</v>
      </c>
      <c r="CH90" s="22">
        <v>0</v>
      </c>
      <c r="CI90" s="22">
        <v>0</v>
      </c>
      <c r="CJ90" s="22">
        <v>0</v>
      </c>
      <c r="CK90" s="22">
        <v>0</v>
      </c>
      <c r="CL90" s="22">
        <v>0</v>
      </c>
      <c r="CM90" s="22">
        <v>0</v>
      </c>
      <c r="CN90" s="22">
        <v>0</v>
      </c>
      <c r="CO90" s="22">
        <v>0</v>
      </c>
      <c r="CP90" s="22">
        <v>0</v>
      </c>
      <c r="CQ90" s="22">
        <v>0</v>
      </c>
      <c r="CR90" s="22">
        <v>0</v>
      </c>
      <c r="CS90" s="22">
        <v>0</v>
      </c>
      <c r="CT90" s="22">
        <v>0</v>
      </c>
      <c r="CU90" s="22">
        <v>0</v>
      </c>
      <c r="CV90" s="22">
        <v>0</v>
      </c>
      <c r="CW90" s="22">
        <v>0</v>
      </c>
      <c r="CX90" s="22">
        <v>0</v>
      </c>
      <c r="CY90" s="22">
        <v>0</v>
      </c>
      <c r="CZ90" s="22">
        <v>0</v>
      </c>
      <c r="DA90" s="22">
        <v>0</v>
      </c>
      <c r="DB90" s="22">
        <v>0</v>
      </c>
      <c r="DC90" s="22">
        <v>0</v>
      </c>
      <c r="DD90" s="22">
        <v>0</v>
      </c>
      <c r="DE90" s="22">
        <v>0</v>
      </c>
      <c r="DF90" s="22">
        <v>0</v>
      </c>
      <c r="DG90" s="22">
        <v>0</v>
      </c>
      <c r="DH90" s="22">
        <v>0</v>
      </c>
      <c r="DI90" s="22">
        <v>0</v>
      </c>
      <c r="DJ90" s="22">
        <v>0</v>
      </c>
      <c r="DK90" s="22">
        <v>0</v>
      </c>
      <c r="DL90" s="22">
        <v>0</v>
      </c>
      <c r="DM90" s="22">
        <v>0</v>
      </c>
      <c r="DN90" s="22">
        <v>0</v>
      </c>
      <c r="DO90" s="22">
        <v>0</v>
      </c>
      <c r="DP90" s="22">
        <v>0</v>
      </c>
      <c r="DQ90" s="22">
        <v>0</v>
      </c>
      <c r="DR90" s="22">
        <v>0</v>
      </c>
      <c r="DS90" s="22">
        <v>0</v>
      </c>
      <c r="DT90" s="22">
        <v>0</v>
      </c>
      <c r="DU90" s="22">
        <v>0</v>
      </c>
      <c r="DV90" s="22">
        <v>0</v>
      </c>
      <c r="DW90" s="22">
        <v>0</v>
      </c>
      <c r="DX90" s="22">
        <v>0</v>
      </c>
      <c r="DY90" s="22">
        <v>0</v>
      </c>
      <c r="DZ90" s="22">
        <v>0</v>
      </c>
      <c r="EA90" s="22">
        <v>0</v>
      </c>
      <c r="EB90" s="22">
        <v>0</v>
      </c>
      <c r="EC90" s="22">
        <v>0</v>
      </c>
      <c r="ED90" s="22">
        <v>0</v>
      </c>
      <c r="EE90" s="22">
        <v>0</v>
      </c>
      <c r="EF90" s="22">
        <v>0</v>
      </c>
      <c r="EG90" s="22">
        <v>0</v>
      </c>
      <c r="EH90" s="22">
        <v>0</v>
      </c>
      <c r="EI90" s="22">
        <v>0</v>
      </c>
      <c r="EJ90" s="22">
        <v>0</v>
      </c>
      <c r="EK90" s="22">
        <v>0</v>
      </c>
      <c r="EL90" s="22">
        <v>0</v>
      </c>
      <c r="EM90" s="22">
        <v>0</v>
      </c>
      <c r="EN90" s="22">
        <v>0</v>
      </c>
      <c r="EO90" s="22">
        <v>0</v>
      </c>
      <c r="EP90" s="22">
        <v>0</v>
      </c>
      <c r="EQ90" s="22">
        <v>0</v>
      </c>
      <c r="ER90" s="22">
        <v>0</v>
      </c>
      <c r="ES90" s="22">
        <v>0</v>
      </c>
      <c r="ET90" s="22">
        <v>0</v>
      </c>
      <c r="EU90" s="22">
        <v>0</v>
      </c>
      <c r="EV90" s="22">
        <v>0</v>
      </c>
      <c r="EW90" s="22">
        <v>0</v>
      </c>
      <c r="EX90" s="22">
        <v>0</v>
      </c>
      <c r="EY90" s="22">
        <v>0</v>
      </c>
      <c r="EZ90" s="22">
        <v>0</v>
      </c>
      <c r="FA90" s="22">
        <v>0</v>
      </c>
      <c r="FB90" s="22">
        <v>0</v>
      </c>
      <c r="FC90" s="22">
        <v>0</v>
      </c>
      <c r="FD90" s="22">
        <v>0</v>
      </c>
      <c r="FE90" s="22">
        <v>0</v>
      </c>
      <c r="FF90" s="22">
        <v>0</v>
      </c>
      <c r="FG90" s="22">
        <v>0</v>
      </c>
      <c r="FH90" s="22">
        <v>0</v>
      </c>
      <c r="FI90" s="22">
        <v>0</v>
      </c>
      <c r="FJ90" s="23">
        <v>0</v>
      </c>
      <c r="FK90" s="24">
        <v>0</v>
      </c>
      <c r="FL90" s="24">
        <v>0</v>
      </c>
      <c r="FM90" s="24">
        <v>0</v>
      </c>
      <c r="FN90" s="24">
        <v>0</v>
      </c>
      <c r="FO90" s="24">
        <v>0</v>
      </c>
      <c r="FP90" s="24">
        <v>0</v>
      </c>
      <c r="FQ90" s="24">
        <v>0</v>
      </c>
      <c r="FR90" s="24">
        <v>0</v>
      </c>
      <c r="FS90" s="24">
        <v>0</v>
      </c>
      <c r="FT90" s="24">
        <v>0</v>
      </c>
      <c r="FU90" s="24">
        <v>0</v>
      </c>
      <c r="FV90" s="24">
        <v>0</v>
      </c>
      <c r="FW90" s="24">
        <v>0</v>
      </c>
      <c r="FX90" s="24">
        <v>0</v>
      </c>
      <c r="FY90" s="24">
        <v>0</v>
      </c>
      <c r="FZ90" s="24">
        <v>0</v>
      </c>
      <c r="GA90" s="24">
        <v>0</v>
      </c>
      <c r="GB90" s="24">
        <v>0</v>
      </c>
      <c r="GC90" s="24">
        <v>0</v>
      </c>
      <c r="GD90" s="24">
        <v>0</v>
      </c>
      <c r="GE90" s="24">
        <v>0</v>
      </c>
      <c r="GF90" s="24">
        <v>0</v>
      </c>
      <c r="GG90" s="24">
        <v>0</v>
      </c>
      <c r="GH90" s="24">
        <v>0</v>
      </c>
      <c r="GI90" s="24">
        <v>0</v>
      </c>
      <c r="GJ90" s="24">
        <v>0</v>
      </c>
      <c r="GK90" s="24">
        <v>15120</v>
      </c>
      <c r="GL90" s="24">
        <v>0</v>
      </c>
      <c r="GM90" s="24">
        <v>0</v>
      </c>
      <c r="GN90" s="24">
        <v>0</v>
      </c>
      <c r="GO90" s="24">
        <v>0</v>
      </c>
      <c r="GP90" s="24">
        <v>0</v>
      </c>
      <c r="GQ90" s="24">
        <v>0</v>
      </c>
      <c r="GR90" s="24">
        <v>0</v>
      </c>
      <c r="GS90" s="24">
        <v>13440</v>
      </c>
      <c r="GT90" s="24">
        <v>0</v>
      </c>
      <c r="GU90" s="24">
        <v>0</v>
      </c>
      <c r="GV90" s="24">
        <v>0</v>
      </c>
      <c r="GW90" s="24">
        <v>0</v>
      </c>
      <c r="GX90" s="24">
        <v>0</v>
      </c>
      <c r="GY90" s="24">
        <v>0</v>
      </c>
      <c r="GZ90" s="24">
        <v>0</v>
      </c>
      <c r="HA90" s="24">
        <v>25200</v>
      </c>
      <c r="HB90" s="24">
        <v>0</v>
      </c>
      <c r="HC90" s="24">
        <v>0</v>
      </c>
      <c r="HD90" s="24">
        <v>0</v>
      </c>
      <c r="HE90" s="24">
        <v>0</v>
      </c>
      <c r="HF90" s="24">
        <v>0</v>
      </c>
      <c r="HG90" s="24">
        <v>0</v>
      </c>
      <c r="HH90" s="24">
        <v>0</v>
      </c>
      <c r="HI90" s="24">
        <v>0</v>
      </c>
      <c r="HJ90" s="24">
        <v>0</v>
      </c>
      <c r="HK90" s="24">
        <v>0</v>
      </c>
      <c r="HL90" s="24">
        <v>0</v>
      </c>
      <c r="HM90" s="24">
        <v>0</v>
      </c>
      <c r="HN90" s="24">
        <v>0</v>
      </c>
      <c r="HO90" s="24">
        <v>0</v>
      </c>
      <c r="HP90" s="24">
        <v>0</v>
      </c>
      <c r="HQ90" s="24">
        <v>0</v>
      </c>
      <c r="HR90" s="16">
        <f t="shared" si="43"/>
        <v>0</v>
      </c>
      <c r="HS90" s="16">
        <f t="shared" si="43"/>
        <v>0</v>
      </c>
      <c r="HT90" s="16">
        <f t="shared" ca="1" si="43"/>
        <v>0</v>
      </c>
      <c r="HU90" s="16">
        <f t="shared" ca="1" si="43"/>
        <v>0</v>
      </c>
      <c r="HV90" s="16">
        <f t="shared" ca="1" si="43"/>
        <v>0</v>
      </c>
      <c r="HW90" s="16">
        <f t="shared" ca="1" si="43"/>
        <v>0</v>
      </c>
      <c r="HX90" s="16">
        <f t="shared" ca="1" si="43"/>
        <v>0</v>
      </c>
      <c r="HY90" s="16">
        <f t="shared" ca="1" si="43"/>
        <v>0</v>
      </c>
      <c r="HZ90" s="16">
        <f t="shared" ca="1" si="43"/>
        <v>0</v>
      </c>
      <c r="IA90" s="16">
        <f t="shared" ca="1" si="43"/>
        <v>0</v>
      </c>
      <c r="IB90" s="16">
        <f t="shared" ca="1" si="43"/>
        <v>0</v>
      </c>
      <c r="IC90" s="16">
        <f t="shared" ca="1" si="43"/>
        <v>0</v>
      </c>
      <c r="ID90" s="16">
        <f t="shared" ca="1" si="43"/>
        <v>0</v>
      </c>
      <c r="IE90" s="16">
        <f t="shared" ca="1" si="43"/>
        <v>0</v>
      </c>
      <c r="IF90" s="16">
        <f t="shared" ca="1" si="43"/>
        <v>0</v>
      </c>
      <c r="IG90" s="16">
        <f t="shared" ca="1" si="43"/>
        <v>0</v>
      </c>
      <c r="IH90" s="16">
        <f t="shared" ca="1" si="45"/>
        <v>0</v>
      </c>
      <c r="II90" s="16">
        <f t="shared" ca="1" si="45"/>
        <v>0</v>
      </c>
      <c r="IJ90" s="16">
        <f t="shared" ca="1" si="45"/>
        <v>0</v>
      </c>
      <c r="IK90" s="16">
        <f t="shared" ca="1" si="45"/>
        <v>0</v>
      </c>
      <c r="IL90" s="16">
        <f t="shared" ca="1" si="45"/>
        <v>0</v>
      </c>
      <c r="IM90" s="16">
        <f t="shared" ca="1" si="45"/>
        <v>0</v>
      </c>
      <c r="IN90" s="16">
        <f t="shared" ca="1" si="45"/>
        <v>0</v>
      </c>
      <c r="IO90" s="16">
        <f t="shared" ca="1" si="45"/>
        <v>0</v>
      </c>
      <c r="IP90" s="16">
        <f t="shared" ca="1" si="45"/>
        <v>0</v>
      </c>
      <c r="IQ90" s="16">
        <f t="shared" ca="1" si="45"/>
        <v>0</v>
      </c>
      <c r="IR90" s="16">
        <f t="shared" ca="1" si="45"/>
        <v>0</v>
      </c>
      <c r="IS90" s="16">
        <f t="shared" ca="1" si="45"/>
        <v>0</v>
      </c>
      <c r="IT90" s="16">
        <f t="shared" ca="1" si="45"/>
        <v>0</v>
      </c>
      <c r="IU90" s="16">
        <f t="shared" ca="1" si="45"/>
        <v>0</v>
      </c>
      <c r="IV90" s="16">
        <f t="shared" ca="1" si="45"/>
        <v>0</v>
      </c>
      <c r="IW90" s="16">
        <f t="shared" ca="1" si="45"/>
        <v>0</v>
      </c>
      <c r="IX90" s="16">
        <f t="shared" ca="1" si="45"/>
        <v>0</v>
      </c>
      <c r="IY90" s="16">
        <f t="shared" ca="1" si="45"/>
        <v>0</v>
      </c>
      <c r="IZ90" s="16">
        <f t="shared" ca="1" si="45"/>
        <v>0</v>
      </c>
      <c r="JA90" s="16">
        <f t="shared" ca="1" si="45"/>
        <v>0</v>
      </c>
      <c r="JB90" s="16">
        <f t="shared" ca="1" si="45"/>
        <v>0</v>
      </c>
    </row>
    <row r="91" spans="1:262" ht="15" customHeight="1" x14ac:dyDescent="0.3">
      <c r="A91" s="25" t="s">
        <v>101</v>
      </c>
      <c r="B91" s="3" t="s">
        <v>234</v>
      </c>
      <c r="C91" s="3" t="s">
        <v>234</v>
      </c>
      <c r="D91" s="21" t="s">
        <v>38</v>
      </c>
      <c r="E91" s="21" t="s">
        <v>20</v>
      </c>
      <c r="F91" s="16">
        <f t="shared" ca="1" si="38"/>
        <v>0</v>
      </c>
      <c r="G91" s="21" cm="1">
        <f t="array" aca="1" ref="G91" ca="1">($D$5-IFERROR(LOOKUP(2,1/(INDIRECT($L$1&amp;ROW()&amp;":"&amp;$J$2&amp;ROW())&lt;&gt;0),INDIRECT($L$1&amp;"4:"&amp;$J$2&amp;"4")),$L$4))/7</f>
        <v>34</v>
      </c>
      <c r="H91" s="16">
        <f t="shared" ca="1" si="39"/>
        <v>15120</v>
      </c>
      <c r="L91" s="22">
        <v>0</v>
      </c>
      <c r="M91" s="22">
        <v>0</v>
      </c>
      <c r="N91" s="22">
        <v>0</v>
      </c>
      <c r="O91" s="22">
        <v>0</v>
      </c>
      <c r="P91" s="22">
        <v>0</v>
      </c>
      <c r="Q91" s="22">
        <v>0</v>
      </c>
      <c r="R91" s="22">
        <v>0</v>
      </c>
      <c r="S91" s="22">
        <v>0</v>
      </c>
      <c r="T91" s="22">
        <v>0</v>
      </c>
      <c r="U91" s="22">
        <v>0</v>
      </c>
      <c r="V91" s="22">
        <v>0</v>
      </c>
      <c r="W91" s="22">
        <v>0</v>
      </c>
      <c r="X91" s="22">
        <v>0</v>
      </c>
      <c r="Y91" s="22">
        <v>0</v>
      </c>
      <c r="Z91" s="22">
        <v>0</v>
      </c>
      <c r="AA91" s="22">
        <v>0</v>
      </c>
      <c r="AB91" s="22">
        <v>0</v>
      </c>
      <c r="AC91" s="22">
        <v>0</v>
      </c>
      <c r="AD91" s="22">
        <v>0</v>
      </c>
      <c r="AE91" s="22">
        <v>0</v>
      </c>
      <c r="AF91" s="22">
        <v>0</v>
      </c>
      <c r="AG91" s="22">
        <v>0</v>
      </c>
      <c r="AH91" s="22">
        <v>0</v>
      </c>
      <c r="AI91" s="22">
        <v>0</v>
      </c>
      <c r="AJ91" s="22">
        <v>0</v>
      </c>
      <c r="AK91" s="22">
        <v>0</v>
      </c>
      <c r="AL91" s="22">
        <v>0</v>
      </c>
      <c r="AM91" s="22">
        <v>0</v>
      </c>
      <c r="AN91" s="22">
        <v>0</v>
      </c>
      <c r="AO91" s="22">
        <v>0</v>
      </c>
      <c r="AP91" s="22">
        <v>0</v>
      </c>
      <c r="AQ91" s="22">
        <v>0</v>
      </c>
      <c r="AR91" s="22">
        <v>0</v>
      </c>
      <c r="AS91" s="22">
        <v>0</v>
      </c>
      <c r="AT91" s="22">
        <v>0</v>
      </c>
      <c r="AU91" s="22">
        <v>0</v>
      </c>
      <c r="AV91" s="22">
        <v>0</v>
      </c>
      <c r="AW91" s="22">
        <v>0</v>
      </c>
      <c r="AX91" s="22">
        <v>0</v>
      </c>
      <c r="AY91" s="22">
        <v>0</v>
      </c>
      <c r="AZ91" s="22">
        <v>0</v>
      </c>
      <c r="BA91" s="22">
        <v>0</v>
      </c>
      <c r="BB91" s="22">
        <v>0</v>
      </c>
      <c r="BC91" s="22">
        <v>0</v>
      </c>
      <c r="BD91" s="22">
        <v>0</v>
      </c>
      <c r="BE91" s="22">
        <v>0</v>
      </c>
      <c r="BF91" s="22">
        <v>0</v>
      </c>
      <c r="BG91" s="22">
        <v>0</v>
      </c>
      <c r="BH91" s="22">
        <v>0</v>
      </c>
      <c r="BI91" s="22">
        <v>0</v>
      </c>
      <c r="BJ91" s="22">
        <v>0</v>
      </c>
      <c r="BK91" s="22">
        <v>0</v>
      </c>
      <c r="BL91" s="22">
        <v>0</v>
      </c>
      <c r="BM91" s="22">
        <v>0</v>
      </c>
      <c r="BN91" s="22">
        <v>0</v>
      </c>
      <c r="BO91" s="22">
        <v>0</v>
      </c>
      <c r="BP91" s="22">
        <v>0</v>
      </c>
      <c r="BQ91" s="22">
        <v>0</v>
      </c>
      <c r="BR91" s="22">
        <v>0</v>
      </c>
      <c r="BS91" s="22">
        <v>0</v>
      </c>
      <c r="BT91" s="22">
        <v>0</v>
      </c>
      <c r="BU91" s="22">
        <v>0</v>
      </c>
      <c r="BV91" s="22">
        <v>0</v>
      </c>
      <c r="BW91" s="22">
        <v>0</v>
      </c>
      <c r="BX91" s="22">
        <v>0</v>
      </c>
      <c r="BY91" s="22">
        <v>0</v>
      </c>
      <c r="BZ91" s="22">
        <v>0</v>
      </c>
      <c r="CA91" s="22">
        <v>0</v>
      </c>
      <c r="CB91" s="22">
        <v>0</v>
      </c>
      <c r="CC91" s="22">
        <v>0</v>
      </c>
      <c r="CD91" s="22">
        <v>0</v>
      </c>
      <c r="CE91" s="22">
        <v>0</v>
      </c>
      <c r="CF91" s="22">
        <v>0</v>
      </c>
      <c r="CG91" s="22">
        <v>0</v>
      </c>
      <c r="CH91" s="22">
        <v>0</v>
      </c>
      <c r="CI91" s="22">
        <v>0</v>
      </c>
      <c r="CJ91" s="22">
        <v>0</v>
      </c>
      <c r="CK91" s="22">
        <v>0</v>
      </c>
      <c r="CL91" s="22">
        <v>0</v>
      </c>
      <c r="CM91" s="22">
        <v>0</v>
      </c>
      <c r="CN91" s="22">
        <v>0</v>
      </c>
      <c r="CO91" s="22">
        <v>0</v>
      </c>
      <c r="CP91" s="22">
        <v>0</v>
      </c>
      <c r="CQ91" s="22">
        <v>0</v>
      </c>
      <c r="CR91" s="22">
        <v>0</v>
      </c>
      <c r="CS91" s="22">
        <v>0</v>
      </c>
      <c r="CT91" s="22">
        <v>0</v>
      </c>
      <c r="CU91" s="22">
        <v>0</v>
      </c>
      <c r="CV91" s="22">
        <v>0</v>
      </c>
      <c r="CW91" s="22">
        <v>0</v>
      </c>
      <c r="CX91" s="22">
        <v>0</v>
      </c>
      <c r="CY91" s="22">
        <v>0</v>
      </c>
      <c r="CZ91" s="22">
        <v>0</v>
      </c>
      <c r="DA91" s="22">
        <v>0</v>
      </c>
      <c r="DB91" s="22">
        <v>0</v>
      </c>
      <c r="DC91" s="22">
        <v>0</v>
      </c>
      <c r="DD91" s="22">
        <v>0</v>
      </c>
      <c r="DE91" s="22">
        <v>0</v>
      </c>
      <c r="DF91" s="22">
        <v>0</v>
      </c>
      <c r="DG91" s="22">
        <v>0</v>
      </c>
      <c r="DH91" s="22">
        <v>0</v>
      </c>
      <c r="DI91" s="22">
        <v>0</v>
      </c>
      <c r="DJ91" s="22">
        <v>0</v>
      </c>
      <c r="DK91" s="22">
        <v>0</v>
      </c>
      <c r="DL91" s="22">
        <v>0</v>
      </c>
      <c r="DM91" s="22">
        <v>0</v>
      </c>
      <c r="DN91" s="22">
        <v>0</v>
      </c>
      <c r="DO91" s="22">
        <v>0</v>
      </c>
      <c r="DP91" s="22">
        <v>0</v>
      </c>
      <c r="DQ91" s="22">
        <v>0</v>
      </c>
      <c r="DR91" s="22">
        <v>0</v>
      </c>
      <c r="DS91" s="22">
        <v>0</v>
      </c>
      <c r="DT91" s="22">
        <v>0</v>
      </c>
      <c r="DU91" s="22">
        <v>0</v>
      </c>
      <c r="DV91" s="22">
        <v>0</v>
      </c>
      <c r="DW91" s="22">
        <v>0</v>
      </c>
      <c r="DX91" s="22">
        <v>0</v>
      </c>
      <c r="DY91" s="22">
        <v>0</v>
      </c>
      <c r="DZ91" s="22">
        <v>0</v>
      </c>
      <c r="EA91" s="22">
        <v>0</v>
      </c>
      <c r="EB91" s="22">
        <v>0</v>
      </c>
      <c r="EC91" s="22">
        <v>0</v>
      </c>
      <c r="ED91" s="22">
        <v>0</v>
      </c>
      <c r="EE91" s="22">
        <v>0</v>
      </c>
      <c r="EF91" s="22">
        <v>0</v>
      </c>
      <c r="EG91" s="22">
        <v>0</v>
      </c>
      <c r="EH91" s="22">
        <v>0</v>
      </c>
      <c r="EI91" s="22">
        <v>0</v>
      </c>
      <c r="EJ91" s="22">
        <v>0</v>
      </c>
      <c r="EK91" s="22">
        <v>0</v>
      </c>
      <c r="EL91" s="22">
        <v>0</v>
      </c>
      <c r="EM91" s="22">
        <v>0</v>
      </c>
      <c r="EN91" s="22">
        <v>0</v>
      </c>
      <c r="EO91" s="22">
        <v>0</v>
      </c>
      <c r="EP91" s="22">
        <v>0</v>
      </c>
      <c r="EQ91" s="22">
        <v>0</v>
      </c>
      <c r="ER91" s="22">
        <v>0</v>
      </c>
      <c r="ES91" s="22">
        <v>0</v>
      </c>
      <c r="ET91" s="22">
        <v>0</v>
      </c>
      <c r="EU91" s="22">
        <v>0</v>
      </c>
      <c r="EV91" s="22">
        <v>0</v>
      </c>
      <c r="EW91" s="22">
        <v>0</v>
      </c>
      <c r="EX91" s="22">
        <v>0</v>
      </c>
      <c r="EY91" s="22">
        <v>0</v>
      </c>
      <c r="EZ91" s="22">
        <v>0</v>
      </c>
      <c r="FA91" s="22">
        <v>0</v>
      </c>
      <c r="FB91" s="22">
        <v>0</v>
      </c>
      <c r="FC91" s="22">
        <v>0</v>
      </c>
      <c r="FD91" s="22">
        <v>0</v>
      </c>
      <c r="FE91" s="22">
        <v>0</v>
      </c>
      <c r="FF91" s="22">
        <v>0</v>
      </c>
      <c r="FG91" s="22">
        <v>0</v>
      </c>
      <c r="FH91" s="22">
        <v>0</v>
      </c>
      <c r="FI91" s="22">
        <v>0</v>
      </c>
      <c r="FJ91" s="23">
        <v>0</v>
      </c>
      <c r="FK91" s="24">
        <v>0</v>
      </c>
      <c r="FL91" s="24">
        <v>0</v>
      </c>
      <c r="FM91" s="24">
        <v>0</v>
      </c>
      <c r="FN91" s="24">
        <v>0</v>
      </c>
      <c r="FO91" s="24">
        <v>0</v>
      </c>
      <c r="FP91" s="24">
        <v>0</v>
      </c>
      <c r="FQ91" s="24">
        <v>0</v>
      </c>
      <c r="FR91" s="24">
        <v>0</v>
      </c>
      <c r="FS91" s="24">
        <v>0</v>
      </c>
      <c r="FT91" s="24">
        <v>0</v>
      </c>
      <c r="FU91" s="24">
        <v>0</v>
      </c>
      <c r="FV91" s="24">
        <v>0</v>
      </c>
      <c r="FW91" s="24">
        <v>0</v>
      </c>
      <c r="FX91" s="24">
        <v>0</v>
      </c>
      <c r="FY91" s="24">
        <v>0</v>
      </c>
      <c r="FZ91" s="24">
        <v>0</v>
      </c>
      <c r="GA91" s="24">
        <v>0</v>
      </c>
      <c r="GB91" s="24">
        <v>0</v>
      </c>
      <c r="GC91" s="24">
        <v>0</v>
      </c>
      <c r="GD91" s="24">
        <v>0</v>
      </c>
      <c r="GE91" s="24">
        <v>0</v>
      </c>
      <c r="GF91" s="24">
        <v>0</v>
      </c>
      <c r="GG91" s="24">
        <v>0</v>
      </c>
      <c r="GH91" s="24">
        <v>0</v>
      </c>
      <c r="GI91" s="24">
        <v>0</v>
      </c>
      <c r="GJ91" s="24">
        <v>0</v>
      </c>
      <c r="GK91" s="23">
        <v>15120</v>
      </c>
      <c r="GL91" s="24">
        <v>0</v>
      </c>
      <c r="GM91" s="24">
        <v>0</v>
      </c>
      <c r="GN91" s="24">
        <v>0</v>
      </c>
      <c r="GO91" s="24">
        <v>0</v>
      </c>
      <c r="GP91" s="24">
        <v>0</v>
      </c>
      <c r="GQ91" s="24">
        <v>0</v>
      </c>
      <c r="GR91" s="24">
        <v>0</v>
      </c>
      <c r="GS91" s="24">
        <v>0</v>
      </c>
      <c r="GT91" s="24">
        <v>0</v>
      </c>
      <c r="GU91" s="24">
        <v>0</v>
      </c>
      <c r="GV91" s="24">
        <v>0</v>
      </c>
      <c r="GW91" s="24">
        <v>0</v>
      </c>
      <c r="GX91" s="24">
        <v>0</v>
      </c>
      <c r="GY91" s="24">
        <v>0</v>
      </c>
      <c r="GZ91" s="24">
        <v>0</v>
      </c>
      <c r="HA91" s="24">
        <v>0</v>
      </c>
      <c r="HB91" s="24">
        <v>0</v>
      </c>
      <c r="HC91" s="24">
        <v>0</v>
      </c>
      <c r="HD91" s="24">
        <v>0</v>
      </c>
      <c r="HE91" s="24">
        <v>0</v>
      </c>
      <c r="HF91" s="24">
        <v>0</v>
      </c>
      <c r="HG91" s="24">
        <v>0</v>
      </c>
      <c r="HH91" s="24">
        <v>0</v>
      </c>
      <c r="HI91" s="24">
        <v>0</v>
      </c>
      <c r="HJ91" s="24">
        <v>0</v>
      </c>
      <c r="HK91" s="24">
        <v>0</v>
      </c>
      <c r="HL91" s="24">
        <v>0</v>
      </c>
      <c r="HM91" s="24">
        <v>0</v>
      </c>
      <c r="HN91" s="24">
        <v>0</v>
      </c>
      <c r="HO91" s="24">
        <v>0</v>
      </c>
      <c r="HP91" s="24">
        <v>0</v>
      </c>
      <c r="HQ91" s="24">
        <v>0</v>
      </c>
      <c r="HR91" s="16">
        <f t="shared" si="43"/>
        <v>0</v>
      </c>
      <c r="HS91" s="16">
        <f t="shared" si="43"/>
        <v>0</v>
      </c>
      <c r="HT91" s="16">
        <f t="shared" ca="1" si="43"/>
        <v>0</v>
      </c>
      <c r="HU91" s="16">
        <f t="shared" ca="1" si="43"/>
        <v>0</v>
      </c>
      <c r="HV91" s="16">
        <f t="shared" ca="1" si="43"/>
        <v>0</v>
      </c>
      <c r="HW91" s="16">
        <f t="shared" ca="1" si="43"/>
        <v>0</v>
      </c>
      <c r="HX91" s="16">
        <f t="shared" ca="1" si="43"/>
        <v>0</v>
      </c>
      <c r="HY91" s="16">
        <f t="shared" ca="1" si="43"/>
        <v>0</v>
      </c>
      <c r="HZ91" s="16">
        <f t="shared" ca="1" si="43"/>
        <v>0</v>
      </c>
      <c r="IA91" s="16">
        <f t="shared" ca="1" si="43"/>
        <v>0</v>
      </c>
      <c r="IB91" s="16">
        <f t="shared" ca="1" si="43"/>
        <v>0</v>
      </c>
      <c r="IC91" s="16">
        <f t="shared" ca="1" si="43"/>
        <v>0</v>
      </c>
      <c r="ID91" s="16">
        <f t="shared" ca="1" si="43"/>
        <v>0</v>
      </c>
      <c r="IE91" s="16">
        <f t="shared" ca="1" si="43"/>
        <v>0</v>
      </c>
      <c r="IF91" s="16">
        <f t="shared" ca="1" si="43"/>
        <v>0</v>
      </c>
      <c r="IG91" s="16">
        <f t="shared" ca="1" si="43"/>
        <v>0</v>
      </c>
      <c r="IH91" s="16">
        <f t="shared" ca="1" si="45"/>
        <v>0</v>
      </c>
      <c r="II91" s="16">
        <f t="shared" ca="1" si="45"/>
        <v>0</v>
      </c>
      <c r="IJ91" s="16">
        <f t="shared" ca="1" si="45"/>
        <v>0</v>
      </c>
      <c r="IK91" s="16">
        <f t="shared" ca="1" si="45"/>
        <v>0</v>
      </c>
      <c r="IL91" s="16">
        <f t="shared" ca="1" si="45"/>
        <v>0</v>
      </c>
      <c r="IM91" s="16">
        <f t="shared" ca="1" si="45"/>
        <v>0</v>
      </c>
      <c r="IN91" s="16">
        <f t="shared" ca="1" si="45"/>
        <v>0</v>
      </c>
      <c r="IO91" s="16">
        <f t="shared" ca="1" si="45"/>
        <v>0</v>
      </c>
      <c r="IP91" s="16">
        <f t="shared" ca="1" si="45"/>
        <v>0</v>
      </c>
      <c r="IQ91" s="16">
        <f t="shared" ca="1" si="45"/>
        <v>0</v>
      </c>
      <c r="IR91" s="16">
        <f t="shared" ca="1" si="45"/>
        <v>0</v>
      </c>
      <c r="IS91" s="16">
        <f t="shared" ca="1" si="45"/>
        <v>0</v>
      </c>
      <c r="IT91" s="16">
        <f t="shared" ca="1" si="45"/>
        <v>0</v>
      </c>
      <c r="IU91" s="16">
        <f t="shared" ca="1" si="45"/>
        <v>0</v>
      </c>
      <c r="IV91" s="16">
        <f t="shared" ca="1" si="45"/>
        <v>0</v>
      </c>
      <c r="IW91" s="16">
        <f t="shared" ca="1" si="45"/>
        <v>0</v>
      </c>
      <c r="IX91" s="16">
        <f t="shared" ca="1" si="45"/>
        <v>0</v>
      </c>
      <c r="IY91" s="16">
        <f t="shared" ca="1" si="45"/>
        <v>0</v>
      </c>
      <c r="IZ91" s="16">
        <f t="shared" ca="1" si="45"/>
        <v>0</v>
      </c>
      <c r="JA91" s="16">
        <f t="shared" ca="1" si="45"/>
        <v>0</v>
      </c>
      <c r="JB91" s="16">
        <f t="shared" ca="1" si="45"/>
        <v>0</v>
      </c>
    </row>
    <row r="92" spans="1:262" ht="15" customHeight="1" x14ac:dyDescent="0.3">
      <c r="A92" s="25" t="s">
        <v>102</v>
      </c>
      <c r="B92" s="3" t="s">
        <v>234</v>
      </c>
      <c r="C92" s="3" t="s">
        <v>234</v>
      </c>
      <c r="D92" s="21" t="s">
        <v>38</v>
      </c>
      <c r="E92" s="21" t="s">
        <v>20</v>
      </c>
      <c r="F92" s="16">
        <f t="shared" ca="1" si="38"/>
        <v>0</v>
      </c>
      <c r="G92" s="21" cm="1">
        <f t="array" aca="1" ref="G92" ca="1">($D$5-IFERROR(LOOKUP(2,1/(INDIRECT($L$1&amp;ROW()&amp;":"&amp;$J$2&amp;ROW())&lt;&gt;0),INDIRECT($L$1&amp;"4:"&amp;$J$2&amp;"4")),$L$4))/7</f>
        <v>18</v>
      </c>
      <c r="H92" s="16">
        <f t="shared" ca="1" si="39"/>
        <v>40320</v>
      </c>
      <c r="L92" s="22">
        <v>0</v>
      </c>
      <c r="M92" s="22">
        <v>0</v>
      </c>
      <c r="N92" s="22">
        <v>0</v>
      </c>
      <c r="O92" s="22">
        <v>0</v>
      </c>
      <c r="P92" s="22">
        <v>0</v>
      </c>
      <c r="Q92" s="22">
        <v>0</v>
      </c>
      <c r="R92" s="22">
        <v>0</v>
      </c>
      <c r="S92" s="22">
        <v>0</v>
      </c>
      <c r="T92" s="22">
        <v>0</v>
      </c>
      <c r="U92" s="22">
        <v>0</v>
      </c>
      <c r="V92" s="22">
        <v>0</v>
      </c>
      <c r="W92" s="22">
        <v>0</v>
      </c>
      <c r="X92" s="22">
        <v>0</v>
      </c>
      <c r="Y92" s="22">
        <v>0</v>
      </c>
      <c r="Z92" s="22">
        <v>0</v>
      </c>
      <c r="AA92" s="22">
        <v>0</v>
      </c>
      <c r="AB92" s="22">
        <v>0</v>
      </c>
      <c r="AC92" s="22">
        <v>0</v>
      </c>
      <c r="AD92" s="22">
        <v>0</v>
      </c>
      <c r="AE92" s="22">
        <v>0</v>
      </c>
      <c r="AF92" s="22">
        <v>0</v>
      </c>
      <c r="AG92" s="22">
        <v>0</v>
      </c>
      <c r="AH92" s="22">
        <v>0</v>
      </c>
      <c r="AI92" s="22">
        <v>0</v>
      </c>
      <c r="AJ92" s="22">
        <v>0</v>
      </c>
      <c r="AK92" s="22">
        <v>0</v>
      </c>
      <c r="AL92" s="22">
        <v>0</v>
      </c>
      <c r="AM92" s="22">
        <v>0</v>
      </c>
      <c r="AN92" s="22">
        <v>0</v>
      </c>
      <c r="AO92" s="22">
        <v>0</v>
      </c>
      <c r="AP92" s="22">
        <v>0</v>
      </c>
      <c r="AQ92" s="22">
        <v>0</v>
      </c>
      <c r="AR92" s="22">
        <v>0</v>
      </c>
      <c r="AS92" s="22">
        <v>0</v>
      </c>
      <c r="AT92" s="22">
        <v>0</v>
      </c>
      <c r="AU92" s="22">
        <v>0</v>
      </c>
      <c r="AV92" s="22">
        <v>0</v>
      </c>
      <c r="AW92" s="22">
        <v>0</v>
      </c>
      <c r="AX92" s="22">
        <v>0</v>
      </c>
      <c r="AY92" s="22">
        <v>0</v>
      </c>
      <c r="AZ92" s="22">
        <v>0</v>
      </c>
      <c r="BA92" s="22">
        <v>0</v>
      </c>
      <c r="BB92" s="22">
        <v>0</v>
      </c>
      <c r="BC92" s="22">
        <v>0</v>
      </c>
      <c r="BD92" s="22">
        <v>0</v>
      </c>
      <c r="BE92" s="22">
        <v>0</v>
      </c>
      <c r="BF92" s="22">
        <v>0</v>
      </c>
      <c r="BG92" s="22">
        <v>0</v>
      </c>
      <c r="BH92" s="22">
        <v>0</v>
      </c>
      <c r="BI92" s="22">
        <v>0</v>
      </c>
      <c r="BJ92" s="22">
        <v>0</v>
      </c>
      <c r="BK92" s="22">
        <v>0</v>
      </c>
      <c r="BL92" s="22">
        <v>0</v>
      </c>
      <c r="BM92" s="22">
        <v>0</v>
      </c>
      <c r="BN92" s="22">
        <v>0</v>
      </c>
      <c r="BO92" s="22">
        <v>0</v>
      </c>
      <c r="BP92" s="22">
        <v>0</v>
      </c>
      <c r="BQ92" s="22">
        <v>0</v>
      </c>
      <c r="BR92" s="22">
        <v>0</v>
      </c>
      <c r="BS92" s="22">
        <v>0</v>
      </c>
      <c r="BT92" s="22">
        <v>0</v>
      </c>
      <c r="BU92" s="22">
        <v>0</v>
      </c>
      <c r="BV92" s="22">
        <v>0</v>
      </c>
      <c r="BW92" s="22">
        <v>0</v>
      </c>
      <c r="BX92" s="22">
        <v>0</v>
      </c>
      <c r="BY92" s="22">
        <v>0</v>
      </c>
      <c r="BZ92" s="22">
        <v>0</v>
      </c>
      <c r="CA92" s="22">
        <v>0</v>
      </c>
      <c r="CB92" s="22">
        <v>0</v>
      </c>
      <c r="CC92" s="22">
        <v>0</v>
      </c>
      <c r="CD92" s="22">
        <v>0</v>
      </c>
      <c r="CE92" s="22">
        <v>0</v>
      </c>
      <c r="CF92" s="22">
        <v>0</v>
      </c>
      <c r="CG92" s="22">
        <v>0</v>
      </c>
      <c r="CH92" s="22">
        <v>0</v>
      </c>
      <c r="CI92" s="22">
        <v>0</v>
      </c>
      <c r="CJ92" s="22">
        <v>0</v>
      </c>
      <c r="CK92" s="22">
        <v>0</v>
      </c>
      <c r="CL92" s="22">
        <v>0</v>
      </c>
      <c r="CM92" s="22">
        <v>0</v>
      </c>
      <c r="CN92" s="22">
        <v>0</v>
      </c>
      <c r="CO92" s="22">
        <v>0</v>
      </c>
      <c r="CP92" s="22">
        <v>0</v>
      </c>
      <c r="CQ92" s="22">
        <v>0</v>
      </c>
      <c r="CR92" s="22">
        <v>0</v>
      </c>
      <c r="CS92" s="22">
        <v>0</v>
      </c>
      <c r="CT92" s="22">
        <v>0</v>
      </c>
      <c r="CU92" s="22">
        <v>0</v>
      </c>
      <c r="CV92" s="22">
        <v>0</v>
      </c>
      <c r="CW92" s="22">
        <v>0</v>
      </c>
      <c r="CX92" s="22">
        <v>0</v>
      </c>
      <c r="CY92" s="22">
        <v>0</v>
      </c>
      <c r="CZ92" s="22">
        <v>0</v>
      </c>
      <c r="DA92" s="22">
        <v>0</v>
      </c>
      <c r="DB92" s="22">
        <v>0</v>
      </c>
      <c r="DC92" s="22">
        <v>0</v>
      </c>
      <c r="DD92" s="22">
        <v>0</v>
      </c>
      <c r="DE92" s="22">
        <v>0</v>
      </c>
      <c r="DF92" s="22">
        <v>0</v>
      </c>
      <c r="DG92" s="22">
        <v>0</v>
      </c>
      <c r="DH92" s="22">
        <v>0</v>
      </c>
      <c r="DI92" s="22">
        <v>0</v>
      </c>
      <c r="DJ92" s="22">
        <v>0</v>
      </c>
      <c r="DK92" s="22">
        <v>0</v>
      </c>
      <c r="DL92" s="22">
        <v>0</v>
      </c>
      <c r="DM92" s="22">
        <v>0</v>
      </c>
      <c r="DN92" s="22">
        <v>0</v>
      </c>
      <c r="DO92" s="22">
        <v>0</v>
      </c>
      <c r="DP92" s="22">
        <v>0</v>
      </c>
      <c r="DQ92" s="22">
        <v>0</v>
      </c>
      <c r="DR92" s="22">
        <v>0</v>
      </c>
      <c r="DS92" s="22">
        <v>0</v>
      </c>
      <c r="DT92" s="22">
        <v>0</v>
      </c>
      <c r="DU92" s="22">
        <v>0</v>
      </c>
      <c r="DV92" s="22">
        <v>0</v>
      </c>
      <c r="DW92" s="22">
        <v>0</v>
      </c>
      <c r="DX92" s="22">
        <v>0</v>
      </c>
      <c r="DY92" s="22">
        <v>0</v>
      </c>
      <c r="DZ92" s="22">
        <v>0</v>
      </c>
      <c r="EA92" s="22">
        <v>0</v>
      </c>
      <c r="EB92" s="22">
        <v>0</v>
      </c>
      <c r="EC92" s="22">
        <v>0</v>
      </c>
      <c r="ED92" s="22">
        <v>0</v>
      </c>
      <c r="EE92" s="22">
        <v>0</v>
      </c>
      <c r="EF92" s="22">
        <v>0</v>
      </c>
      <c r="EG92" s="22">
        <v>0</v>
      </c>
      <c r="EH92" s="22">
        <v>0</v>
      </c>
      <c r="EI92" s="22">
        <v>0</v>
      </c>
      <c r="EJ92" s="22">
        <v>0</v>
      </c>
      <c r="EK92" s="22">
        <v>0</v>
      </c>
      <c r="EL92" s="22">
        <v>0</v>
      </c>
      <c r="EM92" s="22">
        <v>0</v>
      </c>
      <c r="EN92" s="22">
        <v>0</v>
      </c>
      <c r="EO92" s="22">
        <v>0</v>
      </c>
      <c r="EP92" s="22">
        <v>0</v>
      </c>
      <c r="EQ92" s="22">
        <v>0</v>
      </c>
      <c r="ER92" s="22">
        <v>0</v>
      </c>
      <c r="ES92" s="22">
        <v>0</v>
      </c>
      <c r="ET92" s="22">
        <v>0</v>
      </c>
      <c r="EU92" s="22">
        <v>0</v>
      </c>
      <c r="EV92" s="22">
        <v>0</v>
      </c>
      <c r="EW92" s="22">
        <v>0</v>
      </c>
      <c r="EX92" s="22">
        <v>0</v>
      </c>
      <c r="EY92" s="22">
        <v>0</v>
      </c>
      <c r="EZ92" s="22">
        <v>0</v>
      </c>
      <c r="FA92" s="22">
        <v>0</v>
      </c>
      <c r="FB92" s="22">
        <v>0</v>
      </c>
      <c r="FC92" s="22">
        <v>0</v>
      </c>
      <c r="FD92" s="22">
        <v>0</v>
      </c>
      <c r="FE92" s="22">
        <v>0</v>
      </c>
      <c r="FF92" s="22">
        <v>0</v>
      </c>
      <c r="FG92" s="22">
        <v>0</v>
      </c>
      <c r="FH92" s="22">
        <v>0</v>
      </c>
      <c r="FI92" s="22">
        <v>0</v>
      </c>
      <c r="FJ92" s="23">
        <v>0</v>
      </c>
      <c r="FK92" s="23">
        <v>0</v>
      </c>
      <c r="FL92" s="23">
        <v>0</v>
      </c>
      <c r="FM92" s="23">
        <v>0</v>
      </c>
      <c r="FN92" s="23">
        <v>0</v>
      </c>
      <c r="FO92" s="23">
        <v>0</v>
      </c>
      <c r="FP92" s="23">
        <v>0</v>
      </c>
      <c r="FQ92" s="23">
        <v>0</v>
      </c>
      <c r="FR92" s="23">
        <v>0</v>
      </c>
      <c r="FS92" s="23">
        <v>0</v>
      </c>
      <c r="FT92" s="23">
        <v>0</v>
      </c>
      <c r="FU92" s="23">
        <v>0</v>
      </c>
      <c r="FV92" s="23">
        <v>0</v>
      </c>
      <c r="FW92" s="23">
        <v>0</v>
      </c>
      <c r="FX92" s="23">
        <v>0</v>
      </c>
      <c r="FY92" s="23">
        <v>0</v>
      </c>
      <c r="FZ92" s="23">
        <v>0</v>
      </c>
      <c r="GA92" s="23">
        <v>0</v>
      </c>
      <c r="GB92" s="23">
        <v>0</v>
      </c>
      <c r="GC92" s="23">
        <v>0</v>
      </c>
      <c r="GD92" s="23">
        <v>0</v>
      </c>
      <c r="GE92" s="23">
        <v>0</v>
      </c>
      <c r="GF92" s="23">
        <v>0</v>
      </c>
      <c r="GG92" s="23">
        <v>0</v>
      </c>
      <c r="GH92" s="23">
        <v>0</v>
      </c>
      <c r="GI92" s="23">
        <v>0</v>
      </c>
      <c r="GJ92" s="23">
        <v>0</v>
      </c>
      <c r="GK92" s="24">
        <v>13440</v>
      </c>
      <c r="GL92" s="24">
        <v>0</v>
      </c>
      <c r="GM92" s="24">
        <v>0</v>
      </c>
      <c r="GN92" s="24">
        <v>0</v>
      </c>
      <c r="GO92" s="24">
        <v>0</v>
      </c>
      <c r="GP92" s="24">
        <v>0</v>
      </c>
      <c r="GQ92" s="24">
        <v>0</v>
      </c>
      <c r="GR92" s="24">
        <v>0</v>
      </c>
      <c r="GS92" s="24">
        <v>13440</v>
      </c>
      <c r="GT92" s="24">
        <v>0</v>
      </c>
      <c r="GU92" s="24">
        <v>0</v>
      </c>
      <c r="GV92" s="24">
        <v>0</v>
      </c>
      <c r="GW92" s="24">
        <v>0</v>
      </c>
      <c r="GX92" s="24">
        <v>0</v>
      </c>
      <c r="GY92" s="24">
        <v>0</v>
      </c>
      <c r="GZ92" s="24">
        <v>0</v>
      </c>
      <c r="HA92" s="24">
        <v>13440</v>
      </c>
      <c r="HB92" s="24">
        <v>0</v>
      </c>
      <c r="HC92" s="24">
        <v>0</v>
      </c>
      <c r="HD92" s="24">
        <v>0</v>
      </c>
      <c r="HE92" s="24">
        <v>0</v>
      </c>
      <c r="HF92" s="24">
        <v>0</v>
      </c>
      <c r="HG92" s="24">
        <v>0</v>
      </c>
      <c r="HH92" s="24">
        <v>0</v>
      </c>
      <c r="HI92" s="24">
        <v>0</v>
      </c>
      <c r="HJ92" s="24">
        <v>0</v>
      </c>
      <c r="HK92" s="24">
        <v>0</v>
      </c>
      <c r="HL92" s="24">
        <v>0</v>
      </c>
      <c r="HM92" s="24">
        <v>0</v>
      </c>
      <c r="HN92" s="24">
        <v>0</v>
      </c>
      <c r="HO92" s="24">
        <v>0</v>
      </c>
      <c r="HP92" s="24">
        <v>0</v>
      </c>
      <c r="HQ92" s="24">
        <v>0</v>
      </c>
      <c r="HR92" s="16">
        <f t="shared" si="43"/>
        <v>0</v>
      </c>
      <c r="HS92" s="16">
        <f t="shared" si="43"/>
        <v>0</v>
      </c>
      <c r="HT92" s="16">
        <f t="shared" ca="1" si="43"/>
        <v>0</v>
      </c>
      <c r="HU92" s="16">
        <f t="shared" ca="1" si="43"/>
        <v>0</v>
      </c>
      <c r="HV92" s="16">
        <f t="shared" ca="1" si="43"/>
        <v>0</v>
      </c>
      <c r="HW92" s="16">
        <f t="shared" ca="1" si="43"/>
        <v>0</v>
      </c>
      <c r="HX92" s="16">
        <f t="shared" ca="1" si="43"/>
        <v>0</v>
      </c>
      <c r="HY92" s="16">
        <f t="shared" ca="1" si="43"/>
        <v>0</v>
      </c>
      <c r="HZ92" s="16">
        <f t="shared" ca="1" si="43"/>
        <v>0</v>
      </c>
      <c r="IA92" s="16">
        <f t="shared" ca="1" si="43"/>
        <v>0</v>
      </c>
      <c r="IB92" s="16">
        <f t="shared" ca="1" si="43"/>
        <v>0</v>
      </c>
      <c r="IC92" s="16">
        <f t="shared" ca="1" si="43"/>
        <v>0</v>
      </c>
      <c r="ID92" s="16">
        <f t="shared" ca="1" si="43"/>
        <v>0</v>
      </c>
      <c r="IE92" s="16">
        <f t="shared" ca="1" si="43"/>
        <v>0</v>
      </c>
      <c r="IF92" s="16">
        <f t="shared" ca="1" si="43"/>
        <v>0</v>
      </c>
      <c r="IG92" s="16">
        <f t="shared" ca="1" si="43"/>
        <v>0</v>
      </c>
      <c r="IH92" s="16">
        <f t="shared" ca="1" si="45"/>
        <v>0</v>
      </c>
      <c r="II92" s="16">
        <f t="shared" ca="1" si="45"/>
        <v>0</v>
      </c>
      <c r="IJ92" s="16">
        <f t="shared" ca="1" si="45"/>
        <v>0</v>
      </c>
      <c r="IK92" s="16">
        <f t="shared" ca="1" si="45"/>
        <v>0</v>
      </c>
      <c r="IL92" s="16">
        <f t="shared" ca="1" si="45"/>
        <v>0</v>
      </c>
      <c r="IM92" s="16">
        <f t="shared" ca="1" si="45"/>
        <v>0</v>
      </c>
      <c r="IN92" s="16">
        <f t="shared" ca="1" si="45"/>
        <v>0</v>
      </c>
      <c r="IO92" s="16">
        <f t="shared" ca="1" si="45"/>
        <v>0</v>
      </c>
      <c r="IP92" s="16">
        <f t="shared" ca="1" si="45"/>
        <v>0</v>
      </c>
      <c r="IQ92" s="16">
        <f t="shared" ca="1" si="45"/>
        <v>0</v>
      </c>
      <c r="IR92" s="16">
        <f t="shared" ca="1" si="45"/>
        <v>0</v>
      </c>
      <c r="IS92" s="16">
        <f t="shared" ca="1" si="45"/>
        <v>0</v>
      </c>
      <c r="IT92" s="16">
        <f t="shared" ca="1" si="45"/>
        <v>0</v>
      </c>
      <c r="IU92" s="16">
        <f t="shared" ca="1" si="45"/>
        <v>0</v>
      </c>
      <c r="IV92" s="16">
        <f t="shared" ca="1" si="45"/>
        <v>0</v>
      </c>
      <c r="IW92" s="16">
        <f t="shared" ca="1" si="45"/>
        <v>0</v>
      </c>
      <c r="IX92" s="16">
        <f t="shared" ca="1" si="45"/>
        <v>0</v>
      </c>
      <c r="IY92" s="16">
        <f t="shared" ca="1" si="45"/>
        <v>0</v>
      </c>
      <c r="IZ92" s="16">
        <f t="shared" ca="1" si="45"/>
        <v>0</v>
      </c>
      <c r="JA92" s="16">
        <f t="shared" ca="1" si="45"/>
        <v>0</v>
      </c>
      <c r="JB92" s="16">
        <f t="shared" ca="1" si="45"/>
        <v>0</v>
      </c>
    </row>
    <row r="93" spans="1:262" ht="15" customHeight="1" x14ac:dyDescent="0.3">
      <c r="A93" s="20" t="s">
        <v>103</v>
      </c>
      <c r="B93" s="3" t="s">
        <v>234</v>
      </c>
      <c r="C93" s="3" t="s">
        <v>234</v>
      </c>
      <c r="D93" s="21" t="s">
        <v>38</v>
      </c>
      <c r="E93" s="21" t="s">
        <v>20</v>
      </c>
      <c r="F93" s="16">
        <f t="shared" ca="1" si="38"/>
        <v>11340</v>
      </c>
      <c r="G93" s="21" cm="1">
        <f t="array" aca="1" ref="G93" ca="1">($D$5-IFERROR(LOOKUP(2,1/(INDIRECT($L$1&amp;ROW()&amp;":"&amp;$J$2&amp;ROW())&lt;&gt;0),INDIRECT($L$1&amp;"4:"&amp;$J$2&amp;"4")),$L$4))/7</f>
        <v>0</v>
      </c>
      <c r="H93" s="16">
        <f t="shared" ca="1" si="39"/>
        <v>1077784.2954420212</v>
      </c>
      <c r="L93" s="22">
        <v>0</v>
      </c>
      <c r="M93" s="22">
        <v>0</v>
      </c>
      <c r="N93" s="22">
        <v>0</v>
      </c>
      <c r="O93" s="22">
        <v>0</v>
      </c>
      <c r="P93" s="22">
        <v>0</v>
      </c>
      <c r="Q93" s="22">
        <v>0</v>
      </c>
      <c r="R93" s="22">
        <v>0</v>
      </c>
      <c r="S93" s="22">
        <v>0</v>
      </c>
      <c r="T93" s="22">
        <v>0</v>
      </c>
      <c r="U93" s="22">
        <v>0</v>
      </c>
      <c r="V93" s="22">
        <v>0</v>
      </c>
      <c r="W93" s="22">
        <v>0</v>
      </c>
      <c r="X93" s="22">
        <v>0</v>
      </c>
      <c r="Y93" s="22">
        <v>0</v>
      </c>
      <c r="Z93" s="22">
        <v>0</v>
      </c>
      <c r="AA93" s="22">
        <v>0</v>
      </c>
      <c r="AB93" s="22">
        <v>0</v>
      </c>
      <c r="AC93" s="22">
        <v>0</v>
      </c>
      <c r="AD93" s="22">
        <v>0</v>
      </c>
      <c r="AE93" s="22">
        <v>0</v>
      </c>
      <c r="AF93" s="22">
        <v>0</v>
      </c>
      <c r="AG93" s="22">
        <v>0</v>
      </c>
      <c r="AH93" s="22">
        <v>0</v>
      </c>
      <c r="AI93" s="22">
        <v>0</v>
      </c>
      <c r="AJ93" s="22">
        <v>0</v>
      </c>
      <c r="AK93" s="22">
        <v>0</v>
      </c>
      <c r="AL93" s="22">
        <v>0</v>
      </c>
      <c r="AM93" s="22">
        <v>0</v>
      </c>
      <c r="AN93" s="22">
        <v>0</v>
      </c>
      <c r="AO93" s="22">
        <v>0</v>
      </c>
      <c r="AP93" s="22">
        <v>0</v>
      </c>
      <c r="AQ93" s="22">
        <v>0</v>
      </c>
      <c r="AR93" s="22">
        <v>0</v>
      </c>
      <c r="AS93" s="22">
        <v>0</v>
      </c>
      <c r="AT93" s="22">
        <v>0</v>
      </c>
      <c r="AU93" s="22">
        <v>0</v>
      </c>
      <c r="AV93" s="22">
        <v>0</v>
      </c>
      <c r="AW93" s="22">
        <v>0</v>
      </c>
      <c r="AX93" s="22">
        <v>0</v>
      </c>
      <c r="AY93" s="22">
        <v>0</v>
      </c>
      <c r="AZ93" s="22">
        <v>0</v>
      </c>
      <c r="BA93" s="22">
        <v>0</v>
      </c>
      <c r="BB93" s="22">
        <v>0</v>
      </c>
      <c r="BC93" s="22">
        <v>0</v>
      </c>
      <c r="BD93" s="22">
        <v>0</v>
      </c>
      <c r="BE93" s="22">
        <v>0</v>
      </c>
      <c r="BF93" s="22">
        <v>0</v>
      </c>
      <c r="BG93" s="22">
        <v>0</v>
      </c>
      <c r="BH93" s="22">
        <v>0</v>
      </c>
      <c r="BI93" s="22">
        <v>0</v>
      </c>
      <c r="BJ93" s="22">
        <v>0</v>
      </c>
      <c r="BK93" s="22">
        <v>0</v>
      </c>
      <c r="BL93" s="22">
        <v>0</v>
      </c>
      <c r="BM93" s="22">
        <v>0</v>
      </c>
      <c r="BN93" s="22">
        <v>0</v>
      </c>
      <c r="BO93" s="22">
        <v>0</v>
      </c>
      <c r="BP93" s="22">
        <v>0</v>
      </c>
      <c r="BQ93" s="22">
        <v>0</v>
      </c>
      <c r="BR93" s="22">
        <v>0</v>
      </c>
      <c r="BS93" s="22">
        <v>0</v>
      </c>
      <c r="BT93" s="22">
        <v>0</v>
      </c>
      <c r="BU93" s="22">
        <v>0</v>
      </c>
      <c r="BV93" s="22">
        <v>0</v>
      </c>
      <c r="BW93" s="22">
        <v>0</v>
      </c>
      <c r="BX93" s="22">
        <v>0</v>
      </c>
      <c r="BY93" s="22">
        <v>0</v>
      </c>
      <c r="BZ93" s="22">
        <v>0</v>
      </c>
      <c r="CA93" s="22">
        <v>0</v>
      </c>
      <c r="CB93" s="22">
        <v>0</v>
      </c>
      <c r="CC93" s="22">
        <v>0</v>
      </c>
      <c r="CD93" s="22">
        <v>0</v>
      </c>
      <c r="CE93" s="22">
        <v>0</v>
      </c>
      <c r="CF93" s="22">
        <v>0</v>
      </c>
      <c r="CG93" s="22">
        <v>0</v>
      </c>
      <c r="CH93" s="22">
        <v>0</v>
      </c>
      <c r="CI93" s="22">
        <v>0</v>
      </c>
      <c r="CJ93" s="22">
        <v>0</v>
      </c>
      <c r="CK93" s="22">
        <v>0</v>
      </c>
      <c r="CL93" s="22">
        <v>0</v>
      </c>
      <c r="CM93" s="22">
        <v>0</v>
      </c>
      <c r="CN93" s="22">
        <v>0</v>
      </c>
      <c r="CO93" s="22">
        <v>0</v>
      </c>
      <c r="CP93" s="22">
        <v>0</v>
      </c>
      <c r="CQ93" s="22">
        <v>0</v>
      </c>
      <c r="CR93" s="22">
        <v>0</v>
      </c>
      <c r="CS93" s="22">
        <v>0</v>
      </c>
      <c r="CT93" s="22">
        <v>0</v>
      </c>
      <c r="CU93" s="22">
        <v>0</v>
      </c>
      <c r="CV93" s="22">
        <v>0</v>
      </c>
      <c r="CW93" s="22">
        <v>0</v>
      </c>
      <c r="CX93" s="22">
        <v>0</v>
      </c>
      <c r="CY93" s="22">
        <v>0</v>
      </c>
      <c r="CZ93" s="22">
        <v>0</v>
      </c>
      <c r="DA93" s="22">
        <v>0</v>
      </c>
      <c r="DB93" s="22">
        <v>0</v>
      </c>
      <c r="DC93" s="22">
        <v>0</v>
      </c>
      <c r="DD93" s="22">
        <v>0</v>
      </c>
      <c r="DE93" s="22">
        <v>0</v>
      </c>
      <c r="DF93" s="22">
        <v>0</v>
      </c>
      <c r="DG93" s="22">
        <v>0</v>
      </c>
      <c r="DH93" s="22">
        <v>0</v>
      </c>
      <c r="DI93" s="22">
        <v>0</v>
      </c>
      <c r="DJ93" s="22">
        <v>0</v>
      </c>
      <c r="DK93" s="22">
        <v>0</v>
      </c>
      <c r="DL93" s="22">
        <v>0</v>
      </c>
      <c r="DM93" s="22">
        <v>0</v>
      </c>
      <c r="DN93" s="22">
        <v>0</v>
      </c>
      <c r="DO93" s="22">
        <v>0</v>
      </c>
      <c r="DP93" s="22">
        <v>0</v>
      </c>
      <c r="DQ93" s="22">
        <v>0</v>
      </c>
      <c r="DR93" s="22">
        <v>0</v>
      </c>
      <c r="DS93" s="22">
        <v>0</v>
      </c>
      <c r="DT93" s="22">
        <v>0</v>
      </c>
      <c r="DU93" s="22">
        <v>0</v>
      </c>
      <c r="DV93" s="22">
        <v>0</v>
      </c>
      <c r="DW93" s="22">
        <v>0</v>
      </c>
      <c r="DX93" s="22">
        <v>0</v>
      </c>
      <c r="DY93" s="22">
        <v>0</v>
      </c>
      <c r="DZ93" s="22">
        <v>0</v>
      </c>
      <c r="EA93" s="22">
        <v>0</v>
      </c>
      <c r="EB93" s="22">
        <v>0</v>
      </c>
      <c r="EC93" s="22">
        <v>0</v>
      </c>
      <c r="ED93" s="22">
        <v>0</v>
      </c>
      <c r="EE93" s="22">
        <v>0</v>
      </c>
      <c r="EF93" s="22">
        <v>0</v>
      </c>
      <c r="EG93" s="22">
        <v>0</v>
      </c>
      <c r="EH93" s="22">
        <v>0</v>
      </c>
      <c r="EI93" s="22">
        <v>0</v>
      </c>
      <c r="EJ93" s="22">
        <v>0</v>
      </c>
      <c r="EK93" s="22">
        <v>0</v>
      </c>
      <c r="EL93" s="22">
        <v>0</v>
      </c>
      <c r="EM93" s="22">
        <v>0</v>
      </c>
      <c r="EN93" s="22">
        <v>0</v>
      </c>
      <c r="EO93" s="22">
        <v>0</v>
      </c>
      <c r="EP93" s="22">
        <v>0</v>
      </c>
      <c r="EQ93" s="22">
        <v>0</v>
      </c>
      <c r="ER93" s="22">
        <v>0</v>
      </c>
      <c r="ES93" s="22">
        <v>0</v>
      </c>
      <c r="ET93" s="22">
        <v>0</v>
      </c>
      <c r="EU93" s="22">
        <v>0</v>
      </c>
      <c r="EV93" s="22">
        <v>0</v>
      </c>
      <c r="EW93" s="22">
        <v>0</v>
      </c>
      <c r="EX93" s="22">
        <v>0</v>
      </c>
      <c r="EY93" s="22">
        <v>0</v>
      </c>
      <c r="EZ93" s="22">
        <v>0</v>
      </c>
      <c r="FA93" s="22">
        <v>0</v>
      </c>
      <c r="FB93" s="22">
        <v>0</v>
      </c>
      <c r="FC93" s="22">
        <v>0</v>
      </c>
      <c r="FD93" s="22">
        <v>0</v>
      </c>
      <c r="FE93" s="22">
        <v>0</v>
      </c>
      <c r="FF93" s="22">
        <v>0</v>
      </c>
      <c r="FG93" s="22">
        <v>0</v>
      </c>
      <c r="FH93" s="22">
        <v>0</v>
      </c>
      <c r="FI93" s="22">
        <v>0</v>
      </c>
      <c r="FJ93" s="22">
        <v>0</v>
      </c>
      <c r="FK93" s="22">
        <v>0</v>
      </c>
      <c r="FL93" s="22">
        <v>0</v>
      </c>
      <c r="FM93" s="22">
        <v>0</v>
      </c>
      <c r="FN93" s="22">
        <v>0</v>
      </c>
      <c r="FO93" s="22">
        <v>0</v>
      </c>
      <c r="FP93" s="22">
        <v>0</v>
      </c>
      <c r="FQ93" s="22">
        <v>0</v>
      </c>
      <c r="FR93" s="22">
        <v>0</v>
      </c>
      <c r="FS93" s="22">
        <v>0</v>
      </c>
      <c r="FT93" s="22">
        <v>0</v>
      </c>
      <c r="FU93" s="22">
        <v>0</v>
      </c>
      <c r="FV93" s="22">
        <v>0</v>
      </c>
      <c r="FW93" s="22">
        <v>0</v>
      </c>
      <c r="FX93" s="22">
        <v>0</v>
      </c>
      <c r="FY93" s="22">
        <v>0</v>
      </c>
      <c r="FZ93" s="22">
        <v>0</v>
      </c>
      <c r="GA93" s="22">
        <v>0</v>
      </c>
      <c r="GB93" s="22">
        <v>0</v>
      </c>
      <c r="GC93" s="22">
        <v>0</v>
      </c>
      <c r="GD93" s="22">
        <v>0</v>
      </c>
      <c r="GE93" s="22">
        <v>0</v>
      </c>
      <c r="GF93" s="22">
        <v>0</v>
      </c>
      <c r="GG93" s="22">
        <v>0</v>
      </c>
      <c r="GH93" s="22">
        <v>0</v>
      </c>
      <c r="GI93" s="22">
        <v>0</v>
      </c>
      <c r="GJ93" s="22">
        <v>0</v>
      </c>
      <c r="GK93" s="22">
        <v>0</v>
      </c>
      <c r="GL93" s="22">
        <v>0</v>
      </c>
      <c r="GM93" s="22">
        <v>0</v>
      </c>
      <c r="GN93" s="22">
        <v>0</v>
      </c>
      <c r="GO93" s="22">
        <v>0</v>
      </c>
      <c r="GP93" s="22">
        <v>0</v>
      </c>
      <c r="GQ93" s="22">
        <v>0</v>
      </c>
      <c r="GR93" s="22">
        <v>0</v>
      </c>
      <c r="GS93" s="22">
        <v>0</v>
      </c>
      <c r="GT93" s="22">
        <v>0</v>
      </c>
      <c r="GU93" s="22">
        <v>0</v>
      </c>
      <c r="GV93" s="22">
        <v>0</v>
      </c>
      <c r="GW93" s="22">
        <v>0</v>
      </c>
      <c r="GX93" s="22">
        <v>0</v>
      </c>
      <c r="GY93" s="22">
        <v>0</v>
      </c>
      <c r="GZ93" s="22">
        <v>0</v>
      </c>
      <c r="HA93" s="22">
        <v>0</v>
      </c>
      <c r="HB93" s="22">
        <v>0</v>
      </c>
      <c r="HC93" s="22">
        <v>0</v>
      </c>
      <c r="HD93" s="22">
        <v>0</v>
      </c>
      <c r="HE93" s="22">
        <v>0</v>
      </c>
      <c r="HF93" s="24">
        <v>0</v>
      </c>
      <c r="HG93" s="24">
        <v>0</v>
      </c>
      <c r="HH93" s="24">
        <v>24570</v>
      </c>
      <c r="HI93" s="24">
        <v>24570</v>
      </c>
      <c r="HJ93" s="24">
        <v>0</v>
      </c>
      <c r="HK93" s="24">
        <v>49140</v>
      </c>
      <c r="HL93" s="24">
        <v>0</v>
      </c>
      <c r="HM93" s="24">
        <v>0</v>
      </c>
      <c r="HN93" s="24">
        <v>0</v>
      </c>
      <c r="HO93" s="24">
        <v>0</v>
      </c>
      <c r="HP93" s="24">
        <v>0</v>
      </c>
      <c r="HQ93" s="24">
        <v>15120</v>
      </c>
      <c r="HR93" s="16">
        <f t="shared" si="43"/>
        <v>15120</v>
      </c>
      <c r="HS93" s="16">
        <f t="shared" si="43"/>
        <v>15120</v>
      </c>
      <c r="HT93" s="24">
        <v>26460</v>
      </c>
      <c r="HU93" s="16">
        <f t="shared" si="43"/>
        <v>26460</v>
      </c>
      <c r="HV93" s="16">
        <f t="shared" si="43"/>
        <v>26460</v>
      </c>
      <c r="HW93" s="16">
        <f t="shared" si="43"/>
        <v>26460</v>
      </c>
      <c r="HX93" s="16">
        <f t="shared" si="43"/>
        <v>26460</v>
      </c>
      <c r="HY93" s="16">
        <f t="shared" si="43"/>
        <v>26526.149999999998</v>
      </c>
      <c r="HZ93" s="16">
        <f t="shared" si="43"/>
        <v>26526.149999999998</v>
      </c>
      <c r="IA93" s="16">
        <f t="shared" si="43"/>
        <v>26526.149999999998</v>
      </c>
      <c r="IB93" s="16">
        <f t="shared" si="43"/>
        <v>26526.149999999998</v>
      </c>
      <c r="IC93" s="16">
        <f t="shared" si="43"/>
        <v>26592.465374999996</v>
      </c>
      <c r="ID93" s="16">
        <f t="shared" si="43"/>
        <v>26592.465374999996</v>
      </c>
      <c r="IE93" s="16">
        <f t="shared" si="43"/>
        <v>26592.465374999996</v>
      </c>
      <c r="IF93" s="16">
        <f t="shared" si="43"/>
        <v>26592.465374999996</v>
      </c>
      <c r="IG93" s="16">
        <f t="shared" si="43"/>
        <v>26658.946538437496</v>
      </c>
      <c r="IH93" s="16">
        <f t="shared" si="45"/>
        <v>26658.946538437496</v>
      </c>
      <c r="II93" s="16">
        <f t="shared" si="45"/>
        <v>26658.946538437496</v>
      </c>
      <c r="IJ93" s="16">
        <f t="shared" si="45"/>
        <v>26658.946538437496</v>
      </c>
      <c r="IK93" s="16">
        <f t="shared" si="45"/>
        <v>26658.946538437496</v>
      </c>
      <c r="IL93" s="16">
        <f t="shared" si="45"/>
        <v>26725.593904783589</v>
      </c>
      <c r="IM93" s="16">
        <f t="shared" si="45"/>
        <v>26725.593904783589</v>
      </c>
      <c r="IN93" s="16">
        <f t="shared" si="45"/>
        <v>26725.593904783589</v>
      </c>
      <c r="IO93" s="16">
        <f t="shared" si="45"/>
        <v>26725.593904783589</v>
      </c>
      <c r="IP93" s="16">
        <f t="shared" si="45"/>
        <v>26792.407889545546</v>
      </c>
      <c r="IQ93" s="16">
        <f t="shared" si="45"/>
        <v>26792.407889545546</v>
      </c>
      <c r="IR93" s="16">
        <f t="shared" si="45"/>
        <v>26792.407889545546</v>
      </c>
      <c r="IS93" s="16">
        <f t="shared" si="45"/>
        <v>26792.407889545546</v>
      </c>
      <c r="IT93" s="16">
        <f t="shared" si="45"/>
        <v>26859.388909269408</v>
      </c>
      <c r="IU93" s="16">
        <f t="shared" si="45"/>
        <v>26859.388909269408</v>
      </c>
      <c r="IV93" s="16">
        <f t="shared" si="45"/>
        <v>26859.388909269408</v>
      </c>
      <c r="IW93" s="16">
        <f t="shared" si="45"/>
        <v>26859.388909269408</v>
      </c>
      <c r="IX93" s="16">
        <f t="shared" si="45"/>
        <v>26859.388909269408</v>
      </c>
      <c r="IY93" s="16">
        <f t="shared" si="45"/>
        <v>26926.537381542581</v>
      </c>
      <c r="IZ93" s="16">
        <f t="shared" si="45"/>
        <v>26926.537381542581</v>
      </c>
      <c r="JA93" s="16">
        <f t="shared" si="45"/>
        <v>26926.537381542581</v>
      </c>
      <c r="JB93" s="16">
        <f t="shared" si="45"/>
        <v>26926.537381542581</v>
      </c>
    </row>
    <row r="94" spans="1:262" ht="15" customHeight="1" x14ac:dyDescent="0.3">
      <c r="A94" s="25" t="s">
        <v>104</v>
      </c>
      <c r="B94" s="3" t="s">
        <v>234</v>
      </c>
      <c r="C94" s="3" t="s">
        <v>234</v>
      </c>
      <c r="D94" s="21" t="s">
        <v>38</v>
      </c>
      <c r="E94" s="21" t="s">
        <v>20</v>
      </c>
      <c r="F94" s="16">
        <f t="shared" ca="1" si="38"/>
        <v>0</v>
      </c>
      <c r="G94" s="21" cm="1">
        <f t="array" aca="1" ref="G94" ca="1">($D$5-IFERROR(LOOKUP(2,1/(INDIRECT($L$1&amp;ROW()&amp;":"&amp;$J$2&amp;ROW())&lt;&gt;0),INDIRECT($L$1&amp;"4:"&amp;$J$2&amp;"4")),$L$4))/7</f>
        <v>4</v>
      </c>
      <c r="H94" s="16">
        <f t="shared" ca="1" si="39"/>
        <v>319200</v>
      </c>
      <c r="I94" s="21"/>
      <c r="J94" s="16"/>
      <c r="K94" s="21"/>
      <c r="L94" s="22">
        <v>0</v>
      </c>
      <c r="M94" s="22">
        <v>0</v>
      </c>
      <c r="N94" s="22">
        <v>0</v>
      </c>
      <c r="O94" s="22">
        <v>0</v>
      </c>
      <c r="P94" s="22">
        <v>0</v>
      </c>
      <c r="Q94" s="22">
        <v>0</v>
      </c>
      <c r="R94" s="22">
        <v>0</v>
      </c>
      <c r="S94" s="22">
        <v>0</v>
      </c>
      <c r="T94" s="22">
        <v>0</v>
      </c>
      <c r="U94" s="22">
        <v>0</v>
      </c>
      <c r="V94" s="22">
        <v>0</v>
      </c>
      <c r="W94" s="22">
        <v>0</v>
      </c>
      <c r="X94" s="22">
        <v>0</v>
      </c>
      <c r="Y94" s="22">
        <v>0</v>
      </c>
      <c r="Z94" s="22">
        <v>0</v>
      </c>
      <c r="AA94" s="22">
        <v>0</v>
      </c>
      <c r="AB94" s="22">
        <v>0</v>
      </c>
      <c r="AC94" s="22">
        <v>0</v>
      </c>
      <c r="AD94" s="22">
        <v>0</v>
      </c>
      <c r="AE94" s="22">
        <v>0</v>
      </c>
      <c r="AF94" s="22">
        <v>0</v>
      </c>
      <c r="AG94" s="22">
        <v>0</v>
      </c>
      <c r="AH94" s="22">
        <v>0</v>
      </c>
      <c r="AI94" s="22">
        <v>0</v>
      </c>
      <c r="AJ94" s="22">
        <v>0</v>
      </c>
      <c r="AK94" s="22">
        <v>0</v>
      </c>
      <c r="AL94" s="22">
        <v>0</v>
      </c>
      <c r="AM94" s="22">
        <v>0</v>
      </c>
      <c r="AN94" s="22">
        <v>0</v>
      </c>
      <c r="AO94" s="22">
        <v>0</v>
      </c>
      <c r="AP94" s="22">
        <v>0</v>
      </c>
      <c r="AQ94" s="22">
        <v>0</v>
      </c>
      <c r="AR94" s="22">
        <v>0</v>
      </c>
      <c r="AS94" s="22">
        <v>0</v>
      </c>
      <c r="AT94" s="22">
        <v>0</v>
      </c>
      <c r="AU94" s="22">
        <v>0</v>
      </c>
      <c r="AV94" s="22">
        <v>0</v>
      </c>
      <c r="AW94" s="22">
        <v>0</v>
      </c>
      <c r="AX94" s="22">
        <v>0</v>
      </c>
      <c r="AY94" s="22">
        <v>0</v>
      </c>
      <c r="AZ94" s="22">
        <v>0</v>
      </c>
      <c r="BA94" s="22">
        <v>0</v>
      </c>
      <c r="BB94" s="22">
        <v>0</v>
      </c>
      <c r="BC94" s="22">
        <v>0</v>
      </c>
      <c r="BD94" s="22">
        <v>0</v>
      </c>
      <c r="BE94" s="22">
        <v>0</v>
      </c>
      <c r="BF94" s="22">
        <v>0</v>
      </c>
      <c r="BG94" s="22">
        <v>0</v>
      </c>
      <c r="BH94" s="22">
        <v>0</v>
      </c>
      <c r="BI94" s="22">
        <v>0</v>
      </c>
      <c r="BJ94" s="22">
        <v>0</v>
      </c>
      <c r="BK94" s="22">
        <v>0</v>
      </c>
      <c r="BL94" s="22">
        <v>0</v>
      </c>
      <c r="BM94" s="22">
        <v>0</v>
      </c>
      <c r="BN94" s="22">
        <v>0</v>
      </c>
      <c r="BO94" s="22">
        <v>0</v>
      </c>
      <c r="BP94" s="22">
        <v>0</v>
      </c>
      <c r="BQ94" s="22">
        <v>0</v>
      </c>
      <c r="BR94" s="22">
        <v>0</v>
      </c>
      <c r="BS94" s="22">
        <v>0</v>
      </c>
      <c r="BT94" s="22">
        <v>0</v>
      </c>
      <c r="BU94" s="22">
        <v>0</v>
      </c>
      <c r="BV94" s="22">
        <v>0</v>
      </c>
      <c r="BW94" s="22">
        <v>0</v>
      </c>
      <c r="BX94" s="22">
        <v>0</v>
      </c>
      <c r="BY94" s="22">
        <v>0</v>
      </c>
      <c r="BZ94" s="22">
        <v>0</v>
      </c>
      <c r="CA94" s="22">
        <v>0</v>
      </c>
      <c r="CB94" s="22">
        <v>0</v>
      </c>
      <c r="CC94" s="22">
        <v>0</v>
      </c>
      <c r="CD94" s="22">
        <v>0</v>
      </c>
      <c r="CE94" s="22">
        <v>0</v>
      </c>
      <c r="CF94" s="22">
        <v>0</v>
      </c>
      <c r="CG94" s="22">
        <v>0</v>
      </c>
      <c r="CH94" s="22">
        <v>0</v>
      </c>
      <c r="CI94" s="22">
        <v>0</v>
      </c>
      <c r="CJ94" s="22">
        <v>0</v>
      </c>
      <c r="CK94" s="22">
        <v>0</v>
      </c>
      <c r="CL94" s="22">
        <v>0</v>
      </c>
      <c r="CM94" s="22">
        <v>0</v>
      </c>
      <c r="CN94" s="22">
        <v>0</v>
      </c>
      <c r="CO94" s="22">
        <v>0</v>
      </c>
      <c r="CP94" s="22">
        <v>0</v>
      </c>
      <c r="CQ94" s="22">
        <v>0</v>
      </c>
      <c r="CR94" s="22">
        <v>0</v>
      </c>
      <c r="CS94" s="22">
        <v>0</v>
      </c>
      <c r="CT94" s="22">
        <v>0</v>
      </c>
      <c r="CU94" s="22">
        <v>0</v>
      </c>
      <c r="CV94" s="22">
        <v>0</v>
      </c>
      <c r="CW94" s="22">
        <v>0</v>
      </c>
      <c r="CX94" s="22">
        <v>0</v>
      </c>
      <c r="CY94" s="22">
        <v>0</v>
      </c>
      <c r="CZ94" s="22">
        <v>0</v>
      </c>
      <c r="DA94" s="22">
        <v>0</v>
      </c>
      <c r="DB94" s="22">
        <v>0</v>
      </c>
      <c r="DC94" s="22">
        <v>0</v>
      </c>
      <c r="DD94" s="22">
        <v>0</v>
      </c>
      <c r="DE94" s="22">
        <v>0</v>
      </c>
      <c r="DF94" s="22">
        <v>0</v>
      </c>
      <c r="DG94" s="22">
        <v>0</v>
      </c>
      <c r="DH94" s="22">
        <v>0</v>
      </c>
      <c r="DI94" s="22">
        <v>0</v>
      </c>
      <c r="DJ94" s="22">
        <v>0</v>
      </c>
      <c r="DK94" s="22">
        <v>0</v>
      </c>
      <c r="DL94" s="22">
        <v>0</v>
      </c>
      <c r="DM94" s="22">
        <v>0</v>
      </c>
      <c r="DN94" s="22">
        <v>0</v>
      </c>
      <c r="DO94" s="22">
        <v>0</v>
      </c>
      <c r="DP94" s="22">
        <v>0</v>
      </c>
      <c r="DQ94" s="22">
        <v>0</v>
      </c>
      <c r="DR94" s="22">
        <v>0</v>
      </c>
      <c r="DS94" s="22">
        <v>0</v>
      </c>
      <c r="DT94" s="22">
        <v>0</v>
      </c>
      <c r="DU94" s="22">
        <v>0</v>
      </c>
      <c r="DV94" s="22">
        <v>0</v>
      </c>
      <c r="DW94" s="22">
        <v>0</v>
      </c>
      <c r="DX94" s="22">
        <v>16800</v>
      </c>
      <c r="DY94" s="22">
        <v>0</v>
      </c>
      <c r="DZ94" s="22">
        <v>5040</v>
      </c>
      <c r="EA94" s="22">
        <v>35280</v>
      </c>
      <c r="EB94" s="22">
        <v>0</v>
      </c>
      <c r="EC94" s="22">
        <v>0</v>
      </c>
      <c r="ED94" s="22">
        <v>0</v>
      </c>
      <c r="EE94" s="22">
        <v>0</v>
      </c>
      <c r="EF94" s="22">
        <v>0</v>
      </c>
      <c r="EG94" s="22">
        <v>0</v>
      </c>
      <c r="EH94" s="22">
        <v>0</v>
      </c>
      <c r="EI94" s="22">
        <v>0</v>
      </c>
      <c r="EJ94" s="22">
        <v>0</v>
      </c>
      <c r="EK94" s="22">
        <v>0</v>
      </c>
      <c r="EL94" s="22">
        <v>0</v>
      </c>
      <c r="EM94" s="22">
        <v>0</v>
      </c>
      <c r="EN94" s="22">
        <v>0</v>
      </c>
      <c r="EO94" s="22">
        <v>0</v>
      </c>
      <c r="EP94" s="22">
        <v>0</v>
      </c>
      <c r="EQ94" s="22">
        <v>0</v>
      </c>
      <c r="ER94" s="22">
        <v>31920</v>
      </c>
      <c r="ES94" s="22">
        <v>0</v>
      </c>
      <c r="ET94" s="22">
        <v>0</v>
      </c>
      <c r="EU94" s="22">
        <v>0</v>
      </c>
      <c r="EV94" s="22">
        <v>3360</v>
      </c>
      <c r="EW94" s="22">
        <v>0</v>
      </c>
      <c r="EX94" s="22">
        <v>0</v>
      </c>
      <c r="EY94" s="22">
        <v>0</v>
      </c>
      <c r="EZ94" s="22">
        <v>0</v>
      </c>
      <c r="FA94" s="22">
        <v>0</v>
      </c>
      <c r="FB94" s="22">
        <v>0</v>
      </c>
      <c r="FC94" s="22">
        <v>0</v>
      </c>
      <c r="FD94" s="22">
        <v>0</v>
      </c>
      <c r="FE94" s="22">
        <v>0</v>
      </c>
      <c r="FF94" s="22">
        <v>0</v>
      </c>
      <c r="FG94" s="22">
        <v>0</v>
      </c>
      <c r="FH94" s="22">
        <v>0</v>
      </c>
      <c r="FI94" s="22">
        <v>0</v>
      </c>
      <c r="FJ94" s="22">
        <v>0</v>
      </c>
      <c r="FK94" s="24">
        <v>0</v>
      </c>
      <c r="FL94" s="24">
        <v>0</v>
      </c>
      <c r="FM94" s="24">
        <v>0</v>
      </c>
      <c r="FN94" s="24">
        <v>16800</v>
      </c>
      <c r="FO94" s="24">
        <v>0</v>
      </c>
      <c r="FP94" s="24">
        <v>0</v>
      </c>
      <c r="FQ94" s="24">
        <v>1680</v>
      </c>
      <c r="FR94" s="24">
        <v>0</v>
      </c>
      <c r="FS94" s="24">
        <v>20160</v>
      </c>
      <c r="FT94" s="24">
        <v>0</v>
      </c>
      <c r="FU94" s="24">
        <v>0</v>
      </c>
      <c r="FV94" s="24">
        <v>0</v>
      </c>
      <c r="FW94" s="24">
        <v>1680</v>
      </c>
      <c r="FX94" s="24">
        <v>0</v>
      </c>
      <c r="FY94" s="24">
        <v>0</v>
      </c>
      <c r="FZ94" s="24">
        <v>0</v>
      </c>
      <c r="GA94" s="24">
        <v>25200</v>
      </c>
      <c r="GB94" s="24">
        <v>0</v>
      </c>
      <c r="GC94" s="24">
        <v>0</v>
      </c>
      <c r="GD94" s="24">
        <v>13440</v>
      </c>
      <c r="GE94" s="24">
        <v>0</v>
      </c>
      <c r="GF94" s="24">
        <v>0</v>
      </c>
      <c r="GG94" s="24">
        <v>0</v>
      </c>
      <c r="GH94" s="24">
        <v>0</v>
      </c>
      <c r="GI94" s="24">
        <v>21840</v>
      </c>
      <c r="GJ94" s="24">
        <v>0</v>
      </c>
      <c r="GK94" s="24">
        <v>0</v>
      </c>
      <c r="GL94" s="24">
        <v>0</v>
      </c>
      <c r="GM94" s="24">
        <v>0</v>
      </c>
      <c r="GN94" s="24">
        <v>0</v>
      </c>
      <c r="GO94" s="24">
        <v>25200</v>
      </c>
      <c r="GP94" s="24">
        <v>0</v>
      </c>
      <c r="GQ94" s="24">
        <v>0</v>
      </c>
      <c r="GR94" s="24">
        <v>0</v>
      </c>
      <c r="GS94" s="24">
        <v>0</v>
      </c>
      <c r="GT94" s="24">
        <v>0</v>
      </c>
      <c r="GU94" s="24">
        <v>0</v>
      </c>
      <c r="GV94" s="24">
        <v>0</v>
      </c>
      <c r="GW94" s="24">
        <v>0</v>
      </c>
      <c r="GX94" s="24">
        <v>0</v>
      </c>
      <c r="GY94" s="24">
        <v>0</v>
      </c>
      <c r="GZ94" s="24">
        <v>16800</v>
      </c>
      <c r="HA94" s="24">
        <v>8400</v>
      </c>
      <c r="HB94" s="24">
        <v>0</v>
      </c>
      <c r="HC94" s="24">
        <v>0</v>
      </c>
      <c r="HD94" s="24">
        <v>0</v>
      </c>
      <c r="HE94" s="24">
        <v>0</v>
      </c>
      <c r="HF94" s="24">
        <v>0</v>
      </c>
      <c r="HG94" s="24">
        <v>13440</v>
      </c>
      <c r="HH94" s="24">
        <v>0</v>
      </c>
      <c r="HI94" s="24">
        <v>0</v>
      </c>
      <c r="HJ94" s="24">
        <v>43680</v>
      </c>
      <c r="HK94" s="24">
        <v>0</v>
      </c>
      <c r="HL94" s="24">
        <v>0</v>
      </c>
      <c r="HM94" s="24">
        <v>0</v>
      </c>
      <c r="HN94" s="24">
        <v>0</v>
      </c>
      <c r="HO94" s="24">
        <v>18480</v>
      </c>
      <c r="HP94" s="24">
        <v>0</v>
      </c>
      <c r="HQ94" s="24">
        <v>0</v>
      </c>
      <c r="HR94" s="16">
        <f t="shared" si="43"/>
        <v>0</v>
      </c>
      <c r="HS94" s="16">
        <f t="shared" si="43"/>
        <v>0</v>
      </c>
      <c r="HT94" s="16">
        <f t="shared" ca="1" si="43"/>
        <v>0</v>
      </c>
      <c r="HU94" s="16">
        <f t="shared" ca="1" si="43"/>
        <v>0</v>
      </c>
      <c r="HV94" s="16">
        <f t="shared" ca="1" si="43"/>
        <v>0</v>
      </c>
      <c r="HW94" s="16">
        <f t="shared" ca="1" si="43"/>
        <v>0</v>
      </c>
      <c r="HX94" s="16">
        <f t="shared" ca="1" si="43"/>
        <v>0</v>
      </c>
      <c r="HY94" s="16">
        <f t="shared" ca="1" si="43"/>
        <v>0</v>
      </c>
      <c r="HZ94" s="16">
        <f t="shared" ca="1" si="43"/>
        <v>0</v>
      </c>
      <c r="IA94" s="16">
        <f t="shared" ca="1" si="43"/>
        <v>0</v>
      </c>
      <c r="IB94" s="16">
        <f t="shared" ca="1" si="43"/>
        <v>0</v>
      </c>
      <c r="IC94" s="16">
        <f t="shared" ca="1" si="43"/>
        <v>0</v>
      </c>
      <c r="ID94" s="16">
        <f t="shared" ca="1" si="43"/>
        <v>0</v>
      </c>
      <c r="IE94" s="16">
        <f t="shared" ca="1" si="43"/>
        <v>0</v>
      </c>
      <c r="IF94" s="16">
        <f t="shared" ca="1" si="43"/>
        <v>0</v>
      </c>
      <c r="IG94" s="16">
        <f t="shared" ca="1" si="43"/>
        <v>0</v>
      </c>
      <c r="IH94" s="16">
        <f t="shared" ca="1" si="45"/>
        <v>0</v>
      </c>
      <c r="II94" s="16">
        <f t="shared" ca="1" si="45"/>
        <v>0</v>
      </c>
      <c r="IJ94" s="16">
        <f t="shared" ca="1" si="45"/>
        <v>0</v>
      </c>
      <c r="IK94" s="16">
        <f t="shared" ca="1" si="45"/>
        <v>0</v>
      </c>
      <c r="IL94" s="16">
        <f t="shared" ca="1" si="45"/>
        <v>0</v>
      </c>
      <c r="IM94" s="16">
        <f t="shared" ca="1" si="45"/>
        <v>0</v>
      </c>
      <c r="IN94" s="16">
        <f t="shared" ca="1" si="45"/>
        <v>0</v>
      </c>
      <c r="IO94" s="16">
        <f t="shared" ca="1" si="45"/>
        <v>0</v>
      </c>
      <c r="IP94" s="16">
        <f t="shared" ca="1" si="45"/>
        <v>0</v>
      </c>
      <c r="IQ94" s="16">
        <f t="shared" ca="1" si="45"/>
        <v>0</v>
      </c>
      <c r="IR94" s="16">
        <f t="shared" ca="1" si="45"/>
        <v>0</v>
      </c>
      <c r="IS94" s="16">
        <f t="shared" ca="1" si="45"/>
        <v>0</v>
      </c>
      <c r="IT94" s="16">
        <f t="shared" ca="1" si="45"/>
        <v>0</v>
      </c>
      <c r="IU94" s="16">
        <f t="shared" ca="1" si="45"/>
        <v>0</v>
      </c>
      <c r="IV94" s="16">
        <f t="shared" ca="1" si="45"/>
        <v>0</v>
      </c>
      <c r="IW94" s="16">
        <f t="shared" ca="1" si="45"/>
        <v>0</v>
      </c>
      <c r="IX94" s="16">
        <f t="shared" ca="1" si="45"/>
        <v>0</v>
      </c>
      <c r="IY94" s="16">
        <f t="shared" ca="1" si="45"/>
        <v>0</v>
      </c>
      <c r="IZ94" s="16">
        <f t="shared" ca="1" si="45"/>
        <v>0</v>
      </c>
      <c r="JA94" s="16">
        <f t="shared" ca="1" si="45"/>
        <v>0</v>
      </c>
      <c r="JB94" s="16">
        <f t="shared" ca="1" si="45"/>
        <v>0</v>
      </c>
    </row>
    <row r="95" spans="1:262" ht="15" customHeight="1" x14ac:dyDescent="0.3">
      <c r="A95" s="25" t="s">
        <v>105</v>
      </c>
      <c r="B95" s="3" t="s">
        <v>234</v>
      </c>
      <c r="C95" s="3" t="s">
        <v>234</v>
      </c>
      <c r="D95" s="21" t="s">
        <v>38</v>
      </c>
      <c r="E95" s="21" t="s">
        <v>20</v>
      </c>
      <c r="F95" s="16">
        <f t="shared" ca="1" si="38"/>
        <v>0</v>
      </c>
      <c r="G95" s="21" cm="1">
        <f t="array" aca="1" ref="G95" ca="1">($D$5-IFERROR(LOOKUP(2,1/(INDIRECT($L$1&amp;ROW()&amp;":"&amp;$J$2&amp;ROW())&lt;&gt;0),INDIRECT($L$1&amp;"4:"&amp;$J$2&amp;"4")),$L$4))/7</f>
        <v>24</v>
      </c>
      <c r="H95" s="16">
        <f t="shared" ca="1" si="39"/>
        <v>14412420</v>
      </c>
      <c r="I95" s="21"/>
      <c r="J95" s="16"/>
      <c r="K95" s="21"/>
      <c r="L95" s="22">
        <v>64944</v>
      </c>
      <c r="M95" s="22">
        <v>61776</v>
      </c>
      <c r="N95" s="22">
        <v>66528</v>
      </c>
      <c r="O95" s="22">
        <v>68112</v>
      </c>
      <c r="P95" s="22">
        <v>71280</v>
      </c>
      <c r="Q95" s="22">
        <v>50688</v>
      </c>
      <c r="R95" s="22">
        <v>72864</v>
      </c>
      <c r="S95" s="22">
        <v>68112</v>
      </c>
      <c r="T95" s="22">
        <v>69696</v>
      </c>
      <c r="U95" s="22">
        <v>53856</v>
      </c>
      <c r="V95" s="22">
        <v>82368</v>
      </c>
      <c r="W95" s="22">
        <v>64944</v>
      </c>
      <c r="X95" s="22">
        <v>58608</v>
      </c>
      <c r="Y95" s="22">
        <v>71280</v>
      </c>
      <c r="Z95" s="22">
        <v>63360</v>
      </c>
      <c r="AA95" s="22">
        <v>49104</v>
      </c>
      <c r="AB95" s="22">
        <v>74448</v>
      </c>
      <c r="AC95" s="22">
        <v>71280</v>
      </c>
      <c r="AD95" s="22">
        <v>71280</v>
      </c>
      <c r="AE95" s="22">
        <v>63360</v>
      </c>
      <c r="AF95" s="22">
        <v>83952</v>
      </c>
      <c r="AG95" s="22">
        <v>82368</v>
      </c>
      <c r="AH95" s="22">
        <v>53856</v>
      </c>
      <c r="AI95" s="22">
        <v>87120</v>
      </c>
      <c r="AJ95" s="22">
        <v>47520</v>
      </c>
      <c r="AK95" s="22">
        <v>101376</v>
      </c>
      <c r="AL95" s="22">
        <v>66528</v>
      </c>
      <c r="AM95" s="22">
        <v>87120</v>
      </c>
      <c r="AN95" s="22">
        <v>66528</v>
      </c>
      <c r="AO95" s="22">
        <v>87120</v>
      </c>
      <c r="AP95" s="22">
        <v>58608</v>
      </c>
      <c r="AQ95" s="22">
        <v>110880</v>
      </c>
      <c r="AR95" s="22">
        <v>63360</v>
      </c>
      <c r="AS95" s="22">
        <v>30096</v>
      </c>
      <c r="AT95" s="22">
        <v>82368</v>
      </c>
      <c r="AU95" s="22">
        <v>83952</v>
      </c>
      <c r="AV95" s="22">
        <v>72864</v>
      </c>
      <c r="AW95" s="22">
        <v>57024</v>
      </c>
      <c r="AX95" s="22">
        <v>88704</v>
      </c>
      <c r="AY95" s="22">
        <v>79200</v>
      </c>
      <c r="AZ95" s="22">
        <v>53856</v>
      </c>
      <c r="BA95" s="22">
        <v>26532</v>
      </c>
      <c r="BB95" s="22">
        <v>44352</v>
      </c>
      <c r="BC95" s="22">
        <v>87120</v>
      </c>
      <c r="BD95" s="22">
        <v>66528</v>
      </c>
      <c r="BE95" s="22">
        <v>82368</v>
      </c>
      <c r="BF95" s="22">
        <v>85536</v>
      </c>
      <c r="BG95" s="22">
        <v>82368</v>
      </c>
      <c r="BH95" s="22">
        <v>68112</v>
      </c>
      <c r="BI95" s="22">
        <v>68112</v>
      </c>
      <c r="BJ95" s="22">
        <v>60192</v>
      </c>
      <c r="BK95" s="22">
        <v>68112</v>
      </c>
      <c r="BL95" s="22">
        <v>77616</v>
      </c>
      <c r="BM95" s="22">
        <v>85536</v>
      </c>
      <c r="BN95" s="22">
        <v>64944</v>
      </c>
      <c r="BO95" s="22">
        <v>52272</v>
      </c>
      <c r="BP95" s="22">
        <v>61776</v>
      </c>
      <c r="BQ95" s="22">
        <v>74448</v>
      </c>
      <c r="BR95" s="22">
        <v>58608</v>
      </c>
      <c r="BS95" s="22">
        <v>79200</v>
      </c>
      <c r="BT95" s="22">
        <v>72864</v>
      </c>
      <c r="BU95" s="22">
        <v>71280</v>
      </c>
      <c r="BV95" s="22">
        <v>58608</v>
      </c>
      <c r="BW95" s="22">
        <v>52272</v>
      </c>
      <c r="BX95" s="22">
        <v>68112</v>
      </c>
      <c r="BY95" s="22">
        <v>72864</v>
      </c>
      <c r="BZ95" s="22">
        <v>52272</v>
      </c>
      <c r="CA95" s="22">
        <v>80784</v>
      </c>
      <c r="CB95" s="22">
        <v>36432</v>
      </c>
      <c r="CC95" s="22">
        <v>66528</v>
      </c>
      <c r="CD95" s="22">
        <v>61776</v>
      </c>
      <c r="CE95" s="22">
        <v>71280</v>
      </c>
      <c r="CF95" s="22">
        <v>76032</v>
      </c>
      <c r="CG95" s="22">
        <v>66528</v>
      </c>
      <c r="CH95" s="22">
        <v>57024</v>
      </c>
      <c r="CI95" s="22">
        <v>74448</v>
      </c>
      <c r="CJ95" s="22">
        <v>45936</v>
      </c>
      <c r="CK95" s="22">
        <v>87120</v>
      </c>
      <c r="CL95" s="22">
        <v>83952</v>
      </c>
      <c r="CM95" s="22">
        <v>95040</v>
      </c>
      <c r="CN95" s="22">
        <v>77616</v>
      </c>
      <c r="CO95" s="22">
        <v>74448</v>
      </c>
      <c r="CP95" s="22">
        <v>71280</v>
      </c>
      <c r="CQ95" s="22">
        <v>69696</v>
      </c>
      <c r="CR95" s="22">
        <v>95040</v>
      </c>
      <c r="CS95" s="22">
        <v>90288</v>
      </c>
      <c r="CT95" s="22">
        <v>55440</v>
      </c>
      <c r="CU95" s="22">
        <v>79200</v>
      </c>
      <c r="CV95" s="22">
        <v>74448</v>
      </c>
      <c r="CW95" s="22">
        <v>80784</v>
      </c>
      <c r="CX95" s="22">
        <v>36432</v>
      </c>
      <c r="CY95" s="22">
        <v>140976</v>
      </c>
      <c r="CZ95" s="22">
        <v>80784</v>
      </c>
      <c r="DA95" s="22">
        <v>28512</v>
      </c>
      <c r="DB95" s="22">
        <v>33264</v>
      </c>
      <c r="DC95" s="22">
        <v>60192</v>
      </c>
      <c r="DD95" s="22">
        <v>77616</v>
      </c>
      <c r="DE95" s="22">
        <v>90288</v>
      </c>
      <c r="DF95" s="22">
        <v>64944</v>
      </c>
      <c r="DG95" s="22">
        <v>121968</v>
      </c>
      <c r="DH95" s="22">
        <v>47520</v>
      </c>
      <c r="DI95" s="22">
        <v>76032</v>
      </c>
      <c r="DJ95" s="22">
        <v>83952</v>
      </c>
      <c r="DK95" s="22">
        <v>69696</v>
      </c>
      <c r="DL95" s="22">
        <v>115632</v>
      </c>
      <c r="DM95" s="22">
        <v>102960</v>
      </c>
      <c r="DN95" s="22">
        <v>95040</v>
      </c>
      <c r="DO95" s="22">
        <v>99792</v>
      </c>
      <c r="DP95" s="22">
        <v>80784</v>
      </c>
      <c r="DQ95" s="22">
        <v>80784</v>
      </c>
      <c r="DR95" s="22">
        <v>80784</v>
      </c>
      <c r="DS95" s="22">
        <v>107712</v>
      </c>
      <c r="DT95" s="22">
        <v>83952</v>
      </c>
      <c r="DU95" s="22">
        <v>93456</v>
      </c>
      <c r="DV95" s="22">
        <v>93456</v>
      </c>
      <c r="DW95" s="22">
        <v>41184</v>
      </c>
      <c r="DX95" s="22">
        <v>95040</v>
      </c>
      <c r="DY95" s="22">
        <v>80784</v>
      </c>
      <c r="DZ95" s="22">
        <v>95040</v>
      </c>
      <c r="EA95" s="22">
        <v>77616</v>
      </c>
      <c r="EB95" s="22">
        <v>74448</v>
      </c>
      <c r="EC95" s="22">
        <v>91872</v>
      </c>
      <c r="ED95" s="22">
        <v>74448</v>
      </c>
      <c r="EE95" s="22">
        <v>61776</v>
      </c>
      <c r="EF95" s="22">
        <v>117216</v>
      </c>
      <c r="EG95" s="22">
        <v>57024</v>
      </c>
      <c r="EH95" s="22">
        <v>96624</v>
      </c>
      <c r="EI95" s="22">
        <v>42768</v>
      </c>
      <c r="EJ95" s="22">
        <v>118800</v>
      </c>
      <c r="EK95" s="22">
        <v>66528</v>
      </c>
      <c r="EL95" s="22">
        <v>96624</v>
      </c>
      <c r="EM95" s="22">
        <v>82368</v>
      </c>
      <c r="EN95" s="22">
        <v>104544</v>
      </c>
      <c r="EO95" s="22">
        <v>64944</v>
      </c>
      <c r="EP95" s="22">
        <v>79200</v>
      </c>
      <c r="EQ95" s="22">
        <v>117216</v>
      </c>
      <c r="ER95" s="22">
        <v>72864</v>
      </c>
      <c r="ES95" s="22">
        <v>87120</v>
      </c>
      <c r="ET95" s="22">
        <v>83952</v>
      </c>
      <c r="EU95" s="22">
        <v>93456</v>
      </c>
      <c r="EV95" s="22">
        <v>121968</v>
      </c>
      <c r="EW95" s="22">
        <v>87120</v>
      </c>
      <c r="EX95" s="22">
        <v>60192</v>
      </c>
      <c r="EY95" s="22">
        <v>91872</v>
      </c>
      <c r="EZ95" s="22">
        <v>101376</v>
      </c>
      <c r="FA95" s="22">
        <v>45936</v>
      </c>
      <c r="FB95" s="22">
        <v>22176</v>
      </c>
      <c r="FC95" s="22">
        <v>53856</v>
      </c>
      <c r="FD95" s="22">
        <v>71280</v>
      </c>
      <c r="FE95" s="22">
        <v>106128</v>
      </c>
      <c r="FF95" s="22">
        <v>102960</v>
      </c>
      <c r="FG95" s="22">
        <v>85536</v>
      </c>
      <c r="FH95" s="22">
        <v>114048</v>
      </c>
      <c r="FI95" s="22">
        <v>98208</v>
      </c>
      <c r="FJ95" s="22">
        <v>112464</v>
      </c>
      <c r="FK95" s="24">
        <v>96624</v>
      </c>
      <c r="FL95" s="24">
        <v>101376</v>
      </c>
      <c r="FM95" s="24">
        <v>283536</v>
      </c>
      <c r="FN95" s="24">
        <v>33264</v>
      </c>
      <c r="FO95" s="24">
        <v>305712</v>
      </c>
      <c r="FP95" s="24">
        <v>0</v>
      </c>
      <c r="FQ95" s="24">
        <v>161568</v>
      </c>
      <c r="FR95" s="24">
        <v>53856</v>
      </c>
      <c r="FS95" s="24">
        <v>0</v>
      </c>
      <c r="FT95" s="24">
        <v>26928</v>
      </c>
      <c r="FU95" s="24">
        <v>47520</v>
      </c>
      <c r="FV95" s="24">
        <v>0</v>
      </c>
      <c r="FW95" s="24">
        <v>30096</v>
      </c>
      <c r="FX95" s="24">
        <v>0</v>
      </c>
      <c r="FY95" s="24">
        <v>64944</v>
      </c>
      <c r="FZ95" s="24">
        <v>277200</v>
      </c>
      <c r="GA95" s="24">
        <v>155232</v>
      </c>
      <c r="GB95" s="24">
        <v>99792</v>
      </c>
      <c r="GC95" s="24">
        <v>91872</v>
      </c>
      <c r="GD95" s="24">
        <v>55440</v>
      </c>
      <c r="GE95" s="24">
        <v>45936</v>
      </c>
      <c r="GF95" s="24">
        <v>30096</v>
      </c>
      <c r="GG95" s="24">
        <v>90288</v>
      </c>
      <c r="GH95" s="24">
        <v>90288</v>
      </c>
      <c r="GI95" s="24">
        <v>49104</v>
      </c>
      <c r="GJ95" s="24">
        <v>74448</v>
      </c>
      <c r="GK95" s="24">
        <v>123552</v>
      </c>
      <c r="GL95" s="24">
        <v>55440</v>
      </c>
      <c r="GM95" s="24">
        <v>93456</v>
      </c>
      <c r="GN95" s="24">
        <v>117216</v>
      </c>
      <c r="GO95" s="24">
        <v>25344</v>
      </c>
      <c r="GP95" s="24">
        <v>0</v>
      </c>
      <c r="GQ95" s="24">
        <v>41184</v>
      </c>
      <c r="GR95" s="24">
        <v>3168</v>
      </c>
      <c r="GS95" s="24">
        <v>12672</v>
      </c>
      <c r="GT95" s="24">
        <v>1584</v>
      </c>
      <c r="GU95" s="24">
        <v>3168</v>
      </c>
      <c r="GV95" s="24">
        <v>0</v>
      </c>
      <c r="GW95" s="24">
        <v>0</v>
      </c>
      <c r="GX95" s="24">
        <v>0</v>
      </c>
      <c r="GY95" s="24">
        <v>0</v>
      </c>
      <c r="GZ95" s="24">
        <v>0</v>
      </c>
      <c r="HA95" s="24">
        <v>0</v>
      </c>
      <c r="HB95" s="24">
        <v>0</v>
      </c>
      <c r="HC95" s="24">
        <v>0</v>
      </c>
      <c r="HD95" s="24">
        <v>0</v>
      </c>
      <c r="HE95" s="24">
        <v>0</v>
      </c>
      <c r="HF95" s="24">
        <v>0</v>
      </c>
      <c r="HG95" s="24">
        <v>0</v>
      </c>
      <c r="HH95" s="24">
        <v>0</v>
      </c>
      <c r="HI95" s="24">
        <v>0</v>
      </c>
      <c r="HJ95" s="24">
        <v>0</v>
      </c>
      <c r="HK95" s="24">
        <v>0</v>
      </c>
      <c r="HL95" s="24">
        <v>0</v>
      </c>
      <c r="HM95" s="24">
        <v>0</v>
      </c>
      <c r="HN95" s="24">
        <v>0</v>
      </c>
      <c r="HO95" s="24">
        <v>0</v>
      </c>
      <c r="HP95" s="24">
        <v>0</v>
      </c>
      <c r="HQ95" s="24">
        <v>0</v>
      </c>
      <c r="HR95" s="24">
        <v>0</v>
      </c>
      <c r="HS95" s="24">
        <v>0</v>
      </c>
      <c r="HT95" s="16">
        <f t="shared" ca="1" si="43"/>
        <v>0</v>
      </c>
      <c r="HU95" s="16">
        <f t="shared" ca="1" si="43"/>
        <v>0</v>
      </c>
      <c r="HV95" s="16">
        <f t="shared" ca="1" si="43"/>
        <v>0</v>
      </c>
      <c r="HW95" s="16">
        <f t="shared" ca="1" si="43"/>
        <v>0</v>
      </c>
      <c r="HX95" s="16">
        <f t="shared" ca="1" si="43"/>
        <v>0</v>
      </c>
      <c r="HY95" s="16">
        <f t="shared" ca="1" si="43"/>
        <v>0</v>
      </c>
      <c r="HZ95" s="16">
        <f t="shared" ca="1" si="43"/>
        <v>0</v>
      </c>
      <c r="IA95" s="16">
        <f t="shared" ca="1" si="43"/>
        <v>0</v>
      </c>
      <c r="IB95" s="16">
        <f t="shared" ca="1" si="43"/>
        <v>0</v>
      </c>
      <c r="IC95" s="16">
        <f t="shared" ca="1" si="43"/>
        <v>0</v>
      </c>
      <c r="ID95" s="16">
        <f t="shared" ca="1" si="43"/>
        <v>0</v>
      </c>
      <c r="IE95" s="16">
        <f t="shared" ca="1" si="43"/>
        <v>0</v>
      </c>
      <c r="IF95" s="16">
        <f t="shared" ca="1" si="43"/>
        <v>0</v>
      </c>
      <c r="IG95" s="16">
        <f t="shared" ca="1" si="43"/>
        <v>0</v>
      </c>
      <c r="IH95" s="16">
        <f t="shared" ca="1" si="45"/>
        <v>0</v>
      </c>
      <c r="II95" s="16">
        <f t="shared" ca="1" si="45"/>
        <v>0</v>
      </c>
      <c r="IJ95" s="16">
        <f t="shared" ca="1" si="45"/>
        <v>0</v>
      </c>
      <c r="IK95" s="16">
        <f t="shared" ca="1" si="45"/>
        <v>0</v>
      </c>
      <c r="IL95" s="16">
        <f t="shared" ca="1" si="45"/>
        <v>0</v>
      </c>
      <c r="IM95" s="16">
        <f t="shared" ca="1" si="45"/>
        <v>0</v>
      </c>
      <c r="IN95" s="16">
        <f t="shared" ca="1" si="45"/>
        <v>0</v>
      </c>
      <c r="IO95" s="16">
        <f t="shared" ca="1" si="45"/>
        <v>0</v>
      </c>
      <c r="IP95" s="16">
        <f t="shared" ca="1" si="45"/>
        <v>0</v>
      </c>
      <c r="IQ95" s="16">
        <f t="shared" ca="1" si="45"/>
        <v>0</v>
      </c>
      <c r="IR95" s="16">
        <f t="shared" ca="1" si="45"/>
        <v>0</v>
      </c>
      <c r="IS95" s="16">
        <f t="shared" ca="1" si="45"/>
        <v>0</v>
      </c>
      <c r="IT95" s="16">
        <f t="shared" ca="1" si="45"/>
        <v>0</v>
      </c>
      <c r="IU95" s="16">
        <f t="shared" ca="1" si="45"/>
        <v>0</v>
      </c>
      <c r="IV95" s="16">
        <f t="shared" ca="1" si="45"/>
        <v>0</v>
      </c>
      <c r="IW95" s="16">
        <f t="shared" ca="1" si="45"/>
        <v>0</v>
      </c>
      <c r="IX95" s="16">
        <f t="shared" ca="1" si="45"/>
        <v>0</v>
      </c>
      <c r="IY95" s="16">
        <f t="shared" ca="1" si="45"/>
        <v>0</v>
      </c>
      <c r="IZ95" s="16">
        <f t="shared" ca="1" si="45"/>
        <v>0</v>
      </c>
      <c r="JA95" s="16">
        <f t="shared" ca="1" si="45"/>
        <v>0</v>
      </c>
      <c r="JB95" s="16">
        <f t="shared" ca="1" si="45"/>
        <v>0</v>
      </c>
    </row>
    <row r="96" spans="1:262" ht="15" customHeight="1" x14ac:dyDescent="0.3">
      <c r="A96" s="25" t="s">
        <v>106</v>
      </c>
      <c r="B96" s="3" t="s">
        <v>234</v>
      </c>
      <c r="C96" s="3" t="s">
        <v>234</v>
      </c>
      <c r="D96" s="21" t="s">
        <v>38</v>
      </c>
      <c r="E96" s="21" t="s">
        <v>20</v>
      </c>
      <c r="F96" s="16">
        <f t="shared" ca="1" si="38"/>
        <v>148104</v>
      </c>
      <c r="G96" s="21" cm="1">
        <f t="array" aca="1" ref="G96" ca="1">($D$5-IFERROR(LOOKUP(2,1/(INDIRECT($L$1&amp;ROW()&amp;":"&amp;$J$2&amp;ROW())&lt;&gt;0),INDIRECT($L$1&amp;"4:"&amp;$J$2&amp;"4")),$L$4))/7</f>
        <v>0</v>
      </c>
      <c r="H96" s="16">
        <f t="shared" ca="1" si="39"/>
        <v>31804188.326455645</v>
      </c>
      <c r="I96" s="21"/>
      <c r="J96" s="16"/>
      <c r="K96" s="21"/>
      <c r="L96" s="22">
        <v>49104</v>
      </c>
      <c r="M96" s="22">
        <v>140976</v>
      </c>
      <c r="N96" s="22">
        <v>7920</v>
      </c>
      <c r="O96" s="22">
        <v>147312</v>
      </c>
      <c r="P96" s="22">
        <v>144144</v>
      </c>
      <c r="Q96" s="22">
        <v>83952</v>
      </c>
      <c r="R96" s="22">
        <v>99792</v>
      </c>
      <c r="S96" s="22">
        <v>102960</v>
      </c>
      <c r="T96" s="22">
        <v>106128</v>
      </c>
      <c r="U96" s="22">
        <v>91872</v>
      </c>
      <c r="V96" s="22">
        <v>139392</v>
      </c>
      <c r="W96" s="22">
        <v>98208</v>
      </c>
      <c r="X96" s="22">
        <v>106128</v>
      </c>
      <c r="Y96" s="22">
        <v>112464</v>
      </c>
      <c r="Z96" s="22">
        <v>106128</v>
      </c>
      <c r="AA96" s="22">
        <v>109296</v>
      </c>
      <c r="AB96" s="22">
        <v>140976</v>
      </c>
      <c r="AC96" s="22">
        <v>114048</v>
      </c>
      <c r="AD96" s="22">
        <v>137808</v>
      </c>
      <c r="AE96" s="22">
        <v>106128</v>
      </c>
      <c r="AF96" s="22">
        <v>142560</v>
      </c>
      <c r="AG96" s="22">
        <v>109296</v>
      </c>
      <c r="AH96" s="22">
        <v>101376</v>
      </c>
      <c r="AI96" s="22">
        <v>139392</v>
      </c>
      <c r="AJ96" s="22">
        <v>76032</v>
      </c>
      <c r="AK96" s="22">
        <v>169488</v>
      </c>
      <c r="AL96" s="22">
        <v>102960</v>
      </c>
      <c r="AM96" s="22">
        <v>112464</v>
      </c>
      <c r="AN96" s="22">
        <v>140976</v>
      </c>
      <c r="AO96" s="22">
        <v>128304</v>
      </c>
      <c r="AP96" s="22">
        <v>69696</v>
      </c>
      <c r="AQ96" s="22">
        <v>161568</v>
      </c>
      <c r="AR96" s="22">
        <v>96624</v>
      </c>
      <c r="AS96" s="22">
        <v>71280</v>
      </c>
      <c r="AT96" s="22">
        <v>117216</v>
      </c>
      <c r="AU96" s="22">
        <v>139392</v>
      </c>
      <c r="AV96" s="22">
        <v>93456</v>
      </c>
      <c r="AW96" s="22">
        <v>91872</v>
      </c>
      <c r="AX96" s="22">
        <v>142560</v>
      </c>
      <c r="AY96" s="22">
        <v>133056</v>
      </c>
      <c r="AZ96" s="22">
        <v>79200</v>
      </c>
      <c r="BA96" s="22">
        <v>33264</v>
      </c>
      <c r="BB96" s="22">
        <v>64944</v>
      </c>
      <c r="BC96" s="22">
        <v>123552</v>
      </c>
      <c r="BD96" s="22">
        <v>110880</v>
      </c>
      <c r="BE96" s="22">
        <v>129888</v>
      </c>
      <c r="BF96" s="22">
        <v>112464</v>
      </c>
      <c r="BG96" s="22">
        <v>137808</v>
      </c>
      <c r="BH96" s="22">
        <v>107712</v>
      </c>
      <c r="BI96" s="22">
        <v>99792</v>
      </c>
      <c r="BJ96" s="22">
        <v>80784</v>
      </c>
      <c r="BK96" s="22">
        <v>120384</v>
      </c>
      <c r="BL96" s="22">
        <v>112464</v>
      </c>
      <c r="BM96" s="22">
        <v>121968</v>
      </c>
      <c r="BN96" s="22">
        <v>98208</v>
      </c>
      <c r="BO96" s="22">
        <v>76032</v>
      </c>
      <c r="BP96" s="22">
        <v>99792</v>
      </c>
      <c r="BQ96" s="22">
        <v>145728</v>
      </c>
      <c r="BR96" s="22">
        <v>112464</v>
      </c>
      <c r="BS96" s="22">
        <v>107712</v>
      </c>
      <c r="BT96" s="22">
        <v>120384</v>
      </c>
      <c r="BU96" s="22">
        <v>115632</v>
      </c>
      <c r="BV96" s="22">
        <v>107712</v>
      </c>
      <c r="BW96" s="22">
        <v>90288</v>
      </c>
      <c r="BX96" s="22">
        <v>114048</v>
      </c>
      <c r="BY96" s="22">
        <v>133056</v>
      </c>
      <c r="BZ96" s="22">
        <v>99792</v>
      </c>
      <c r="CA96" s="22">
        <v>137808</v>
      </c>
      <c r="CB96" s="22">
        <v>83952</v>
      </c>
      <c r="CC96" s="22">
        <v>123552</v>
      </c>
      <c r="CD96" s="22">
        <v>109296</v>
      </c>
      <c r="CE96" s="22">
        <v>110880</v>
      </c>
      <c r="CF96" s="22">
        <v>129888</v>
      </c>
      <c r="CG96" s="22">
        <v>104544</v>
      </c>
      <c r="CH96" s="22">
        <v>99792</v>
      </c>
      <c r="CI96" s="22">
        <v>136224</v>
      </c>
      <c r="CJ96" s="22">
        <v>83952</v>
      </c>
      <c r="CK96" s="22">
        <v>112464</v>
      </c>
      <c r="CL96" s="22">
        <v>112464</v>
      </c>
      <c r="CM96" s="22">
        <v>126720</v>
      </c>
      <c r="CN96" s="22">
        <v>139392</v>
      </c>
      <c r="CO96" s="22">
        <v>118800</v>
      </c>
      <c r="CP96" s="22">
        <v>39600</v>
      </c>
      <c r="CQ96" s="22">
        <v>144144</v>
      </c>
      <c r="CR96" s="22">
        <v>118800</v>
      </c>
      <c r="CS96" s="22">
        <v>148896</v>
      </c>
      <c r="CT96" s="22">
        <v>79200</v>
      </c>
      <c r="CU96" s="22">
        <v>87120</v>
      </c>
      <c r="CV96" s="22">
        <v>140976</v>
      </c>
      <c r="CW96" s="22">
        <v>91872</v>
      </c>
      <c r="CX96" s="22">
        <v>118800</v>
      </c>
      <c r="CY96" s="22">
        <v>142560</v>
      </c>
      <c r="CZ96" s="22">
        <v>129888</v>
      </c>
      <c r="DA96" s="22">
        <v>61776</v>
      </c>
      <c r="DB96" s="22">
        <v>41184</v>
      </c>
      <c r="DC96" s="22">
        <v>74448</v>
      </c>
      <c r="DD96" s="22">
        <v>104544</v>
      </c>
      <c r="DE96" s="22">
        <v>128304</v>
      </c>
      <c r="DF96" s="22">
        <v>118800</v>
      </c>
      <c r="DG96" s="22">
        <v>161568</v>
      </c>
      <c r="DH96" s="22">
        <v>69696</v>
      </c>
      <c r="DI96" s="22">
        <v>90288</v>
      </c>
      <c r="DJ96" s="22">
        <v>144144</v>
      </c>
      <c r="DK96" s="22">
        <v>121968</v>
      </c>
      <c r="DL96" s="22">
        <v>158400</v>
      </c>
      <c r="DM96" s="22">
        <v>11088</v>
      </c>
      <c r="DN96" s="22">
        <v>234432</v>
      </c>
      <c r="DO96" s="22">
        <v>91872</v>
      </c>
      <c r="DP96" s="22">
        <v>188496</v>
      </c>
      <c r="DQ96" s="22">
        <v>198000</v>
      </c>
      <c r="DR96" s="22">
        <v>125136</v>
      </c>
      <c r="DS96" s="22">
        <v>106128</v>
      </c>
      <c r="DT96" s="22">
        <v>121968</v>
      </c>
      <c r="DU96" s="22">
        <v>133056</v>
      </c>
      <c r="DV96" s="22">
        <v>171072</v>
      </c>
      <c r="DW96" s="22">
        <v>79200</v>
      </c>
      <c r="DX96" s="22">
        <v>134640</v>
      </c>
      <c r="DY96" s="22">
        <v>133056</v>
      </c>
      <c r="DZ96" s="22">
        <v>150480</v>
      </c>
      <c r="EA96" s="22">
        <v>121968</v>
      </c>
      <c r="EB96" s="22">
        <v>109296</v>
      </c>
      <c r="EC96" s="22">
        <v>153648</v>
      </c>
      <c r="ED96" s="22">
        <v>121968</v>
      </c>
      <c r="EE96" s="22">
        <v>101376</v>
      </c>
      <c r="EF96" s="22">
        <v>128304</v>
      </c>
      <c r="EG96" s="22">
        <v>101376</v>
      </c>
      <c r="EH96" s="22">
        <v>145728</v>
      </c>
      <c r="EI96" s="22">
        <v>64944</v>
      </c>
      <c r="EJ96" s="22">
        <v>171072</v>
      </c>
      <c r="EK96" s="22">
        <v>98208</v>
      </c>
      <c r="EL96" s="22">
        <v>150480</v>
      </c>
      <c r="EM96" s="22">
        <v>123552</v>
      </c>
      <c r="EN96" s="22">
        <v>171072</v>
      </c>
      <c r="EO96" s="22">
        <v>99792</v>
      </c>
      <c r="EP96" s="22">
        <v>126720</v>
      </c>
      <c r="EQ96" s="22">
        <v>156816</v>
      </c>
      <c r="ER96" s="22">
        <v>101376</v>
      </c>
      <c r="ES96" s="22">
        <v>101376</v>
      </c>
      <c r="ET96" s="22">
        <v>112464</v>
      </c>
      <c r="EU96" s="22">
        <v>140976</v>
      </c>
      <c r="EV96" s="22">
        <v>152064</v>
      </c>
      <c r="EW96" s="22">
        <v>121968</v>
      </c>
      <c r="EX96" s="22">
        <v>99792</v>
      </c>
      <c r="EY96" s="22">
        <v>133056</v>
      </c>
      <c r="EZ96" s="22">
        <v>110880</v>
      </c>
      <c r="FA96" s="22">
        <v>68112</v>
      </c>
      <c r="FB96" s="22">
        <v>42768</v>
      </c>
      <c r="FC96" s="22">
        <v>63360</v>
      </c>
      <c r="FD96" s="22">
        <v>136224</v>
      </c>
      <c r="FE96" s="22">
        <v>174240</v>
      </c>
      <c r="FF96" s="22">
        <v>142560</v>
      </c>
      <c r="FG96" s="22">
        <v>104544</v>
      </c>
      <c r="FH96" s="22">
        <v>152064</v>
      </c>
      <c r="FI96" s="22">
        <v>144144</v>
      </c>
      <c r="FJ96" s="22">
        <v>120384</v>
      </c>
      <c r="FK96" s="24">
        <v>190080</v>
      </c>
      <c r="FL96" s="24">
        <v>156816</v>
      </c>
      <c r="FM96" s="24">
        <v>237600</v>
      </c>
      <c r="FN96" s="24">
        <v>69696</v>
      </c>
      <c r="FO96" s="24">
        <v>198000</v>
      </c>
      <c r="FP96" s="24">
        <v>316800</v>
      </c>
      <c r="FQ96" s="24">
        <v>133056</v>
      </c>
      <c r="FR96" s="24">
        <v>163152</v>
      </c>
      <c r="FS96" s="24">
        <v>213840</v>
      </c>
      <c r="FT96" s="24">
        <v>23760</v>
      </c>
      <c r="FU96" s="24">
        <v>167904</v>
      </c>
      <c r="FV96" s="24">
        <v>99792</v>
      </c>
      <c r="FW96" s="24">
        <v>125136</v>
      </c>
      <c r="FX96" s="24">
        <v>3168</v>
      </c>
      <c r="FY96" s="24">
        <v>348480</v>
      </c>
      <c r="FZ96" s="24">
        <v>182160</v>
      </c>
      <c r="GA96" s="24">
        <v>137808</v>
      </c>
      <c r="GB96" s="24">
        <v>118800</v>
      </c>
      <c r="GC96" s="24">
        <v>177408</v>
      </c>
      <c r="GD96" s="24">
        <v>125136</v>
      </c>
      <c r="GE96" s="24">
        <v>125136</v>
      </c>
      <c r="GF96" s="24">
        <v>45936</v>
      </c>
      <c r="GG96" s="24">
        <v>217008</v>
      </c>
      <c r="GH96" s="24">
        <v>134640</v>
      </c>
      <c r="GI96" s="24">
        <v>88704</v>
      </c>
      <c r="GJ96" s="24">
        <v>91872</v>
      </c>
      <c r="GK96" s="24">
        <v>142560</v>
      </c>
      <c r="GL96" s="24">
        <v>98208</v>
      </c>
      <c r="GM96" s="24">
        <v>128304</v>
      </c>
      <c r="GN96" s="24">
        <v>161568</v>
      </c>
      <c r="GO96" s="24">
        <v>152064</v>
      </c>
      <c r="GP96" s="24">
        <v>155232</v>
      </c>
      <c r="GQ96" s="24">
        <v>83952</v>
      </c>
      <c r="GR96" s="24">
        <v>83952</v>
      </c>
      <c r="GS96" s="24">
        <v>102960</v>
      </c>
      <c r="GT96" s="24">
        <v>194832</v>
      </c>
      <c r="GU96" s="24">
        <v>90288</v>
      </c>
      <c r="GV96" s="24">
        <v>125136</v>
      </c>
      <c r="GW96" s="24">
        <v>180576</v>
      </c>
      <c r="GX96" s="24">
        <v>69696</v>
      </c>
      <c r="GY96" s="24">
        <v>125136</v>
      </c>
      <c r="GZ96" s="24">
        <v>148896</v>
      </c>
      <c r="HA96" s="24">
        <v>140976</v>
      </c>
      <c r="HB96" s="24">
        <v>42768</v>
      </c>
      <c r="HC96" s="24">
        <v>144144</v>
      </c>
      <c r="HD96" s="24">
        <v>167904</v>
      </c>
      <c r="HE96" s="24">
        <v>106128</v>
      </c>
      <c r="HF96" s="24">
        <v>140976</v>
      </c>
      <c r="HG96" s="24">
        <v>114048</v>
      </c>
      <c r="HH96" s="24">
        <v>133056</v>
      </c>
      <c r="HI96" s="24">
        <v>120384</v>
      </c>
      <c r="HJ96" s="24">
        <v>72864</v>
      </c>
      <c r="HK96" s="24">
        <v>152064</v>
      </c>
      <c r="HL96" s="24">
        <v>129888</v>
      </c>
      <c r="HM96" s="24">
        <v>136224</v>
      </c>
      <c r="HN96" s="24">
        <v>161568</v>
      </c>
      <c r="HO96" s="24">
        <v>87120</v>
      </c>
      <c r="HP96" s="24">
        <v>194832</v>
      </c>
      <c r="HQ96" s="24">
        <v>82368</v>
      </c>
      <c r="HR96" s="24">
        <v>169488</v>
      </c>
      <c r="HS96" s="24">
        <v>145728</v>
      </c>
      <c r="HT96" s="24">
        <v>158400</v>
      </c>
      <c r="HU96" s="16">
        <f t="shared" si="43"/>
        <v>158400</v>
      </c>
      <c r="HV96" s="16">
        <f t="shared" si="43"/>
        <v>158400</v>
      </c>
      <c r="HW96" s="16">
        <f t="shared" si="43"/>
        <v>158400</v>
      </c>
      <c r="HX96" s="16">
        <f t="shared" si="43"/>
        <v>158400</v>
      </c>
      <c r="HY96" s="16">
        <f t="shared" si="43"/>
        <v>158796</v>
      </c>
      <c r="HZ96" s="16">
        <f t="shared" si="43"/>
        <v>158796</v>
      </c>
      <c r="IA96" s="16">
        <f t="shared" si="43"/>
        <v>158796</v>
      </c>
      <c r="IB96" s="16">
        <f t="shared" si="43"/>
        <v>158796</v>
      </c>
      <c r="IC96" s="16">
        <f t="shared" si="43"/>
        <v>159192.99</v>
      </c>
      <c r="ID96" s="16">
        <f t="shared" si="43"/>
        <v>159192.99</v>
      </c>
      <c r="IE96" s="16">
        <f t="shared" si="43"/>
        <v>159192.99</v>
      </c>
      <c r="IF96" s="16">
        <f t="shared" si="43"/>
        <v>159192.99</v>
      </c>
      <c r="IG96" s="16">
        <f t="shared" si="43"/>
        <v>159590.97247499999</v>
      </c>
      <c r="IH96" s="16">
        <f t="shared" si="45"/>
        <v>159590.97247499999</v>
      </c>
      <c r="II96" s="16">
        <f t="shared" si="45"/>
        <v>159590.97247499999</v>
      </c>
      <c r="IJ96" s="16">
        <f t="shared" si="45"/>
        <v>159590.97247499999</v>
      </c>
      <c r="IK96" s="16">
        <f t="shared" si="45"/>
        <v>159590.97247499999</v>
      </c>
      <c r="IL96" s="16">
        <f t="shared" si="45"/>
        <v>159989.94990618748</v>
      </c>
      <c r="IM96" s="16">
        <f t="shared" si="45"/>
        <v>159989.94990618748</v>
      </c>
      <c r="IN96" s="16">
        <f t="shared" si="45"/>
        <v>159989.94990618748</v>
      </c>
      <c r="IO96" s="16">
        <f t="shared" si="45"/>
        <v>159989.94990618748</v>
      </c>
      <c r="IP96" s="16">
        <f t="shared" si="45"/>
        <v>160389.92478095295</v>
      </c>
      <c r="IQ96" s="16">
        <f t="shared" si="45"/>
        <v>160389.92478095295</v>
      </c>
      <c r="IR96" s="16">
        <f t="shared" si="45"/>
        <v>160389.92478095295</v>
      </c>
      <c r="IS96" s="16">
        <f t="shared" si="45"/>
        <v>160389.92478095295</v>
      </c>
      <c r="IT96" s="16">
        <f t="shared" si="45"/>
        <v>160790.89959290533</v>
      </c>
      <c r="IU96" s="16">
        <f t="shared" si="45"/>
        <v>160790.89959290533</v>
      </c>
      <c r="IV96" s="16">
        <f t="shared" si="45"/>
        <v>160790.89959290533</v>
      </c>
      <c r="IW96" s="16">
        <f t="shared" si="45"/>
        <v>160790.89959290533</v>
      </c>
      <c r="IX96" s="16">
        <f t="shared" si="45"/>
        <v>160790.89959290533</v>
      </c>
      <c r="IY96" s="16">
        <f t="shared" si="45"/>
        <v>161192.8768418876</v>
      </c>
      <c r="IZ96" s="16">
        <f t="shared" si="45"/>
        <v>161192.8768418876</v>
      </c>
      <c r="JA96" s="16">
        <f t="shared" si="45"/>
        <v>161192.8768418876</v>
      </c>
      <c r="JB96" s="16">
        <f t="shared" si="45"/>
        <v>161192.8768418876</v>
      </c>
    </row>
    <row r="97" spans="1:262" ht="15" customHeight="1" x14ac:dyDescent="0.3">
      <c r="A97" s="25" t="s">
        <v>107</v>
      </c>
      <c r="B97" s="3" t="s">
        <v>234</v>
      </c>
      <c r="C97" s="3" t="s">
        <v>234</v>
      </c>
      <c r="D97" s="21" t="s">
        <v>38</v>
      </c>
      <c r="E97" s="21" t="s">
        <v>20</v>
      </c>
      <c r="F97" s="16">
        <f t="shared" ca="1" si="38"/>
        <v>119196</v>
      </c>
      <c r="G97" s="21" cm="1">
        <f t="array" aca="1" ref="G97" ca="1">($D$5-IFERROR(LOOKUP(2,1/(INDIRECT($L$1&amp;ROW()&amp;":"&amp;$J$2&amp;ROW())&lt;&gt;0),INDIRECT($L$1&amp;"4:"&amp;$J$2&amp;"4")),$L$4))/7</f>
        <v>0</v>
      </c>
      <c r="H97" s="16">
        <f t="shared" ca="1" si="39"/>
        <v>30230806.808106299</v>
      </c>
      <c r="I97" s="21"/>
      <c r="J97" s="16"/>
      <c r="K97" s="21"/>
      <c r="L97" s="22">
        <v>83952</v>
      </c>
      <c r="M97" s="22">
        <v>88704</v>
      </c>
      <c r="N97" s="22">
        <v>80784</v>
      </c>
      <c r="O97" s="22">
        <v>91872</v>
      </c>
      <c r="P97" s="22">
        <v>69696</v>
      </c>
      <c r="Q97" s="22">
        <v>71280</v>
      </c>
      <c r="R97" s="22">
        <v>88704</v>
      </c>
      <c r="S97" s="22">
        <v>88704</v>
      </c>
      <c r="T97" s="22">
        <v>104544</v>
      </c>
      <c r="U97" s="22">
        <v>69696</v>
      </c>
      <c r="V97" s="22">
        <v>112464</v>
      </c>
      <c r="W97" s="22">
        <v>58608</v>
      </c>
      <c r="X97" s="22">
        <v>85536</v>
      </c>
      <c r="Y97" s="22">
        <v>85536</v>
      </c>
      <c r="Z97" s="22">
        <v>74448</v>
      </c>
      <c r="AA97" s="22">
        <v>63360</v>
      </c>
      <c r="AB97" s="22">
        <v>117216</v>
      </c>
      <c r="AC97" s="22">
        <v>93456</v>
      </c>
      <c r="AD97" s="22">
        <v>101376</v>
      </c>
      <c r="AE97" s="22">
        <v>85536</v>
      </c>
      <c r="AF97" s="22">
        <v>114048</v>
      </c>
      <c r="AG97" s="22">
        <v>96624</v>
      </c>
      <c r="AH97" s="22">
        <v>74448</v>
      </c>
      <c r="AI97" s="22">
        <v>128304</v>
      </c>
      <c r="AJ97" s="22">
        <v>57024</v>
      </c>
      <c r="AK97" s="22">
        <v>142560</v>
      </c>
      <c r="AL97" s="22">
        <v>95040</v>
      </c>
      <c r="AM97" s="22">
        <v>120384</v>
      </c>
      <c r="AN97" s="22">
        <v>95040</v>
      </c>
      <c r="AO97" s="22">
        <v>140976</v>
      </c>
      <c r="AP97" s="22">
        <v>77616</v>
      </c>
      <c r="AQ97" s="22">
        <v>171072</v>
      </c>
      <c r="AR97" s="22">
        <v>98208</v>
      </c>
      <c r="AS97" s="22">
        <v>110880</v>
      </c>
      <c r="AT97" s="22">
        <v>90288</v>
      </c>
      <c r="AU97" s="22">
        <v>139392</v>
      </c>
      <c r="AV97" s="22">
        <v>101376</v>
      </c>
      <c r="AW97" s="22">
        <v>101376</v>
      </c>
      <c r="AX97" s="22">
        <v>115632</v>
      </c>
      <c r="AY97" s="22">
        <v>136224</v>
      </c>
      <c r="AZ97" s="22">
        <v>91872</v>
      </c>
      <c r="BA97" s="22">
        <v>28512</v>
      </c>
      <c r="BB97" s="22">
        <v>77616</v>
      </c>
      <c r="BC97" s="22">
        <v>137808</v>
      </c>
      <c r="BD97" s="22">
        <v>109296</v>
      </c>
      <c r="BE97" s="22">
        <v>134640</v>
      </c>
      <c r="BF97" s="22">
        <v>104544</v>
      </c>
      <c r="BG97" s="22">
        <v>140976</v>
      </c>
      <c r="BH97" s="22">
        <v>114048</v>
      </c>
      <c r="BI97" s="22">
        <v>107712</v>
      </c>
      <c r="BJ97" s="22">
        <v>88704</v>
      </c>
      <c r="BK97" s="22">
        <v>112464</v>
      </c>
      <c r="BL97" s="22">
        <v>126720</v>
      </c>
      <c r="BM97" s="22">
        <v>118800</v>
      </c>
      <c r="BN97" s="22">
        <v>87120</v>
      </c>
      <c r="BO97" s="22">
        <v>63360</v>
      </c>
      <c r="BP97" s="22">
        <v>99792</v>
      </c>
      <c r="BQ97" s="22">
        <v>147312</v>
      </c>
      <c r="BR97" s="22">
        <v>99792</v>
      </c>
      <c r="BS97" s="22">
        <v>96624</v>
      </c>
      <c r="BT97" s="22">
        <v>131472</v>
      </c>
      <c r="BU97" s="22">
        <v>106128</v>
      </c>
      <c r="BV97" s="22">
        <v>85536</v>
      </c>
      <c r="BW97" s="22">
        <v>82368</v>
      </c>
      <c r="BX97" s="22">
        <v>90288</v>
      </c>
      <c r="BY97" s="22">
        <v>114048</v>
      </c>
      <c r="BZ97" s="22">
        <v>82368</v>
      </c>
      <c r="CA97" s="22">
        <v>125136</v>
      </c>
      <c r="CB97" s="22">
        <v>55440</v>
      </c>
      <c r="CC97" s="22">
        <v>91872</v>
      </c>
      <c r="CD97" s="22">
        <v>90288</v>
      </c>
      <c r="CE97" s="22">
        <v>102960</v>
      </c>
      <c r="CF97" s="22">
        <v>126720</v>
      </c>
      <c r="CG97" s="22">
        <v>95040</v>
      </c>
      <c r="CH97" s="22">
        <v>91872</v>
      </c>
      <c r="CI97" s="22">
        <v>140976</v>
      </c>
      <c r="CJ97" s="22">
        <v>69696</v>
      </c>
      <c r="CK97" s="22">
        <v>117216</v>
      </c>
      <c r="CL97" s="22">
        <v>98208</v>
      </c>
      <c r="CM97" s="22">
        <v>90288</v>
      </c>
      <c r="CN97" s="22">
        <v>190080</v>
      </c>
      <c r="CO97" s="22">
        <v>95040</v>
      </c>
      <c r="CP97" s="22">
        <v>120384</v>
      </c>
      <c r="CQ97" s="22">
        <v>58608</v>
      </c>
      <c r="CR97" s="22">
        <v>153648</v>
      </c>
      <c r="CS97" s="22">
        <v>88704</v>
      </c>
      <c r="CT97" s="22">
        <v>134640</v>
      </c>
      <c r="CU97" s="22">
        <v>96624</v>
      </c>
      <c r="CV97" s="22">
        <v>98208</v>
      </c>
      <c r="CW97" s="22">
        <v>91872</v>
      </c>
      <c r="CX97" s="22">
        <v>114048</v>
      </c>
      <c r="CY97" s="22">
        <v>183744</v>
      </c>
      <c r="CZ97" s="22">
        <v>90288</v>
      </c>
      <c r="DA97" s="22">
        <v>30096</v>
      </c>
      <c r="DB97" s="22">
        <v>66528</v>
      </c>
      <c r="DC97" s="22">
        <v>87120</v>
      </c>
      <c r="DD97" s="22">
        <v>129888</v>
      </c>
      <c r="DE97" s="22">
        <v>110880</v>
      </c>
      <c r="DF97" s="22">
        <v>112464</v>
      </c>
      <c r="DG97" s="22">
        <v>164736</v>
      </c>
      <c r="DH97" s="22">
        <v>17424</v>
      </c>
      <c r="DI97" s="22">
        <v>150480</v>
      </c>
      <c r="DJ97" s="22">
        <v>129888</v>
      </c>
      <c r="DK97" s="22">
        <v>102960</v>
      </c>
      <c r="DL97" s="22">
        <v>140976</v>
      </c>
      <c r="DM97" s="22">
        <v>142560</v>
      </c>
      <c r="DN97" s="22">
        <v>112464</v>
      </c>
      <c r="DO97" s="22">
        <v>136224</v>
      </c>
      <c r="DP97" s="22">
        <v>106128</v>
      </c>
      <c r="DQ97" s="22">
        <v>90288</v>
      </c>
      <c r="DR97" s="22">
        <v>134640</v>
      </c>
      <c r="DS97" s="22">
        <v>83952</v>
      </c>
      <c r="DT97" s="22">
        <v>115632</v>
      </c>
      <c r="DU97" s="22">
        <v>118800</v>
      </c>
      <c r="DV97" s="22">
        <v>90288</v>
      </c>
      <c r="DW97" s="22">
        <v>76032</v>
      </c>
      <c r="DX97" s="22">
        <v>99792</v>
      </c>
      <c r="DY97" s="22">
        <v>98208</v>
      </c>
      <c r="DZ97" s="22">
        <v>129888</v>
      </c>
      <c r="EA97" s="22">
        <v>109296</v>
      </c>
      <c r="EB97" s="22">
        <v>90288</v>
      </c>
      <c r="EC97" s="22">
        <v>115632</v>
      </c>
      <c r="ED97" s="22">
        <v>88704</v>
      </c>
      <c r="EE97" s="22">
        <v>90288</v>
      </c>
      <c r="EF97" s="22">
        <v>180576</v>
      </c>
      <c r="EG97" s="22">
        <v>99792</v>
      </c>
      <c r="EH97" s="22">
        <v>134640</v>
      </c>
      <c r="EI97" s="22">
        <v>66528</v>
      </c>
      <c r="EJ97" s="22">
        <v>182160</v>
      </c>
      <c r="EK97" s="22">
        <v>104544</v>
      </c>
      <c r="EL97" s="22">
        <v>126720</v>
      </c>
      <c r="EM97" s="22">
        <v>136224</v>
      </c>
      <c r="EN97" s="22">
        <v>166320</v>
      </c>
      <c r="EO97" s="22">
        <v>107712</v>
      </c>
      <c r="EP97" s="22">
        <v>131472</v>
      </c>
      <c r="EQ97" s="22">
        <v>169488</v>
      </c>
      <c r="ER97" s="22">
        <v>125136</v>
      </c>
      <c r="ES97" s="22">
        <v>121968</v>
      </c>
      <c r="ET97" s="22">
        <v>136224</v>
      </c>
      <c r="EU97" s="22">
        <v>145728</v>
      </c>
      <c r="EV97" s="22">
        <v>186912</v>
      </c>
      <c r="EW97" s="22">
        <v>174240</v>
      </c>
      <c r="EX97" s="22">
        <v>88704</v>
      </c>
      <c r="EY97" s="22">
        <v>134640</v>
      </c>
      <c r="EZ97" s="22">
        <v>144144</v>
      </c>
      <c r="FA97" s="22">
        <v>80784</v>
      </c>
      <c r="FB97" s="22">
        <v>58608</v>
      </c>
      <c r="FC97" s="22">
        <v>85536</v>
      </c>
      <c r="FD97" s="22">
        <v>174240</v>
      </c>
      <c r="FE97" s="22">
        <v>194832</v>
      </c>
      <c r="FF97" s="22">
        <v>171072</v>
      </c>
      <c r="FG97" s="22">
        <v>131472</v>
      </c>
      <c r="FH97" s="22">
        <v>171072</v>
      </c>
      <c r="FI97" s="22">
        <v>174240</v>
      </c>
      <c r="FJ97" s="22">
        <v>163152</v>
      </c>
      <c r="FK97" s="24">
        <v>224928</v>
      </c>
      <c r="FL97" s="24">
        <v>186912</v>
      </c>
      <c r="FM97" s="24">
        <v>419760</v>
      </c>
      <c r="FN97" s="24">
        <v>228096</v>
      </c>
      <c r="FO97" s="24">
        <v>74448</v>
      </c>
      <c r="FP97" s="24">
        <v>232848</v>
      </c>
      <c r="FQ97" s="24">
        <v>307296</v>
      </c>
      <c r="FR97" s="24">
        <v>337392</v>
      </c>
      <c r="FS97" s="24">
        <v>226512</v>
      </c>
      <c r="FT97" s="24">
        <v>104544</v>
      </c>
      <c r="FU97" s="24">
        <v>85536</v>
      </c>
      <c r="FV97" s="24">
        <v>50688</v>
      </c>
      <c r="FW97" s="24">
        <v>136224</v>
      </c>
      <c r="FX97" s="24">
        <v>118800</v>
      </c>
      <c r="FY97" s="24">
        <v>178992</v>
      </c>
      <c r="FZ97" s="24">
        <v>139392</v>
      </c>
      <c r="GA97" s="24">
        <v>121968</v>
      </c>
      <c r="GB97" s="24">
        <v>172656</v>
      </c>
      <c r="GC97" s="24">
        <v>185328</v>
      </c>
      <c r="GD97" s="24">
        <v>139392</v>
      </c>
      <c r="GE97" s="24">
        <v>115632</v>
      </c>
      <c r="GF97" s="24">
        <v>49104</v>
      </c>
      <c r="GG97" s="24">
        <v>178992</v>
      </c>
      <c r="GH97" s="24">
        <v>166320</v>
      </c>
      <c r="GI97" s="24">
        <v>85536</v>
      </c>
      <c r="GJ97" s="24">
        <v>109296</v>
      </c>
      <c r="GK97" s="24">
        <v>193248</v>
      </c>
      <c r="GL97" s="24">
        <v>96624</v>
      </c>
      <c r="GM97" s="24">
        <v>158400</v>
      </c>
      <c r="GN97" s="24">
        <v>191664</v>
      </c>
      <c r="GO97" s="24">
        <v>199584</v>
      </c>
      <c r="GP97" s="24">
        <v>240768</v>
      </c>
      <c r="GQ97" s="24">
        <v>139392</v>
      </c>
      <c r="GR97" s="24">
        <v>133056</v>
      </c>
      <c r="GS97" s="24">
        <v>85536</v>
      </c>
      <c r="GT97" s="24">
        <v>188496</v>
      </c>
      <c r="GU97" s="24">
        <v>90288</v>
      </c>
      <c r="GV97" s="24">
        <v>88704</v>
      </c>
      <c r="GW97" s="24">
        <v>172656</v>
      </c>
      <c r="GX97" s="24">
        <v>71280</v>
      </c>
      <c r="GY97" s="24">
        <v>107712</v>
      </c>
      <c r="GZ97" s="24">
        <v>129888</v>
      </c>
      <c r="HA97" s="24">
        <v>171072</v>
      </c>
      <c r="HB97" s="24">
        <v>42768</v>
      </c>
      <c r="HC97" s="24">
        <v>177408</v>
      </c>
      <c r="HD97" s="24">
        <v>102960</v>
      </c>
      <c r="HE97" s="24">
        <v>107712</v>
      </c>
      <c r="HF97" s="24">
        <v>126720</v>
      </c>
      <c r="HG97" s="24">
        <v>98208</v>
      </c>
      <c r="HH97" s="24">
        <v>110880</v>
      </c>
      <c r="HI97" s="24">
        <v>101376</v>
      </c>
      <c r="HJ97" s="24">
        <v>95040</v>
      </c>
      <c r="HK97" s="24">
        <v>152064</v>
      </c>
      <c r="HL97" s="24">
        <v>128304</v>
      </c>
      <c r="HM97" s="24">
        <v>128304</v>
      </c>
      <c r="HN97" s="24">
        <v>150480</v>
      </c>
      <c r="HO97" s="24">
        <v>91872</v>
      </c>
      <c r="HP97" s="24">
        <v>167904</v>
      </c>
      <c r="HQ97" s="24">
        <v>63360</v>
      </c>
      <c r="HR97" s="24">
        <v>147312</v>
      </c>
      <c r="HS97" s="24">
        <v>98208</v>
      </c>
      <c r="HT97" s="24">
        <v>120384</v>
      </c>
      <c r="HU97" s="16">
        <f t="shared" si="43"/>
        <v>120384</v>
      </c>
      <c r="HV97" s="16">
        <f t="shared" si="43"/>
        <v>120384</v>
      </c>
      <c r="HW97" s="16">
        <f t="shared" si="43"/>
        <v>120384</v>
      </c>
      <c r="HX97" s="16">
        <f t="shared" si="43"/>
        <v>120384</v>
      </c>
      <c r="HY97" s="16">
        <f t="shared" si="43"/>
        <v>120684.95999999999</v>
      </c>
      <c r="HZ97" s="16">
        <f t="shared" si="43"/>
        <v>120684.95999999999</v>
      </c>
      <c r="IA97" s="16">
        <f t="shared" si="43"/>
        <v>120684.95999999999</v>
      </c>
      <c r="IB97" s="16">
        <f t="shared" si="43"/>
        <v>120684.95999999999</v>
      </c>
      <c r="IC97" s="16">
        <f t="shared" si="43"/>
        <v>120986.67239999998</v>
      </c>
      <c r="ID97" s="16">
        <f t="shared" si="43"/>
        <v>120986.67239999998</v>
      </c>
      <c r="IE97" s="16">
        <f t="shared" si="43"/>
        <v>120986.67239999998</v>
      </c>
      <c r="IF97" s="16">
        <f t="shared" si="43"/>
        <v>120986.67239999998</v>
      </c>
      <c r="IG97" s="16">
        <f t="shared" si="43"/>
        <v>121289.13908099997</v>
      </c>
      <c r="IH97" s="16">
        <f t="shared" si="45"/>
        <v>121289.13908099997</v>
      </c>
      <c r="II97" s="16">
        <f t="shared" si="45"/>
        <v>121289.13908099997</v>
      </c>
      <c r="IJ97" s="16">
        <f t="shared" si="45"/>
        <v>121289.13908099997</v>
      </c>
      <c r="IK97" s="16">
        <f t="shared" si="45"/>
        <v>121289.13908099997</v>
      </c>
      <c r="IL97" s="16">
        <f t="shared" si="45"/>
        <v>121592.36192870246</v>
      </c>
      <c r="IM97" s="16">
        <f t="shared" si="45"/>
        <v>121592.36192870246</v>
      </c>
      <c r="IN97" s="16">
        <f t="shared" si="45"/>
        <v>121592.36192870246</v>
      </c>
      <c r="IO97" s="16">
        <f t="shared" si="45"/>
        <v>121592.36192870246</v>
      </c>
      <c r="IP97" s="16">
        <f t="shared" si="45"/>
        <v>121896.34283352421</v>
      </c>
      <c r="IQ97" s="16">
        <f t="shared" si="45"/>
        <v>121896.34283352421</v>
      </c>
      <c r="IR97" s="16">
        <f t="shared" si="45"/>
        <v>121896.34283352421</v>
      </c>
      <c r="IS97" s="16">
        <f t="shared" si="45"/>
        <v>121896.34283352421</v>
      </c>
      <c r="IT97" s="16">
        <f t="shared" si="45"/>
        <v>122201.08369060801</v>
      </c>
      <c r="IU97" s="16">
        <f t="shared" si="45"/>
        <v>122201.08369060801</v>
      </c>
      <c r="IV97" s="16">
        <f t="shared" si="45"/>
        <v>122201.08369060801</v>
      </c>
      <c r="IW97" s="16">
        <f t="shared" si="45"/>
        <v>122201.08369060801</v>
      </c>
      <c r="IX97" s="16">
        <f t="shared" si="45"/>
        <v>122201.08369060801</v>
      </c>
      <c r="IY97" s="16">
        <f t="shared" si="45"/>
        <v>122506.58639983452</v>
      </c>
      <c r="IZ97" s="16">
        <f t="shared" si="45"/>
        <v>122506.58639983452</v>
      </c>
      <c r="JA97" s="16">
        <f t="shared" si="45"/>
        <v>122506.58639983452</v>
      </c>
      <c r="JB97" s="16">
        <f t="shared" si="45"/>
        <v>122506.58639983452</v>
      </c>
    </row>
    <row r="98" spans="1:262" ht="15" customHeight="1" x14ac:dyDescent="0.3">
      <c r="A98" s="25" t="s">
        <v>108</v>
      </c>
      <c r="B98" s="3" t="s">
        <v>234</v>
      </c>
      <c r="C98" s="3" t="s">
        <v>234</v>
      </c>
      <c r="D98" s="21" t="s">
        <v>38</v>
      </c>
      <c r="E98" s="21" t="s">
        <v>20</v>
      </c>
      <c r="F98" s="16">
        <f t="shared" ca="1" si="38"/>
        <v>33660</v>
      </c>
      <c r="G98" s="21" cm="1">
        <f t="array" aca="1" ref="G98" ca="1">($D$5-IFERROR(LOOKUP(2,1/(INDIRECT($L$1&amp;ROW()&amp;":"&amp;$J$2&amp;ROW())&lt;&gt;0),INDIRECT($L$1&amp;"4:"&amp;$J$2&amp;"4")),$L$4))/7</f>
        <v>0</v>
      </c>
      <c r="H98" s="16">
        <f t="shared" ca="1" si="39"/>
        <v>6940327.8163227811</v>
      </c>
      <c r="I98" s="21"/>
      <c r="J98" s="16"/>
      <c r="K98" s="21"/>
      <c r="L98" s="22">
        <v>0</v>
      </c>
      <c r="M98" s="22">
        <v>0</v>
      </c>
      <c r="N98" s="22">
        <v>0</v>
      </c>
      <c r="O98" s="22">
        <v>0</v>
      </c>
      <c r="P98" s="22">
        <v>0</v>
      </c>
      <c r="Q98" s="22">
        <v>0</v>
      </c>
      <c r="R98" s="22">
        <v>0</v>
      </c>
      <c r="S98" s="22">
        <v>0</v>
      </c>
      <c r="T98" s="22">
        <v>0</v>
      </c>
      <c r="U98" s="22">
        <v>0</v>
      </c>
      <c r="V98" s="22">
        <v>0</v>
      </c>
      <c r="W98" s="22">
        <v>0</v>
      </c>
      <c r="X98" s="22">
        <v>0</v>
      </c>
      <c r="Y98" s="22">
        <v>0</v>
      </c>
      <c r="Z98" s="22">
        <v>0</v>
      </c>
      <c r="AA98" s="22">
        <v>0</v>
      </c>
      <c r="AB98" s="22">
        <v>0</v>
      </c>
      <c r="AC98" s="22">
        <v>0</v>
      </c>
      <c r="AD98" s="22">
        <v>0</v>
      </c>
      <c r="AE98" s="22">
        <v>0</v>
      </c>
      <c r="AF98" s="22">
        <v>0</v>
      </c>
      <c r="AG98" s="22">
        <v>0</v>
      </c>
      <c r="AH98" s="22">
        <v>0</v>
      </c>
      <c r="AI98" s="22">
        <v>0</v>
      </c>
      <c r="AJ98" s="22">
        <v>15840</v>
      </c>
      <c r="AK98" s="22">
        <v>44352</v>
      </c>
      <c r="AL98" s="22">
        <v>28512</v>
      </c>
      <c r="AM98" s="22">
        <v>11088</v>
      </c>
      <c r="AN98" s="22">
        <v>9504</v>
      </c>
      <c r="AO98" s="22">
        <v>9504</v>
      </c>
      <c r="AP98" s="22">
        <v>9504</v>
      </c>
      <c r="AQ98" s="22">
        <v>36432</v>
      </c>
      <c r="AR98" s="22">
        <v>7920</v>
      </c>
      <c r="AS98" s="22">
        <v>19008</v>
      </c>
      <c r="AT98" s="22">
        <v>19008</v>
      </c>
      <c r="AU98" s="22">
        <v>20592</v>
      </c>
      <c r="AV98" s="22">
        <v>12672</v>
      </c>
      <c r="AW98" s="22">
        <v>15840</v>
      </c>
      <c r="AX98" s="22">
        <v>15840</v>
      </c>
      <c r="AY98" s="22">
        <v>15840</v>
      </c>
      <c r="AZ98" s="22">
        <v>30096</v>
      </c>
      <c r="BA98" s="22">
        <v>6336</v>
      </c>
      <c r="BB98" s="22">
        <v>14256</v>
      </c>
      <c r="BC98" s="22">
        <v>19008</v>
      </c>
      <c r="BD98" s="22">
        <v>36432</v>
      </c>
      <c r="BE98" s="22">
        <v>30096</v>
      </c>
      <c r="BF98" s="22">
        <v>36432</v>
      </c>
      <c r="BG98" s="22">
        <v>28512</v>
      </c>
      <c r="BH98" s="22">
        <v>28512</v>
      </c>
      <c r="BI98" s="22">
        <v>15840</v>
      </c>
      <c r="BJ98" s="22">
        <v>42768</v>
      </c>
      <c r="BK98" s="22">
        <v>33264</v>
      </c>
      <c r="BL98" s="22">
        <v>34848</v>
      </c>
      <c r="BM98" s="22">
        <v>20592</v>
      </c>
      <c r="BN98" s="22">
        <v>12672</v>
      </c>
      <c r="BO98" s="22">
        <v>19008</v>
      </c>
      <c r="BP98" s="22">
        <v>11088</v>
      </c>
      <c r="BQ98" s="22">
        <v>25344</v>
      </c>
      <c r="BR98" s="22">
        <v>20592</v>
      </c>
      <c r="BS98" s="22">
        <v>30096</v>
      </c>
      <c r="BT98" s="22">
        <v>19008</v>
      </c>
      <c r="BU98" s="22">
        <v>34848</v>
      </c>
      <c r="BV98" s="22">
        <v>9504</v>
      </c>
      <c r="BW98" s="22">
        <v>0</v>
      </c>
      <c r="BX98" s="22">
        <v>39600</v>
      </c>
      <c r="BY98" s="22">
        <v>20592</v>
      </c>
      <c r="BZ98" s="22">
        <v>28512</v>
      </c>
      <c r="CA98" s="22">
        <v>39600</v>
      </c>
      <c r="CB98" s="22">
        <v>19008</v>
      </c>
      <c r="CC98" s="22">
        <v>19008</v>
      </c>
      <c r="CD98" s="22">
        <v>12672</v>
      </c>
      <c r="CE98" s="22">
        <v>30096</v>
      </c>
      <c r="CF98" s="22">
        <v>15840</v>
      </c>
      <c r="CG98" s="22">
        <v>31680</v>
      </c>
      <c r="CH98" s="22">
        <v>26928</v>
      </c>
      <c r="CI98" s="22">
        <v>45936</v>
      </c>
      <c r="CJ98" s="22">
        <v>20592</v>
      </c>
      <c r="CK98" s="22">
        <v>19008</v>
      </c>
      <c r="CL98" s="22">
        <v>31680</v>
      </c>
      <c r="CM98" s="22">
        <v>25344</v>
      </c>
      <c r="CN98" s="22">
        <v>22176</v>
      </c>
      <c r="CO98" s="22">
        <v>12672</v>
      </c>
      <c r="CP98" s="22">
        <v>41184</v>
      </c>
      <c r="CQ98" s="22">
        <v>12672</v>
      </c>
      <c r="CR98" s="22">
        <v>34848</v>
      </c>
      <c r="CS98" s="22">
        <v>28512</v>
      </c>
      <c r="CT98" s="22">
        <v>19008</v>
      </c>
      <c r="CU98" s="22">
        <v>6336</v>
      </c>
      <c r="CV98" s="22">
        <v>38016</v>
      </c>
      <c r="CW98" s="22">
        <v>25344</v>
      </c>
      <c r="CX98" s="22">
        <v>28512</v>
      </c>
      <c r="CY98" s="22">
        <v>20592</v>
      </c>
      <c r="CZ98" s="22">
        <v>23760</v>
      </c>
      <c r="DA98" s="22">
        <v>6336</v>
      </c>
      <c r="DB98" s="22">
        <v>9504</v>
      </c>
      <c r="DC98" s="22">
        <v>26928</v>
      </c>
      <c r="DD98" s="22">
        <v>23760</v>
      </c>
      <c r="DE98" s="22">
        <v>33264</v>
      </c>
      <c r="DF98" s="22">
        <v>26928</v>
      </c>
      <c r="DG98" s="22">
        <v>3168</v>
      </c>
      <c r="DH98" s="22">
        <v>30096</v>
      </c>
      <c r="DI98" s="22">
        <v>17424</v>
      </c>
      <c r="DJ98" s="22">
        <v>22176</v>
      </c>
      <c r="DK98" s="22">
        <v>15840</v>
      </c>
      <c r="DL98" s="22">
        <v>33264</v>
      </c>
      <c r="DM98" s="22">
        <v>28512</v>
      </c>
      <c r="DN98" s="22">
        <v>11088</v>
      </c>
      <c r="DO98" s="22">
        <v>34848</v>
      </c>
      <c r="DP98" s="22">
        <v>9504</v>
      </c>
      <c r="DQ98" s="22">
        <v>69696</v>
      </c>
      <c r="DR98" s="22">
        <v>42768</v>
      </c>
      <c r="DS98" s="22">
        <v>19008</v>
      </c>
      <c r="DT98" s="22">
        <v>33264</v>
      </c>
      <c r="DU98" s="22">
        <v>115632</v>
      </c>
      <c r="DV98" s="22">
        <v>15840</v>
      </c>
      <c r="DW98" s="22">
        <v>71280</v>
      </c>
      <c r="DX98" s="22">
        <v>26928</v>
      </c>
      <c r="DY98" s="22">
        <v>38016</v>
      </c>
      <c r="DZ98" s="22">
        <v>9504</v>
      </c>
      <c r="EA98" s="22">
        <v>96624</v>
      </c>
      <c r="EB98" s="22">
        <v>41184</v>
      </c>
      <c r="EC98" s="22">
        <v>52272</v>
      </c>
      <c r="ED98" s="22">
        <v>45936</v>
      </c>
      <c r="EE98" s="22">
        <v>34848</v>
      </c>
      <c r="EF98" s="22">
        <v>45936</v>
      </c>
      <c r="EG98" s="22">
        <v>36432</v>
      </c>
      <c r="EH98" s="22">
        <v>52272</v>
      </c>
      <c r="EI98" s="22">
        <v>23760</v>
      </c>
      <c r="EJ98" s="22">
        <v>55440</v>
      </c>
      <c r="EK98" s="22">
        <v>41184</v>
      </c>
      <c r="EL98" s="22">
        <v>55440</v>
      </c>
      <c r="EM98" s="22">
        <v>45936</v>
      </c>
      <c r="EN98" s="22">
        <v>64944</v>
      </c>
      <c r="EO98" s="22">
        <v>42768</v>
      </c>
      <c r="EP98" s="22">
        <v>39600</v>
      </c>
      <c r="EQ98" s="22">
        <v>55440</v>
      </c>
      <c r="ER98" s="22">
        <v>36432</v>
      </c>
      <c r="ES98" s="22">
        <v>41184</v>
      </c>
      <c r="ET98" s="22">
        <v>41184</v>
      </c>
      <c r="EU98" s="22">
        <v>39600</v>
      </c>
      <c r="EV98" s="22">
        <v>66528</v>
      </c>
      <c r="EW98" s="22">
        <v>44352</v>
      </c>
      <c r="EX98" s="22">
        <v>38016</v>
      </c>
      <c r="EY98" s="22">
        <v>44352</v>
      </c>
      <c r="EZ98" s="22">
        <v>47520</v>
      </c>
      <c r="FA98" s="22">
        <v>28512</v>
      </c>
      <c r="FB98" s="22">
        <v>12672</v>
      </c>
      <c r="FC98" s="22">
        <v>22176</v>
      </c>
      <c r="FD98" s="22">
        <v>79200</v>
      </c>
      <c r="FE98" s="22">
        <v>85536</v>
      </c>
      <c r="FF98" s="22">
        <v>60192</v>
      </c>
      <c r="FG98" s="22">
        <v>47520</v>
      </c>
      <c r="FH98" s="22">
        <v>66528</v>
      </c>
      <c r="FI98" s="22">
        <v>64944</v>
      </c>
      <c r="FJ98" s="22">
        <v>63360</v>
      </c>
      <c r="FK98" s="24">
        <v>64944</v>
      </c>
      <c r="FL98" s="24">
        <v>76032</v>
      </c>
      <c r="FM98" s="24">
        <v>85536</v>
      </c>
      <c r="FN98" s="24">
        <v>6336</v>
      </c>
      <c r="FO98" s="24">
        <v>34848</v>
      </c>
      <c r="FP98" s="24">
        <v>102960</v>
      </c>
      <c r="FQ98" s="24">
        <v>30096</v>
      </c>
      <c r="FR98" s="24">
        <v>153648</v>
      </c>
      <c r="FS98" s="24">
        <v>98208</v>
      </c>
      <c r="FT98" s="24">
        <v>50688</v>
      </c>
      <c r="FU98" s="24">
        <v>12672</v>
      </c>
      <c r="FV98" s="24">
        <v>17424</v>
      </c>
      <c r="FW98" s="24">
        <v>52272</v>
      </c>
      <c r="FX98" s="24">
        <v>47520</v>
      </c>
      <c r="FY98" s="24">
        <v>38016</v>
      </c>
      <c r="FZ98" s="24">
        <v>53856</v>
      </c>
      <c r="GA98" s="24">
        <v>61776</v>
      </c>
      <c r="GB98" s="24">
        <v>76032</v>
      </c>
      <c r="GC98" s="24">
        <v>87120</v>
      </c>
      <c r="GD98" s="24">
        <v>53856</v>
      </c>
      <c r="GE98" s="24">
        <v>20592</v>
      </c>
      <c r="GF98" s="24">
        <v>9504</v>
      </c>
      <c r="GG98" s="24">
        <v>93456</v>
      </c>
      <c r="GH98" s="24">
        <v>61776</v>
      </c>
      <c r="GI98" s="24">
        <v>25344</v>
      </c>
      <c r="GJ98" s="24">
        <v>58608</v>
      </c>
      <c r="GK98" s="24">
        <v>23760</v>
      </c>
      <c r="GL98" s="24">
        <v>61776</v>
      </c>
      <c r="GM98" s="24">
        <v>17424</v>
      </c>
      <c r="GN98" s="24">
        <v>45936</v>
      </c>
      <c r="GO98" s="24">
        <v>42768</v>
      </c>
      <c r="GP98" s="24">
        <v>60192</v>
      </c>
      <c r="GQ98" s="24">
        <v>23760</v>
      </c>
      <c r="GR98" s="24">
        <v>26928</v>
      </c>
      <c r="GS98" s="24">
        <v>14256</v>
      </c>
      <c r="GT98" s="24">
        <v>45936</v>
      </c>
      <c r="GU98" s="24">
        <v>12672</v>
      </c>
      <c r="GV98" s="24">
        <v>4752</v>
      </c>
      <c r="GW98" s="24">
        <v>39600</v>
      </c>
      <c r="GX98" s="24">
        <v>12672</v>
      </c>
      <c r="GY98" s="24">
        <v>15840</v>
      </c>
      <c r="GZ98" s="24">
        <v>33264</v>
      </c>
      <c r="HA98" s="24">
        <v>44352</v>
      </c>
      <c r="HB98" s="24">
        <v>6336</v>
      </c>
      <c r="HC98" s="24">
        <v>31680</v>
      </c>
      <c r="HD98" s="24">
        <v>22176</v>
      </c>
      <c r="HE98" s="24">
        <v>28512</v>
      </c>
      <c r="HF98" s="24">
        <v>50688</v>
      </c>
      <c r="HG98" s="24">
        <v>19008</v>
      </c>
      <c r="HH98" s="24">
        <v>33264</v>
      </c>
      <c r="HI98" s="24">
        <v>31680</v>
      </c>
      <c r="HJ98" s="24">
        <v>15840</v>
      </c>
      <c r="HK98" s="24">
        <v>31680</v>
      </c>
      <c r="HL98" s="24">
        <v>26928</v>
      </c>
      <c r="HM98" s="24">
        <v>34848</v>
      </c>
      <c r="HN98" s="24">
        <v>52272</v>
      </c>
      <c r="HO98" s="24">
        <v>17424</v>
      </c>
      <c r="HP98" s="24">
        <v>42768</v>
      </c>
      <c r="HQ98" s="24">
        <v>15840</v>
      </c>
      <c r="HR98" s="24">
        <v>26928</v>
      </c>
      <c r="HS98" s="24">
        <v>49104</v>
      </c>
      <c r="HT98" s="24">
        <v>7920</v>
      </c>
      <c r="HU98" s="16">
        <f t="shared" si="43"/>
        <v>7920</v>
      </c>
      <c r="HV98" s="16">
        <f t="shared" si="43"/>
        <v>7920</v>
      </c>
      <c r="HW98" s="16">
        <f t="shared" si="43"/>
        <v>7920</v>
      </c>
      <c r="HX98" s="16">
        <f t="shared" si="43"/>
        <v>7920</v>
      </c>
      <c r="HY98" s="16">
        <f t="shared" si="43"/>
        <v>7939.7999999999993</v>
      </c>
      <c r="HZ98" s="16">
        <f t="shared" si="43"/>
        <v>7939.7999999999993</v>
      </c>
      <c r="IA98" s="16">
        <f t="shared" si="43"/>
        <v>7939.7999999999993</v>
      </c>
      <c r="IB98" s="16">
        <f t="shared" si="43"/>
        <v>7939.7999999999993</v>
      </c>
      <c r="IC98" s="16">
        <f t="shared" si="43"/>
        <v>7959.6494999999986</v>
      </c>
      <c r="ID98" s="16">
        <f t="shared" si="43"/>
        <v>7959.6494999999986</v>
      </c>
      <c r="IE98" s="16">
        <f t="shared" si="43"/>
        <v>7959.6494999999986</v>
      </c>
      <c r="IF98" s="16">
        <f t="shared" si="43"/>
        <v>7959.6494999999986</v>
      </c>
      <c r="IG98" s="16">
        <f t="shared" si="43"/>
        <v>7979.5486237499981</v>
      </c>
      <c r="IH98" s="16">
        <f t="shared" si="45"/>
        <v>7979.5486237499981</v>
      </c>
      <c r="II98" s="16">
        <f t="shared" si="45"/>
        <v>7979.5486237499981</v>
      </c>
      <c r="IJ98" s="16">
        <f t="shared" si="45"/>
        <v>7979.5486237499981</v>
      </c>
      <c r="IK98" s="16">
        <f t="shared" ref="IK98:JB98" si="46">IF(IJ$4=$D$5,$F98,IJ98)*(1+IK$3)*(IF(AND($J98&gt;=IK$4,$J98&lt;IL$4),$I98+1,IF(AND($K98&gt;=IK$4,$K98&lt;IL$4),1/(1+$I98),1)))</f>
        <v>7979.5486237499981</v>
      </c>
      <c r="IL98" s="16">
        <f t="shared" si="46"/>
        <v>7999.4974953093724</v>
      </c>
      <c r="IM98" s="16">
        <f t="shared" si="46"/>
        <v>7999.4974953093724</v>
      </c>
      <c r="IN98" s="16">
        <f t="shared" si="46"/>
        <v>7999.4974953093724</v>
      </c>
      <c r="IO98" s="16">
        <f t="shared" si="46"/>
        <v>7999.4974953093724</v>
      </c>
      <c r="IP98" s="16">
        <f t="shared" si="46"/>
        <v>8019.4962390476458</v>
      </c>
      <c r="IQ98" s="16">
        <f t="shared" si="46"/>
        <v>8019.4962390476458</v>
      </c>
      <c r="IR98" s="16">
        <f t="shared" si="46"/>
        <v>8019.4962390476458</v>
      </c>
      <c r="IS98" s="16">
        <f t="shared" si="46"/>
        <v>8019.4962390476458</v>
      </c>
      <c r="IT98" s="16">
        <f t="shared" si="46"/>
        <v>8039.544979645264</v>
      </c>
      <c r="IU98" s="16">
        <f t="shared" si="46"/>
        <v>8039.544979645264</v>
      </c>
      <c r="IV98" s="16">
        <f t="shared" si="46"/>
        <v>8039.544979645264</v>
      </c>
      <c r="IW98" s="16">
        <f t="shared" si="46"/>
        <v>8039.544979645264</v>
      </c>
      <c r="IX98" s="16">
        <f t="shared" si="46"/>
        <v>8039.544979645264</v>
      </c>
      <c r="IY98" s="16">
        <f t="shared" si="46"/>
        <v>8059.6438420943769</v>
      </c>
      <c r="IZ98" s="16">
        <f t="shared" si="46"/>
        <v>8059.6438420943769</v>
      </c>
      <c r="JA98" s="16">
        <f t="shared" si="46"/>
        <v>8059.6438420943769</v>
      </c>
      <c r="JB98" s="16">
        <f t="shared" si="46"/>
        <v>8059.6438420943769</v>
      </c>
    </row>
    <row r="99" spans="1:262" ht="15" customHeight="1" x14ac:dyDescent="0.3">
      <c r="A99" s="25" t="s">
        <v>109</v>
      </c>
      <c r="B99" s="3" t="s">
        <v>234</v>
      </c>
      <c r="C99" s="3" t="s">
        <v>234</v>
      </c>
      <c r="D99" s="21" t="s">
        <v>38</v>
      </c>
      <c r="E99" s="21" t="s">
        <v>20</v>
      </c>
      <c r="F99" s="16">
        <f t="shared" ca="1" si="38"/>
        <v>14256</v>
      </c>
      <c r="G99" s="21" cm="1">
        <f t="array" aca="1" ref="G99" ca="1">($D$5-IFERROR(LOOKUP(2,1/(INDIRECT($L$1&amp;ROW()&amp;":"&amp;$J$2&amp;ROW())&lt;&gt;0),INDIRECT($L$1&amp;"4:"&amp;$J$2&amp;"4")),$L$4))/7</f>
        <v>0</v>
      </c>
      <c r="H99" s="16">
        <f t="shared" ca="1" si="39"/>
        <v>3911644.1387620126</v>
      </c>
      <c r="I99" s="21"/>
      <c r="J99" s="16"/>
      <c r="K99" s="21"/>
      <c r="L99" s="22">
        <v>0</v>
      </c>
      <c r="M99" s="22">
        <v>0</v>
      </c>
      <c r="N99" s="22">
        <v>0</v>
      </c>
      <c r="O99" s="22">
        <v>0</v>
      </c>
      <c r="P99" s="22">
        <v>0</v>
      </c>
      <c r="Q99" s="22">
        <v>0</v>
      </c>
      <c r="R99" s="22">
        <v>0</v>
      </c>
      <c r="S99" s="22">
        <v>0</v>
      </c>
      <c r="T99" s="22">
        <v>0</v>
      </c>
      <c r="U99" s="22">
        <v>0</v>
      </c>
      <c r="V99" s="22">
        <v>0</v>
      </c>
      <c r="W99" s="22">
        <v>0</v>
      </c>
      <c r="X99" s="22">
        <v>0</v>
      </c>
      <c r="Y99" s="22">
        <v>0</v>
      </c>
      <c r="Z99" s="22">
        <v>0</v>
      </c>
      <c r="AA99" s="22">
        <v>0</v>
      </c>
      <c r="AB99" s="22">
        <v>0</v>
      </c>
      <c r="AC99" s="22">
        <v>0</v>
      </c>
      <c r="AD99" s="22">
        <v>0</v>
      </c>
      <c r="AE99" s="22">
        <v>0</v>
      </c>
      <c r="AF99" s="22">
        <v>0</v>
      </c>
      <c r="AG99" s="22">
        <v>0</v>
      </c>
      <c r="AH99" s="22">
        <v>0</v>
      </c>
      <c r="AI99" s="22">
        <v>0</v>
      </c>
      <c r="AJ99" s="22">
        <v>0</v>
      </c>
      <c r="AK99" s="22">
        <v>57024</v>
      </c>
      <c r="AL99" s="22">
        <v>0</v>
      </c>
      <c r="AM99" s="22">
        <v>14256</v>
      </c>
      <c r="AN99" s="22">
        <v>6336</v>
      </c>
      <c r="AO99" s="22">
        <v>0</v>
      </c>
      <c r="AP99" s="22">
        <v>0</v>
      </c>
      <c r="AQ99" s="22">
        <v>0</v>
      </c>
      <c r="AR99" s="22">
        <v>3168</v>
      </c>
      <c r="AS99" s="22">
        <v>0</v>
      </c>
      <c r="AT99" s="22">
        <v>0</v>
      </c>
      <c r="AU99" s="22">
        <v>4752</v>
      </c>
      <c r="AV99" s="22">
        <v>0</v>
      </c>
      <c r="AW99" s="22">
        <v>3168</v>
      </c>
      <c r="AX99" s="22">
        <v>1584</v>
      </c>
      <c r="AY99" s="22">
        <v>3168</v>
      </c>
      <c r="AZ99" s="22">
        <v>25344</v>
      </c>
      <c r="BA99" s="22">
        <v>0</v>
      </c>
      <c r="BB99" s="22">
        <v>9504</v>
      </c>
      <c r="BC99" s="22">
        <v>7920</v>
      </c>
      <c r="BD99" s="22">
        <v>6336</v>
      </c>
      <c r="BE99" s="22">
        <v>17424</v>
      </c>
      <c r="BF99" s="22">
        <v>14256</v>
      </c>
      <c r="BG99" s="22">
        <v>6336</v>
      </c>
      <c r="BH99" s="22">
        <v>11088</v>
      </c>
      <c r="BI99" s="22">
        <v>9504</v>
      </c>
      <c r="BJ99" s="22">
        <v>12672</v>
      </c>
      <c r="BK99" s="22">
        <v>9504</v>
      </c>
      <c r="BL99" s="22">
        <v>14256</v>
      </c>
      <c r="BM99" s="22">
        <v>3168</v>
      </c>
      <c r="BN99" s="22">
        <v>4752</v>
      </c>
      <c r="BO99" s="22">
        <v>4752</v>
      </c>
      <c r="BP99" s="22">
        <v>4752</v>
      </c>
      <c r="BQ99" s="22">
        <v>7920</v>
      </c>
      <c r="BR99" s="22">
        <v>9504</v>
      </c>
      <c r="BS99" s="22">
        <v>7920</v>
      </c>
      <c r="BT99" s="22">
        <v>9504</v>
      </c>
      <c r="BU99" s="22">
        <v>11088</v>
      </c>
      <c r="BV99" s="22">
        <v>7920</v>
      </c>
      <c r="BW99" s="22">
        <v>3168</v>
      </c>
      <c r="BX99" s="22">
        <v>14256</v>
      </c>
      <c r="BY99" s="22">
        <v>6336</v>
      </c>
      <c r="BZ99" s="22">
        <v>4752</v>
      </c>
      <c r="CA99" s="22">
        <v>11088</v>
      </c>
      <c r="CB99" s="22">
        <v>3168</v>
      </c>
      <c r="CC99" s="22">
        <v>9504</v>
      </c>
      <c r="CD99" s="22">
        <v>9504</v>
      </c>
      <c r="CE99" s="22">
        <v>6336</v>
      </c>
      <c r="CF99" s="22">
        <v>11088</v>
      </c>
      <c r="CG99" s="22">
        <v>4752</v>
      </c>
      <c r="CH99" s="22">
        <v>11088</v>
      </c>
      <c r="CI99" s="22">
        <v>6336</v>
      </c>
      <c r="CJ99" s="22">
        <v>1584</v>
      </c>
      <c r="CK99" s="22">
        <v>11088</v>
      </c>
      <c r="CL99" s="22">
        <v>12672</v>
      </c>
      <c r="CM99" s="22">
        <v>6336</v>
      </c>
      <c r="CN99" s="22">
        <v>14256</v>
      </c>
      <c r="CO99" s="22">
        <v>3168</v>
      </c>
      <c r="CP99" s="22">
        <v>7920</v>
      </c>
      <c r="CQ99" s="22">
        <v>19008</v>
      </c>
      <c r="CR99" s="22">
        <v>6336</v>
      </c>
      <c r="CS99" s="22">
        <v>4752</v>
      </c>
      <c r="CT99" s="22">
        <v>7920</v>
      </c>
      <c r="CU99" s="22">
        <v>6336</v>
      </c>
      <c r="CV99" s="22">
        <v>0</v>
      </c>
      <c r="CW99" s="22">
        <v>30096</v>
      </c>
      <c r="CX99" s="22">
        <v>7920</v>
      </c>
      <c r="CY99" s="22">
        <v>6336</v>
      </c>
      <c r="CZ99" s="22">
        <v>1584</v>
      </c>
      <c r="DA99" s="22">
        <v>0</v>
      </c>
      <c r="DB99" s="22">
        <v>0</v>
      </c>
      <c r="DC99" s="22">
        <v>6336</v>
      </c>
      <c r="DD99" s="22">
        <v>12672</v>
      </c>
      <c r="DE99" s="22">
        <v>3168</v>
      </c>
      <c r="DF99" s="22">
        <v>15840</v>
      </c>
      <c r="DG99" s="22">
        <v>12672</v>
      </c>
      <c r="DH99" s="22">
        <v>3168</v>
      </c>
      <c r="DI99" s="22">
        <v>7920</v>
      </c>
      <c r="DJ99" s="22">
        <v>1584</v>
      </c>
      <c r="DK99" s="22">
        <v>11088</v>
      </c>
      <c r="DL99" s="22">
        <v>6336</v>
      </c>
      <c r="DM99" s="22">
        <v>9504</v>
      </c>
      <c r="DN99" s="22">
        <v>17424</v>
      </c>
      <c r="DO99" s="22">
        <v>11088</v>
      </c>
      <c r="DP99" s="22">
        <v>14256</v>
      </c>
      <c r="DQ99" s="22">
        <v>20592</v>
      </c>
      <c r="DR99" s="22">
        <v>4752</v>
      </c>
      <c r="DS99" s="22">
        <v>22176</v>
      </c>
      <c r="DT99" s="22">
        <v>30096</v>
      </c>
      <c r="DU99" s="22">
        <v>45936</v>
      </c>
      <c r="DV99" s="22">
        <v>3168</v>
      </c>
      <c r="DW99" s="22">
        <v>42768</v>
      </c>
      <c r="DX99" s="22">
        <v>50688</v>
      </c>
      <c r="DY99" s="22">
        <v>20592</v>
      </c>
      <c r="DZ99" s="22">
        <v>11088</v>
      </c>
      <c r="EA99" s="22">
        <v>25344</v>
      </c>
      <c r="EB99" s="22">
        <v>19008</v>
      </c>
      <c r="EC99" s="22">
        <v>34848</v>
      </c>
      <c r="ED99" s="22">
        <v>19008</v>
      </c>
      <c r="EE99" s="22">
        <v>17424</v>
      </c>
      <c r="EF99" s="22">
        <v>22176</v>
      </c>
      <c r="EG99" s="22">
        <v>17424</v>
      </c>
      <c r="EH99" s="22">
        <v>31680</v>
      </c>
      <c r="EI99" s="22">
        <v>7920</v>
      </c>
      <c r="EJ99" s="22">
        <v>30096</v>
      </c>
      <c r="EK99" s="22">
        <v>20592</v>
      </c>
      <c r="EL99" s="22">
        <v>19008</v>
      </c>
      <c r="EM99" s="22">
        <v>38016</v>
      </c>
      <c r="EN99" s="22">
        <v>31680</v>
      </c>
      <c r="EO99" s="22">
        <v>20592</v>
      </c>
      <c r="EP99" s="22">
        <v>20592</v>
      </c>
      <c r="EQ99" s="22">
        <v>23760</v>
      </c>
      <c r="ER99" s="22">
        <v>17424</v>
      </c>
      <c r="ES99" s="22">
        <v>19008</v>
      </c>
      <c r="ET99" s="22">
        <v>19008</v>
      </c>
      <c r="EU99" s="22">
        <v>20592</v>
      </c>
      <c r="EV99" s="22">
        <v>20592</v>
      </c>
      <c r="EW99" s="22">
        <v>23760</v>
      </c>
      <c r="EX99" s="22">
        <v>14256</v>
      </c>
      <c r="EY99" s="22">
        <v>17424</v>
      </c>
      <c r="EZ99" s="22">
        <v>71280</v>
      </c>
      <c r="FA99" s="22">
        <v>74448</v>
      </c>
      <c r="FB99" s="22">
        <v>34848</v>
      </c>
      <c r="FC99" s="22">
        <v>30096</v>
      </c>
      <c r="FD99" s="22">
        <v>17424</v>
      </c>
      <c r="FE99" s="22">
        <v>23760</v>
      </c>
      <c r="FF99" s="22">
        <v>4752</v>
      </c>
      <c r="FG99" s="22">
        <v>7920</v>
      </c>
      <c r="FH99" s="22">
        <v>12672</v>
      </c>
      <c r="FI99" s="22">
        <v>15840</v>
      </c>
      <c r="FJ99" s="22">
        <v>20592</v>
      </c>
      <c r="FK99" s="24">
        <v>19008</v>
      </c>
      <c r="FL99" s="24">
        <v>15840</v>
      </c>
      <c r="FM99" s="24">
        <v>47520</v>
      </c>
      <c r="FN99" s="24">
        <v>41184</v>
      </c>
      <c r="FO99" s="24">
        <v>31680</v>
      </c>
      <c r="FP99" s="24">
        <v>3168</v>
      </c>
      <c r="FQ99" s="24">
        <v>17424</v>
      </c>
      <c r="FR99" s="24">
        <v>0</v>
      </c>
      <c r="FS99" s="24">
        <v>0</v>
      </c>
      <c r="FT99" s="24">
        <v>71280</v>
      </c>
      <c r="FU99" s="24">
        <v>6336</v>
      </c>
      <c r="FV99" s="24">
        <v>0</v>
      </c>
      <c r="FW99" s="24">
        <v>1584</v>
      </c>
      <c r="FX99" s="24">
        <v>1584</v>
      </c>
      <c r="FY99" s="24">
        <v>9504</v>
      </c>
      <c r="FZ99" s="24">
        <v>45936</v>
      </c>
      <c r="GA99" s="24">
        <v>15840</v>
      </c>
      <c r="GB99" s="24">
        <v>38016</v>
      </c>
      <c r="GC99" s="24">
        <v>82368</v>
      </c>
      <c r="GD99" s="24">
        <v>44352</v>
      </c>
      <c r="GE99" s="24">
        <v>23760</v>
      </c>
      <c r="GF99" s="24">
        <v>14256</v>
      </c>
      <c r="GG99" s="24">
        <v>47520</v>
      </c>
      <c r="GH99" s="24">
        <v>28512</v>
      </c>
      <c r="GI99" s="24">
        <v>9504</v>
      </c>
      <c r="GJ99" s="24">
        <v>34848</v>
      </c>
      <c r="GK99" s="24">
        <v>17424</v>
      </c>
      <c r="GL99" s="24">
        <v>4752</v>
      </c>
      <c r="GM99" s="24">
        <v>1584</v>
      </c>
      <c r="GN99" s="24">
        <v>19008</v>
      </c>
      <c r="GO99" s="24">
        <v>44352</v>
      </c>
      <c r="GP99" s="24">
        <v>14256</v>
      </c>
      <c r="GQ99" s="24">
        <v>17424</v>
      </c>
      <c r="GR99" s="24">
        <v>7920</v>
      </c>
      <c r="GS99" s="24">
        <v>6336</v>
      </c>
      <c r="GT99" s="24">
        <v>12672</v>
      </c>
      <c r="GU99" s="24">
        <v>9504</v>
      </c>
      <c r="GV99" s="24">
        <v>6336</v>
      </c>
      <c r="GW99" s="24">
        <v>4752</v>
      </c>
      <c r="GX99" s="24">
        <v>6336</v>
      </c>
      <c r="GY99" s="24">
        <v>3168</v>
      </c>
      <c r="GZ99" s="24">
        <v>9504</v>
      </c>
      <c r="HA99" s="24">
        <v>26928</v>
      </c>
      <c r="HB99" s="24">
        <v>12672</v>
      </c>
      <c r="HC99" s="24">
        <v>77616</v>
      </c>
      <c r="HD99" s="24">
        <v>22176</v>
      </c>
      <c r="HE99" s="24">
        <v>6336</v>
      </c>
      <c r="HF99" s="24">
        <v>7920</v>
      </c>
      <c r="HG99" s="24">
        <v>9504</v>
      </c>
      <c r="HH99" s="24">
        <v>0</v>
      </c>
      <c r="HI99" s="24">
        <v>1584</v>
      </c>
      <c r="HJ99" s="24">
        <v>9504</v>
      </c>
      <c r="HK99" s="24">
        <v>1584</v>
      </c>
      <c r="HL99" s="24">
        <v>4752</v>
      </c>
      <c r="HM99" s="24">
        <v>1584</v>
      </c>
      <c r="HN99" s="24">
        <v>14256</v>
      </c>
      <c r="HO99" s="24">
        <v>7920</v>
      </c>
      <c r="HP99" s="24">
        <v>14256</v>
      </c>
      <c r="HQ99" s="24">
        <v>1584</v>
      </c>
      <c r="HR99" s="24">
        <v>19008</v>
      </c>
      <c r="HS99" s="24">
        <v>22176</v>
      </c>
      <c r="HT99" s="24">
        <v>28512</v>
      </c>
      <c r="HU99" s="16">
        <f t="shared" si="43"/>
        <v>28512</v>
      </c>
      <c r="HV99" s="16">
        <f t="shared" si="43"/>
        <v>28512</v>
      </c>
      <c r="HW99" s="16">
        <f t="shared" si="43"/>
        <v>28512</v>
      </c>
      <c r="HX99" s="16">
        <f t="shared" si="43"/>
        <v>28512</v>
      </c>
      <c r="HY99" s="16">
        <f t="shared" si="43"/>
        <v>28583.279999999999</v>
      </c>
      <c r="HZ99" s="16">
        <f t="shared" si="43"/>
        <v>28583.279999999999</v>
      </c>
      <c r="IA99" s="16">
        <f t="shared" si="43"/>
        <v>28583.279999999999</v>
      </c>
      <c r="IB99" s="16">
        <f t="shared" si="43"/>
        <v>28583.279999999999</v>
      </c>
      <c r="IC99" s="16">
        <f t="shared" si="43"/>
        <v>28654.738199999996</v>
      </c>
      <c r="ID99" s="16">
        <f t="shared" si="43"/>
        <v>28654.738199999996</v>
      </c>
      <c r="IE99" s="16">
        <f t="shared" si="43"/>
        <v>28654.738199999996</v>
      </c>
      <c r="IF99" s="16">
        <f t="shared" si="43"/>
        <v>28654.738199999996</v>
      </c>
      <c r="IG99" s="16">
        <f t="shared" si="43"/>
        <v>28726.375045499994</v>
      </c>
      <c r="IH99" s="16">
        <f t="shared" ref="IH99:JB99" si="47">IF(IG$4=$D$5,$F99,IG99)*(1+IH$3)*(IF(AND($J99&gt;=IH$4,$J99&lt;II$4),$I99+1,IF(AND($K99&gt;=IH$4,$K99&lt;II$4),1/(1+$I99),1)))</f>
        <v>28726.375045499994</v>
      </c>
      <c r="II99" s="16">
        <f t="shared" si="47"/>
        <v>28726.375045499994</v>
      </c>
      <c r="IJ99" s="16">
        <f t="shared" si="47"/>
        <v>28726.375045499994</v>
      </c>
      <c r="IK99" s="16">
        <f t="shared" si="47"/>
        <v>28726.375045499994</v>
      </c>
      <c r="IL99" s="16">
        <f t="shared" si="47"/>
        <v>28798.190983113742</v>
      </c>
      <c r="IM99" s="16">
        <f t="shared" si="47"/>
        <v>28798.190983113742</v>
      </c>
      <c r="IN99" s="16">
        <f t="shared" si="47"/>
        <v>28798.190983113742</v>
      </c>
      <c r="IO99" s="16">
        <f t="shared" si="47"/>
        <v>28798.190983113742</v>
      </c>
      <c r="IP99" s="16">
        <f t="shared" si="47"/>
        <v>28870.186460571524</v>
      </c>
      <c r="IQ99" s="16">
        <f t="shared" si="47"/>
        <v>28870.186460571524</v>
      </c>
      <c r="IR99" s="16">
        <f t="shared" si="47"/>
        <v>28870.186460571524</v>
      </c>
      <c r="IS99" s="16">
        <f t="shared" si="47"/>
        <v>28870.186460571524</v>
      </c>
      <c r="IT99" s="16">
        <f t="shared" si="47"/>
        <v>28942.361926722951</v>
      </c>
      <c r="IU99" s="16">
        <f t="shared" si="47"/>
        <v>28942.361926722951</v>
      </c>
      <c r="IV99" s="16">
        <f t="shared" si="47"/>
        <v>28942.361926722951</v>
      </c>
      <c r="IW99" s="16">
        <f t="shared" si="47"/>
        <v>28942.361926722951</v>
      </c>
      <c r="IX99" s="16">
        <f t="shared" si="47"/>
        <v>28942.361926722951</v>
      </c>
      <c r="IY99" s="16">
        <f t="shared" si="47"/>
        <v>29014.717831539758</v>
      </c>
      <c r="IZ99" s="16">
        <f t="shared" si="47"/>
        <v>29014.717831539758</v>
      </c>
      <c r="JA99" s="16">
        <f t="shared" si="47"/>
        <v>29014.717831539758</v>
      </c>
      <c r="JB99" s="16">
        <f t="shared" si="47"/>
        <v>29014.717831539758</v>
      </c>
    </row>
    <row r="100" spans="1:262" ht="15" customHeight="1" x14ac:dyDescent="0.3">
      <c r="A100" s="20" t="s">
        <v>110</v>
      </c>
      <c r="B100" s="3" t="s">
        <v>234</v>
      </c>
      <c r="C100" s="3" t="s">
        <v>234</v>
      </c>
      <c r="D100" s="21" t="s">
        <v>38</v>
      </c>
      <c r="E100" s="21" t="s">
        <v>20</v>
      </c>
      <c r="F100" s="16">
        <f t="shared" ca="1" si="38"/>
        <v>72072</v>
      </c>
      <c r="G100" s="21" cm="1">
        <f t="array" aca="1" ref="G100" ca="1">($D$5-IFERROR(LOOKUP(2,1/(INDIRECT($L$1&amp;ROW()&amp;":"&amp;$J$2&amp;ROW())&lt;&gt;0),INDIRECT($L$1&amp;"4:"&amp;$J$2&amp;"4")),$L$4))/7</f>
        <v>0</v>
      </c>
      <c r="H100" s="16">
        <f t="shared" ca="1" si="39"/>
        <v>3427497.3795873388</v>
      </c>
      <c r="L100" s="22">
        <v>0</v>
      </c>
      <c r="M100" s="22">
        <v>0</v>
      </c>
      <c r="N100" s="22">
        <v>0</v>
      </c>
      <c r="O100" s="22">
        <v>0</v>
      </c>
      <c r="P100" s="22">
        <v>0</v>
      </c>
      <c r="Q100" s="22">
        <v>0</v>
      </c>
      <c r="R100" s="22">
        <v>0</v>
      </c>
      <c r="S100" s="22">
        <v>0</v>
      </c>
      <c r="T100" s="22">
        <v>0</v>
      </c>
      <c r="U100" s="22">
        <v>0</v>
      </c>
      <c r="V100" s="22">
        <v>0</v>
      </c>
      <c r="W100" s="22">
        <v>0</v>
      </c>
      <c r="X100" s="22">
        <v>0</v>
      </c>
      <c r="Y100" s="22">
        <v>0</v>
      </c>
      <c r="Z100" s="22">
        <v>0</v>
      </c>
      <c r="AA100" s="22">
        <v>0</v>
      </c>
      <c r="AB100" s="22">
        <v>0</v>
      </c>
      <c r="AC100" s="22">
        <v>0</v>
      </c>
      <c r="AD100" s="22">
        <v>0</v>
      </c>
      <c r="AE100" s="22">
        <v>0</v>
      </c>
      <c r="AF100" s="22">
        <v>0</v>
      </c>
      <c r="AG100" s="22">
        <v>0</v>
      </c>
      <c r="AH100" s="22">
        <v>0</v>
      </c>
      <c r="AI100" s="22">
        <v>0</v>
      </c>
      <c r="AJ100" s="22">
        <v>0</v>
      </c>
      <c r="AK100" s="22">
        <v>0</v>
      </c>
      <c r="AL100" s="22">
        <v>0</v>
      </c>
      <c r="AM100" s="22">
        <v>0</v>
      </c>
      <c r="AN100" s="22">
        <v>0</v>
      </c>
      <c r="AO100" s="22">
        <v>0</v>
      </c>
      <c r="AP100" s="22">
        <v>0</v>
      </c>
      <c r="AQ100" s="22">
        <v>0</v>
      </c>
      <c r="AR100" s="22">
        <v>0</v>
      </c>
      <c r="AS100" s="22">
        <v>0</v>
      </c>
      <c r="AT100" s="22">
        <v>0</v>
      </c>
      <c r="AU100" s="22">
        <v>0</v>
      </c>
      <c r="AV100" s="22">
        <v>0</v>
      </c>
      <c r="AW100" s="22">
        <v>0</v>
      </c>
      <c r="AX100" s="22">
        <v>0</v>
      </c>
      <c r="AY100" s="22">
        <v>0</v>
      </c>
      <c r="AZ100" s="22">
        <v>0</v>
      </c>
      <c r="BA100" s="22">
        <v>0</v>
      </c>
      <c r="BB100" s="22">
        <v>0</v>
      </c>
      <c r="BC100" s="22">
        <v>0</v>
      </c>
      <c r="BD100" s="22">
        <v>0</v>
      </c>
      <c r="BE100" s="22">
        <v>0</v>
      </c>
      <c r="BF100" s="22">
        <v>0</v>
      </c>
      <c r="BG100" s="22">
        <v>0</v>
      </c>
      <c r="BH100" s="22">
        <v>0</v>
      </c>
      <c r="BI100" s="22">
        <v>0</v>
      </c>
      <c r="BJ100" s="22">
        <v>0</v>
      </c>
      <c r="BK100" s="22">
        <v>0</v>
      </c>
      <c r="BL100" s="22">
        <v>0</v>
      </c>
      <c r="BM100" s="22">
        <v>0</v>
      </c>
      <c r="BN100" s="22">
        <v>0</v>
      </c>
      <c r="BO100" s="22">
        <v>0</v>
      </c>
      <c r="BP100" s="22">
        <v>0</v>
      </c>
      <c r="BQ100" s="22">
        <v>0</v>
      </c>
      <c r="BR100" s="22">
        <v>0</v>
      </c>
      <c r="BS100" s="22">
        <v>0</v>
      </c>
      <c r="BT100" s="22">
        <v>0</v>
      </c>
      <c r="BU100" s="22">
        <v>0</v>
      </c>
      <c r="BV100" s="22">
        <v>0</v>
      </c>
      <c r="BW100" s="22">
        <v>0</v>
      </c>
      <c r="BX100" s="22">
        <v>0</v>
      </c>
      <c r="BY100" s="22">
        <v>0</v>
      </c>
      <c r="BZ100" s="22">
        <v>0</v>
      </c>
      <c r="CA100" s="22">
        <v>0</v>
      </c>
      <c r="CB100" s="22">
        <v>0</v>
      </c>
      <c r="CC100" s="22">
        <v>0</v>
      </c>
      <c r="CD100" s="22">
        <v>0</v>
      </c>
      <c r="CE100" s="22">
        <v>0</v>
      </c>
      <c r="CF100" s="22">
        <v>0</v>
      </c>
      <c r="CG100" s="22">
        <v>0</v>
      </c>
      <c r="CH100" s="22">
        <v>0</v>
      </c>
      <c r="CI100" s="22">
        <v>0</v>
      </c>
      <c r="CJ100" s="22">
        <v>0</v>
      </c>
      <c r="CK100" s="22">
        <v>0</v>
      </c>
      <c r="CL100" s="22">
        <v>0</v>
      </c>
      <c r="CM100" s="22">
        <v>0</v>
      </c>
      <c r="CN100" s="22">
        <v>0</v>
      </c>
      <c r="CO100" s="22">
        <v>0</v>
      </c>
      <c r="CP100" s="22">
        <v>0</v>
      </c>
      <c r="CQ100" s="22">
        <v>0</v>
      </c>
      <c r="CR100" s="22">
        <v>0</v>
      </c>
      <c r="CS100" s="22">
        <v>0</v>
      </c>
      <c r="CT100" s="22">
        <v>0</v>
      </c>
      <c r="CU100" s="22">
        <v>0</v>
      </c>
      <c r="CV100" s="22">
        <v>0</v>
      </c>
      <c r="CW100" s="22">
        <v>0</v>
      </c>
      <c r="CX100" s="22">
        <v>0</v>
      </c>
      <c r="CY100" s="22">
        <v>0</v>
      </c>
      <c r="CZ100" s="22">
        <v>0</v>
      </c>
      <c r="DA100" s="22">
        <v>0</v>
      </c>
      <c r="DB100" s="22">
        <v>0</v>
      </c>
      <c r="DC100" s="22">
        <v>0</v>
      </c>
      <c r="DD100" s="22">
        <v>0</v>
      </c>
      <c r="DE100" s="22">
        <v>0</v>
      </c>
      <c r="DF100" s="22">
        <v>0</v>
      </c>
      <c r="DG100" s="22">
        <v>0</v>
      </c>
      <c r="DH100" s="22">
        <v>0</v>
      </c>
      <c r="DI100" s="22">
        <v>0</v>
      </c>
      <c r="DJ100" s="22">
        <v>0</v>
      </c>
      <c r="DK100" s="22">
        <v>0</v>
      </c>
      <c r="DL100" s="22">
        <v>0</v>
      </c>
      <c r="DM100" s="22">
        <v>0</v>
      </c>
      <c r="DN100" s="22">
        <v>0</v>
      </c>
      <c r="DO100" s="22">
        <v>0</v>
      </c>
      <c r="DP100" s="22">
        <v>0</v>
      </c>
      <c r="DQ100" s="22">
        <v>0</v>
      </c>
      <c r="DR100" s="22">
        <v>0</v>
      </c>
      <c r="DS100" s="22">
        <v>0</v>
      </c>
      <c r="DT100" s="22">
        <v>0</v>
      </c>
      <c r="DU100" s="22">
        <v>0</v>
      </c>
      <c r="DV100" s="22">
        <v>0</v>
      </c>
      <c r="DW100" s="22">
        <v>0</v>
      </c>
      <c r="DX100" s="22">
        <v>0</v>
      </c>
      <c r="DY100" s="22">
        <v>0</v>
      </c>
      <c r="DZ100" s="22">
        <v>0</v>
      </c>
      <c r="EA100" s="22">
        <v>0</v>
      </c>
      <c r="EB100" s="22">
        <v>0</v>
      </c>
      <c r="EC100" s="22">
        <v>0</v>
      </c>
      <c r="ED100" s="22">
        <v>0</v>
      </c>
      <c r="EE100" s="22">
        <v>0</v>
      </c>
      <c r="EF100" s="22">
        <v>0</v>
      </c>
      <c r="EG100" s="22">
        <v>0</v>
      </c>
      <c r="EH100" s="22">
        <v>0</v>
      </c>
      <c r="EI100" s="22">
        <v>0</v>
      </c>
      <c r="EJ100" s="22">
        <v>0</v>
      </c>
      <c r="EK100" s="22">
        <v>0</v>
      </c>
      <c r="EL100" s="22">
        <v>0</v>
      </c>
      <c r="EM100" s="22">
        <v>0</v>
      </c>
      <c r="EN100" s="22">
        <v>0</v>
      </c>
      <c r="EO100" s="22">
        <v>0</v>
      </c>
      <c r="EP100" s="22">
        <v>0</v>
      </c>
      <c r="EQ100" s="22">
        <v>0</v>
      </c>
      <c r="ER100" s="22">
        <v>0</v>
      </c>
      <c r="ES100" s="22">
        <v>0</v>
      </c>
      <c r="ET100" s="22">
        <v>0</v>
      </c>
      <c r="EU100" s="22">
        <v>0</v>
      </c>
      <c r="EV100" s="22">
        <v>0</v>
      </c>
      <c r="EW100" s="22">
        <v>0</v>
      </c>
      <c r="EX100" s="22">
        <v>0</v>
      </c>
      <c r="EY100" s="22">
        <v>0</v>
      </c>
      <c r="EZ100" s="22">
        <v>0</v>
      </c>
      <c r="FA100" s="22">
        <v>0</v>
      </c>
      <c r="FB100" s="22">
        <v>0</v>
      </c>
      <c r="FC100" s="22">
        <v>0</v>
      </c>
      <c r="FD100" s="22">
        <v>0</v>
      </c>
      <c r="FE100" s="22">
        <v>0</v>
      </c>
      <c r="FF100" s="22">
        <v>0</v>
      </c>
      <c r="FG100" s="22">
        <v>0</v>
      </c>
      <c r="FH100" s="22">
        <v>0</v>
      </c>
      <c r="FI100" s="22">
        <v>0</v>
      </c>
      <c r="FJ100" s="23">
        <v>0</v>
      </c>
      <c r="FK100" s="24">
        <v>0</v>
      </c>
      <c r="FL100" s="24">
        <v>0</v>
      </c>
      <c r="FM100" s="24">
        <v>0</v>
      </c>
      <c r="FN100" s="24">
        <v>0</v>
      </c>
      <c r="FO100" s="24">
        <v>0</v>
      </c>
      <c r="FP100" s="24">
        <v>0</v>
      </c>
      <c r="FQ100" s="24">
        <v>0</v>
      </c>
      <c r="FR100" s="24">
        <v>0</v>
      </c>
      <c r="FS100" s="24">
        <v>0</v>
      </c>
      <c r="FT100" s="24">
        <v>0</v>
      </c>
      <c r="FU100" s="24">
        <v>0</v>
      </c>
      <c r="FV100" s="24">
        <v>0</v>
      </c>
      <c r="FW100" s="24">
        <v>0</v>
      </c>
      <c r="FX100" s="24">
        <v>0</v>
      </c>
      <c r="FY100" s="24">
        <v>0</v>
      </c>
      <c r="FZ100" s="24">
        <v>0</v>
      </c>
      <c r="GA100" s="24">
        <v>0</v>
      </c>
      <c r="GB100" s="24">
        <v>0</v>
      </c>
      <c r="GC100" s="24">
        <v>0</v>
      </c>
      <c r="GD100" s="24">
        <v>0</v>
      </c>
      <c r="GE100" s="24">
        <v>0</v>
      </c>
      <c r="GF100" s="24">
        <v>0</v>
      </c>
      <c r="GG100" s="24">
        <v>0</v>
      </c>
      <c r="GH100" s="24">
        <v>0</v>
      </c>
      <c r="GI100" s="24">
        <v>0</v>
      </c>
      <c r="GJ100" s="24">
        <v>0</v>
      </c>
      <c r="GK100" s="24">
        <v>30096</v>
      </c>
      <c r="GL100" s="24">
        <v>49104</v>
      </c>
      <c r="GM100" s="24">
        <v>71280</v>
      </c>
      <c r="GN100" s="24">
        <v>144144</v>
      </c>
      <c r="GO100" s="24">
        <v>133056</v>
      </c>
      <c r="GP100" s="24">
        <v>118800</v>
      </c>
      <c r="GQ100" s="24">
        <v>77616</v>
      </c>
      <c r="GR100" s="24">
        <v>102960</v>
      </c>
      <c r="GS100" s="24">
        <v>91872</v>
      </c>
      <c r="GT100" s="24">
        <v>150480</v>
      </c>
      <c r="GU100" s="24">
        <v>60192</v>
      </c>
      <c r="GV100" s="24">
        <v>57024</v>
      </c>
      <c r="GW100" s="24">
        <v>129888</v>
      </c>
      <c r="GX100" s="24">
        <v>53856</v>
      </c>
      <c r="GY100" s="24">
        <v>91872</v>
      </c>
      <c r="GZ100" s="24">
        <v>114048</v>
      </c>
      <c r="HA100" s="24">
        <v>145728</v>
      </c>
      <c r="HB100" s="24">
        <v>20592</v>
      </c>
      <c r="HC100" s="24">
        <v>99792</v>
      </c>
      <c r="HD100" s="24">
        <v>104544</v>
      </c>
      <c r="HE100" s="24">
        <v>69696</v>
      </c>
      <c r="HF100" s="24">
        <v>93456</v>
      </c>
      <c r="HG100" s="24">
        <v>99792</v>
      </c>
      <c r="HH100" s="24">
        <v>93456</v>
      </c>
      <c r="HI100" s="24">
        <v>80784</v>
      </c>
      <c r="HJ100" s="24">
        <v>47520</v>
      </c>
      <c r="HK100" s="24">
        <v>109296</v>
      </c>
      <c r="HL100" s="24">
        <v>77616</v>
      </c>
      <c r="HM100" s="24">
        <v>109296</v>
      </c>
      <c r="HN100" s="24">
        <v>125136</v>
      </c>
      <c r="HO100" s="24">
        <v>50688</v>
      </c>
      <c r="HP100" s="24">
        <v>125136</v>
      </c>
      <c r="HQ100" s="24">
        <v>58608</v>
      </c>
      <c r="HR100" s="24">
        <v>90288</v>
      </c>
      <c r="HS100" s="24">
        <v>14256</v>
      </c>
      <c r="HT100" s="24">
        <v>9504</v>
      </c>
      <c r="HU100" s="16">
        <f t="shared" ref="HU100:JB115" si="48">IF(HT$4=$D$5,$F100,HT100)*(1+HU$3)*(IF(AND($J100&gt;=HU$4,$J100&lt;HV$4),$I100+1,IF(AND($K100&gt;=HU$4,$K100&lt;HV$4),1/(1+$I100),1)))</f>
        <v>9504</v>
      </c>
      <c r="HV100" s="16">
        <f t="shared" si="48"/>
        <v>9504</v>
      </c>
      <c r="HW100" s="16">
        <f t="shared" si="48"/>
        <v>9504</v>
      </c>
      <c r="HX100" s="16">
        <f t="shared" si="48"/>
        <v>9504</v>
      </c>
      <c r="HY100" s="16">
        <f t="shared" si="48"/>
        <v>9527.76</v>
      </c>
      <c r="HZ100" s="16">
        <f t="shared" si="48"/>
        <v>9527.76</v>
      </c>
      <c r="IA100" s="16">
        <f t="shared" si="48"/>
        <v>9527.76</v>
      </c>
      <c r="IB100" s="16">
        <f t="shared" si="48"/>
        <v>9527.76</v>
      </c>
      <c r="IC100" s="16">
        <f t="shared" si="48"/>
        <v>9551.5794000000005</v>
      </c>
      <c r="ID100" s="16">
        <f t="shared" si="48"/>
        <v>9551.5794000000005</v>
      </c>
      <c r="IE100" s="16">
        <f t="shared" si="48"/>
        <v>9551.5794000000005</v>
      </c>
      <c r="IF100" s="16">
        <f t="shared" si="48"/>
        <v>9551.5794000000005</v>
      </c>
      <c r="IG100" s="16">
        <f t="shared" si="48"/>
        <v>9575.4583485000003</v>
      </c>
      <c r="IH100" s="16">
        <f t="shared" si="48"/>
        <v>9575.4583485000003</v>
      </c>
      <c r="II100" s="16">
        <f t="shared" si="48"/>
        <v>9575.4583485000003</v>
      </c>
      <c r="IJ100" s="16">
        <f t="shared" si="48"/>
        <v>9575.4583485000003</v>
      </c>
      <c r="IK100" s="16">
        <f t="shared" si="48"/>
        <v>9575.4583485000003</v>
      </c>
      <c r="IL100" s="16">
        <f t="shared" si="48"/>
        <v>9599.3969943712491</v>
      </c>
      <c r="IM100" s="16">
        <f t="shared" si="48"/>
        <v>9599.3969943712491</v>
      </c>
      <c r="IN100" s="16">
        <f t="shared" si="48"/>
        <v>9599.3969943712491</v>
      </c>
      <c r="IO100" s="16">
        <f t="shared" si="48"/>
        <v>9599.3969943712491</v>
      </c>
      <c r="IP100" s="16">
        <f t="shared" si="48"/>
        <v>9623.3954868571764</v>
      </c>
      <c r="IQ100" s="16">
        <f t="shared" si="48"/>
        <v>9623.3954868571764</v>
      </c>
      <c r="IR100" s="16">
        <f t="shared" si="48"/>
        <v>9623.3954868571764</v>
      </c>
      <c r="IS100" s="16">
        <f t="shared" si="48"/>
        <v>9623.3954868571764</v>
      </c>
      <c r="IT100" s="16">
        <f t="shared" si="48"/>
        <v>9647.453975574319</v>
      </c>
      <c r="IU100" s="16">
        <f t="shared" si="48"/>
        <v>9647.453975574319</v>
      </c>
      <c r="IV100" s="16">
        <f t="shared" si="48"/>
        <v>9647.453975574319</v>
      </c>
      <c r="IW100" s="16">
        <f t="shared" si="48"/>
        <v>9647.453975574319</v>
      </c>
      <c r="IX100" s="16">
        <f t="shared" si="48"/>
        <v>9647.453975574319</v>
      </c>
      <c r="IY100" s="16">
        <f t="shared" si="48"/>
        <v>9671.5726105132544</v>
      </c>
      <c r="IZ100" s="16">
        <f t="shared" si="48"/>
        <v>9671.5726105132544</v>
      </c>
      <c r="JA100" s="16">
        <f t="shared" si="48"/>
        <v>9671.5726105132544</v>
      </c>
      <c r="JB100" s="16">
        <f t="shared" si="48"/>
        <v>9671.5726105132544</v>
      </c>
    </row>
    <row r="101" spans="1:262" ht="15" customHeight="1" x14ac:dyDescent="0.3">
      <c r="A101" s="20" t="s">
        <v>111</v>
      </c>
      <c r="B101" s="3" t="s">
        <v>234</v>
      </c>
      <c r="C101" s="3" t="s">
        <v>234</v>
      </c>
      <c r="D101" s="21" t="s">
        <v>38</v>
      </c>
      <c r="E101" s="21" t="s">
        <v>20</v>
      </c>
      <c r="F101" s="16">
        <f t="shared" ca="1" si="38"/>
        <v>107316</v>
      </c>
      <c r="G101" s="21" cm="1">
        <f t="array" aca="1" ref="G101" ca="1">($D$5-IFERROR(LOOKUP(2,1/(INDIRECT($L$1&amp;ROW()&amp;":"&amp;$J$2&amp;ROW())&lt;&gt;0),INDIRECT($L$1&amp;"4:"&amp;$J$2&amp;"4")),$L$4))/7</f>
        <v>0</v>
      </c>
      <c r="H101" s="16">
        <f t="shared" ca="1" si="39"/>
        <v>5310785.6571113728</v>
      </c>
      <c r="L101" s="22">
        <v>0</v>
      </c>
      <c r="M101" s="22">
        <v>0</v>
      </c>
      <c r="N101" s="22">
        <v>0</v>
      </c>
      <c r="O101" s="22">
        <v>0</v>
      </c>
      <c r="P101" s="22">
        <v>0</v>
      </c>
      <c r="Q101" s="22">
        <v>0</v>
      </c>
      <c r="R101" s="22">
        <v>0</v>
      </c>
      <c r="S101" s="22">
        <v>0</v>
      </c>
      <c r="T101" s="22">
        <v>0</v>
      </c>
      <c r="U101" s="22">
        <v>0</v>
      </c>
      <c r="V101" s="22">
        <v>0</v>
      </c>
      <c r="W101" s="22">
        <v>0</v>
      </c>
      <c r="X101" s="22">
        <v>0</v>
      </c>
      <c r="Y101" s="22">
        <v>0</v>
      </c>
      <c r="Z101" s="22">
        <v>0</v>
      </c>
      <c r="AA101" s="22">
        <v>0</v>
      </c>
      <c r="AB101" s="22">
        <v>0</v>
      </c>
      <c r="AC101" s="22">
        <v>0</v>
      </c>
      <c r="AD101" s="22">
        <v>0</v>
      </c>
      <c r="AE101" s="22">
        <v>0</v>
      </c>
      <c r="AF101" s="22">
        <v>0</v>
      </c>
      <c r="AG101" s="22">
        <v>0</v>
      </c>
      <c r="AH101" s="22">
        <v>0</v>
      </c>
      <c r="AI101" s="22">
        <v>0</v>
      </c>
      <c r="AJ101" s="22">
        <v>0</v>
      </c>
      <c r="AK101" s="22">
        <v>0</v>
      </c>
      <c r="AL101" s="22">
        <v>0</v>
      </c>
      <c r="AM101" s="22">
        <v>0</v>
      </c>
      <c r="AN101" s="22">
        <v>0</v>
      </c>
      <c r="AO101" s="22">
        <v>0</v>
      </c>
      <c r="AP101" s="22">
        <v>0</v>
      </c>
      <c r="AQ101" s="22">
        <v>0</v>
      </c>
      <c r="AR101" s="22">
        <v>0</v>
      </c>
      <c r="AS101" s="22">
        <v>0</v>
      </c>
      <c r="AT101" s="22">
        <v>0</v>
      </c>
      <c r="AU101" s="22">
        <v>0</v>
      </c>
      <c r="AV101" s="22">
        <v>0</v>
      </c>
      <c r="AW101" s="22">
        <v>0</v>
      </c>
      <c r="AX101" s="22">
        <v>0</v>
      </c>
      <c r="AY101" s="22">
        <v>0</v>
      </c>
      <c r="AZ101" s="22">
        <v>0</v>
      </c>
      <c r="BA101" s="22">
        <v>0</v>
      </c>
      <c r="BB101" s="22">
        <v>0</v>
      </c>
      <c r="BC101" s="22">
        <v>0</v>
      </c>
      <c r="BD101" s="22">
        <v>0</v>
      </c>
      <c r="BE101" s="22">
        <v>0</v>
      </c>
      <c r="BF101" s="22">
        <v>0</v>
      </c>
      <c r="BG101" s="22">
        <v>0</v>
      </c>
      <c r="BH101" s="22">
        <v>0</v>
      </c>
      <c r="BI101" s="22">
        <v>0</v>
      </c>
      <c r="BJ101" s="22">
        <v>0</v>
      </c>
      <c r="BK101" s="22">
        <v>0</v>
      </c>
      <c r="BL101" s="22">
        <v>0</v>
      </c>
      <c r="BM101" s="22">
        <v>0</v>
      </c>
      <c r="BN101" s="22">
        <v>0</v>
      </c>
      <c r="BO101" s="22">
        <v>0</v>
      </c>
      <c r="BP101" s="22">
        <v>0</v>
      </c>
      <c r="BQ101" s="22">
        <v>0</v>
      </c>
      <c r="BR101" s="22">
        <v>0</v>
      </c>
      <c r="BS101" s="22">
        <v>0</v>
      </c>
      <c r="BT101" s="22">
        <v>0</v>
      </c>
      <c r="BU101" s="22">
        <v>0</v>
      </c>
      <c r="BV101" s="22">
        <v>0</v>
      </c>
      <c r="BW101" s="22">
        <v>0</v>
      </c>
      <c r="BX101" s="22">
        <v>0</v>
      </c>
      <c r="BY101" s="22">
        <v>0</v>
      </c>
      <c r="BZ101" s="22">
        <v>0</v>
      </c>
      <c r="CA101" s="22">
        <v>0</v>
      </c>
      <c r="CB101" s="22">
        <v>0</v>
      </c>
      <c r="CC101" s="22">
        <v>0</v>
      </c>
      <c r="CD101" s="22">
        <v>0</v>
      </c>
      <c r="CE101" s="22">
        <v>0</v>
      </c>
      <c r="CF101" s="22">
        <v>0</v>
      </c>
      <c r="CG101" s="22">
        <v>0</v>
      </c>
      <c r="CH101" s="22">
        <v>0</v>
      </c>
      <c r="CI101" s="22">
        <v>0</v>
      </c>
      <c r="CJ101" s="22">
        <v>0</v>
      </c>
      <c r="CK101" s="22">
        <v>0</v>
      </c>
      <c r="CL101" s="22">
        <v>0</v>
      </c>
      <c r="CM101" s="22">
        <v>0</v>
      </c>
      <c r="CN101" s="22">
        <v>0</v>
      </c>
      <c r="CO101" s="22">
        <v>0</v>
      </c>
      <c r="CP101" s="22">
        <v>0</v>
      </c>
      <c r="CQ101" s="22">
        <v>0</v>
      </c>
      <c r="CR101" s="22">
        <v>0</v>
      </c>
      <c r="CS101" s="22">
        <v>0</v>
      </c>
      <c r="CT101" s="22">
        <v>0</v>
      </c>
      <c r="CU101" s="22">
        <v>0</v>
      </c>
      <c r="CV101" s="22">
        <v>0</v>
      </c>
      <c r="CW101" s="22">
        <v>0</v>
      </c>
      <c r="CX101" s="22">
        <v>0</v>
      </c>
      <c r="CY101" s="22">
        <v>0</v>
      </c>
      <c r="CZ101" s="22">
        <v>0</v>
      </c>
      <c r="DA101" s="22">
        <v>0</v>
      </c>
      <c r="DB101" s="22">
        <v>0</v>
      </c>
      <c r="DC101" s="22">
        <v>0</v>
      </c>
      <c r="DD101" s="22">
        <v>0</v>
      </c>
      <c r="DE101" s="22">
        <v>0</v>
      </c>
      <c r="DF101" s="22">
        <v>0</v>
      </c>
      <c r="DG101" s="22">
        <v>0</v>
      </c>
      <c r="DH101" s="22">
        <v>0</v>
      </c>
      <c r="DI101" s="22">
        <v>0</v>
      </c>
      <c r="DJ101" s="22">
        <v>0</v>
      </c>
      <c r="DK101" s="22">
        <v>0</v>
      </c>
      <c r="DL101" s="22">
        <v>0</v>
      </c>
      <c r="DM101" s="22">
        <v>0</v>
      </c>
      <c r="DN101" s="22">
        <v>0</v>
      </c>
      <c r="DO101" s="22">
        <v>0</v>
      </c>
      <c r="DP101" s="22">
        <v>0</v>
      </c>
      <c r="DQ101" s="22">
        <v>0</v>
      </c>
      <c r="DR101" s="22">
        <v>0</v>
      </c>
      <c r="DS101" s="22">
        <v>0</v>
      </c>
      <c r="DT101" s="22">
        <v>0</v>
      </c>
      <c r="DU101" s="22">
        <v>0</v>
      </c>
      <c r="DV101" s="22">
        <v>0</v>
      </c>
      <c r="DW101" s="22">
        <v>0</v>
      </c>
      <c r="DX101" s="22">
        <v>0</v>
      </c>
      <c r="DY101" s="22">
        <v>0</v>
      </c>
      <c r="DZ101" s="22">
        <v>0</v>
      </c>
      <c r="EA101" s="22">
        <v>0</v>
      </c>
      <c r="EB101" s="22">
        <v>0</v>
      </c>
      <c r="EC101" s="22">
        <v>0</v>
      </c>
      <c r="ED101" s="22">
        <v>0</v>
      </c>
      <c r="EE101" s="22">
        <v>0</v>
      </c>
      <c r="EF101" s="22">
        <v>0</v>
      </c>
      <c r="EG101" s="22">
        <v>0</v>
      </c>
      <c r="EH101" s="22">
        <v>0</v>
      </c>
      <c r="EI101" s="22">
        <v>0</v>
      </c>
      <c r="EJ101" s="22">
        <v>0</v>
      </c>
      <c r="EK101" s="22">
        <v>0</v>
      </c>
      <c r="EL101" s="22">
        <v>0</v>
      </c>
      <c r="EM101" s="22">
        <v>0</v>
      </c>
      <c r="EN101" s="22">
        <v>0</v>
      </c>
      <c r="EO101" s="22">
        <v>0</v>
      </c>
      <c r="EP101" s="22">
        <v>0</v>
      </c>
      <c r="EQ101" s="22">
        <v>0</v>
      </c>
      <c r="ER101" s="22">
        <v>0</v>
      </c>
      <c r="ES101" s="22">
        <v>0</v>
      </c>
      <c r="ET101" s="22">
        <v>0</v>
      </c>
      <c r="EU101" s="22">
        <v>0</v>
      </c>
      <c r="EV101" s="22">
        <v>0</v>
      </c>
      <c r="EW101" s="22">
        <v>0</v>
      </c>
      <c r="EX101" s="22">
        <v>0</v>
      </c>
      <c r="EY101" s="22">
        <v>0</v>
      </c>
      <c r="EZ101" s="22">
        <v>0</v>
      </c>
      <c r="FA101" s="22">
        <v>0</v>
      </c>
      <c r="FB101" s="22">
        <v>0</v>
      </c>
      <c r="FC101" s="22">
        <v>0</v>
      </c>
      <c r="FD101" s="22">
        <v>0</v>
      </c>
      <c r="FE101" s="22">
        <v>0</v>
      </c>
      <c r="FF101" s="22">
        <v>0</v>
      </c>
      <c r="FG101" s="22">
        <v>0</v>
      </c>
      <c r="FH101" s="22">
        <v>0</v>
      </c>
      <c r="FI101" s="22">
        <v>0</v>
      </c>
      <c r="FJ101" s="23">
        <v>0</v>
      </c>
      <c r="FK101" s="24">
        <v>0</v>
      </c>
      <c r="FL101" s="24">
        <v>0</v>
      </c>
      <c r="FM101" s="24">
        <v>0</v>
      </c>
      <c r="FN101" s="24">
        <v>0</v>
      </c>
      <c r="FO101" s="24">
        <v>0</v>
      </c>
      <c r="FP101" s="24">
        <v>0</v>
      </c>
      <c r="FQ101" s="24">
        <v>0</v>
      </c>
      <c r="FR101" s="24">
        <v>0</v>
      </c>
      <c r="FS101" s="24">
        <v>0</v>
      </c>
      <c r="FT101" s="24">
        <v>0</v>
      </c>
      <c r="FU101" s="24">
        <v>0</v>
      </c>
      <c r="FV101" s="24">
        <v>0</v>
      </c>
      <c r="FW101" s="24">
        <v>0</v>
      </c>
      <c r="FX101" s="24">
        <v>0</v>
      </c>
      <c r="FY101" s="24">
        <v>0</v>
      </c>
      <c r="FZ101" s="24">
        <v>0</v>
      </c>
      <c r="GA101" s="24">
        <v>0</v>
      </c>
      <c r="GB101" s="24">
        <v>0</v>
      </c>
      <c r="GC101" s="24">
        <v>0</v>
      </c>
      <c r="GD101" s="24">
        <v>0</v>
      </c>
      <c r="GE101" s="24">
        <v>0</v>
      </c>
      <c r="GF101" s="24">
        <v>0</v>
      </c>
      <c r="GG101" s="24">
        <v>0</v>
      </c>
      <c r="GH101" s="24">
        <v>0</v>
      </c>
      <c r="GI101" s="24">
        <v>0</v>
      </c>
      <c r="GJ101" s="24">
        <v>0</v>
      </c>
      <c r="GK101" s="24">
        <v>0</v>
      </c>
      <c r="GL101" s="24">
        <v>0</v>
      </c>
      <c r="GM101" s="24">
        <v>0</v>
      </c>
      <c r="GN101" s="24">
        <v>0</v>
      </c>
      <c r="GO101" s="24">
        <v>80784</v>
      </c>
      <c r="GP101" s="24">
        <v>144144</v>
      </c>
      <c r="GQ101" s="24">
        <v>36432</v>
      </c>
      <c r="GR101" s="24">
        <v>110880</v>
      </c>
      <c r="GS101" s="24">
        <v>53856</v>
      </c>
      <c r="GT101" s="24">
        <v>139392</v>
      </c>
      <c r="GU101" s="24">
        <v>47520</v>
      </c>
      <c r="GV101" s="24">
        <v>83952</v>
      </c>
      <c r="GW101" s="24">
        <v>152064</v>
      </c>
      <c r="GX101" s="24">
        <v>47520</v>
      </c>
      <c r="GY101" s="24">
        <v>76032</v>
      </c>
      <c r="GZ101" s="24">
        <v>139392</v>
      </c>
      <c r="HA101" s="24">
        <v>147312</v>
      </c>
      <c r="HB101" s="24">
        <v>31680</v>
      </c>
      <c r="HC101" s="24">
        <v>98208</v>
      </c>
      <c r="HD101" s="24">
        <v>95040</v>
      </c>
      <c r="HE101" s="24">
        <v>99792</v>
      </c>
      <c r="HF101" s="24">
        <v>106128</v>
      </c>
      <c r="HG101" s="24">
        <v>77616</v>
      </c>
      <c r="HH101" s="24">
        <v>99792</v>
      </c>
      <c r="HI101" s="24">
        <v>82368</v>
      </c>
      <c r="HJ101" s="24">
        <v>72864</v>
      </c>
      <c r="HK101" s="24">
        <v>121968</v>
      </c>
      <c r="HL101" s="24">
        <v>104544</v>
      </c>
      <c r="HM101" s="24">
        <v>107712</v>
      </c>
      <c r="HN101" s="24">
        <v>123552</v>
      </c>
      <c r="HO101" s="24">
        <v>52272</v>
      </c>
      <c r="HP101" s="24">
        <v>164736</v>
      </c>
      <c r="HQ101" s="24">
        <v>57024</v>
      </c>
      <c r="HR101" s="24">
        <v>134640</v>
      </c>
      <c r="HS101" s="24">
        <v>72864</v>
      </c>
      <c r="HT101" s="24">
        <v>66528</v>
      </c>
      <c r="HU101" s="16">
        <f t="shared" si="48"/>
        <v>66528</v>
      </c>
      <c r="HV101" s="16">
        <f t="shared" si="48"/>
        <v>66528</v>
      </c>
      <c r="HW101" s="16">
        <f t="shared" si="48"/>
        <v>66528</v>
      </c>
      <c r="HX101" s="16">
        <f t="shared" si="48"/>
        <v>66528</v>
      </c>
      <c r="HY101" s="16">
        <f t="shared" si="48"/>
        <v>66694.319999999992</v>
      </c>
      <c r="HZ101" s="16">
        <f t="shared" si="48"/>
        <v>66694.319999999992</v>
      </c>
      <c r="IA101" s="16">
        <f t="shared" si="48"/>
        <v>66694.319999999992</v>
      </c>
      <c r="IB101" s="16">
        <f t="shared" si="48"/>
        <v>66694.319999999992</v>
      </c>
      <c r="IC101" s="16">
        <f t="shared" si="48"/>
        <v>66861.055799999987</v>
      </c>
      <c r="ID101" s="16">
        <f t="shared" si="48"/>
        <v>66861.055799999987</v>
      </c>
      <c r="IE101" s="16">
        <f t="shared" si="48"/>
        <v>66861.055799999987</v>
      </c>
      <c r="IF101" s="16">
        <f t="shared" si="48"/>
        <v>66861.055799999987</v>
      </c>
      <c r="IG101" s="16">
        <f t="shared" si="48"/>
        <v>67028.208439499984</v>
      </c>
      <c r="IH101" s="16">
        <f t="shared" si="48"/>
        <v>67028.208439499984</v>
      </c>
      <c r="II101" s="16">
        <f t="shared" si="48"/>
        <v>67028.208439499984</v>
      </c>
      <c r="IJ101" s="16">
        <f t="shared" si="48"/>
        <v>67028.208439499984</v>
      </c>
      <c r="IK101" s="16">
        <f t="shared" si="48"/>
        <v>67028.208439499984</v>
      </c>
      <c r="IL101" s="16">
        <f t="shared" si="48"/>
        <v>67195.778960598735</v>
      </c>
      <c r="IM101" s="16">
        <f t="shared" si="48"/>
        <v>67195.778960598735</v>
      </c>
      <c r="IN101" s="16">
        <f t="shared" si="48"/>
        <v>67195.778960598735</v>
      </c>
      <c r="IO101" s="16">
        <f t="shared" si="48"/>
        <v>67195.778960598735</v>
      </c>
      <c r="IP101" s="16">
        <f t="shared" si="48"/>
        <v>67363.768408000222</v>
      </c>
      <c r="IQ101" s="16">
        <f t="shared" si="48"/>
        <v>67363.768408000222</v>
      </c>
      <c r="IR101" s="16">
        <f t="shared" si="48"/>
        <v>67363.768408000222</v>
      </c>
      <c r="IS101" s="16">
        <f t="shared" si="48"/>
        <v>67363.768408000222</v>
      </c>
      <c r="IT101" s="16">
        <f t="shared" si="48"/>
        <v>67532.17782902022</v>
      </c>
      <c r="IU101" s="16">
        <f t="shared" si="48"/>
        <v>67532.17782902022</v>
      </c>
      <c r="IV101" s="16">
        <f t="shared" si="48"/>
        <v>67532.17782902022</v>
      </c>
      <c r="IW101" s="16">
        <f t="shared" si="48"/>
        <v>67532.17782902022</v>
      </c>
      <c r="IX101" s="16">
        <f t="shared" si="48"/>
        <v>67532.17782902022</v>
      </c>
      <c r="IY101" s="16">
        <f t="shared" si="48"/>
        <v>67701.008273592772</v>
      </c>
      <c r="IZ101" s="16">
        <f t="shared" si="48"/>
        <v>67701.008273592772</v>
      </c>
      <c r="JA101" s="16">
        <f t="shared" si="48"/>
        <v>67701.008273592772</v>
      </c>
      <c r="JB101" s="16">
        <f t="shared" si="48"/>
        <v>67701.008273592772</v>
      </c>
    </row>
    <row r="102" spans="1:262" ht="15" customHeight="1" x14ac:dyDescent="0.3">
      <c r="A102" s="20" t="s">
        <v>112</v>
      </c>
      <c r="B102" s="3" t="s">
        <v>234</v>
      </c>
      <c r="C102" s="3" t="s">
        <v>234</v>
      </c>
      <c r="D102" s="21" t="s">
        <v>38</v>
      </c>
      <c r="E102" s="21" t="s">
        <v>20</v>
      </c>
      <c r="F102" s="16">
        <f t="shared" ca="1" si="38"/>
        <v>12096</v>
      </c>
      <c r="G102" s="21" cm="1">
        <f t="array" aca="1" ref="G102" ca="1">($D$5-IFERROR(LOOKUP(2,1/(INDIRECT($L$1&amp;ROW()&amp;":"&amp;$J$2&amp;ROW())&lt;&gt;0),INDIRECT($L$1&amp;"4:"&amp;$J$2&amp;"4")),$L$4))/7</f>
        <v>3</v>
      </c>
      <c r="H102" s="16">
        <f t="shared" ca="1" si="39"/>
        <v>262015.31637799996</v>
      </c>
      <c r="L102" s="22">
        <v>0</v>
      </c>
      <c r="M102" s="22">
        <v>0</v>
      </c>
      <c r="N102" s="22">
        <v>0</v>
      </c>
      <c r="O102" s="22">
        <v>0</v>
      </c>
      <c r="P102" s="22">
        <v>0</v>
      </c>
      <c r="Q102" s="22">
        <v>0</v>
      </c>
      <c r="R102" s="22">
        <v>0</v>
      </c>
      <c r="S102" s="22">
        <v>0</v>
      </c>
      <c r="T102" s="22">
        <v>0</v>
      </c>
      <c r="U102" s="22">
        <v>0</v>
      </c>
      <c r="V102" s="22">
        <v>0</v>
      </c>
      <c r="W102" s="22">
        <v>0</v>
      </c>
      <c r="X102" s="22">
        <v>0</v>
      </c>
      <c r="Y102" s="22">
        <v>0</v>
      </c>
      <c r="Z102" s="22">
        <v>0</v>
      </c>
      <c r="AA102" s="22">
        <v>0</v>
      </c>
      <c r="AB102" s="22">
        <v>0</v>
      </c>
      <c r="AC102" s="22">
        <v>0</v>
      </c>
      <c r="AD102" s="22">
        <v>0</v>
      </c>
      <c r="AE102" s="22">
        <v>0</v>
      </c>
      <c r="AF102" s="22">
        <v>0</v>
      </c>
      <c r="AG102" s="22">
        <v>0</v>
      </c>
      <c r="AH102" s="22">
        <v>0</v>
      </c>
      <c r="AI102" s="22">
        <v>0</v>
      </c>
      <c r="AJ102" s="22">
        <v>0</v>
      </c>
      <c r="AK102" s="22">
        <v>0</v>
      </c>
      <c r="AL102" s="22">
        <v>0</v>
      </c>
      <c r="AM102" s="22">
        <v>0</v>
      </c>
      <c r="AN102" s="22">
        <v>0</v>
      </c>
      <c r="AO102" s="22">
        <v>0</v>
      </c>
      <c r="AP102" s="22">
        <v>0</v>
      </c>
      <c r="AQ102" s="22">
        <v>0</v>
      </c>
      <c r="AR102" s="22">
        <v>0</v>
      </c>
      <c r="AS102" s="22">
        <v>0</v>
      </c>
      <c r="AT102" s="22">
        <v>0</v>
      </c>
      <c r="AU102" s="22">
        <v>0</v>
      </c>
      <c r="AV102" s="22">
        <v>0</v>
      </c>
      <c r="AW102" s="22">
        <v>0</v>
      </c>
      <c r="AX102" s="22">
        <v>0</v>
      </c>
      <c r="AY102" s="22">
        <v>0</v>
      </c>
      <c r="AZ102" s="22">
        <v>0</v>
      </c>
      <c r="BA102" s="22">
        <v>0</v>
      </c>
      <c r="BB102" s="22">
        <v>0</v>
      </c>
      <c r="BC102" s="22">
        <v>0</v>
      </c>
      <c r="BD102" s="22">
        <v>0</v>
      </c>
      <c r="BE102" s="22">
        <v>0</v>
      </c>
      <c r="BF102" s="22">
        <v>0</v>
      </c>
      <c r="BG102" s="22">
        <v>0</v>
      </c>
      <c r="BH102" s="22">
        <v>0</v>
      </c>
      <c r="BI102" s="22">
        <v>0</v>
      </c>
      <c r="BJ102" s="22">
        <v>0</v>
      </c>
      <c r="BK102" s="22">
        <v>0</v>
      </c>
      <c r="BL102" s="22">
        <v>0</v>
      </c>
      <c r="BM102" s="22">
        <v>0</v>
      </c>
      <c r="BN102" s="22">
        <v>0</v>
      </c>
      <c r="BO102" s="22">
        <v>0</v>
      </c>
      <c r="BP102" s="22">
        <v>0</v>
      </c>
      <c r="BQ102" s="22">
        <v>0</v>
      </c>
      <c r="BR102" s="22">
        <v>0</v>
      </c>
      <c r="BS102" s="22">
        <v>0</v>
      </c>
      <c r="BT102" s="22">
        <v>0</v>
      </c>
      <c r="BU102" s="22">
        <v>0</v>
      </c>
      <c r="BV102" s="22">
        <v>0</v>
      </c>
      <c r="BW102" s="22">
        <v>0</v>
      </c>
      <c r="BX102" s="22">
        <v>0</v>
      </c>
      <c r="BY102" s="22">
        <v>0</v>
      </c>
      <c r="BZ102" s="22">
        <v>0</v>
      </c>
      <c r="CA102" s="22">
        <v>0</v>
      </c>
      <c r="CB102" s="22">
        <v>0</v>
      </c>
      <c r="CC102" s="22">
        <v>0</v>
      </c>
      <c r="CD102" s="22">
        <v>0</v>
      </c>
      <c r="CE102" s="22">
        <v>0</v>
      </c>
      <c r="CF102" s="22">
        <v>0</v>
      </c>
      <c r="CG102" s="22">
        <v>0</v>
      </c>
      <c r="CH102" s="22">
        <v>0</v>
      </c>
      <c r="CI102" s="22">
        <v>0</v>
      </c>
      <c r="CJ102" s="22">
        <v>0</v>
      </c>
      <c r="CK102" s="22">
        <v>0</v>
      </c>
      <c r="CL102" s="22">
        <v>0</v>
      </c>
      <c r="CM102" s="22">
        <v>0</v>
      </c>
      <c r="CN102" s="22">
        <v>0</v>
      </c>
      <c r="CO102" s="22">
        <v>0</v>
      </c>
      <c r="CP102" s="22">
        <v>0</v>
      </c>
      <c r="CQ102" s="22">
        <v>0</v>
      </c>
      <c r="CR102" s="22">
        <v>0</v>
      </c>
      <c r="CS102" s="22">
        <v>0</v>
      </c>
      <c r="CT102" s="22">
        <v>0</v>
      </c>
      <c r="CU102" s="22">
        <v>0</v>
      </c>
      <c r="CV102" s="22">
        <v>0</v>
      </c>
      <c r="CW102" s="22">
        <v>0</v>
      </c>
      <c r="CX102" s="22">
        <v>0</v>
      </c>
      <c r="CY102" s="22">
        <v>0</v>
      </c>
      <c r="CZ102" s="22">
        <v>0</v>
      </c>
      <c r="DA102" s="22">
        <v>0</v>
      </c>
      <c r="DB102" s="22">
        <v>0</v>
      </c>
      <c r="DC102" s="22">
        <v>0</v>
      </c>
      <c r="DD102" s="22">
        <v>0</v>
      </c>
      <c r="DE102" s="22">
        <v>0</v>
      </c>
      <c r="DF102" s="22">
        <v>0</v>
      </c>
      <c r="DG102" s="22">
        <v>0</v>
      </c>
      <c r="DH102" s="22">
        <v>0</v>
      </c>
      <c r="DI102" s="22">
        <v>0</v>
      </c>
      <c r="DJ102" s="22">
        <v>0</v>
      </c>
      <c r="DK102" s="22">
        <v>0</v>
      </c>
      <c r="DL102" s="22">
        <v>0</v>
      </c>
      <c r="DM102" s="22">
        <v>0</v>
      </c>
      <c r="DN102" s="22">
        <v>0</v>
      </c>
      <c r="DO102" s="22">
        <v>0</v>
      </c>
      <c r="DP102" s="22">
        <v>0</v>
      </c>
      <c r="DQ102" s="22">
        <v>0</v>
      </c>
      <c r="DR102" s="22">
        <v>0</v>
      </c>
      <c r="DS102" s="22">
        <v>0</v>
      </c>
      <c r="DT102" s="22">
        <v>0</v>
      </c>
      <c r="DU102" s="22">
        <v>0</v>
      </c>
      <c r="DV102" s="22">
        <v>0</v>
      </c>
      <c r="DW102" s="22">
        <v>0</v>
      </c>
      <c r="DX102" s="22">
        <v>0</v>
      </c>
      <c r="DY102" s="22">
        <v>0</v>
      </c>
      <c r="DZ102" s="22">
        <v>0</v>
      </c>
      <c r="EA102" s="22">
        <v>0</v>
      </c>
      <c r="EB102" s="22">
        <v>0</v>
      </c>
      <c r="EC102" s="22">
        <v>0</v>
      </c>
      <c r="ED102" s="22">
        <v>0</v>
      </c>
      <c r="EE102" s="22">
        <v>0</v>
      </c>
      <c r="EF102" s="22">
        <v>0</v>
      </c>
      <c r="EG102" s="22">
        <v>0</v>
      </c>
      <c r="EH102" s="22">
        <v>0</v>
      </c>
      <c r="EI102" s="22">
        <v>0</v>
      </c>
      <c r="EJ102" s="22">
        <v>0</v>
      </c>
      <c r="EK102" s="22">
        <v>0</v>
      </c>
      <c r="EL102" s="22">
        <v>0</v>
      </c>
      <c r="EM102" s="22">
        <v>0</v>
      </c>
      <c r="EN102" s="22">
        <v>0</v>
      </c>
      <c r="EO102" s="22">
        <v>0</v>
      </c>
      <c r="EP102" s="22">
        <v>0</v>
      </c>
      <c r="EQ102" s="22">
        <v>0</v>
      </c>
      <c r="ER102" s="22">
        <v>0</v>
      </c>
      <c r="ES102" s="22">
        <v>0</v>
      </c>
      <c r="ET102" s="22">
        <v>0</v>
      </c>
      <c r="EU102" s="22">
        <v>0</v>
      </c>
      <c r="EV102" s="22">
        <v>0</v>
      </c>
      <c r="EW102" s="22">
        <v>0</v>
      </c>
      <c r="EX102" s="22">
        <v>0</v>
      </c>
      <c r="EY102" s="22">
        <v>0</v>
      </c>
      <c r="EZ102" s="22">
        <v>0</v>
      </c>
      <c r="FA102" s="22">
        <v>0</v>
      </c>
      <c r="FB102" s="22">
        <v>0</v>
      </c>
      <c r="FC102" s="22">
        <v>0</v>
      </c>
      <c r="FD102" s="22">
        <v>0</v>
      </c>
      <c r="FE102" s="22">
        <v>0</v>
      </c>
      <c r="FF102" s="22">
        <v>0</v>
      </c>
      <c r="FG102" s="22">
        <v>0</v>
      </c>
      <c r="FH102" s="22">
        <v>0</v>
      </c>
      <c r="FI102" s="22">
        <v>0</v>
      </c>
      <c r="FJ102" s="22">
        <v>0</v>
      </c>
      <c r="FK102" s="22">
        <v>0</v>
      </c>
      <c r="FL102" s="22">
        <v>0</v>
      </c>
      <c r="FM102" s="22">
        <v>0</v>
      </c>
      <c r="FN102" s="22">
        <v>0</v>
      </c>
      <c r="FO102" s="22">
        <v>0</v>
      </c>
      <c r="FP102" s="22">
        <v>0</v>
      </c>
      <c r="FQ102" s="22">
        <v>0</v>
      </c>
      <c r="FR102" s="22">
        <v>0</v>
      </c>
      <c r="FS102" s="22">
        <v>0</v>
      </c>
      <c r="FT102" s="22">
        <v>0</v>
      </c>
      <c r="FU102" s="22">
        <v>0</v>
      </c>
      <c r="FV102" s="22">
        <v>0</v>
      </c>
      <c r="FW102" s="22">
        <v>0</v>
      </c>
      <c r="FX102" s="22">
        <v>0</v>
      </c>
      <c r="FY102" s="22">
        <v>0</v>
      </c>
      <c r="FZ102" s="22">
        <v>0</v>
      </c>
      <c r="GA102" s="22">
        <v>0</v>
      </c>
      <c r="GB102" s="22">
        <v>0</v>
      </c>
      <c r="GC102" s="22">
        <v>0</v>
      </c>
      <c r="GD102" s="22">
        <v>0</v>
      </c>
      <c r="GE102" s="22">
        <v>0</v>
      </c>
      <c r="GF102" s="22">
        <v>0</v>
      </c>
      <c r="GG102" s="22">
        <v>0</v>
      </c>
      <c r="GH102" s="22">
        <v>0</v>
      </c>
      <c r="GI102" s="22">
        <v>0</v>
      </c>
      <c r="GJ102" s="22">
        <v>0</v>
      </c>
      <c r="GK102" s="22">
        <v>0</v>
      </c>
      <c r="GL102" s="22">
        <v>0</v>
      </c>
      <c r="GM102" s="22">
        <v>0</v>
      </c>
      <c r="GN102" s="22">
        <v>0</v>
      </c>
      <c r="GO102" s="22">
        <v>0</v>
      </c>
      <c r="GP102" s="22">
        <v>0</v>
      </c>
      <c r="GQ102" s="22">
        <v>0</v>
      </c>
      <c r="GR102" s="22">
        <v>0</v>
      </c>
      <c r="GS102" s="22">
        <v>0</v>
      </c>
      <c r="GT102" s="22">
        <v>0</v>
      </c>
      <c r="GU102" s="22">
        <v>0</v>
      </c>
      <c r="GV102" s="22">
        <v>0</v>
      </c>
      <c r="GW102" s="22">
        <v>0</v>
      </c>
      <c r="GX102" s="22">
        <v>0</v>
      </c>
      <c r="GY102" s="22">
        <v>0</v>
      </c>
      <c r="GZ102" s="22">
        <v>0</v>
      </c>
      <c r="HA102" s="22">
        <v>0</v>
      </c>
      <c r="HB102" s="22">
        <v>0</v>
      </c>
      <c r="HC102" s="24">
        <v>0</v>
      </c>
      <c r="HD102" s="24">
        <v>0</v>
      </c>
      <c r="HE102" s="24">
        <v>0</v>
      </c>
      <c r="HF102" s="24">
        <v>0</v>
      </c>
      <c r="HG102" s="24">
        <v>0</v>
      </c>
      <c r="HH102" s="24">
        <v>0</v>
      </c>
      <c r="HI102" s="24">
        <v>0</v>
      </c>
      <c r="HJ102" s="24">
        <v>0</v>
      </c>
      <c r="HK102" s="24">
        <v>0</v>
      </c>
      <c r="HL102" s="24">
        <v>0</v>
      </c>
      <c r="HM102" s="24">
        <v>0</v>
      </c>
      <c r="HN102" s="24">
        <v>0</v>
      </c>
      <c r="HO102" s="24">
        <v>0</v>
      </c>
      <c r="HP102" s="24">
        <v>48384</v>
      </c>
      <c r="HQ102" s="24">
        <v>0</v>
      </c>
      <c r="HR102" s="24">
        <v>0</v>
      </c>
      <c r="HS102" s="24">
        <v>0</v>
      </c>
      <c r="HT102" s="16">
        <f t="shared" ref="HT102:II117" ca="1" si="49">IF(HS$4=$D$5,$F102,HS102)*(1+HT$3)*(IF(AND($J102&gt;=HT$4,$J102&lt;HU$4),$I102+1,IF(AND($K102&gt;=HT$4,$K102&lt;HU$4),1/(1+$I102),1)))</f>
        <v>12126.24</v>
      </c>
      <c r="HU102" s="16">
        <f t="shared" ca="1" si="49"/>
        <v>12126.24</v>
      </c>
      <c r="HV102" s="16">
        <f t="shared" ca="1" si="49"/>
        <v>12126.24</v>
      </c>
      <c r="HW102" s="16">
        <f t="shared" ca="1" si="49"/>
        <v>12126.24</v>
      </c>
      <c r="HX102" s="16">
        <f t="shared" ca="1" si="49"/>
        <v>12126.24</v>
      </c>
      <c r="HY102" s="16">
        <f t="shared" ca="1" si="49"/>
        <v>12156.5556</v>
      </c>
      <c r="HZ102" s="16">
        <f t="shared" ca="1" si="49"/>
        <v>12156.5556</v>
      </c>
      <c r="IA102" s="16">
        <f t="shared" ca="1" si="49"/>
        <v>12156.5556</v>
      </c>
      <c r="IB102" s="16">
        <f t="shared" ca="1" si="49"/>
        <v>12156.5556</v>
      </c>
      <c r="IC102" s="16">
        <f t="shared" ca="1" si="49"/>
        <v>12186.946988999998</v>
      </c>
      <c r="ID102" s="16">
        <f t="shared" ca="1" si="49"/>
        <v>12186.946988999998</v>
      </c>
      <c r="IE102" s="28">
        <v>40000</v>
      </c>
      <c r="IF102" s="28">
        <v>0</v>
      </c>
      <c r="IG102" s="28">
        <v>0</v>
      </c>
      <c r="IH102" s="28">
        <v>0</v>
      </c>
      <c r="II102" s="28">
        <v>0</v>
      </c>
      <c r="IJ102" s="16">
        <f>IF(II$4=$D$5,$F102,II102)*(1+IJ$3)*(IF(AND($J102&gt;=IJ$4,$J102&lt;IK$4),$I102+1,IF(AND($K102&gt;=IJ$4,$K102&lt;IK$4),1/(1+$I102),1)))</f>
        <v>0</v>
      </c>
      <c r="IK102" s="16">
        <f>IF(IJ$4=$D$5,$F102,IJ102)*(1+IK$3)*(IF(AND($J102&gt;=IK$4,$J102&lt;IL$4),$I102+1,IF(AND($K102&gt;=IK$4,$K102&lt;IL$4),1/(1+$I102),1)))</f>
        <v>0</v>
      </c>
      <c r="IL102" s="16">
        <f>IF(IK$4=$D$5,$F102,IK102)*(1+IL$3)*(IF(AND($J102&gt;=IL$4,$J102&lt;IM$4),$I102+1,IF(AND($K102&gt;=IL$4,$K102&lt;IM$4),1/(1+$I102),1)))</f>
        <v>0</v>
      </c>
      <c r="IM102" s="16">
        <f>IF(IL$4=$D$5,$F102,IL102)*(1+IM$3)*(IF(AND($J102&gt;=IM$4,$J102&lt;IN$4),$I102+1,IF(AND($K102&gt;=IM$4,$K102&lt;IN$4),1/(1+$I102),1)))</f>
        <v>0</v>
      </c>
      <c r="IN102" s="16">
        <f>IF(IM$4=$D$5,$F102,IM102)*(1+IN$3)*(IF(AND($J102&gt;=IN$4,$J102&lt;IO$4),$I102+1,IF(AND($K102&gt;=IN$4,$K102&lt;IO$4),1/(1+$I102),1)))</f>
        <v>0</v>
      </c>
      <c r="IO102" s="28">
        <v>40000</v>
      </c>
      <c r="IP102" s="28">
        <v>0</v>
      </c>
      <c r="IQ102" s="28">
        <v>0</v>
      </c>
      <c r="IR102" s="28">
        <v>0</v>
      </c>
      <c r="IS102" s="28">
        <v>0</v>
      </c>
      <c r="IT102" s="16">
        <f t="shared" si="48"/>
        <v>0</v>
      </c>
      <c r="IU102" s="16">
        <f t="shared" si="48"/>
        <v>0</v>
      </c>
      <c r="IV102" s="16">
        <f t="shared" si="48"/>
        <v>0</v>
      </c>
      <c r="IW102" s="16">
        <f t="shared" si="48"/>
        <v>0</v>
      </c>
      <c r="IX102" s="16">
        <f t="shared" si="48"/>
        <v>0</v>
      </c>
      <c r="IY102" s="16">
        <f t="shared" si="48"/>
        <v>0</v>
      </c>
      <c r="IZ102" s="16">
        <f t="shared" si="48"/>
        <v>0</v>
      </c>
      <c r="JA102" s="16">
        <f t="shared" si="48"/>
        <v>0</v>
      </c>
      <c r="JB102" s="16">
        <f t="shared" si="48"/>
        <v>0</v>
      </c>
    </row>
    <row r="103" spans="1:262" ht="15" customHeight="1" x14ac:dyDescent="0.3">
      <c r="A103" s="20" t="s">
        <v>113</v>
      </c>
      <c r="B103" s="3" t="s">
        <v>234</v>
      </c>
      <c r="C103" s="3" t="s">
        <v>234</v>
      </c>
      <c r="D103" s="21" t="s">
        <v>38</v>
      </c>
      <c r="E103" s="21" t="s">
        <v>20</v>
      </c>
      <c r="F103" s="16">
        <f t="shared" ca="1" si="38"/>
        <v>12528</v>
      </c>
      <c r="G103" s="21" cm="1">
        <f t="array" aca="1" ref="G103" ca="1">($D$5-IFERROR(LOOKUP(2,1/(INDIRECT($L$1&amp;ROW()&amp;":"&amp;$J$2&amp;ROW())&lt;&gt;0),INDIRECT($L$1&amp;"4:"&amp;$J$2&amp;"4")),$L$4))/7</f>
        <v>1</v>
      </c>
      <c r="H103" s="16">
        <f t="shared" ca="1" si="39"/>
        <v>342399.77642034303</v>
      </c>
      <c r="L103" s="22">
        <v>0</v>
      </c>
      <c r="M103" s="22">
        <v>0</v>
      </c>
      <c r="N103" s="22">
        <v>0</v>
      </c>
      <c r="O103" s="22">
        <v>0</v>
      </c>
      <c r="P103" s="22">
        <v>0</v>
      </c>
      <c r="Q103" s="22">
        <v>0</v>
      </c>
      <c r="R103" s="22">
        <v>0</v>
      </c>
      <c r="S103" s="22">
        <v>0</v>
      </c>
      <c r="T103" s="22">
        <v>0</v>
      </c>
      <c r="U103" s="22">
        <v>0</v>
      </c>
      <c r="V103" s="22">
        <v>0</v>
      </c>
      <c r="W103" s="22">
        <v>0</v>
      </c>
      <c r="X103" s="22">
        <v>0</v>
      </c>
      <c r="Y103" s="22">
        <v>0</v>
      </c>
      <c r="Z103" s="22">
        <v>0</v>
      </c>
      <c r="AA103" s="22">
        <v>0</v>
      </c>
      <c r="AB103" s="22">
        <v>0</v>
      </c>
      <c r="AC103" s="22">
        <v>0</v>
      </c>
      <c r="AD103" s="22">
        <v>0</v>
      </c>
      <c r="AE103" s="22">
        <v>0</v>
      </c>
      <c r="AF103" s="22">
        <v>0</v>
      </c>
      <c r="AG103" s="22">
        <v>0</v>
      </c>
      <c r="AH103" s="22">
        <v>0</v>
      </c>
      <c r="AI103" s="22">
        <v>0</v>
      </c>
      <c r="AJ103" s="22">
        <v>0</v>
      </c>
      <c r="AK103" s="22">
        <v>0</v>
      </c>
      <c r="AL103" s="22">
        <v>0</v>
      </c>
      <c r="AM103" s="22">
        <v>0</v>
      </c>
      <c r="AN103" s="22">
        <v>0</v>
      </c>
      <c r="AO103" s="22">
        <v>0</v>
      </c>
      <c r="AP103" s="22">
        <v>0</v>
      </c>
      <c r="AQ103" s="22">
        <v>0</v>
      </c>
      <c r="AR103" s="22">
        <v>0</v>
      </c>
      <c r="AS103" s="22">
        <v>0</v>
      </c>
      <c r="AT103" s="22">
        <v>0</v>
      </c>
      <c r="AU103" s="22">
        <v>0</v>
      </c>
      <c r="AV103" s="22">
        <v>0</v>
      </c>
      <c r="AW103" s="22">
        <v>0</v>
      </c>
      <c r="AX103" s="22">
        <v>0</v>
      </c>
      <c r="AY103" s="22">
        <v>0</v>
      </c>
      <c r="AZ103" s="22">
        <v>0</v>
      </c>
      <c r="BA103" s="22">
        <v>0</v>
      </c>
      <c r="BB103" s="22">
        <v>0</v>
      </c>
      <c r="BC103" s="22">
        <v>0</v>
      </c>
      <c r="BD103" s="22">
        <v>0</v>
      </c>
      <c r="BE103" s="22">
        <v>0</v>
      </c>
      <c r="BF103" s="22">
        <v>0</v>
      </c>
      <c r="BG103" s="22">
        <v>0</v>
      </c>
      <c r="BH103" s="22">
        <v>0</v>
      </c>
      <c r="BI103" s="22">
        <v>0</v>
      </c>
      <c r="BJ103" s="22">
        <v>0</v>
      </c>
      <c r="BK103" s="22">
        <v>0</v>
      </c>
      <c r="BL103" s="22">
        <v>0</v>
      </c>
      <c r="BM103" s="22">
        <v>0</v>
      </c>
      <c r="BN103" s="22">
        <v>0</v>
      </c>
      <c r="BO103" s="22">
        <v>0</v>
      </c>
      <c r="BP103" s="22">
        <v>0</v>
      </c>
      <c r="BQ103" s="22">
        <v>0</v>
      </c>
      <c r="BR103" s="22">
        <v>0</v>
      </c>
      <c r="BS103" s="22">
        <v>0</v>
      </c>
      <c r="BT103" s="22">
        <v>0</v>
      </c>
      <c r="BU103" s="22">
        <v>0</v>
      </c>
      <c r="BV103" s="22">
        <v>0</v>
      </c>
      <c r="BW103" s="22">
        <v>0</v>
      </c>
      <c r="BX103" s="22">
        <v>0</v>
      </c>
      <c r="BY103" s="22">
        <v>0</v>
      </c>
      <c r="BZ103" s="22">
        <v>0</v>
      </c>
      <c r="CA103" s="22">
        <v>0</v>
      </c>
      <c r="CB103" s="22">
        <v>0</v>
      </c>
      <c r="CC103" s="22">
        <v>0</v>
      </c>
      <c r="CD103" s="22">
        <v>0</v>
      </c>
      <c r="CE103" s="22">
        <v>0</v>
      </c>
      <c r="CF103" s="22">
        <v>0</v>
      </c>
      <c r="CG103" s="22">
        <v>0</v>
      </c>
      <c r="CH103" s="22">
        <v>0</v>
      </c>
      <c r="CI103" s="22">
        <v>0</v>
      </c>
      <c r="CJ103" s="22">
        <v>0</v>
      </c>
      <c r="CK103" s="22">
        <v>0</v>
      </c>
      <c r="CL103" s="22">
        <v>0</v>
      </c>
      <c r="CM103" s="22">
        <v>0</v>
      </c>
      <c r="CN103" s="22">
        <v>0</v>
      </c>
      <c r="CO103" s="22">
        <v>0</v>
      </c>
      <c r="CP103" s="22">
        <v>0</v>
      </c>
      <c r="CQ103" s="22">
        <v>0</v>
      </c>
      <c r="CR103" s="22">
        <v>0</v>
      </c>
      <c r="CS103" s="22">
        <v>0</v>
      </c>
      <c r="CT103" s="22">
        <v>0</v>
      </c>
      <c r="CU103" s="22">
        <v>0</v>
      </c>
      <c r="CV103" s="22">
        <v>0</v>
      </c>
      <c r="CW103" s="22">
        <v>0</v>
      </c>
      <c r="CX103" s="22">
        <v>0</v>
      </c>
      <c r="CY103" s="22">
        <v>0</v>
      </c>
      <c r="CZ103" s="22">
        <v>0</v>
      </c>
      <c r="DA103" s="22">
        <v>0</v>
      </c>
      <c r="DB103" s="22">
        <v>0</v>
      </c>
      <c r="DC103" s="22">
        <v>0</v>
      </c>
      <c r="DD103" s="22">
        <v>0</v>
      </c>
      <c r="DE103" s="22">
        <v>0</v>
      </c>
      <c r="DF103" s="22">
        <v>0</v>
      </c>
      <c r="DG103" s="22">
        <v>0</v>
      </c>
      <c r="DH103" s="22">
        <v>0</v>
      </c>
      <c r="DI103" s="22">
        <v>0</v>
      </c>
      <c r="DJ103" s="22">
        <v>0</v>
      </c>
      <c r="DK103" s="22">
        <v>0</v>
      </c>
      <c r="DL103" s="22">
        <v>0</v>
      </c>
      <c r="DM103" s="22">
        <v>0</v>
      </c>
      <c r="DN103" s="22">
        <v>0</v>
      </c>
      <c r="DO103" s="22">
        <v>0</v>
      </c>
      <c r="DP103" s="22">
        <v>0</v>
      </c>
      <c r="DQ103" s="22">
        <v>0</v>
      </c>
      <c r="DR103" s="22">
        <v>0</v>
      </c>
      <c r="DS103" s="22">
        <v>0</v>
      </c>
      <c r="DT103" s="22">
        <v>0</v>
      </c>
      <c r="DU103" s="22">
        <v>0</v>
      </c>
      <c r="DV103" s="22">
        <v>0</v>
      </c>
      <c r="DW103" s="22">
        <v>0</v>
      </c>
      <c r="DX103" s="22">
        <v>0</v>
      </c>
      <c r="DY103" s="22">
        <v>0</v>
      </c>
      <c r="DZ103" s="22">
        <v>0</v>
      </c>
      <c r="EA103" s="22">
        <v>0</v>
      </c>
      <c r="EB103" s="22">
        <v>0</v>
      </c>
      <c r="EC103" s="22">
        <v>0</v>
      </c>
      <c r="ED103" s="22">
        <v>0</v>
      </c>
      <c r="EE103" s="22">
        <v>0</v>
      </c>
      <c r="EF103" s="22">
        <v>0</v>
      </c>
      <c r="EG103" s="22">
        <v>0</v>
      </c>
      <c r="EH103" s="22">
        <v>0</v>
      </c>
      <c r="EI103" s="22">
        <v>0</v>
      </c>
      <c r="EJ103" s="22">
        <v>0</v>
      </c>
      <c r="EK103" s="22">
        <v>0</v>
      </c>
      <c r="EL103" s="22">
        <v>0</v>
      </c>
      <c r="EM103" s="22">
        <v>0</v>
      </c>
      <c r="EN103" s="22">
        <v>0</v>
      </c>
      <c r="EO103" s="22">
        <v>0</v>
      </c>
      <c r="EP103" s="22">
        <v>0</v>
      </c>
      <c r="EQ103" s="22">
        <v>0</v>
      </c>
      <c r="ER103" s="22">
        <v>0</v>
      </c>
      <c r="ES103" s="22">
        <v>0</v>
      </c>
      <c r="ET103" s="22">
        <v>0</v>
      </c>
      <c r="EU103" s="22">
        <v>0</v>
      </c>
      <c r="EV103" s="22">
        <v>0</v>
      </c>
      <c r="EW103" s="22">
        <v>0</v>
      </c>
      <c r="EX103" s="22">
        <v>0</v>
      </c>
      <c r="EY103" s="22">
        <v>0</v>
      </c>
      <c r="EZ103" s="22">
        <v>0</v>
      </c>
      <c r="FA103" s="22">
        <v>0</v>
      </c>
      <c r="FB103" s="22">
        <v>0</v>
      </c>
      <c r="FC103" s="22">
        <v>0</v>
      </c>
      <c r="FD103" s="22">
        <v>0</v>
      </c>
      <c r="FE103" s="22">
        <v>0</v>
      </c>
      <c r="FF103" s="22">
        <v>0</v>
      </c>
      <c r="FG103" s="22">
        <v>0</v>
      </c>
      <c r="FH103" s="22">
        <v>0</v>
      </c>
      <c r="FI103" s="22">
        <v>0</v>
      </c>
      <c r="FJ103" s="22">
        <v>0</v>
      </c>
      <c r="FK103" s="22">
        <v>0</v>
      </c>
      <c r="FL103" s="22">
        <v>0</v>
      </c>
      <c r="FM103" s="22">
        <v>0</v>
      </c>
      <c r="FN103" s="22">
        <v>0</v>
      </c>
      <c r="FO103" s="22">
        <v>0</v>
      </c>
      <c r="FP103" s="22">
        <v>0</v>
      </c>
      <c r="FQ103" s="22">
        <v>0</v>
      </c>
      <c r="FR103" s="22">
        <v>0</v>
      </c>
      <c r="FS103" s="22">
        <v>0</v>
      </c>
      <c r="FT103" s="22">
        <v>0</v>
      </c>
      <c r="FU103" s="22">
        <v>0</v>
      </c>
      <c r="FV103" s="22">
        <v>0</v>
      </c>
      <c r="FW103" s="22">
        <v>0</v>
      </c>
      <c r="FX103" s="22">
        <v>0</v>
      </c>
      <c r="FY103" s="22">
        <v>0</v>
      </c>
      <c r="FZ103" s="22">
        <v>0</v>
      </c>
      <c r="GA103" s="22">
        <v>0</v>
      </c>
      <c r="GB103" s="22">
        <v>0</v>
      </c>
      <c r="GC103" s="22">
        <v>0</v>
      </c>
      <c r="GD103" s="22">
        <v>0</v>
      </c>
      <c r="GE103" s="22">
        <v>0</v>
      </c>
      <c r="GF103" s="22">
        <v>0</v>
      </c>
      <c r="GG103" s="22">
        <v>0</v>
      </c>
      <c r="GH103" s="22">
        <v>0</v>
      </c>
      <c r="GI103" s="22">
        <v>0</v>
      </c>
      <c r="GJ103" s="22">
        <v>0</v>
      </c>
      <c r="GK103" s="22">
        <v>0</v>
      </c>
      <c r="GL103" s="22">
        <v>0</v>
      </c>
      <c r="GM103" s="22">
        <v>0</v>
      </c>
      <c r="GN103" s="22">
        <v>0</v>
      </c>
      <c r="GO103" s="22">
        <v>0</v>
      </c>
      <c r="GP103" s="22">
        <v>0</v>
      </c>
      <c r="GQ103" s="22">
        <v>0</v>
      </c>
      <c r="GR103" s="22">
        <v>0</v>
      </c>
      <c r="GS103" s="22">
        <v>0</v>
      </c>
      <c r="GT103" s="22">
        <v>0</v>
      </c>
      <c r="GU103" s="22">
        <v>0</v>
      </c>
      <c r="GV103" s="22">
        <v>0</v>
      </c>
      <c r="GW103" s="22">
        <v>0</v>
      </c>
      <c r="GX103" s="22">
        <v>0</v>
      </c>
      <c r="GY103" s="22">
        <v>0</v>
      </c>
      <c r="GZ103" s="22">
        <v>0</v>
      </c>
      <c r="HA103" s="22">
        <v>0</v>
      </c>
      <c r="HB103" s="22">
        <v>0</v>
      </c>
      <c r="HC103" s="24">
        <v>0</v>
      </c>
      <c r="HD103" s="24">
        <v>0</v>
      </c>
      <c r="HE103" s="24">
        <v>0</v>
      </c>
      <c r="HF103" s="24">
        <v>0</v>
      </c>
      <c r="HG103" s="24">
        <v>0</v>
      </c>
      <c r="HH103" s="24">
        <v>0</v>
      </c>
      <c r="HI103" s="24">
        <v>0</v>
      </c>
      <c r="HJ103" s="24">
        <v>0</v>
      </c>
      <c r="HK103" s="24">
        <v>0</v>
      </c>
      <c r="HL103" s="24">
        <v>0</v>
      </c>
      <c r="HM103" s="24">
        <v>0</v>
      </c>
      <c r="HN103" s="24">
        <v>0</v>
      </c>
      <c r="HO103" s="24">
        <v>0</v>
      </c>
      <c r="HP103" s="24">
        <v>31104</v>
      </c>
      <c r="HQ103" s="24">
        <v>8640</v>
      </c>
      <c r="HR103" s="24">
        <v>10368</v>
      </c>
      <c r="HS103" s="24">
        <v>0</v>
      </c>
      <c r="HT103" s="16">
        <f t="shared" ca="1" si="49"/>
        <v>12559.32</v>
      </c>
      <c r="HU103" s="16">
        <f t="shared" ca="1" si="49"/>
        <v>12559.32</v>
      </c>
      <c r="HV103" s="16">
        <f t="shared" ca="1" si="49"/>
        <v>12559.32</v>
      </c>
      <c r="HW103" s="16">
        <f t="shared" ca="1" si="49"/>
        <v>12559.32</v>
      </c>
      <c r="HX103" s="16">
        <f t="shared" ca="1" si="49"/>
        <v>12559.32</v>
      </c>
      <c r="HY103" s="16">
        <f t="shared" ca="1" si="49"/>
        <v>12590.718299999999</v>
      </c>
      <c r="HZ103" s="16">
        <f t="shared" ca="1" si="49"/>
        <v>12590.718299999999</v>
      </c>
      <c r="IA103" s="16">
        <f t="shared" ca="1" si="49"/>
        <v>12590.718299999999</v>
      </c>
      <c r="IB103" s="16">
        <f t="shared" ca="1" si="49"/>
        <v>12590.718299999999</v>
      </c>
      <c r="IC103" s="16">
        <f t="shared" ca="1" si="49"/>
        <v>12622.195095749998</v>
      </c>
      <c r="ID103" s="16">
        <f t="shared" ca="1" si="49"/>
        <v>12622.195095749998</v>
      </c>
      <c r="IE103" s="16">
        <f t="shared" ca="1" si="49"/>
        <v>12622.195095749998</v>
      </c>
      <c r="IF103" s="16">
        <f t="shared" ca="1" si="49"/>
        <v>12622.195095749998</v>
      </c>
      <c r="IG103" s="16">
        <f t="shared" ca="1" si="49"/>
        <v>12653.750583489373</v>
      </c>
      <c r="IH103" s="16">
        <f t="shared" ca="1" si="49"/>
        <v>12653.750583489373</v>
      </c>
      <c r="II103" s="16">
        <f t="shared" ca="1" si="49"/>
        <v>12653.750583489373</v>
      </c>
      <c r="IJ103" s="16">
        <f t="shared" ref="IJ103:IR118" ca="1" si="50">IF(II$4=$D$5,$F103,II103)*(1+IJ$3)*(IF(AND($J103&gt;=IJ$4,$J103&lt;IK$4),$I103+1,IF(AND($K103&gt;=IJ$4,$K103&lt;IK$4),1/(1+$I103),1)))</f>
        <v>12653.750583489373</v>
      </c>
      <c r="IK103" s="16">
        <f t="shared" ca="1" si="50"/>
        <v>12653.750583489373</v>
      </c>
      <c r="IL103" s="16">
        <f t="shared" ca="1" si="50"/>
        <v>12685.384959948096</v>
      </c>
      <c r="IM103" s="16">
        <f t="shared" ca="1" si="50"/>
        <v>12685.384959948096</v>
      </c>
      <c r="IN103" s="28">
        <v>40000</v>
      </c>
      <c r="IO103" s="28">
        <v>0</v>
      </c>
      <c r="IP103" s="28">
        <v>0</v>
      </c>
      <c r="IQ103" s="28">
        <v>0</v>
      </c>
      <c r="IR103" s="28">
        <v>0</v>
      </c>
      <c r="IS103" s="16">
        <f t="shared" ref="IS103:JB135" si="51">IF(IR$4=$D$5,$F103,IR103)*(1+IS$3)*(IF(AND($J103&gt;=IS$4,$J103&lt;IT$4),$I103+1,IF(AND($K103&gt;=IS$4,$K103&lt;IT$4),1/(1+$I103),1)))</f>
        <v>0</v>
      </c>
      <c r="IT103" s="16">
        <f t="shared" si="48"/>
        <v>0</v>
      </c>
      <c r="IU103" s="16">
        <f t="shared" si="48"/>
        <v>0</v>
      </c>
      <c r="IV103" s="16">
        <f t="shared" si="48"/>
        <v>0</v>
      </c>
      <c r="IW103" s="16">
        <f t="shared" si="48"/>
        <v>0</v>
      </c>
      <c r="IX103" s="16">
        <f t="shared" si="48"/>
        <v>0</v>
      </c>
      <c r="IY103" s="16">
        <f t="shared" si="48"/>
        <v>0</v>
      </c>
      <c r="IZ103" s="16">
        <f t="shared" si="48"/>
        <v>0</v>
      </c>
      <c r="JA103" s="16">
        <f t="shared" si="48"/>
        <v>0</v>
      </c>
      <c r="JB103" s="16">
        <f t="shared" si="48"/>
        <v>0</v>
      </c>
    </row>
    <row r="104" spans="1:262" ht="15" customHeight="1" x14ac:dyDescent="0.3">
      <c r="A104" s="20" t="s">
        <v>114</v>
      </c>
      <c r="B104" s="3" t="s">
        <v>234</v>
      </c>
      <c r="C104" s="3" t="s">
        <v>234</v>
      </c>
      <c r="D104" s="21" t="s">
        <v>38</v>
      </c>
      <c r="E104" s="21" t="s">
        <v>20</v>
      </c>
      <c r="F104" s="16">
        <f t="shared" ca="1" si="38"/>
        <v>35856</v>
      </c>
      <c r="G104" s="21" cm="1">
        <f t="array" aca="1" ref="G104" ca="1">($D$5-IFERROR(LOOKUP(2,1/(INDIRECT($L$1&amp;ROW()&amp;":"&amp;$J$2&amp;ROW())&lt;&gt;0),INDIRECT($L$1&amp;"4:"&amp;$J$2&amp;"4")),$L$4))/7</f>
        <v>0</v>
      </c>
      <c r="H104" s="16">
        <f t="shared" ca="1" si="39"/>
        <v>875488.10091782908</v>
      </c>
      <c r="L104" s="22">
        <v>0</v>
      </c>
      <c r="M104" s="22">
        <v>0</v>
      </c>
      <c r="N104" s="22">
        <v>0</v>
      </c>
      <c r="O104" s="22">
        <v>0</v>
      </c>
      <c r="P104" s="22">
        <v>0</v>
      </c>
      <c r="Q104" s="22">
        <v>0</v>
      </c>
      <c r="R104" s="22">
        <v>0</v>
      </c>
      <c r="S104" s="22">
        <v>0</v>
      </c>
      <c r="T104" s="22">
        <v>0</v>
      </c>
      <c r="U104" s="22">
        <v>0</v>
      </c>
      <c r="V104" s="22">
        <v>0</v>
      </c>
      <c r="W104" s="22">
        <v>0</v>
      </c>
      <c r="X104" s="22">
        <v>0</v>
      </c>
      <c r="Y104" s="22">
        <v>0</v>
      </c>
      <c r="Z104" s="22">
        <v>0</v>
      </c>
      <c r="AA104" s="22">
        <v>0</v>
      </c>
      <c r="AB104" s="22">
        <v>0</v>
      </c>
      <c r="AC104" s="22">
        <v>0</v>
      </c>
      <c r="AD104" s="22">
        <v>0</v>
      </c>
      <c r="AE104" s="22">
        <v>0</v>
      </c>
      <c r="AF104" s="22">
        <v>0</v>
      </c>
      <c r="AG104" s="22">
        <v>0</v>
      </c>
      <c r="AH104" s="22">
        <v>0</v>
      </c>
      <c r="AI104" s="22">
        <v>0</v>
      </c>
      <c r="AJ104" s="22">
        <v>0</v>
      </c>
      <c r="AK104" s="22">
        <v>0</v>
      </c>
      <c r="AL104" s="22">
        <v>0</v>
      </c>
      <c r="AM104" s="22">
        <v>0</v>
      </c>
      <c r="AN104" s="22">
        <v>0</v>
      </c>
      <c r="AO104" s="22">
        <v>0</v>
      </c>
      <c r="AP104" s="22">
        <v>0</v>
      </c>
      <c r="AQ104" s="22">
        <v>0</v>
      </c>
      <c r="AR104" s="22">
        <v>0</v>
      </c>
      <c r="AS104" s="22">
        <v>0</v>
      </c>
      <c r="AT104" s="22">
        <v>0</v>
      </c>
      <c r="AU104" s="22">
        <v>0</v>
      </c>
      <c r="AV104" s="22">
        <v>0</v>
      </c>
      <c r="AW104" s="22">
        <v>0</v>
      </c>
      <c r="AX104" s="22">
        <v>0</v>
      </c>
      <c r="AY104" s="22">
        <v>0</v>
      </c>
      <c r="AZ104" s="22">
        <v>0</v>
      </c>
      <c r="BA104" s="22">
        <v>0</v>
      </c>
      <c r="BB104" s="22">
        <v>0</v>
      </c>
      <c r="BC104" s="22">
        <v>0</v>
      </c>
      <c r="BD104" s="22">
        <v>0</v>
      </c>
      <c r="BE104" s="22">
        <v>0</v>
      </c>
      <c r="BF104" s="22">
        <v>0</v>
      </c>
      <c r="BG104" s="22">
        <v>0</v>
      </c>
      <c r="BH104" s="22">
        <v>0</v>
      </c>
      <c r="BI104" s="22">
        <v>0</v>
      </c>
      <c r="BJ104" s="22">
        <v>0</v>
      </c>
      <c r="BK104" s="22">
        <v>0</v>
      </c>
      <c r="BL104" s="22">
        <v>0</v>
      </c>
      <c r="BM104" s="22">
        <v>0</v>
      </c>
      <c r="BN104" s="22">
        <v>0</v>
      </c>
      <c r="BO104" s="22">
        <v>0</v>
      </c>
      <c r="BP104" s="22">
        <v>0</v>
      </c>
      <c r="BQ104" s="22">
        <v>0</v>
      </c>
      <c r="BR104" s="22">
        <v>0</v>
      </c>
      <c r="BS104" s="22">
        <v>0</v>
      </c>
      <c r="BT104" s="22">
        <v>0</v>
      </c>
      <c r="BU104" s="22">
        <v>0</v>
      </c>
      <c r="BV104" s="22">
        <v>0</v>
      </c>
      <c r="BW104" s="22">
        <v>0</v>
      </c>
      <c r="BX104" s="22">
        <v>0</v>
      </c>
      <c r="BY104" s="22">
        <v>0</v>
      </c>
      <c r="BZ104" s="22">
        <v>0</v>
      </c>
      <c r="CA104" s="22">
        <v>0</v>
      </c>
      <c r="CB104" s="22">
        <v>0</v>
      </c>
      <c r="CC104" s="22">
        <v>0</v>
      </c>
      <c r="CD104" s="22">
        <v>0</v>
      </c>
      <c r="CE104" s="22">
        <v>0</v>
      </c>
      <c r="CF104" s="22">
        <v>0</v>
      </c>
      <c r="CG104" s="22">
        <v>0</v>
      </c>
      <c r="CH104" s="22">
        <v>0</v>
      </c>
      <c r="CI104" s="22">
        <v>0</v>
      </c>
      <c r="CJ104" s="22">
        <v>0</v>
      </c>
      <c r="CK104" s="22">
        <v>0</v>
      </c>
      <c r="CL104" s="22">
        <v>0</v>
      </c>
      <c r="CM104" s="22">
        <v>0</v>
      </c>
      <c r="CN104" s="22">
        <v>0</v>
      </c>
      <c r="CO104" s="22">
        <v>0</v>
      </c>
      <c r="CP104" s="22">
        <v>0</v>
      </c>
      <c r="CQ104" s="22">
        <v>0</v>
      </c>
      <c r="CR104" s="22">
        <v>0</v>
      </c>
      <c r="CS104" s="22">
        <v>0</v>
      </c>
      <c r="CT104" s="22">
        <v>0</v>
      </c>
      <c r="CU104" s="22">
        <v>0</v>
      </c>
      <c r="CV104" s="22">
        <v>0</v>
      </c>
      <c r="CW104" s="22">
        <v>0</v>
      </c>
      <c r="CX104" s="22">
        <v>0</v>
      </c>
      <c r="CY104" s="22">
        <v>0</v>
      </c>
      <c r="CZ104" s="22">
        <v>0</v>
      </c>
      <c r="DA104" s="22">
        <v>0</v>
      </c>
      <c r="DB104" s="22">
        <v>0</v>
      </c>
      <c r="DC104" s="22">
        <v>0</v>
      </c>
      <c r="DD104" s="22">
        <v>0</v>
      </c>
      <c r="DE104" s="22">
        <v>0</v>
      </c>
      <c r="DF104" s="22">
        <v>0</v>
      </c>
      <c r="DG104" s="22">
        <v>0</v>
      </c>
      <c r="DH104" s="22">
        <v>0</v>
      </c>
      <c r="DI104" s="22">
        <v>0</v>
      </c>
      <c r="DJ104" s="22">
        <v>0</v>
      </c>
      <c r="DK104" s="22">
        <v>0</v>
      </c>
      <c r="DL104" s="22">
        <v>0</v>
      </c>
      <c r="DM104" s="22">
        <v>0</v>
      </c>
      <c r="DN104" s="22">
        <v>0</v>
      </c>
      <c r="DO104" s="22">
        <v>0</v>
      </c>
      <c r="DP104" s="22">
        <v>0</v>
      </c>
      <c r="DQ104" s="22">
        <v>0</v>
      </c>
      <c r="DR104" s="22">
        <v>0</v>
      </c>
      <c r="DS104" s="22">
        <v>0</v>
      </c>
      <c r="DT104" s="22">
        <v>0</v>
      </c>
      <c r="DU104" s="22">
        <v>0</v>
      </c>
      <c r="DV104" s="22">
        <v>0</v>
      </c>
      <c r="DW104" s="22">
        <v>0</v>
      </c>
      <c r="DX104" s="22">
        <v>0</v>
      </c>
      <c r="DY104" s="22">
        <v>0</v>
      </c>
      <c r="DZ104" s="22">
        <v>0</v>
      </c>
      <c r="EA104" s="22">
        <v>0</v>
      </c>
      <c r="EB104" s="22">
        <v>0</v>
      </c>
      <c r="EC104" s="22">
        <v>0</v>
      </c>
      <c r="ED104" s="22">
        <v>0</v>
      </c>
      <c r="EE104" s="22">
        <v>0</v>
      </c>
      <c r="EF104" s="22">
        <v>0</v>
      </c>
      <c r="EG104" s="22">
        <v>0</v>
      </c>
      <c r="EH104" s="22">
        <v>0</v>
      </c>
      <c r="EI104" s="22">
        <v>0</v>
      </c>
      <c r="EJ104" s="22">
        <v>0</v>
      </c>
      <c r="EK104" s="22">
        <v>0</v>
      </c>
      <c r="EL104" s="22">
        <v>0</v>
      </c>
      <c r="EM104" s="22">
        <v>0</v>
      </c>
      <c r="EN104" s="22">
        <v>0</v>
      </c>
      <c r="EO104" s="22">
        <v>0</v>
      </c>
      <c r="EP104" s="22">
        <v>0</v>
      </c>
      <c r="EQ104" s="22">
        <v>0</v>
      </c>
      <c r="ER104" s="22">
        <v>0</v>
      </c>
      <c r="ES104" s="22">
        <v>0</v>
      </c>
      <c r="ET104" s="22">
        <v>0</v>
      </c>
      <c r="EU104" s="22">
        <v>0</v>
      </c>
      <c r="EV104" s="22">
        <v>0</v>
      </c>
      <c r="EW104" s="22">
        <v>0</v>
      </c>
      <c r="EX104" s="22">
        <v>0</v>
      </c>
      <c r="EY104" s="22">
        <v>0</v>
      </c>
      <c r="EZ104" s="22">
        <v>0</v>
      </c>
      <c r="FA104" s="22">
        <v>0</v>
      </c>
      <c r="FB104" s="22">
        <v>0</v>
      </c>
      <c r="FC104" s="22">
        <v>0</v>
      </c>
      <c r="FD104" s="22">
        <v>0</v>
      </c>
      <c r="FE104" s="22">
        <v>0</v>
      </c>
      <c r="FF104" s="22">
        <v>0</v>
      </c>
      <c r="FG104" s="22">
        <v>0</v>
      </c>
      <c r="FH104" s="22">
        <v>0</v>
      </c>
      <c r="FI104" s="22">
        <v>0</v>
      </c>
      <c r="FJ104" s="22">
        <v>0</v>
      </c>
      <c r="FK104" s="22">
        <v>0</v>
      </c>
      <c r="FL104" s="22">
        <v>0</v>
      </c>
      <c r="FM104" s="22">
        <v>0</v>
      </c>
      <c r="FN104" s="22">
        <v>0</v>
      </c>
      <c r="FO104" s="22">
        <v>0</v>
      </c>
      <c r="FP104" s="22">
        <v>0</v>
      </c>
      <c r="FQ104" s="22">
        <v>0</v>
      </c>
      <c r="FR104" s="22">
        <v>0</v>
      </c>
      <c r="FS104" s="22">
        <v>0</v>
      </c>
      <c r="FT104" s="22">
        <v>0</v>
      </c>
      <c r="FU104" s="22">
        <v>0</v>
      </c>
      <c r="FV104" s="22">
        <v>0</v>
      </c>
      <c r="FW104" s="22">
        <v>0</v>
      </c>
      <c r="FX104" s="22">
        <v>0</v>
      </c>
      <c r="FY104" s="22">
        <v>0</v>
      </c>
      <c r="FZ104" s="22">
        <v>0</v>
      </c>
      <c r="GA104" s="22">
        <v>0</v>
      </c>
      <c r="GB104" s="22">
        <v>0</v>
      </c>
      <c r="GC104" s="22">
        <v>0</v>
      </c>
      <c r="GD104" s="22">
        <v>0</v>
      </c>
      <c r="GE104" s="22">
        <v>0</v>
      </c>
      <c r="GF104" s="22">
        <v>0</v>
      </c>
      <c r="GG104" s="22">
        <v>0</v>
      </c>
      <c r="GH104" s="22">
        <v>0</v>
      </c>
      <c r="GI104" s="22">
        <v>0</v>
      </c>
      <c r="GJ104" s="22">
        <v>0</v>
      </c>
      <c r="GK104" s="22">
        <v>0</v>
      </c>
      <c r="GL104" s="22">
        <v>0</v>
      </c>
      <c r="GM104" s="22">
        <v>0</v>
      </c>
      <c r="GN104" s="22">
        <v>0</v>
      </c>
      <c r="GO104" s="22">
        <v>0</v>
      </c>
      <c r="GP104" s="22">
        <v>0</v>
      </c>
      <c r="GQ104" s="22">
        <v>0</v>
      </c>
      <c r="GR104" s="22">
        <v>0</v>
      </c>
      <c r="GS104" s="22">
        <v>0</v>
      </c>
      <c r="GT104" s="22">
        <v>0</v>
      </c>
      <c r="GU104" s="22">
        <v>0</v>
      </c>
      <c r="GV104" s="22">
        <v>0</v>
      </c>
      <c r="GW104" s="22">
        <v>0</v>
      </c>
      <c r="GX104" s="22">
        <v>0</v>
      </c>
      <c r="GY104" s="22">
        <v>0</v>
      </c>
      <c r="GZ104" s="22">
        <v>0</v>
      </c>
      <c r="HA104" s="22">
        <v>0</v>
      </c>
      <c r="HB104" s="22">
        <v>0</v>
      </c>
      <c r="HC104" s="24">
        <v>0</v>
      </c>
      <c r="HD104" s="24">
        <v>0</v>
      </c>
      <c r="HE104" s="24">
        <v>0</v>
      </c>
      <c r="HF104" s="24">
        <v>0</v>
      </c>
      <c r="HG104" s="24">
        <v>0</v>
      </c>
      <c r="HH104" s="24">
        <v>0</v>
      </c>
      <c r="HI104" s="24">
        <v>0</v>
      </c>
      <c r="HJ104" s="24">
        <v>0</v>
      </c>
      <c r="HK104" s="24">
        <v>0</v>
      </c>
      <c r="HL104" s="24">
        <v>0</v>
      </c>
      <c r="HM104" s="24">
        <v>0</v>
      </c>
      <c r="HN104" s="24">
        <v>0</v>
      </c>
      <c r="HO104" s="24">
        <v>0</v>
      </c>
      <c r="HP104" s="24">
        <v>0</v>
      </c>
      <c r="HQ104" s="24">
        <v>101952</v>
      </c>
      <c r="HR104" s="24">
        <v>29376</v>
      </c>
      <c r="HS104" s="24">
        <v>12096</v>
      </c>
      <c r="HT104" s="24">
        <v>20736</v>
      </c>
      <c r="HU104" s="16">
        <f t="shared" si="49"/>
        <v>20736</v>
      </c>
      <c r="HV104" s="16">
        <f t="shared" si="49"/>
        <v>20736</v>
      </c>
      <c r="HW104" s="16">
        <f t="shared" si="49"/>
        <v>20736</v>
      </c>
      <c r="HX104" s="16">
        <f t="shared" si="49"/>
        <v>20736</v>
      </c>
      <c r="HY104" s="16">
        <f t="shared" si="49"/>
        <v>20787.84</v>
      </c>
      <c r="HZ104" s="16">
        <f t="shared" si="49"/>
        <v>20787.84</v>
      </c>
      <c r="IA104" s="16">
        <f t="shared" si="49"/>
        <v>20787.84</v>
      </c>
      <c r="IB104" s="16">
        <f t="shared" si="49"/>
        <v>20787.84</v>
      </c>
      <c r="IC104" s="16">
        <f t="shared" si="49"/>
        <v>20839.809600000001</v>
      </c>
      <c r="ID104" s="16">
        <f t="shared" si="49"/>
        <v>20839.809600000001</v>
      </c>
      <c r="IE104" s="16">
        <f t="shared" si="49"/>
        <v>20839.809600000001</v>
      </c>
      <c r="IF104" s="16">
        <f t="shared" si="49"/>
        <v>20839.809600000001</v>
      </c>
      <c r="IG104" s="16">
        <f t="shared" si="49"/>
        <v>20891.909123999998</v>
      </c>
      <c r="IH104" s="16">
        <f t="shared" si="49"/>
        <v>20891.909123999998</v>
      </c>
      <c r="II104" s="16">
        <f t="shared" si="49"/>
        <v>20891.909123999998</v>
      </c>
      <c r="IJ104" s="16">
        <f t="shared" si="50"/>
        <v>20891.909123999998</v>
      </c>
      <c r="IK104" s="16">
        <f t="shared" si="50"/>
        <v>20891.909123999998</v>
      </c>
      <c r="IL104" s="16">
        <f t="shared" si="50"/>
        <v>20944.138896809996</v>
      </c>
      <c r="IM104" s="16">
        <f t="shared" si="50"/>
        <v>20944.138896809996</v>
      </c>
      <c r="IN104" s="16">
        <f t="shared" si="50"/>
        <v>20944.138896809996</v>
      </c>
      <c r="IO104" s="16">
        <f t="shared" si="50"/>
        <v>20944.138896809996</v>
      </c>
      <c r="IP104" s="16">
        <f t="shared" si="50"/>
        <v>20996.499244052022</v>
      </c>
      <c r="IQ104" s="16">
        <f t="shared" si="50"/>
        <v>20996.499244052022</v>
      </c>
      <c r="IR104" s="16">
        <f t="shared" si="50"/>
        <v>20996.499244052022</v>
      </c>
      <c r="IS104" s="16">
        <f t="shared" si="51"/>
        <v>20996.499244052022</v>
      </c>
      <c r="IT104" s="16">
        <f t="shared" si="48"/>
        <v>21048.990492162149</v>
      </c>
      <c r="IU104" s="16">
        <f t="shared" si="48"/>
        <v>21048.990492162149</v>
      </c>
      <c r="IV104" s="16">
        <f t="shared" si="48"/>
        <v>21048.990492162149</v>
      </c>
      <c r="IW104" s="16">
        <f t="shared" si="48"/>
        <v>21048.990492162149</v>
      </c>
      <c r="IX104" s="16">
        <f t="shared" si="48"/>
        <v>21048.990492162149</v>
      </c>
      <c r="IY104" s="16">
        <f t="shared" si="48"/>
        <v>21101.612968392554</v>
      </c>
      <c r="IZ104" s="16">
        <f t="shared" si="48"/>
        <v>21101.612968392554</v>
      </c>
      <c r="JA104" s="16">
        <f t="shared" si="48"/>
        <v>21101.612968392554</v>
      </c>
      <c r="JB104" s="16">
        <f t="shared" si="48"/>
        <v>21101.612968392554</v>
      </c>
    </row>
    <row r="105" spans="1:262" ht="15" customHeight="1" x14ac:dyDescent="0.3">
      <c r="A105" s="20" t="s">
        <v>115</v>
      </c>
      <c r="B105" s="3" t="s">
        <v>234</v>
      </c>
      <c r="C105" s="3" t="s">
        <v>234</v>
      </c>
      <c r="D105" s="21" t="s">
        <v>38</v>
      </c>
      <c r="E105" s="21" t="s">
        <v>20</v>
      </c>
      <c r="F105" s="16">
        <f t="shared" ca="1" si="38"/>
        <v>72144</v>
      </c>
      <c r="G105" s="21" cm="1">
        <f t="array" aca="1" ref="G105" ca="1">($D$5-IFERROR(LOOKUP(2,1/(INDIRECT($L$1&amp;ROW()&amp;":"&amp;$J$2&amp;ROW())&lt;&gt;0),INDIRECT($L$1&amp;"4:"&amp;$J$2&amp;"4")),$L$4))/7</f>
        <v>0</v>
      </c>
      <c r="H105" s="16">
        <f t="shared" ca="1" si="39"/>
        <v>1081645.4426609809</v>
      </c>
      <c r="L105" s="22">
        <v>0</v>
      </c>
      <c r="M105" s="22">
        <v>0</v>
      </c>
      <c r="N105" s="22">
        <v>0</v>
      </c>
      <c r="O105" s="22">
        <v>0</v>
      </c>
      <c r="P105" s="22">
        <v>0</v>
      </c>
      <c r="Q105" s="22">
        <v>0</v>
      </c>
      <c r="R105" s="22">
        <v>0</v>
      </c>
      <c r="S105" s="22">
        <v>0</v>
      </c>
      <c r="T105" s="22">
        <v>0</v>
      </c>
      <c r="U105" s="22">
        <v>0</v>
      </c>
      <c r="V105" s="22">
        <v>0</v>
      </c>
      <c r="W105" s="22">
        <v>0</v>
      </c>
      <c r="X105" s="22">
        <v>0</v>
      </c>
      <c r="Y105" s="22">
        <v>0</v>
      </c>
      <c r="Z105" s="22">
        <v>0</v>
      </c>
      <c r="AA105" s="22">
        <v>0</v>
      </c>
      <c r="AB105" s="22">
        <v>0</v>
      </c>
      <c r="AC105" s="22">
        <v>0</v>
      </c>
      <c r="AD105" s="22">
        <v>0</v>
      </c>
      <c r="AE105" s="22">
        <v>0</v>
      </c>
      <c r="AF105" s="22">
        <v>0</v>
      </c>
      <c r="AG105" s="22">
        <v>0</v>
      </c>
      <c r="AH105" s="22">
        <v>0</v>
      </c>
      <c r="AI105" s="22">
        <v>0</v>
      </c>
      <c r="AJ105" s="22">
        <v>0</v>
      </c>
      <c r="AK105" s="22">
        <v>0</v>
      </c>
      <c r="AL105" s="22">
        <v>0</v>
      </c>
      <c r="AM105" s="22">
        <v>0</v>
      </c>
      <c r="AN105" s="22">
        <v>0</v>
      </c>
      <c r="AO105" s="22">
        <v>0</v>
      </c>
      <c r="AP105" s="22">
        <v>0</v>
      </c>
      <c r="AQ105" s="22">
        <v>0</v>
      </c>
      <c r="AR105" s="22">
        <v>0</v>
      </c>
      <c r="AS105" s="22">
        <v>0</v>
      </c>
      <c r="AT105" s="22">
        <v>0</v>
      </c>
      <c r="AU105" s="22">
        <v>0</v>
      </c>
      <c r="AV105" s="22">
        <v>0</v>
      </c>
      <c r="AW105" s="22">
        <v>0</v>
      </c>
      <c r="AX105" s="22">
        <v>0</v>
      </c>
      <c r="AY105" s="22">
        <v>0</v>
      </c>
      <c r="AZ105" s="22">
        <v>0</v>
      </c>
      <c r="BA105" s="22">
        <v>0</v>
      </c>
      <c r="BB105" s="22">
        <v>0</v>
      </c>
      <c r="BC105" s="22">
        <v>0</v>
      </c>
      <c r="BD105" s="22">
        <v>0</v>
      </c>
      <c r="BE105" s="22">
        <v>0</v>
      </c>
      <c r="BF105" s="22">
        <v>0</v>
      </c>
      <c r="BG105" s="22">
        <v>0</v>
      </c>
      <c r="BH105" s="22">
        <v>0</v>
      </c>
      <c r="BI105" s="22">
        <v>0</v>
      </c>
      <c r="BJ105" s="22">
        <v>0</v>
      </c>
      <c r="BK105" s="22">
        <v>0</v>
      </c>
      <c r="BL105" s="22">
        <v>0</v>
      </c>
      <c r="BM105" s="22">
        <v>0</v>
      </c>
      <c r="BN105" s="22">
        <v>0</v>
      </c>
      <c r="BO105" s="22">
        <v>0</v>
      </c>
      <c r="BP105" s="22">
        <v>0</v>
      </c>
      <c r="BQ105" s="22">
        <v>0</v>
      </c>
      <c r="BR105" s="22">
        <v>0</v>
      </c>
      <c r="BS105" s="22">
        <v>0</v>
      </c>
      <c r="BT105" s="22">
        <v>0</v>
      </c>
      <c r="BU105" s="22">
        <v>0</v>
      </c>
      <c r="BV105" s="22">
        <v>0</v>
      </c>
      <c r="BW105" s="22">
        <v>0</v>
      </c>
      <c r="BX105" s="22">
        <v>0</v>
      </c>
      <c r="BY105" s="22">
        <v>0</v>
      </c>
      <c r="BZ105" s="22">
        <v>0</v>
      </c>
      <c r="CA105" s="22">
        <v>0</v>
      </c>
      <c r="CB105" s="22">
        <v>0</v>
      </c>
      <c r="CC105" s="22">
        <v>0</v>
      </c>
      <c r="CD105" s="22">
        <v>0</v>
      </c>
      <c r="CE105" s="22">
        <v>0</v>
      </c>
      <c r="CF105" s="22">
        <v>0</v>
      </c>
      <c r="CG105" s="22">
        <v>0</v>
      </c>
      <c r="CH105" s="22">
        <v>0</v>
      </c>
      <c r="CI105" s="22">
        <v>0</v>
      </c>
      <c r="CJ105" s="22">
        <v>0</v>
      </c>
      <c r="CK105" s="22">
        <v>0</v>
      </c>
      <c r="CL105" s="22">
        <v>0</v>
      </c>
      <c r="CM105" s="22">
        <v>0</v>
      </c>
      <c r="CN105" s="22">
        <v>0</v>
      </c>
      <c r="CO105" s="22">
        <v>0</v>
      </c>
      <c r="CP105" s="22">
        <v>0</v>
      </c>
      <c r="CQ105" s="22">
        <v>0</v>
      </c>
      <c r="CR105" s="22">
        <v>0</v>
      </c>
      <c r="CS105" s="22">
        <v>0</v>
      </c>
      <c r="CT105" s="22">
        <v>0</v>
      </c>
      <c r="CU105" s="22">
        <v>0</v>
      </c>
      <c r="CV105" s="22">
        <v>0</v>
      </c>
      <c r="CW105" s="22">
        <v>0</v>
      </c>
      <c r="CX105" s="22">
        <v>0</v>
      </c>
      <c r="CY105" s="22">
        <v>0</v>
      </c>
      <c r="CZ105" s="22">
        <v>0</v>
      </c>
      <c r="DA105" s="22">
        <v>0</v>
      </c>
      <c r="DB105" s="22">
        <v>0</v>
      </c>
      <c r="DC105" s="22">
        <v>0</v>
      </c>
      <c r="DD105" s="22">
        <v>0</v>
      </c>
      <c r="DE105" s="22">
        <v>0</v>
      </c>
      <c r="DF105" s="22">
        <v>0</v>
      </c>
      <c r="DG105" s="22">
        <v>0</v>
      </c>
      <c r="DH105" s="22">
        <v>0</v>
      </c>
      <c r="DI105" s="22">
        <v>0</v>
      </c>
      <c r="DJ105" s="22">
        <v>0</v>
      </c>
      <c r="DK105" s="22">
        <v>0</v>
      </c>
      <c r="DL105" s="22">
        <v>0</v>
      </c>
      <c r="DM105" s="22">
        <v>0</v>
      </c>
      <c r="DN105" s="22">
        <v>0</v>
      </c>
      <c r="DO105" s="22">
        <v>0</v>
      </c>
      <c r="DP105" s="22">
        <v>0</v>
      </c>
      <c r="DQ105" s="22">
        <v>0</v>
      </c>
      <c r="DR105" s="22">
        <v>0</v>
      </c>
      <c r="DS105" s="22">
        <v>0</v>
      </c>
      <c r="DT105" s="22">
        <v>0</v>
      </c>
      <c r="DU105" s="22">
        <v>0</v>
      </c>
      <c r="DV105" s="22">
        <v>0</v>
      </c>
      <c r="DW105" s="22">
        <v>0</v>
      </c>
      <c r="DX105" s="22">
        <v>0</v>
      </c>
      <c r="DY105" s="22">
        <v>0</v>
      </c>
      <c r="DZ105" s="22">
        <v>0</v>
      </c>
      <c r="EA105" s="22">
        <v>0</v>
      </c>
      <c r="EB105" s="22">
        <v>0</v>
      </c>
      <c r="EC105" s="22">
        <v>0</v>
      </c>
      <c r="ED105" s="22">
        <v>0</v>
      </c>
      <c r="EE105" s="22">
        <v>0</v>
      </c>
      <c r="EF105" s="22">
        <v>0</v>
      </c>
      <c r="EG105" s="22">
        <v>0</v>
      </c>
      <c r="EH105" s="22">
        <v>0</v>
      </c>
      <c r="EI105" s="22">
        <v>0</v>
      </c>
      <c r="EJ105" s="22">
        <v>0</v>
      </c>
      <c r="EK105" s="22">
        <v>0</v>
      </c>
      <c r="EL105" s="22">
        <v>0</v>
      </c>
      <c r="EM105" s="22">
        <v>0</v>
      </c>
      <c r="EN105" s="22">
        <v>0</v>
      </c>
      <c r="EO105" s="22">
        <v>0</v>
      </c>
      <c r="EP105" s="22">
        <v>0</v>
      </c>
      <c r="EQ105" s="22">
        <v>0</v>
      </c>
      <c r="ER105" s="22">
        <v>0</v>
      </c>
      <c r="ES105" s="22">
        <v>0</v>
      </c>
      <c r="ET105" s="22">
        <v>0</v>
      </c>
      <c r="EU105" s="22">
        <v>0</v>
      </c>
      <c r="EV105" s="22">
        <v>0</v>
      </c>
      <c r="EW105" s="22">
        <v>0</v>
      </c>
      <c r="EX105" s="22">
        <v>0</v>
      </c>
      <c r="EY105" s="22">
        <v>0</v>
      </c>
      <c r="EZ105" s="22">
        <v>0</v>
      </c>
      <c r="FA105" s="22">
        <v>0</v>
      </c>
      <c r="FB105" s="22">
        <v>0</v>
      </c>
      <c r="FC105" s="22">
        <v>0</v>
      </c>
      <c r="FD105" s="22">
        <v>0</v>
      </c>
      <c r="FE105" s="22">
        <v>0</v>
      </c>
      <c r="FF105" s="22">
        <v>0</v>
      </c>
      <c r="FG105" s="22">
        <v>0</v>
      </c>
      <c r="FH105" s="22">
        <v>0</v>
      </c>
      <c r="FI105" s="22">
        <v>0</v>
      </c>
      <c r="FJ105" s="22">
        <v>0</v>
      </c>
      <c r="FK105" s="22">
        <v>0</v>
      </c>
      <c r="FL105" s="22">
        <v>0</v>
      </c>
      <c r="FM105" s="22">
        <v>0</v>
      </c>
      <c r="FN105" s="22">
        <v>0</v>
      </c>
      <c r="FO105" s="22">
        <v>0</v>
      </c>
      <c r="FP105" s="22">
        <v>0</v>
      </c>
      <c r="FQ105" s="22">
        <v>0</v>
      </c>
      <c r="FR105" s="22">
        <v>0</v>
      </c>
      <c r="FS105" s="22">
        <v>0</v>
      </c>
      <c r="FT105" s="22">
        <v>0</v>
      </c>
      <c r="FU105" s="22">
        <v>0</v>
      </c>
      <c r="FV105" s="22">
        <v>0</v>
      </c>
      <c r="FW105" s="22">
        <v>0</v>
      </c>
      <c r="FX105" s="22">
        <v>0</v>
      </c>
      <c r="FY105" s="22">
        <v>0</v>
      </c>
      <c r="FZ105" s="22">
        <v>0</v>
      </c>
      <c r="GA105" s="22">
        <v>0</v>
      </c>
      <c r="GB105" s="22">
        <v>0</v>
      </c>
      <c r="GC105" s="22">
        <v>0</v>
      </c>
      <c r="GD105" s="22">
        <v>0</v>
      </c>
      <c r="GE105" s="22">
        <v>0</v>
      </c>
      <c r="GF105" s="22">
        <v>0</v>
      </c>
      <c r="GG105" s="22">
        <v>0</v>
      </c>
      <c r="GH105" s="22">
        <v>0</v>
      </c>
      <c r="GI105" s="22">
        <v>0</v>
      </c>
      <c r="GJ105" s="22">
        <v>0</v>
      </c>
      <c r="GK105" s="22">
        <v>0</v>
      </c>
      <c r="GL105" s="22">
        <v>0</v>
      </c>
      <c r="GM105" s="22">
        <v>0</v>
      </c>
      <c r="GN105" s="22">
        <v>0</v>
      </c>
      <c r="GO105" s="22">
        <v>0</v>
      </c>
      <c r="GP105" s="22">
        <v>0</v>
      </c>
      <c r="GQ105" s="22">
        <v>0</v>
      </c>
      <c r="GR105" s="22">
        <v>0</v>
      </c>
      <c r="GS105" s="22">
        <v>0</v>
      </c>
      <c r="GT105" s="22">
        <v>0</v>
      </c>
      <c r="GU105" s="22">
        <v>0</v>
      </c>
      <c r="GV105" s="22">
        <v>0</v>
      </c>
      <c r="GW105" s="22">
        <v>0</v>
      </c>
      <c r="GX105" s="22">
        <v>0</v>
      </c>
      <c r="GY105" s="22">
        <v>0</v>
      </c>
      <c r="GZ105" s="22">
        <v>0</v>
      </c>
      <c r="HA105" s="22">
        <v>0</v>
      </c>
      <c r="HB105" s="22">
        <v>0</v>
      </c>
      <c r="HC105" s="24">
        <v>0</v>
      </c>
      <c r="HD105" s="24">
        <v>0</v>
      </c>
      <c r="HE105" s="24">
        <v>0</v>
      </c>
      <c r="HF105" s="24">
        <v>0</v>
      </c>
      <c r="HG105" s="24">
        <v>0</v>
      </c>
      <c r="HH105" s="24">
        <v>0</v>
      </c>
      <c r="HI105" s="24">
        <v>0</v>
      </c>
      <c r="HJ105" s="24">
        <v>0</v>
      </c>
      <c r="HK105" s="24">
        <v>0</v>
      </c>
      <c r="HL105" s="24">
        <v>0</v>
      </c>
      <c r="HM105" s="24">
        <v>0</v>
      </c>
      <c r="HN105" s="24">
        <v>0</v>
      </c>
      <c r="HO105" s="24">
        <v>0</v>
      </c>
      <c r="HP105" s="24">
        <v>0</v>
      </c>
      <c r="HQ105" s="24">
        <v>209088</v>
      </c>
      <c r="HR105" s="24">
        <v>62208</v>
      </c>
      <c r="HS105" s="24">
        <v>17280</v>
      </c>
      <c r="HT105" s="24">
        <v>22464</v>
      </c>
      <c r="HU105" s="16">
        <f t="shared" si="49"/>
        <v>22464</v>
      </c>
      <c r="HV105" s="16">
        <f t="shared" si="49"/>
        <v>22464</v>
      </c>
      <c r="HW105" s="16">
        <f t="shared" si="49"/>
        <v>22464</v>
      </c>
      <c r="HX105" s="16">
        <f t="shared" si="49"/>
        <v>22464</v>
      </c>
      <c r="HY105" s="16">
        <f t="shared" si="49"/>
        <v>22520.16</v>
      </c>
      <c r="HZ105" s="16">
        <f t="shared" si="49"/>
        <v>22520.16</v>
      </c>
      <c r="IA105" s="16">
        <f t="shared" si="49"/>
        <v>22520.16</v>
      </c>
      <c r="IB105" s="16">
        <f t="shared" si="49"/>
        <v>22520.16</v>
      </c>
      <c r="IC105" s="16">
        <f t="shared" si="49"/>
        <v>22576.4604</v>
      </c>
      <c r="ID105" s="16">
        <f t="shared" si="49"/>
        <v>22576.4604</v>
      </c>
      <c r="IE105" s="16">
        <f t="shared" si="49"/>
        <v>22576.4604</v>
      </c>
      <c r="IF105" s="16">
        <f t="shared" si="49"/>
        <v>22576.4604</v>
      </c>
      <c r="IG105" s="16">
        <f t="shared" si="49"/>
        <v>22632.901550999999</v>
      </c>
      <c r="IH105" s="16">
        <f t="shared" si="49"/>
        <v>22632.901550999999</v>
      </c>
      <c r="II105" s="16">
        <f t="shared" si="49"/>
        <v>22632.901550999999</v>
      </c>
      <c r="IJ105" s="16">
        <f t="shared" si="50"/>
        <v>22632.901550999999</v>
      </c>
      <c r="IK105" s="16">
        <f t="shared" si="50"/>
        <v>22632.901550999999</v>
      </c>
      <c r="IL105" s="16">
        <f t="shared" si="50"/>
        <v>22689.483804877498</v>
      </c>
      <c r="IM105" s="16">
        <f t="shared" si="50"/>
        <v>22689.483804877498</v>
      </c>
      <c r="IN105" s="16">
        <f t="shared" si="50"/>
        <v>22689.483804877498</v>
      </c>
      <c r="IO105" s="16">
        <f t="shared" si="50"/>
        <v>22689.483804877498</v>
      </c>
      <c r="IP105" s="16">
        <f t="shared" si="50"/>
        <v>22746.207514389691</v>
      </c>
      <c r="IQ105" s="16">
        <f t="shared" si="50"/>
        <v>22746.207514389691</v>
      </c>
      <c r="IR105" s="16">
        <f t="shared" si="50"/>
        <v>22746.207514389691</v>
      </c>
      <c r="IS105" s="16">
        <f t="shared" si="51"/>
        <v>22746.207514389691</v>
      </c>
      <c r="IT105" s="16">
        <f t="shared" si="48"/>
        <v>22803.073033175664</v>
      </c>
      <c r="IU105" s="16">
        <f t="shared" si="48"/>
        <v>22803.073033175664</v>
      </c>
      <c r="IV105" s="16">
        <f t="shared" si="48"/>
        <v>22803.073033175664</v>
      </c>
      <c r="IW105" s="16">
        <f t="shared" si="48"/>
        <v>22803.073033175664</v>
      </c>
      <c r="IX105" s="16">
        <f t="shared" si="48"/>
        <v>22803.073033175664</v>
      </c>
      <c r="IY105" s="16">
        <f t="shared" si="48"/>
        <v>22860.080715758602</v>
      </c>
      <c r="IZ105" s="16">
        <f t="shared" si="48"/>
        <v>22860.080715758602</v>
      </c>
      <c r="JA105" s="16">
        <f t="shared" si="48"/>
        <v>22860.080715758602</v>
      </c>
      <c r="JB105" s="16">
        <f t="shared" si="48"/>
        <v>22860.080715758602</v>
      </c>
    </row>
    <row r="106" spans="1:262" ht="15" customHeight="1" x14ac:dyDescent="0.3">
      <c r="A106" s="20" t="s">
        <v>116</v>
      </c>
      <c r="B106" s="3" t="s">
        <v>234</v>
      </c>
      <c r="C106" s="3" t="s">
        <v>234</v>
      </c>
      <c r="D106" s="21" t="s">
        <v>38</v>
      </c>
      <c r="E106" s="21" t="s">
        <v>20</v>
      </c>
      <c r="F106" s="16">
        <f t="shared" ca="1" si="38"/>
        <v>18576</v>
      </c>
      <c r="G106" s="21" cm="1">
        <f t="array" aca="1" ref="G106" ca="1">($D$5-IFERROR(LOOKUP(2,1/(INDIRECT($L$1&amp;ROW()&amp;":"&amp;$J$2&amp;ROW())&lt;&gt;0),INDIRECT($L$1&amp;"4:"&amp;$J$2&amp;"4")),$L$4))/7</f>
        <v>0</v>
      </c>
      <c r="H106" s="16">
        <f t="shared" ca="1" si="39"/>
        <v>3917640.5298186033</v>
      </c>
      <c r="L106" s="22"/>
      <c r="M106" s="22"/>
      <c r="N106" s="22"/>
      <c r="O106" s="22"/>
      <c r="P106" s="22"/>
      <c r="Q106" s="22"/>
      <c r="R106" s="22"/>
      <c r="S106" s="22"/>
      <c r="T106" s="22"/>
      <c r="U106" s="22"/>
      <c r="V106" s="22"/>
      <c r="W106" s="22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  <c r="AI106" s="22"/>
      <c r="AJ106" s="22"/>
      <c r="AK106" s="22"/>
      <c r="AL106" s="22"/>
      <c r="AM106" s="22"/>
      <c r="AN106" s="22"/>
      <c r="AO106" s="22"/>
      <c r="AP106" s="22"/>
      <c r="AQ106" s="22"/>
      <c r="AR106" s="22"/>
      <c r="AS106" s="22"/>
      <c r="AT106" s="22"/>
      <c r="AU106" s="22"/>
      <c r="AV106" s="22"/>
      <c r="AW106" s="22"/>
      <c r="AX106" s="22"/>
      <c r="AY106" s="22"/>
      <c r="AZ106" s="22"/>
      <c r="BA106" s="22"/>
      <c r="BB106" s="22"/>
      <c r="BC106" s="22"/>
      <c r="BD106" s="22"/>
      <c r="BE106" s="22"/>
      <c r="BF106" s="22"/>
      <c r="BG106" s="22"/>
      <c r="BH106" s="22"/>
      <c r="BI106" s="22"/>
      <c r="BJ106" s="22"/>
      <c r="BK106" s="22"/>
      <c r="BL106" s="22"/>
      <c r="BM106" s="22"/>
      <c r="BN106" s="22"/>
      <c r="BO106" s="22"/>
      <c r="BP106" s="22"/>
      <c r="BQ106" s="22"/>
      <c r="BR106" s="22"/>
      <c r="BS106" s="22"/>
      <c r="BT106" s="22"/>
      <c r="BU106" s="22"/>
      <c r="BV106" s="22"/>
      <c r="BW106" s="22"/>
      <c r="BX106" s="22"/>
      <c r="BY106" s="22"/>
      <c r="BZ106" s="22"/>
      <c r="CA106" s="22"/>
      <c r="CB106" s="22"/>
      <c r="CC106" s="22"/>
      <c r="CD106" s="22"/>
      <c r="CE106" s="22"/>
      <c r="CF106" s="22"/>
      <c r="CG106" s="22"/>
      <c r="CH106" s="22"/>
      <c r="CI106" s="22"/>
      <c r="CJ106" s="22"/>
      <c r="CK106" s="22"/>
      <c r="CL106" s="22"/>
      <c r="CM106" s="22"/>
      <c r="CN106" s="22"/>
      <c r="CO106" s="22"/>
      <c r="CP106" s="22"/>
      <c r="CQ106" s="22"/>
      <c r="CR106" s="22"/>
      <c r="CS106" s="22"/>
      <c r="CT106" s="22"/>
      <c r="CU106" s="22"/>
      <c r="CV106" s="22"/>
      <c r="CW106" s="22"/>
      <c r="CX106" s="22"/>
      <c r="CY106" s="22"/>
      <c r="CZ106" s="22"/>
      <c r="DA106" s="22"/>
      <c r="DB106" s="22"/>
      <c r="DC106" s="22"/>
      <c r="DD106" s="22"/>
      <c r="DE106" s="22"/>
      <c r="DF106" s="22"/>
      <c r="DG106" s="22"/>
      <c r="DH106" s="22"/>
      <c r="DI106" s="22"/>
      <c r="DJ106" s="22"/>
      <c r="DK106" s="22"/>
      <c r="DL106" s="22"/>
      <c r="DM106" s="22"/>
      <c r="DN106" s="22"/>
      <c r="DO106" s="22"/>
      <c r="DP106" s="22"/>
      <c r="DQ106" s="22"/>
      <c r="DR106" s="22"/>
      <c r="DS106" s="22"/>
      <c r="DT106" s="22"/>
      <c r="DU106" s="22"/>
      <c r="DV106" s="22"/>
      <c r="DW106" s="22"/>
      <c r="DX106" s="22"/>
      <c r="DY106" s="22"/>
      <c r="DZ106" s="22"/>
      <c r="EA106" s="22"/>
      <c r="EB106" s="22"/>
      <c r="EC106" s="22"/>
      <c r="ED106" s="22"/>
      <c r="EE106" s="22"/>
      <c r="EF106" s="22"/>
      <c r="EG106" s="22"/>
      <c r="EH106" s="22"/>
      <c r="EI106" s="22"/>
      <c r="EJ106" s="22"/>
      <c r="EK106" s="22"/>
      <c r="EL106" s="22"/>
      <c r="EM106" s="22"/>
      <c r="EN106" s="22"/>
      <c r="EO106" s="22"/>
      <c r="EP106" s="22"/>
      <c r="EQ106" s="22"/>
      <c r="ER106" s="22"/>
      <c r="ES106" s="22"/>
      <c r="ET106" s="22"/>
      <c r="EU106" s="22"/>
      <c r="EV106" s="22"/>
      <c r="EW106" s="22"/>
      <c r="EX106" s="22"/>
      <c r="EY106" s="22"/>
      <c r="EZ106" s="22"/>
      <c r="FA106" s="22"/>
      <c r="FB106" s="22"/>
      <c r="FC106" s="22"/>
      <c r="FD106" s="22"/>
      <c r="FE106" s="22"/>
      <c r="FF106" s="22"/>
      <c r="FG106" s="22"/>
      <c r="FH106" s="22"/>
      <c r="FI106" s="22"/>
      <c r="FJ106" s="22"/>
      <c r="FK106" s="22"/>
      <c r="FL106" s="22"/>
      <c r="FM106" s="22"/>
      <c r="FN106" s="22"/>
      <c r="FO106" s="22"/>
      <c r="FP106" s="22"/>
      <c r="FQ106" s="22"/>
      <c r="FR106" s="22"/>
      <c r="FS106" s="22"/>
      <c r="FT106" s="22"/>
      <c r="FU106" s="22"/>
      <c r="FV106" s="22"/>
      <c r="FW106" s="22"/>
      <c r="FX106" s="22"/>
      <c r="FY106" s="22"/>
      <c r="FZ106" s="22"/>
      <c r="GA106" s="22"/>
      <c r="GB106" s="22"/>
      <c r="GC106" s="22"/>
      <c r="GD106" s="22"/>
      <c r="GE106" s="22"/>
      <c r="GF106" s="22"/>
      <c r="GG106" s="22"/>
      <c r="GH106" s="22"/>
      <c r="GI106" s="22"/>
      <c r="GJ106" s="22"/>
      <c r="GK106" s="22"/>
      <c r="GL106" s="22"/>
      <c r="GM106" s="22"/>
      <c r="GN106" s="22"/>
      <c r="GO106" s="22"/>
      <c r="GP106" s="22"/>
      <c r="GQ106" s="22"/>
      <c r="GR106" s="22"/>
      <c r="GS106" s="22"/>
      <c r="GT106" s="22"/>
      <c r="GU106" s="22"/>
      <c r="GV106" s="22"/>
      <c r="GW106" s="22"/>
      <c r="GX106" s="22"/>
      <c r="GY106" s="22"/>
      <c r="GZ106" s="22"/>
      <c r="HA106" s="22"/>
      <c r="HB106" s="22"/>
      <c r="HC106" s="24">
        <v>0</v>
      </c>
      <c r="HD106" s="24">
        <v>0</v>
      </c>
      <c r="HE106" s="24">
        <v>0</v>
      </c>
      <c r="HF106" s="24">
        <v>0</v>
      </c>
      <c r="HG106" s="24">
        <v>0</v>
      </c>
      <c r="HH106" s="24">
        <v>0</v>
      </c>
      <c r="HI106" s="24">
        <v>0</v>
      </c>
      <c r="HJ106" s="24">
        <v>0</v>
      </c>
      <c r="HK106" s="24">
        <v>0</v>
      </c>
      <c r="HL106" s="24">
        <v>0</v>
      </c>
      <c r="HM106" s="24">
        <v>0</v>
      </c>
      <c r="HN106" s="24">
        <v>0</v>
      </c>
      <c r="HO106" s="24">
        <v>0</v>
      </c>
      <c r="HP106" s="24">
        <v>0</v>
      </c>
      <c r="HQ106" s="24">
        <v>0</v>
      </c>
      <c r="HR106" s="24">
        <v>0</v>
      </c>
      <c r="HS106" s="24">
        <v>74304</v>
      </c>
      <c r="HT106" s="24">
        <v>108864</v>
      </c>
      <c r="HU106" s="16">
        <f t="shared" si="49"/>
        <v>108864</v>
      </c>
      <c r="HV106" s="16">
        <f t="shared" si="49"/>
        <v>108864</v>
      </c>
      <c r="HW106" s="16">
        <f t="shared" si="49"/>
        <v>108864</v>
      </c>
      <c r="HX106" s="16">
        <f t="shared" si="49"/>
        <v>108864</v>
      </c>
      <c r="HY106" s="16">
        <f t="shared" si="49"/>
        <v>109136.15999999999</v>
      </c>
      <c r="HZ106" s="16">
        <f t="shared" si="49"/>
        <v>109136.15999999999</v>
      </c>
      <c r="IA106" s="16">
        <f t="shared" si="49"/>
        <v>109136.15999999999</v>
      </c>
      <c r="IB106" s="16">
        <f t="shared" si="49"/>
        <v>109136.15999999999</v>
      </c>
      <c r="IC106" s="16">
        <f t="shared" si="49"/>
        <v>109409.00039999999</v>
      </c>
      <c r="ID106" s="16">
        <f t="shared" si="49"/>
        <v>109409.00039999999</v>
      </c>
      <c r="IE106" s="16">
        <f t="shared" si="49"/>
        <v>109409.00039999999</v>
      </c>
      <c r="IF106" s="16">
        <f t="shared" si="49"/>
        <v>109409.00039999999</v>
      </c>
      <c r="IG106" s="16">
        <f t="shared" si="49"/>
        <v>109682.52290099999</v>
      </c>
      <c r="IH106" s="16">
        <f t="shared" si="49"/>
        <v>109682.52290099999</v>
      </c>
      <c r="II106" s="16">
        <f t="shared" si="49"/>
        <v>109682.52290099999</v>
      </c>
      <c r="IJ106" s="16">
        <f t="shared" si="50"/>
        <v>109682.52290099999</v>
      </c>
      <c r="IK106" s="16">
        <f t="shared" si="50"/>
        <v>109682.52290099999</v>
      </c>
      <c r="IL106" s="16">
        <f t="shared" si="50"/>
        <v>109956.72920825248</v>
      </c>
      <c r="IM106" s="16">
        <f t="shared" si="50"/>
        <v>109956.72920825248</v>
      </c>
      <c r="IN106" s="16">
        <f t="shared" si="50"/>
        <v>109956.72920825248</v>
      </c>
      <c r="IO106" s="16">
        <f t="shared" si="50"/>
        <v>109956.72920825248</v>
      </c>
      <c r="IP106" s="16">
        <f t="shared" si="50"/>
        <v>110231.6210312731</v>
      </c>
      <c r="IQ106" s="16">
        <f t="shared" si="50"/>
        <v>110231.6210312731</v>
      </c>
      <c r="IR106" s="16">
        <f t="shared" si="50"/>
        <v>110231.6210312731</v>
      </c>
      <c r="IS106" s="16">
        <f t="shared" si="51"/>
        <v>110231.6210312731</v>
      </c>
      <c r="IT106" s="16">
        <f t="shared" si="48"/>
        <v>110507.20008385128</v>
      </c>
      <c r="IU106" s="16">
        <f t="shared" si="48"/>
        <v>110507.20008385128</v>
      </c>
      <c r="IV106" s="16">
        <f t="shared" si="48"/>
        <v>110507.20008385128</v>
      </c>
      <c r="IW106" s="16">
        <f t="shared" si="48"/>
        <v>110507.20008385128</v>
      </c>
      <c r="IX106" s="16">
        <f t="shared" si="48"/>
        <v>110507.20008385128</v>
      </c>
      <c r="IY106" s="16">
        <f t="shared" si="48"/>
        <v>110783.46808406089</v>
      </c>
      <c r="IZ106" s="16">
        <f t="shared" si="48"/>
        <v>110783.46808406089</v>
      </c>
      <c r="JA106" s="16">
        <f t="shared" si="48"/>
        <v>110783.46808406089</v>
      </c>
      <c r="JB106" s="16">
        <f t="shared" si="48"/>
        <v>110783.46808406089</v>
      </c>
    </row>
    <row r="107" spans="1:262" ht="15" customHeight="1" x14ac:dyDescent="0.3">
      <c r="A107" s="3" t="s">
        <v>117</v>
      </c>
      <c r="B107" s="3" t="s">
        <v>234</v>
      </c>
      <c r="C107" s="3" t="s">
        <v>234</v>
      </c>
      <c r="D107" s="21" t="s">
        <v>38</v>
      </c>
      <c r="E107" s="21" t="s">
        <v>20</v>
      </c>
      <c r="F107" s="16">
        <f t="shared" ca="1" si="38"/>
        <v>0</v>
      </c>
      <c r="G107" s="21" cm="1">
        <f t="array" aca="1" ref="G107" ca="1">($D$5-IFERROR(LOOKUP(2,1/(INDIRECT($L$1&amp;ROW()&amp;":"&amp;$J$2&amp;ROW())&lt;&gt;0),INDIRECT($L$1&amp;"4:"&amp;$J$2&amp;"4")),$L$4))/7</f>
        <v>9</v>
      </c>
      <c r="H107" s="16">
        <f t="shared" ca="1" si="39"/>
        <v>96360</v>
      </c>
      <c r="L107" s="22">
        <v>0</v>
      </c>
      <c r="M107" s="22">
        <v>0</v>
      </c>
      <c r="N107" s="22">
        <v>0</v>
      </c>
      <c r="O107" s="22">
        <v>0</v>
      </c>
      <c r="P107" s="22">
        <v>0</v>
      </c>
      <c r="Q107" s="22">
        <v>0</v>
      </c>
      <c r="R107" s="22">
        <v>0</v>
      </c>
      <c r="S107" s="22">
        <v>0</v>
      </c>
      <c r="T107" s="22">
        <v>0</v>
      </c>
      <c r="U107" s="22">
        <v>0</v>
      </c>
      <c r="V107" s="22">
        <v>0</v>
      </c>
      <c r="W107" s="22">
        <v>0</v>
      </c>
      <c r="X107" s="22">
        <v>0</v>
      </c>
      <c r="Y107" s="22">
        <v>0</v>
      </c>
      <c r="Z107" s="22">
        <v>0</v>
      </c>
      <c r="AA107" s="22">
        <v>0</v>
      </c>
      <c r="AB107" s="22">
        <v>0</v>
      </c>
      <c r="AC107" s="22">
        <v>0</v>
      </c>
      <c r="AD107" s="22">
        <v>0</v>
      </c>
      <c r="AE107" s="22">
        <v>0</v>
      </c>
      <c r="AF107" s="22">
        <v>0</v>
      </c>
      <c r="AG107" s="22">
        <v>0</v>
      </c>
      <c r="AH107" s="22">
        <v>0</v>
      </c>
      <c r="AI107" s="22">
        <v>0</v>
      </c>
      <c r="AJ107" s="22">
        <v>0</v>
      </c>
      <c r="AK107" s="22">
        <v>0</v>
      </c>
      <c r="AL107" s="22">
        <v>0</v>
      </c>
      <c r="AM107" s="22">
        <v>0</v>
      </c>
      <c r="AN107" s="22">
        <v>0</v>
      </c>
      <c r="AO107" s="22">
        <v>0</v>
      </c>
      <c r="AP107" s="22">
        <v>0</v>
      </c>
      <c r="AQ107" s="22">
        <v>0</v>
      </c>
      <c r="AR107" s="22">
        <v>0</v>
      </c>
      <c r="AS107" s="22">
        <v>0</v>
      </c>
      <c r="AT107" s="22">
        <v>0</v>
      </c>
      <c r="AU107" s="22">
        <v>0</v>
      </c>
      <c r="AV107" s="22">
        <v>0</v>
      </c>
      <c r="AW107" s="22">
        <v>0</v>
      </c>
      <c r="AX107" s="22">
        <v>0</v>
      </c>
      <c r="AY107" s="22">
        <v>0</v>
      </c>
      <c r="AZ107" s="22">
        <v>0</v>
      </c>
      <c r="BA107" s="22">
        <v>0</v>
      </c>
      <c r="BB107" s="22">
        <v>0</v>
      </c>
      <c r="BC107" s="22">
        <v>0</v>
      </c>
      <c r="BD107" s="22">
        <v>0</v>
      </c>
      <c r="BE107" s="22">
        <v>0</v>
      </c>
      <c r="BF107" s="22">
        <v>0</v>
      </c>
      <c r="BG107" s="22">
        <v>0</v>
      </c>
      <c r="BH107" s="22">
        <v>0</v>
      </c>
      <c r="BI107" s="22">
        <v>0</v>
      </c>
      <c r="BJ107" s="22">
        <v>0</v>
      </c>
      <c r="BK107" s="22">
        <v>0</v>
      </c>
      <c r="BL107" s="22">
        <v>0</v>
      </c>
      <c r="BM107" s="22">
        <v>0</v>
      </c>
      <c r="BN107" s="22">
        <v>0</v>
      </c>
      <c r="BO107" s="22">
        <v>0</v>
      </c>
      <c r="BP107" s="22">
        <v>0</v>
      </c>
      <c r="BQ107" s="22">
        <v>0</v>
      </c>
      <c r="BR107" s="22">
        <v>0</v>
      </c>
      <c r="BS107" s="22">
        <v>0</v>
      </c>
      <c r="BT107" s="22">
        <v>0</v>
      </c>
      <c r="BU107" s="22">
        <v>0</v>
      </c>
      <c r="BV107" s="22">
        <v>0</v>
      </c>
      <c r="BW107" s="22">
        <v>0</v>
      </c>
      <c r="BX107" s="22">
        <v>0</v>
      </c>
      <c r="BY107" s="22">
        <v>0</v>
      </c>
      <c r="BZ107" s="22">
        <v>0</v>
      </c>
      <c r="CA107" s="22">
        <v>0</v>
      </c>
      <c r="CB107" s="22">
        <v>0</v>
      </c>
      <c r="CC107" s="22">
        <v>0</v>
      </c>
      <c r="CD107" s="22">
        <v>0</v>
      </c>
      <c r="CE107" s="22">
        <v>0</v>
      </c>
      <c r="CF107" s="22">
        <v>0</v>
      </c>
      <c r="CG107" s="22">
        <v>0</v>
      </c>
      <c r="CH107" s="22">
        <v>0</v>
      </c>
      <c r="CI107" s="22">
        <v>0</v>
      </c>
      <c r="CJ107" s="22">
        <v>0</v>
      </c>
      <c r="CK107" s="22">
        <v>0</v>
      </c>
      <c r="CL107" s="22">
        <v>0</v>
      </c>
      <c r="CM107" s="22">
        <v>0</v>
      </c>
      <c r="CN107" s="22">
        <v>0</v>
      </c>
      <c r="CO107" s="22">
        <v>0</v>
      </c>
      <c r="CP107" s="22">
        <v>0</v>
      </c>
      <c r="CQ107" s="22">
        <v>0</v>
      </c>
      <c r="CR107" s="22">
        <v>0</v>
      </c>
      <c r="CS107" s="22">
        <v>0</v>
      </c>
      <c r="CT107" s="22">
        <v>0</v>
      </c>
      <c r="CU107" s="22">
        <v>0</v>
      </c>
      <c r="CV107" s="22">
        <v>0</v>
      </c>
      <c r="CW107" s="22">
        <v>0</v>
      </c>
      <c r="CX107" s="22">
        <v>0</v>
      </c>
      <c r="CY107" s="22">
        <v>0</v>
      </c>
      <c r="CZ107" s="22">
        <v>0</v>
      </c>
      <c r="DA107" s="22">
        <v>0</v>
      </c>
      <c r="DB107" s="22">
        <v>0</v>
      </c>
      <c r="DC107" s="22">
        <v>0</v>
      </c>
      <c r="DD107" s="22">
        <v>0</v>
      </c>
      <c r="DE107" s="22">
        <v>0</v>
      </c>
      <c r="DF107" s="22">
        <v>0</v>
      </c>
      <c r="DG107" s="22">
        <v>0</v>
      </c>
      <c r="DH107" s="22">
        <v>0</v>
      </c>
      <c r="DI107" s="22">
        <v>0</v>
      </c>
      <c r="DJ107" s="22">
        <v>0</v>
      </c>
      <c r="DK107" s="22">
        <v>0</v>
      </c>
      <c r="DL107" s="22">
        <v>0</v>
      </c>
      <c r="DM107" s="22">
        <v>0</v>
      </c>
      <c r="DN107" s="22">
        <v>0</v>
      </c>
      <c r="DO107" s="22">
        <v>0</v>
      </c>
      <c r="DP107" s="22">
        <v>0</v>
      </c>
      <c r="DQ107" s="22">
        <v>0</v>
      </c>
      <c r="DR107" s="22">
        <v>0</v>
      </c>
      <c r="DS107" s="22">
        <v>0</v>
      </c>
      <c r="DT107" s="22">
        <v>0</v>
      </c>
      <c r="DU107" s="22">
        <v>0</v>
      </c>
      <c r="DV107" s="22">
        <v>0</v>
      </c>
      <c r="DW107" s="22">
        <v>0</v>
      </c>
      <c r="DX107" s="22">
        <v>0</v>
      </c>
      <c r="DY107" s="22">
        <v>0</v>
      </c>
      <c r="DZ107" s="22">
        <v>0</v>
      </c>
      <c r="EA107" s="22">
        <v>0</v>
      </c>
      <c r="EB107" s="22">
        <v>0</v>
      </c>
      <c r="EC107" s="22">
        <v>0</v>
      </c>
      <c r="ED107" s="22">
        <v>0</v>
      </c>
      <c r="EE107" s="22">
        <v>0</v>
      </c>
      <c r="EF107" s="22">
        <v>0</v>
      </c>
      <c r="EG107" s="22">
        <v>0</v>
      </c>
      <c r="EH107" s="22">
        <v>0</v>
      </c>
      <c r="EI107" s="22">
        <v>0</v>
      </c>
      <c r="EJ107" s="22">
        <v>0</v>
      </c>
      <c r="EK107" s="22">
        <v>0</v>
      </c>
      <c r="EL107" s="22">
        <v>0</v>
      </c>
      <c r="EM107" s="22">
        <v>0</v>
      </c>
      <c r="EN107" s="22">
        <v>0</v>
      </c>
      <c r="EO107" s="22">
        <v>0</v>
      </c>
      <c r="EP107" s="22">
        <v>0</v>
      </c>
      <c r="EQ107" s="22">
        <v>0</v>
      </c>
      <c r="ER107" s="22">
        <v>0</v>
      </c>
      <c r="ES107" s="22">
        <v>0</v>
      </c>
      <c r="ET107" s="22">
        <v>0</v>
      </c>
      <c r="EU107" s="22">
        <v>0</v>
      </c>
      <c r="EV107" s="22">
        <v>0</v>
      </c>
      <c r="EW107" s="22">
        <v>0</v>
      </c>
      <c r="EX107" s="22">
        <v>0</v>
      </c>
      <c r="EY107" s="22">
        <v>0</v>
      </c>
      <c r="EZ107" s="22">
        <v>0</v>
      </c>
      <c r="FA107" s="22">
        <v>0</v>
      </c>
      <c r="FB107" s="22">
        <v>0</v>
      </c>
      <c r="FC107" s="22">
        <v>0</v>
      </c>
      <c r="FD107" s="22">
        <v>0</v>
      </c>
      <c r="FE107" s="22">
        <v>0</v>
      </c>
      <c r="FF107" s="22">
        <v>0</v>
      </c>
      <c r="FG107" s="22">
        <v>0</v>
      </c>
      <c r="FH107" s="22">
        <v>0</v>
      </c>
      <c r="FI107" s="22">
        <v>0</v>
      </c>
      <c r="FJ107" s="27">
        <v>0</v>
      </c>
      <c r="FK107" s="24">
        <v>0</v>
      </c>
      <c r="FL107" s="24">
        <v>0</v>
      </c>
      <c r="FM107" s="24">
        <v>0</v>
      </c>
      <c r="FN107" s="24">
        <v>0</v>
      </c>
      <c r="FO107" s="24">
        <v>0</v>
      </c>
      <c r="FP107" s="24">
        <v>0</v>
      </c>
      <c r="FQ107" s="24">
        <v>0</v>
      </c>
      <c r="FR107" s="24">
        <v>0</v>
      </c>
      <c r="FS107" s="24">
        <v>0</v>
      </c>
      <c r="FT107" s="24">
        <v>0</v>
      </c>
      <c r="FU107" s="24">
        <v>27720</v>
      </c>
      <c r="FV107" s="24">
        <v>0</v>
      </c>
      <c r="FW107" s="24">
        <v>13200</v>
      </c>
      <c r="FX107" s="24">
        <v>0</v>
      </c>
      <c r="FY107" s="24">
        <v>14520</v>
      </c>
      <c r="FZ107" s="24">
        <v>0</v>
      </c>
      <c r="GA107" s="24">
        <v>0</v>
      </c>
      <c r="GB107" s="24">
        <v>0</v>
      </c>
      <c r="GC107" s="24">
        <v>0</v>
      </c>
      <c r="GD107" s="24">
        <v>27720</v>
      </c>
      <c r="GE107" s="24">
        <v>0</v>
      </c>
      <c r="GF107" s="24">
        <v>0</v>
      </c>
      <c r="GG107" s="24">
        <v>0</v>
      </c>
      <c r="GH107" s="24">
        <v>0</v>
      </c>
      <c r="GI107" s="24">
        <v>0</v>
      </c>
      <c r="GJ107" s="24">
        <v>0</v>
      </c>
      <c r="GK107" s="24">
        <v>0</v>
      </c>
      <c r="GL107" s="24">
        <v>0</v>
      </c>
      <c r="GM107" s="24">
        <v>0</v>
      </c>
      <c r="GN107" s="24">
        <v>0</v>
      </c>
      <c r="GO107" s="24">
        <v>0</v>
      </c>
      <c r="GP107" s="24">
        <v>0</v>
      </c>
      <c r="GQ107" s="24">
        <v>0</v>
      </c>
      <c r="GR107" s="24">
        <v>0</v>
      </c>
      <c r="GS107" s="24">
        <v>0</v>
      </c>
      <c r="GT107" s="24">
        <v>0</v>
      </c>
      <c r="GU107" s="24">
        <v>0</v>
      </c>
      <c r="GV107" s="24">
        <v>0</v>
      </c>
      <c r="GW107" s="24">
        <v>0</v>
      </c>
      <c r="GX107" s="24">
        <v>0</v>
      </c>
      <c r="GY107" s="24">
        <v>0</v>
      </c>
      <c r="GZ107" s="24">
        <v>0</v>
      </c>
      <c r="HA107" s="24">
        <v>0</v>
      </c>
      <c r="HB107" s="24">
        <v>0</v>
      </c>
      <c r="HC107" s="24">
        <v>0</v>
      </c>
      <c r="HD107" s="24">
        <v>0</v>
      </c>
      <c r="HE107" s="24">
        <v>0</v>
      </c>
      <c r="HF107" s="24">
        <v>0</v>
      </c>
      <c r="HG107" s="24">
        <v>0</v>
      </c>
      <c r="HH107" s="24">
        <v>0</v>
      </c>
      <c r="HI107" s="24">
        <v>0</v>
      </c>
      <c r="HJ107" s="24">
        <v>13200</v>
      </c>
      <c r="HK107" s="24">
        <v>0</v>
      </c>
      <c r="HL107" s="24">
        <v>0</v>
      </c>
      <c r="HM107" s="24">
        <v>0</v>
      </c>
      <c r="HN107" s="24">
        <v>0</v>
      </c>
      <c r="HO107" s="24">
        <v>0</v>
      </c>
      <c r="HP107" s="24">
        <v>0</v>
      </c>
      <c r="HQ107" s="24">
        <v>0</v>
      </c>
      <c r="HR107" s="16">
        <f t="shared" ref="HR107:IG120" si="52">IF(HQ$4=$D$5,$F107,HQ107)*(1+HR$3)*(IF(AND($J107&gt;=HR$4,$J107&lt;HS$4),$I107+1,IF(AND($K107&gt;=HR$4,$K107&lt;HS$4),1/(1+$I107),1)))</f>
        <v>0</v>
      </c>
      <c r="HS107" s="16">
        <f t="shared" si="52"/>
        <v>0</v>
      </c>
      <c r="HT107" s="16">
        <f t="shared" ca="1" si="52"/>
        <v>0</v>
      </c>
      <c r="HU107" s="16">
        <f t="shared" ca="1" si="52"/>
        <v>0</v>
      </c>
      <c r="HV107" s="16">
        <f t="shared" ca="1" si="52"/>
        <v>0</v>
      </c>
      <c r="HW107" s="16">
        <f t="shared" ca="1" si="52"/>
        <v>0</v>
      </c>
      <c r="HX107" s="16">
        <f t="shared" ca="1" si="52"/>
        <v>0</v>
      </c>
      <c r="HY107" s="16">
        <f t="shared" ca="1" si="52"/>
        <v>0</v>
      </c>
      <c r="HZ107" s="16">
        <f t="shared" ca="1" si="52"/>
        <v>0</v>
      </c>
      <c r="IA107" s="16">
        <f t="shared" ca="1" si="52"/>
        <v>0</v>
      </c>
      <c r="IB107" s="16">
        <f t="shared" ca="1" si="52"/>
        <v>0</v>
      </c>
      <c r="IC107" s="16">
        <f t="shared" ca="1" si="52"/>
        <v>0</v>
      </c>
      <c r="ID107" s="16">
        <f t="shared" ca="1" si="52"/>
        <v>0</v>
      </c>
      <c r="IE107" s="16">
        <f t="shared" ca="1" si="52"/>
        <v>0</v>
      </c>
      <c r="IF107" s="16">
        <f t="shared" ca="1" si="52"/>
        <v>0</v>
      </c>
      <c r="IG107" s="16">
        <f t="shared" ca="1" si="52"/>
        <v>0</v>
      </c>
      <c r="IH107" s="16">
        <f t="shared" ca="1" si="49"/>
        <v>0</v>
      </c>
      <c r="II107" s="16">
        <f t="shared" ca="1" si="49"/>
        <v>0</v>
      </c>
      <c r="IJ107" s="16">
        <f t="shared" ca="1" si="50"/>
        <v>0</v>
      </c>
      <c r="IK107" s="16">
        <f t="shared" ca="1" si="50"/>
        <v>0</v>
      </c>
      <c r="IL107" s="16">
        <f t="shared" ca="1" si="50"/>
        <v>0</v>
      </c>
      <c r="IM107" s="16">
        <f t="shared" ca="1" si="50"/>
        <v>0</v>
      </c>
      <c r="IN107" s="16">
        <f t="shared" ca="1" si="50"/>
        <v>0</v>
      </c>
      <c r="IO107" s="16">
        <f t="shared" ca="1" si="50"/>
        <v>0</v>
      </c>
      <c r="IP107" s="16">
        <f t="shared" ca="1" si="50"/>
        <v>0</v>
      </c>
      <c r="IQ107" s="16">
        <f t="shared" ca="1" si="50"/>
        <v>0</v>
      </c>
      <c r="IR107" s="16">
        <f t="shared" ca="1" si="50"/>
        <v>0</v>
      </c>
      <c r="IS107" s="16">
        <f t="shared" ca="1" si="51"/>
        <v>0</v>
      </c>
      <c r="IT107" s="16">
        <f t="shared" ca="1" si="48"/>
        <v>0</v>
      </c>
      <c r="IU107" s="16">
        <f t="shared" ca="1" si="48"/>
        <v>0</v>
      </c>
      <c r="IV107" s="16">
        <f t="shared" ca="1" si="48"/>
        <v>0</v>
      </c>
      <c r="IW107" s="16">
        <f t="shared" ca="1" si="48"/>
        <v>0</v>
      </c>
      <c r="IX107" s="16">
        <f t="shared" ca="1" si="48"/>
        <v>0</v>
      </c>
      <c r="IY107" s="16">
        <f t="shared" ca="1" si="48"/>
        <v>0</v>
      </c>
      <c r="IZ107" s="16">
        <f t="shared" ca="1" si="48"/>
        <v>0</v>
      </c>
      <c r="JA107" s="16">
        <f t="shared" ca="1" si="48"/>
        <v>0</v>
      </c>
      <c r="JB107" s="16">
        <f t="shared" ca="1" si="48"/>
        <v>0</v>
      </c>
    </row>
    <row r="108" spans="1:262" ht="15" customHeight="1" x14ac:dyDescent="0.3">
      <c r="A108" s="3" t="s">
        <v>118</v>
      </c>
      <c r="B108" s="3" t="s">
        <v>234</v>
      </c>
      <c r="C108" s="3" t="s">
        <v>234</v>
      </c>
      <c r="D108" s="21" t="s">
        <v>38</v>
      </c>
      <c r="E108" s="21" t="s">
        <v>20</v>
      </c>
      <c r="F108" s="16">
        <f t="shared" ca="1" si="38"/>
        <v>0</v>
      </c>
      <c r="G108" s="21" cm="1">
        <f t="array" aca="1" ref="G108" ca="1">($D$5-IFERROR(LOOKUP(2,1/(INDIRECT($L$1&amp;ROW()&amp;":"&amp;$J$2&amp;ROW())&lt;&gt;0),INDIRECT($L$1&amp;"4:"&amp;$J$2&amp;"4")),$L$4))/7</f>
        <v>41</v>
      </c>
      <c r="H108" s="16">
        <f t="shared" ca="1" si="39"/>
        <v>68640</v>
      </c>
      <c r="L108" s="22">
        <v>0</v>
      </c>
      <c r="M108" s="22">
        <v>0</v>
      </c>
      <c r="N108" s="22">
        <v>0</v>
      </c>
      <c r="O108" s="22">
        <v>0</v>
      </c>
      <c r="P108" s="22">
        <v>0</v>
      </c>
      <c r="Q108" s="22">
        <v>0</v>
      </c>
      <c r="R108" s="22">
        <v>0</v>
      </c>
      <c r="S108" s="22">
        <v>0</v>
      </c>
      <c r="T108" s="22">
        <v>0</v>
      </c>
      <c r="U108" s="22">
        <v>0</v>
      </c>
      <c r="V108" s="22">
        <v>0</v>
      </c>
      <c r="W108" s="22">
        <v>0</v>
      </c>
      <c r="X108" s="22">
        <v>0</v>
      </c>
      <c r="Y108" s="22">
        <v>0</v>
      </c>
      <c r="Z108" s="22">
        <v>0</v>
      </c>
      <c r="AA108" s="22">
        <v>0</v>
      </c>
      <c r="AB108" s="22">
        <v>0</v>
      </c>
      <c r="AC108" s="22">
        <v>0</v>
      </c>
      <c r="AD108" s="22">
        <v>0</v>
      </c>
      <c r="AE108" s="22">
        <v>0</v>
      </c>
      <c r="AF108" s="22">
        <v>0</v>
      </c>
      <c r="AG108" s="22">
        <v>0</v>
      </c>
      <c r="AH108" s="22">
        <v>0</v>
      </c>
      <c r="AI108" s="22">
        <v>0</v>
      </c>
      <c r="AJ108" s="22">
        <v>0</v>
      </c>
      <c r="AK108" s="22">
        <v>0</v>
      </c>
      <c r="AL108" s="22">
        <v>0</v>
      </c>
      <c r="AM108" s="22">
        <v>0</v>
      </c>
      <c r="AN108" s="22">
        <v>0</v>
      </c>
      <c r="AO108" s="22">
        <v>0</v>
      </c>
      <c r="AP108" s="22">
        <v>0</v>
      </c>
      <c r="AQ108" s="22">
        <v>0</v>
      </c>
      <c r="AR108" s="22">
        <v>0</v>
      </c>
      <c r="AS108" s="22">
        <v>0</v>
      </c>
      <c r="AT108" s="22">
        <v>0</v>
      </c>
      <c r="AU108" s="22">
        <v>0</v>
      </c>
      <c r="AV108" s="22">
        <v>0</v>
      </c>
      <c r="AW108" s="22">
        <v>0</v>
      </c>
      <c r="AX108" s="22">
        <v>0</v>
      </c>
      <c r="AY108" s="22">
        <v>0</v>
      </c>
      <c r="AZ108" s="22">
        <v>0</v>
      </c>
      <c r="BA108" s="22">
        <v>0</v>
      </c>
      <c r="BB108" s="22">
        <v>0</v>
      </c>
      <c r="BC108" s="22">
        <v>0</v>
      </c>
      <c r="BD108" s="22">
        <v>0</v>
      </c>
      <c r="BE108" s="22">
        <v>0</v>
      </c>
      <c r="BF108" s="22">
        <v>0</v>
      </c>
      <c r="BG108" s="22">
        <v>0</v>
      </c>
      <c r="BH108" s="22">
        <v>0</v>
      </c>
      <c r="BI108" s="22">
        <v>0</v>
      </c>
      <c r="BJ108" s="22">
        <v>0</v>
      </c>
      <c r="BK108" s="22">
        <v>0</v>
      </c>
      <c r="BL108" s="22">
        <v>0</v>
      </c>
      <c r="BM108" s="22">
        <v>0</v>
      </c>
      <c r="BN108" s="22">
        <v>0</v>
      </c>
      <c r="BO108" s="22">
        <v>0</v>
      </c>
      <c r="BP108" s="22">
        <v>0</v>
      </c>
      <c r="BQ108" s="22">
        <v>0</v>
      </c>
      <c r="BR108" s="22">
        <v>0</v>
      </c>
      <c r="BS108" s="22">
        <v>0</v>
      </c>
      <c r="BT108" s="22">
        <v>0</v>
      </c>
      <c r="BU108" s="22">
        <v>0</v>
      </c>
      <c r="BV108" s="22">
        <v>0</v>
      </c>
      <c r="BW108" s="22">
        <v>0</v>
      </c>
      <c r="BX108" s="22">
        <v>0</v>
      </c>
      <c r="BY108" s="22">
        <v>0</v>
      </c>
      <c r="BZ108" s="22">
        <v>0</v>
      </c>
      <c r="CA108" s="22">
        <v>0</v>
      </c>
      <c r="CB108" s="22">
        <v>0</v>
      </c>
      <c r="CC108" s="22">
        <v>0</v>
      </c>
      <c r="CD108" s="22">
        <v>0</v>
      </c>
      <c r="CE108" s="22">
        <v>0</v>
      </c>
      <c r="CF108" s="22">
        <v>0</v>
      </c>
      <c r="CG108" s="22">
        <v>0</v>
      </c>
      <c r="CH108" s="22">
        <v>0</v>
      </c>
      <c r="CI108" s="22">
        <v>0</v>
      </c>
      <c r="CJ108" s="22">
        <v>0</v>
      </c>
      <c r="CK108" s="22">
        <v>0</v>
      </c>
      <c r="CL108" s="22">
        <v>0</v>
      </c>
      <c r="CM108" s="22">
        <v>0</v>
      </c>
      <c r="CN108" s="22">
        <v>0</v>
      </c>
      <c r="CO108" s="22">
        <v>0</v>
      </c>
      <c r="CP108" s="22">
        <v>0</v>
      </c>
      <c r="CQ108" s="22">
        <v>0</v>
      </c>
      <c r="CR108" s="22">
        <v>0</v>
      </c>
      <c r="CS108" s="22">
        <v>0</v>
      </c>
      <c r="CT108" s="22">
        <v>0</v>
      </c>
      <c r="CU108" s="22">
        <v>0</v>
      </c>
      <c r="CV108" s="22">
        <v>0</v>
      </c>
      <c r="CW108" s="22">
        <v>0</v>
      </c>
      <c r="CX108" s="22">
        <v>0</v>
      </c>
      <c r="CY108" s="22">
        <v>0</v>
      </c>
      <c r="CZ108" s="22">
        <v>0</v>
      </c>
      <c r="DA108" s="22">
        <v>0</v>
      </c>
      <c r="DB108" s="22">
        <v>0</v>
      </c>
      <c r="DC108" s="22">
        <v>0</v>
      </c>
      <c r="DD108" s="22">
        <v>0</v>
      </c>
      <c r="DE108" s="22">
        <v>0</v>
      </c>
      <c r="DF108" s="22">
        <v>0</v>
      </c>
      <c r="DG108" s="22">
        <v>0</v>
      </c>
      <c r="DH108" s="22">
        <v>0</v>
      </c>
      <c r="DI108" s="22">
        <v>0</v>
      </c>
      <c r="DJ108" s="22">
        <v>0</v>
      </c>
      <c r="DK108" s="22">
        <v>0</v>
      </c>
      <c r="DL108" s="22">
        <v>0</v>
      </c>
      <c r="DM108" s="22">
        <v>0</v>
      </c>
      <c r="DN108" s="22">
        <v>0</v>
      </c>
      <c r="DO108" s="22">
        <v>0</v>
      </c>
      <c r="DP108" s="22">
        <v>0</v>
      </c>
      <c r="DQ108" s="22">
        <v>0</v>
      </c>
      <c r="DR108" s="22">
        <v>0</v>
      </c>
      <c r="DS108" s="22">
        <v>0</v>
      </c>
      <c r="DT108" s="22">
        <v>0</v>
      </c>
      <c r="DU108" s="22">
        <v>0</v>
      </c>
      <c r="DV108" s="22">
        <v>0</v>
      </c>
      <c r="DW108" s="22">
        <v>0</v>
      </c>
      <c r="DX108" s="22">
        <v>0</v>
      </c>
      <c r="DY108" s="22">
        <v>0</v>
      </c>
      <c r="DZ108" s="22">
        <v>0</v>
      </c>
      <c r="EA108" s="22">
        <v>0</v>
      </c>
      <c r="EB108" s="22">
        <v>0</v>
      </c>
      <c r="EC108" s="22">
        <v>0</v>
      </c>
      <c r="ED108" s="22">
        <v>0</v>
      </c>
      <c r="EE108" s="22">
        <v>0</v>
      </c>
      <c r="EF108" s="22">
        <v>0</v>
      </c>
      <c r="EG108" s="22">
        <v>0</v>
      </c>
      <c r="EH108" s="22">
        <v>0</v>
      </c>
      <c r="EI108" s="22">
        <v>0</v>
      </c>
      <c r="EJ108" s="22">
        <v>0</v>
      </c>
      <c r="EK108" s="22">
        <v>0</v>
      </c>
      <c r="EL108" s="22">
        <v>0</v>
      </c>
      <c r="EM108" s="22">
        <v>0</v>
      </c>
      <c r="EN108" s="22">
        <v>0</v>
      </c>
      <c r="EO108" s="22">
        <v>0</v>
      </c>
      <c r="EP108" s="22">
        <v>0</v>
      </c>
      <c r="EQ108" s="22">
        <v>0</v>
      </c>
      <c r="ER108" s="22">
        <v>0</v>
      </c>
      <c r="ES108" s="22">
        <v>0</v>
      </c>
      <c r="ET108" s="22">
        <v>0</v>
      </c>
      <c r="EU108" s="22">
        <v>0</v>
      </c>
      <c r="EV108" s="22">
        <v>0</v>
      </c>
      <c r="EW108" s="22">
        <v>0</v>
      </c>
      <c r="EX108" s="22">
        <v>0</v>
      </c>
      <c r="EY108" s="22">
        <v>0</v>
      </c>
      <c r="EZ108" s="22">
        <v>0</v>
      </c>
      <c r="FA108" s="22">
        <v>0</v>
      </c>
      <c r="FB108" s="22">
        <v>0</v>
      </c>
      <c r="FC108" s="22">
        <v>0</v>
      </c>
      <c r="FD108" s="22">
        <v>0</v>
      </c>
      <c r="FE108" s="22">
        <v>0</v>
      </c>
      <c r="FF108" s="22">
        <v>0</v>
      </c>
      <c r="FG108" s="22">
        <v>0</v>
      </c>
      <c r="FH108" s="22">
        <v>0</v>
      </c>
      <c r="FI108" s="22">
        <v>0</v>
      </c>
      <c r="FJ108" s="27">
        <v>0</v>
      </c>
      <c r="FK108" s="24">
        <v>0</v>
      </c>
      <c r="FL108" s="24">
        <v>0</v>
      </c>
      <c r="FM108" s="24">
        <v>0</v>
      </c>
      <c r="FN108" s="24">
        <v>0</v>
      </c>
      <c r="FO108" s="24">
        <v>0</v>
      </c>
      <c r="FP108" s="24">
        <v>0</v>
      </c>
      <c r="FQ108" s="24">
        <v>0</v>
      </c>
      <c r="FR108" s="24">
        <v>0</v>
      </c>
      <c r="FS108" s="24">
        <v>0</v>
      </c>
      <c r="FT108" s="24">
        <v>0</v>
      </c>
      <c r="FU108" s="24">
        <v>26400</v>
      </c>
      <c r="FV108" s="24">
        <v>0</v>
      </c>
      <c r="FW108" s="24">
        <v>13200</v>
      </c>
      <c r="FX108" s="24">
        <v>0</v>
      </c>
      <c r="FY108" s="24">
        <v>13200</v>
      </c>
      <c r="FZ108" s="24">
        <v>0</v>
      </c>
      <c r="GA108" s="24">
        <v>0</v>
      </c>
      <c r="GB108" s="24">
        <v>0</v>
      </c>
      <c r="GC108" s="24">
        <v>0</v>
      </c>
      <c r="GD108" s="24">
        <v>15840</v>
      </c>
      <c r="GE108" s="24">
        <v>0</v>
      </c>
      <c r="GF108" s="24">
        <v>0</v>
      </c>
      <c r="GG108" s="24">
        <v>0</v>
      </c>
      <c r="GH108" s="24">
        <v>0</v>
      </c>
      <c r="GI108" s="24">
        <v>0</v>
      </c>
      <c r="GJ108" s="24">
        <v>0</v>
      </c>
      <c r="GK108" s="24">
        <v>0</v>
      </c>
      <c r="GL108" s="24">
        <v>0</v>
      </c>
      <c r="GM108" s="24">
        <v>0</v>
      </c>
      <c r="GN108" s="24">
        <v>0</v>
      </c>
      <c r="GO108" s="24">
        <v>0</v>
      </c>
      <c r="GP108" s="24">
        <v>0</v>
      </c>
      <c r="GQ108" s="24">
        <v>0</v>
      </c>
      <c r="GR108" s="24">
        <v>0</v>
      </c>
      <c r="GS108" s="24">
        <v>0</v>
      </c>
      <c r="GT108" s="24">
        <v>0</v>
      </c>
      <c r="GU108" s="24">
        <v>0</v>
      </c>
      <c r="GV108" s="24">
        <v>0</v>
      </c>
      <c r="GW108" s="24">
        <v>0</v>
      </c>
      <c r="GX108" s="24">
        <v>0</v>
      </c>
      <c r="GY108" s="24">
        <v>0</v>
      </c>
      <c r="GZ108" s="24">
        <v>0</v>
      </c>
      <c r="HA108" s="24">
        <v>0</v>
      </c>
      <c r="HB108" s="24">
        <v>0</v>
      </c>
      <c r="HC108" s="24">
        <v>0</v>
      </c>
      <c r="HD108" s="24">
        <v>0</v>
      </c>
      <c r="HE108" s="24">
        <v>0</v>
      </c>
      <c r="HF108" s="24">
        <v>0</v>
      </c>
      <c r="HG108" s="24">
        <v>0</v>
      </c>
      <c r="HH108" s="24">
        <v>0</v>
      </c>
      <c r="HI108" s="24">
        <v>0</v>
      </c>
      <c r="HJ108" s="24">
        <v>0</v>
      </c>
      <c r="HK108" s="24">
        <v>0</v>
      </c>
      <c r="HL108" s="24">
        <v>0</v>
      </c>
      <c r="HM108" s="24">
        <v>0</v>
      </c>
      <c r="HN108" s="24">
        <v>0</v>
      </c>
      <c r="HO108" s="24">
        <v>0</v>
      </c>
      <c r="HP108" s="24">
        <v>0</v>
      </c>
      <c r="HQ108" s="24">
        <v>0</v>
      </c>
      <c r="HR108" s="16">
        <f t="shared" si="52"/>
        <v>0</v>
      </c>
      <c r="HS108" s="16">
        <f t="shared" si="52"/>
        <v>0</v>
      </c>
      <c r="HT108" s="16">
        <f t="shared" ca="1" si="52"/>
        <v>0</v>
      </c>
      <c r="HU108" s="16">
        <f t="shared" ca="1" si="52"/>
        <v>0</v>
      </c>
      <c r="HV108" s="16">
        <f t="shared" ca="1" si="52"/>
        <v>0</v>
      </c>
      <c r="HW108" s="16">
        <f t="shared" ca="1" si="52"/>
        <v>0</v>
      </c>
      <c r="HX108" s="16">
        <f t="shared" ca="1" si="52"/>
        <v>0</v>
      </c>
      <c r="HY108" s="16">
        <f t="shared" ca="1" si="52"/>
        <v>0</v>
      </c>
      <c r="HZ108" s="16">
        <f t="shared" ca="1" si="52"/>
        <v>0</v>
      </c>
      <c r="IA108" s="16">
        <f t="shared" ca="1" si="52"/>
        <v>0</v>
      </c>
      <c r="IB108" s="16">
        <f t="shared" ca="1" si="52"/>
        <v>0</v>
      </c>
      <c r="IC108" s="16">
        <f t="shared" ca="1" si="52"/>
        <v>0</v>
      </c>
      <c r="ID108" s="16">
        <f t="shared" ca="1" si="52"/>
        <v>0</v>
      </c>
      <c r="IE108" s="16">
        <f t="shared" ca="1" si="52"/>
        <v>0</v>
      </c>
      <c r="IF108" s="16">
        <f t="shared" ca="1" si="52"/>
        <v>0</v>
      </c>
      <c r="IG108" s="16">
        <f t="shared" ca="1" si="52"/>
        <v>0</v>
      </c>
      <c r="IH108" s="16">
        <f t="shared" ca="1" si="49"/>
        <v>0</v>
      </c>
      <c r="II108" s="16">
        <f t="shared" ca="1" si="49"/>
        <v>0</v>
      </c>
      <c r="IJ108" s="16">
        <f t="shared" ca="1" si="50"/>
        <v>0</v>
      </c>
      <c r="IK108" s="16">
        <f t="shared" ca="1" si="50"/>
        <v>0</v>
      </c>
      <c r="IL108" s="16">
        <f t="shared" ca="1" si="50"/>
        <v>0</v>
      </c>
      <c r="IM108" s="16">
        <f t="shared" ca="1" si="50"/>
        <v>0</v>
      </c>
      <c r="IN108" s="16">
        <f t="shared" ca="1" si="50"/>
        <v>0</v>
      </c>
      <c r="IO108" s="16">
        <f t="shared" ca="1" si="50"/>
        <v>0</v>
      </c>
      <c r="IP108" s="16">
        <f t="shared" ca="1" si="50"/>
        <v>0</v>
      </c>
      <c r="IQ108" s="16">
        <f t="shared" ca="1" si="50"/>
        <v>0</v>
      </c>
      <c r="IR108" s="16">
        <f t="shared" ca="1" si="50"/>
        <v>0</v>
      </c>
      <c r="IS108" s="16">
        <f t="shared" ca="1" si="51"/>
        <v>0</v>
      </c>
      <c r="IT108" s="16">
        <f t="shared" ca="1" si="48"/>
        <v>0</v>
      </c>
      <c r="IU108" s="16">
        <f t="shared" ca="1" si="48"/>
        <v>0</v>
      </c>
      <c r="IV108" s="16">
        <f t="shared" ca="1" si="48"/>
        <v>0</v>
      </c>
      <c r="IW108" s="16">
        <f t="shared" ca="1" si="48"/>
        <v>0</v>
      </c>
      <c r="IX108" s="16">
        <f t="shared" ca="1" si="48"/>
        <v>0</v>
      </c>
      <c r="IY108" s="16">
        <f t="shared" ca="1" si="48"/>
        <v>0</v>
      </c>
      <c r="IZ108" s="16">
        <f t="shared" ca="1" si="48"/>
        <v>0</v>
      </c>
      <c r="JA108" s="16">
        <f t="shared" ca="1" si="48"/>
        <v>0</v>
      </c>
      <c r="JB108" s="16">
        <f t="shared" ca="1" si="48"/>
        <v>0</v>
      </c>
    </row>
    <row r="109" spans="1:262" ht="15" customHeight="1" x14ac:dyDescent="0.3">
      <c r="A109" s="25" t="s">
        <v>119</v>
      </c>
      <c r="B109" s="3" t="s">
        <v>234</v>
      </c>
      <c r="C109" s="3" t="s">
        <v>234</v>
      </c>
      <c r="D109" s="21" t="s">
        <v>19</v>
      </c>
      <c r="E109" s="21" t="s">
        <v>20</v>
      </c>
      <c r="F109" s="16">
        <f t="shared" ca="1" si="38"/>
        <v>59031.5</v>
      </c>
      <c r="G109" s="21" cm="1">
        <f t="array" aca="1" ref="G109" ca="1">($D$5-IFERROR(LOOKUP(2,1/(INDIRECT($L$1&amp;ROW()&amp;":"&amp;$J$2&amp;ROW())&lt;&gt;0),INDIRECT($L$1&amp;"4:"&amp;$J$2&amp;"4")),$L$4))/7</f>
        <v>0</v>
      </c>
      <c r="H109" s="16">
        <f t="shared" ca="1" si="39"/>
        <v>8162302.1721868152</v>
      </c>
      <c r="I109" s="21"/>
      <c r="J109" s="26"/>
      <c r="K109" s="26"/>
      <c r="L109" s="22">
        <v>0</v>
      </c>
      <c r="M109" s="22">
        <v>0</v>
      </c>
      <c r="N109" s="22">
        <v>0</v>
      </c>
      <c r="O109" s="22">
        <v>0</v>
      </c>
      <c r="P109" s="22">
        <v>0</v>
      </c>
      <c r="Q109" s="22">
        <v>0</v>
      </c>
      <c r="R109" s="22">
        <v>0</v>
      </c>
      <c r="S109" s="22">
        <v>0</v>
      </c>
      <c r="T109" s="22">
        <v>0</v>
      </c>
      <c r="U109" s="22">
        <v>0</v>
      </c>
      <c r="V109" s="22">
        <v>0</v>
      </c>
      <c r="W109" s="22">
        <v>0</v>
      </c>
      <c r="X109" s="22">
        <v>0</v>
      </c>
      <c r="Y109" s="22">
        <v>0</v>
      </c>
      <c r="Z109" s="22">
        <v>0</v>
      </c>
      <c r="AA109" s="22">
        <v>0</v>
      </c>
      <c r="AB109" s="22">
        <v>0</v>
      </c>
      <c r="AC109" s="22">
        <v>0</v>
      </c>
      <c r="AD109" s="22">
        <v>0</v>
      </c>
      <c r="AE109" s="22">
        <v>0</v>
      </c>
      <c r="AF109" s="22">
        <v>0</v>
      </c>
      <c r="AG109" s="22">
        <v>0</v>
      </c>
      <c r="AH109" s="22">
        <v>0</v>
      </c>
      <c r="AI109" s="22">
        <v>0</v>
      </c>
      <c r="AJ109" s="22">
        <v>0</v>
      </c>
      <c r="AK109" s="22">
        <v>0</v>
      </c>
      <c r="AL109" s="22">
        <v>0</v>
      </c>
      <c r="AM109" s="22">
        <v>0</v>
      </c>
      <c r="AN109" s="22">
        <v>0</v>
      </c>
      <c r="AO109" s="22">
        <v>0</v>
      </c>
      <c r="AP109" s="22">
        <v>0</v>
      </c>
      <c r="AQ109" s="22">
        <v>0</v>
      </c>
      <c r="AR109" s="22">
        <v>0</v>
      </c>
      <c r="AS109" s="22">
        <v>0</v>
      </c>
      <c r="AT109" s="22">
        <v>0</v>
      </c>
      <c r="AU109" s="22">
        <v>0</v>
      </c>
      <c r="AV109" s="22">
        <v>0</v>
      </c>
      <c r="AW109" s="22">
        <v>0</v>
      </c>
      <c r="AX109" s="22">
        <v>0</v>
      </c>
      <c r="AY109" s="22">
        <v>0</v>
      </c>
      <c r="AZ109" s="22">
        <v>0</v>
      </c>
      <c r="BA109" s="22">
        <v>0</v>
      </c>
      <c r="BB109" s="22">
        <v>0</v>
      </c>
      <c r="BC109" s="22">
        <v>0</v>
      </c>
      <c r="BD109" s="22">
        <v>0</v>
      </c>
      <c r="BE109" s="22">
        <v>0</v>
      </c>
      <c r="BF109" s="22">
        <v>0</v>
      </c>
      <c r="BG109" s="22">
        <v>0</v>
      </c>
      <c r="BH109" s="22">
        <v>0</v>
      </c>
      <c r="BI109" s="22">
        <v>0</v>
      </c>
      <c r="BJ109" s="22">
        <v>0</v>
      </c>
      <c r="BK109" s="22">
        <v>0</v>
      </c>
      <c r="BL109" s="22">
        <v>0</v>
      </c>
      <c r="BM109" s="22">
        <v>0</v>
      </c>
      <c r="BN109" s="22">
        <v>0</v>
      </c>
      <c r="BO109" s="22">
        <v>0</v>
      </c>
      <c r="BP109" s="22">
        <v>0</v>
      </c>
      <c r="BQ109" s="22">
        <v>0</v>
      </c>
      <c r="BR109" s="22">
        <v>0</v>
      </c>
      <c r="BS109" s="22">
        <v>0</v>
      </c>
      <c r="BT109" s="22">
        <v>0</v>
      </c>
      <c r="BU109" s="22">
        <v>0</v>
      </c>
      <c r="BV109" s="22">
        <v>0</v>
      </c>
      <c r="BW109" s="22">
        <v>0</v>
      </c>
      <c r="BX109" s="22">
        <v>0</v>
      </c>
      <c r="BY109" s="22">
        <v>0</v>
      </c>
      <c r="BZ109" s="22">
        <v>0</v>
      </c>
      <c r="CA109" s="22">
        <v>0</v>
      </c>
      <c r="CB109" s="22">
        <v>0</v>
      </c>
      <c r="CC109" s="22">
        <v>0</v>
      </c>
      <c r="CD109" s="22">
        <v>0</v>
      </c>
      <c r="CE109" s="22">
        <v>0</v>
      </c>
      <c r="CF109" s="22">
        <v>0</v>
      </c>
      <c r="CG109" s="22">
        <v>0</v>
      </c>
      <c r="CH109" s="22">
        <v>0</v>
      </c>
      <c r="CI109" s="22">
        <v>0</v>
      </c>
      <c r="CJ109" s="22">
        <v>0</v>
      </c>
      <c r="CK109" s="22">
        <v>0</v>
      </c>
      <c r="CL109" s="22">
        <v>0</v>
      </c>
      <c r="CM109" s="22">
        <v>0</v>
      </c>
      <c r="CN109" s="22">
        <v>0</v>
      </c>
      <c r="CO109" s="22">
        <v>0</v>
      </c>
      <c r="CP109" s="22">
        <v>0</v>
      </c>
      <c r="CQ109" s="22">
        <v>0</v>
      </c>
      <c r="CR109" s="22">
        <v>0</v>
      </c>
      <c r="CS109" s="22">
        <v>0</v>
      </c>
      <c r="CT109" s="22">
        <v>0</v>
      </c>
      <c r="CU109" s="22">
        <v>33600</v>
      </c>
      <c r="CV109" s="22">
        <v>33600</v>
      </c>
      <c r="CW109" s="22">
        <v>33600</v>
      </c>
      <c r="CX109" s="22">
        <v>27311</v>
      </c>
      <c r="CY109" s="22">
        <v>27800</v>
      </c>
      <c r="CZ109" s="22">
        <v>28877</v>
      </c>
      <c r="DA109" s="22">
        <v>20572</v>
      </c>
      <c r="DB109" s="22">
        <v>28282</v>
      </c>
      <c r="DC109" s="22">
        <v>27531</v>
      </c>
      <c r="DD109" s="22">
        <v>34530</v>
      </c>
      <c r="DE109" s="22">
        <v>27722</v>
      </c>
      <c r="DF109" s="22">
        <v>30545</v>
      </c>
      <c r="DG109" s="22">
        <v>30257</v>
      </c>
      <c r="DH109" s="22">
        <v>29608</v>
      </c>
      <c r="DI109" s="22">
        <v>30727</v>
      </c>
      <c r="DJ109" s="22">
        <v>31347</v>
      </c>
      <c r="DK109" s="22">
        <v>29356</v>
      </c>
      <c r="DL109" s="22">
        <v>47293</v>
      </c>
      <c r="DM109" s="22">
        <v>71428</v>
      </c>
      <c r="DN109" s="22">
        <v>56566</v>
      </c>
      <c r="DO109" s="22">
        <v>39631</v>
      </c>
      <c r="DP109" s="22">
        <v>31159</v>
      </c>
      <c r="DQ109" s="22">
        <v>28233</v>
      </c>
      <c r="DR109" s="22">
        <v>34074</v>
      </c>
      <c r="DS109" s="22">
        <v>34072</v>
      </c>
      <c r="DT109" s="22">
        <v>33455</v>
      </c>
      <c r="DU109" s="22">
        <v>31951</v>
      </c>
      <c r="DV109" s="22">
        <v>30073</v>
      </c>
      <c r="DW109" s="22">
        <v>32098</v>
      </c>
      <c r="DX109" s="22">
        <v>44436</v>
      </c>
      <c r="DY109" s="22">
        <v>50066</v>
      </c>
      <c r="DZ109" s="22">
        <v>46394</v>
      </c>
      <c r="EA109" s="22">
        <v>46292</v>
      </c>
      <c r="EB109" s="22">
        <v>31351</v>
      </c>
      <c r="EC109" s="22">
        <v>29042</v>
      </c>
      <c r="ED109" s="22">
        <v>30443</v>
      </c>
      <c r="EE109" s="22">
        <v>28485</v>
      </c>
      <c r="EF109" s="22">
        <v>30984</v>
      </c>
      <c r="EG109" s="22">
        <v>29733</v>
      </c>
      <c r="EH109" s="22">
        <v>30744</v>
      </c>
      <c r="EI109" s="22">
        <v>29853</v>
      </c>
      <c r="EJ109" s="22">
        <v>33403</v>
      </c>
      <c r="EK109" s="22">
        <v>39822</v>
      </c>
      <c r="EL109" s="22">
        <v>40968</v>
      </c>
      <c r="EM109" s="22">
        <v>42340</v>
      </c>
      <c r="EN109" s="22">
        <v>42061</v>
      </c>
      <c r="EO109" s="22">
        <v>41207</v>
      </c>
      <c r="EP109" s="22">
        <v>41734</v>
      </c>
      <c r="EQ109" s="22">
        <v>40678</v>
      </c>
      <c r="ER109" s="22">
        <v>42014</v>
      </c>
      <c r="ES109" s="22">
        <v>44684</v>
      </c>
      <c r="ET109" s="22">
        <v>44173</v>
      </c>
      <c r="EU109" s="22">
        <v>42552</v>
      </c>
      <c r="EV109" s="22">
        <v>44204</v>
      </c>
      <c r="EW109" s="22">
        <v>44054</v>
      </c>
      <c r="EX109" s="22">
        <v>46453</v>
      </c>
      <c r="EY109" s="22">
        <v>43243</v>
      </c>
      <c r="EZ109" s="22">
        <v>45195</v>
      </c>
      <c r="FA109" s="22">
        <v>31635</v>
      </c>
      <c r="FB109" s="22">
        <v>46864</v>
      </c>
      <c r="FC109" s="22">
        <v>45025</v>
      </c>
      <c r="FD109" s="22">
        <v>47781</v>
      </c>
      <c r="FE109" s="22">
        <v>44984</v>
      </c>
      <c r="FF109" s="22">
        <v>45796</v>
      </c>
      <c r="FG109" s="22">
        <v>44839</v>
      </c>
      <c r="FH109" s="22">
        <v>42766</v>
      </c>
      <c r="FI109" s="22">
        <v>42281</v>
      </c>
      <c r="FJ109" s="22">
        <v>44972</v>
      </c>
      <c r="FK109" s="24">
        <v>51545</v>
      </c>
      <c r="FL109" s="24">
        <v>75429</v>
      </c>
      <c r="FM109" s="24">
        <v>40194</v>
      </c>
      <c r="FN109" s="24">
        <v>67050</v>
      </c>
      <c r="FO109" s="24">
        <v>47445</v>
      </c>
      <c r="FP109" s="24">
        <v>64830</v>
      </c>
      <c r="FQ109" s="24">
        <v>76774</v>
      </c>
      <c r="FR109" s="24">
        <v>23562</v>
      </c>
      <c r="FS109" s="24">
        <v>47490</v>
      </c>
      <c r="FT109" s="24">
        <v>59524</v>
      </c>
      <c r="FU109" s="24">
        <v>72138</v>
      </c>
      <c r="FV109" s="24">
        <v>64663</v>
      </c>
      <c r="FW109" s="24">
        <v>57940</v>
      </c>
      <c r="FX109" s="24">
        <v>53137</v>
      </c>
      <c r="FY109" s="24">
        <v>51783</v>
      </c>
      <c r="FZ109" s="24">
        <v>47489</v>
      </c>
      <c r="GA109" s="24">
        <v>47953</v>
      </c>
      <c r="GB109" s="24">
        <v>51564</v>
      </c>
      <c r="GC109" s="24">
        <v>31742</v>
      </c>
      <c r="GD109" s="24">
        <v>33117</v>
      </c>
      <c r="GE109" s="24">
        <v>48094</v>
      </c>
      <c r="GF109" s="24">
        <v>42090</v>
      </c>
      <c r="GG109" s="24">
        <v>44639</v>
      </c>
      <c r="GH109" s="24">
        <v>43211</v>
      </c>
      <c r="GI109" s="24">
        <v>43537</v>
      </c>
      <c r="GJ109" s="24">
        <v>44201</v>
      </c>
      <c r="GK109" s="24">
        <v>46956</v>
      </c>
      <c r="GL109" s="24">
        <v>70689</v>
      </c>
      <c r="GM109" s="24">
        <v>70150</v>
      </c>
      <c r="GN109" s="24">
        <v>72534</v>
      </c>
      <c r="GO109" s="24">
        <v>63589</v>
      </c>
      <c r="GP109" s="24">
        <v>66107</v>
      </c>
      <c r="GQ109" s="24">
        <v>69214</v>
      </c>
      <c r="GR109" s="24">
        <v>70349</v>
      </c>
      <c r="GS109" s="24">
        <v>76297</v>
      </c>
      <c r="GT109" s="24">
        <v>79367</v>
      </c>
      <c r="GU109" s="24">
        <v>70716</v>
      </c>
      <c r="GV109" s="24">
        <v>68655</v>
      </c>
      <c r="GW109" s="24">
        <v>69246</v>
      </c>
      <c r="GX109" s="24">
        <v>67579</v>
      </c>
      <c r="GY109" s="24">
        <v>66031</v>
      </c>
      <c r="GZ109" s="24">
        <v>63398</v>
      </c>
      <c r="HA109" s="24">
        <v>50036</v>
      </c>
      <c r="HB109" s="24">
        <v>61711</v>
      </c>
      <c r="HC109" s="24">
        <v>66640</v>
      </c>
      <c r="HD109" s="24">
        <v>59649</v>
      </c>
      <c r="HE109" s="24">
        <v>60250</v>
      </c>
      <c r="HF109" s="24">
        <v>62353</v>
      </c>
      <c r="HG109" s="24">
        <v>62402</v>
      </c>
      <c r="HH109" s="24">
        <v>57473</v>
      </c>
      <c r="HI109" s="24">
        <v>57850</v>
      </c>
      <c r="HJ109" s="24">
        <v>58350</v>
      </c>
      <c r="HK109" s="24">
        <v>26633</v>
      </c>
      <c r="HL109" s="24">
        <v>41194</v>
      </c>
      <c r="HM109" s="24">
        <v>51634</v>
      </c>
      <c r="HN109" s="24">
        <v>41950</v>
      </c>
      <c r="HO109" s="24">
        <v>48685</v>
      </c>
      <c r="HP109" s="24">
        <v>55325</v>
      </c>
      <c r="HQ109" s="16"/>
      <c r="HR109" s="16"/>
      <c r="HS109" s="24">
        <v>62738</v>
      </c>
      <c r="HT109" s="24">
        <v>63918</v>
      </c>
      <c r="HU109" s="16">
        <f t="shared" si="52"/>
        <v>63918</v>
      </c>
      <c r="HV109" s="16">
        <f t="shared" si="52"/>
        <v>63918</v>
      </c>
      <c r="HW109" s="16">
        <f t="shared" si="52"/>
        <v>63918</v>
      </c>
      <c r="HX109" s="16">
        <f t="shared" si="52"/>
        <v>63918</v>
      </c>
      <c r="HY109" s="16">
        <f t="shared" si="52"/>
        <v>64077.794999999998</v>
      </c>
      <c r="HZ109" s="16">
        <f t="shared" si="52"/>
        <v>64077.794999999998</v>
      </c>
      <c r="IA109" s="16">
        <f t="shared" si="52"/>
        <v>64077.794999999998</v>
      </c>
      <c r="IB109" s="16">
        <f t="shared" si="52"/>
        <v>64077.794999999998</v>
      </c>
      <c r="IC109" s="16">
        <f t="shared" si="52"/>
        <v>64237.989487499995</v>
      </c>
      <c r="ID109" s="16">
        <f t="shared" si="52"/>
        <v>64237.989487499995</v>
      </c>
      <c r="IE109" s="16">
        <f t="shared" si="52"/>
        <v>64237.989487499995</v>
      </c>
      <c r="IF109" s="16">
        <f t="shared" si="52"/>
        <v>64237.989487499995</v>
      </c>
      <c r="IG109" s="16">
        <f t="shared" si="52"/>
        <v>64398.584461218743</v>
      </c>
      <c r="IH109" s="16">
        <f t="shared" si="49"/>
        <v>64398.584461218743</v>
      </c>
      <c r="II109" s="16">
        <f t="shared" si="49"/>
        <v>64398.584461218743</v>
      </c>
      <c r="IJ109" s="16">
        <f t="shared" si="50"/>
        <v>64398.584461218743</v>
      </c>
      <c r="IK109" s="16">
        <f t="shared" si="50"/>
        <v>64398.584461218743</v>
      </c>
      <c r="IL109" s="16">
        <f t="shared" si="50"/>
        <v>64559.580922371788</v>
      </c>
      <c r="IM109" s="16">
        <f t="shared" si="50"/>
        <v>64559.580922371788</v>
      </c>
      <c r="IN109" s="16">
        <f t="shared" si="50"/>
        <v>64559.580922371788</v>
      </c>
      <c r="IO109" s="16">
        <f t="shared" si="50"/>
        <v>64559.580922371788</v>
      </c>
      <c r="IP109" s="16">
        <f t="shared" si="50"/>
        <v>64720.979874677716</v>
      </c>
      <c r="IQ109" s="16">
        <f t="shared" si="50"/>
        <v>64720.979874677716</v>
      </c>
      <c r="IR109" s="16">
        <f t="shared" si="50"/>
        <v>64720.979874677716</v>
      </c>
      <c r="IS109" s="16">
        <f t="shared" si="51"/>
        <v>64720.979874677716</v>
      </c>
      <c r="IT109" s="16">
        <f t="shared" si="48"/>
        <v>64882.782324364409</v>
      </c>
      <c r="IU109" s="16">
        <f t="shared" si="48"/>
        <v>64882.782324364409</v>
      </c>
      <c r="IV109" s="16">
        <f t="shared" si="48"/>
        <v>64882.782324364409</v>
      </c>
      <c r="IW109" s="16">
        <f t="shared" si="48"/>
        <v>64882.782324364409</v>
      </c>
      <c r="IX109" s="16">
        <f t="shared" si="48"/>
        <v>64882.782324364409</v>
      </c>
      <c r="IY109" s="16">
        <f t="shared" si="48"/>
        <v>65044.989280175316</v>
      </c>
      <c r="IZ109" s="16">
        <f t="shared" si="48"/>
        <v>65044.989280175316</v>
      </c>
      <c r="JA109" s="16">
        <f t="shared" si="48"/>
        <v>65044.989280175316</v>
      </c>
      <c r="JB109" s="16">
        <f t="shared" si="48"/>
        <v>65044.989280175316</v>
      </c>
    </row>
    <row r="110" spans="1:262" ht="15" customHeight="1" x14ac:dyDescent="0.3">
      <c r="A110" s="25" t="s">
        <v>120</v>
      </c>
      <c r="B110" s="3" t="s">
        <v>234</v>
      </c>
      <c r="C110" s="3" t="s">
        <v>234</v>
      </c>
      <c r="D110" s="21" t="s">
        <v>19</v>
      </c>
      <c r="E110" s="21" t="s">
        <v>20</v>
      </c>
      <c r="F110" s="16">
        <f t="shared" ca="1" si="38"/>
        <v>14035.5</v>
      </c>
      <c r="G110" s="21" cm="1">
        <f t="array" aca="1" ref="G110" ca="1">($D$5-IFERROR(LOOKUP(2,1/(INDIRECT($L$1&amp;ROW()&amp;":"&amp;$J$2&amp;ROW())&lt;&gt;0),INDIRECT($L$1&amp;"4:"&amp;$J$2&amp;"4")),$L$4))/7</f>
        <v>0</v>
      </c>
      <c r="H110" s="16">
        <f t="shared" ca="1" si="39"/>
        <v>3599959.4503833428</v>
      </c>
      <c r="I110" s="21"/>
      <c r="J110" s="26"/>
      <c r="K110" s="26"/>
      <c r="L110" s="22">
        <v>0</v>
      </c>
      <c r="M110" s="22">
        <v>0</v>
      </c>
      <c r="N110" s="22">
        <v>0</v>
      </c>
      <c r="O110" s="22">
        <v>0</v>
      </c>
      <c r="P110" s="22">
        <v>0</v>
      </c>
      <c r="Q110" s="22">
        <v>0</v>
      </c>
      <c r="R110" s="22">
        <v>0</v>
      </c>
      <c r="S110" s="22">
        <v>0</v>
      </c>
      <c r="T110" s="22">
        <v>0</v>
      </c>
      <c r="U110" s="22">
        <v>0</v>
      </c>
      <c r="V110" s="22">
        <v>0</v>
      </c>
      <c r="W110" s="22">
        <v>0</v>
      </c>
      <c r="X110" s="22">
        <v>0</v>
      </c>
      <c r="Y110" s="22">
        <v>0</v>
      </c>
      <c r="Z110" s="22">
        <v>0</v>
      </c>
      <c r="AA110" s="22">
        <v>0</v>
      </c>
      <c r="AB110" s="22">
        <v>0</v>
      </c>
      <c r="AC110" s="22">
        <v>0</v>
      </c>
      <c r="AD110" s="22">
        <v>0</v>
      </c>
      <c r="AE110" s="22">
        <v>0</v>
      </c>
      <c r="AF110" s="22">
        <v>0</v>
      </c>
      <c r="AG110" s="22">
        <v>0</v>
      </c>
      <c r="AH110" s="22">
        <v>0</v>
      </c>
      <c r="AI110" s="22">
        <v>0</v>
      </c>
      <c r="AJ110" s="22">
        <v>0</v>
      </c>
      <c r="AK110" s="22">
        <v>0</v>
      </c>
      <c r="AL110" s="22">
        <v>0</v>
      </c>
      <c r="AM110" s="22">
        <v>0</v>
      </c>
      <c r="AN110" s="22">
        <v>0</v>
      </c>
      <c r="AO110" s="22">
        <v>0</v>
      </c>
      <c r="AP110" s="22">
        <v>0</v>
      </c>
      <c r="AQ110" s="22">
        <v>0</v>
      </c>
      <c r="AR110" s="22">
        <v>0</v>
      </c>
      <c r="AS110" s="22">
        <v>0</v>
      </c>
      <c r="AT110" s="22">
        <v>0</v>
      </c>
      <c r="AU110" s="22">
        <v>0</v>
      </c>
      <c r="AV110" s="22">
        <v>0</v>
      </c>
      <c r="AW110" s="22">
        <v>0</v>
      </c>
      <c r="AX110" s="22">
        <v>0</v>
      </c>
      <c r="AY110" s="22">
        <v>0</v>
      </c>
      <c r="AZ110" s="22">
        <v>0</v>
      </c>
      <c r="BA110" s="22">
        <v>0</v>
      </c>
      <c r="BB110" s="22">
        <v>0</v>
      </c>
      <c r="BC110" s="22">
        <v>0</v>
      </c>
      <c r="BD110" s="22">
        <v>0</v>
      </c>
      <c r="BE110" s="22">
        <v>0</v>
      </c>
      <c r="BF110" s="22">
        <v>0</v>
      </c>
      <c r="BG110" s="22">
        <v>0</v>
      </c>
      <c r="BH110" s="22">
        <v>0</v>
      </c>
      <c r="BI110" s="22">
        <v>0</v>
      </c>
      <c r="BJ110" s="22">
        <v>0</v>
      </c>
      <c r="BK110" s="22">
        <v>0</v>
      </c>
      <c r="BL110" s="22">
        <v>0</v>
      </c>
      <c r="BM110" s="22">
        <v>0</v>
      </c>
      <c r="BN110" s="22">
        <v>0</v>
      </c>
      <c r="BO110" s="22">
        <v>0</v>
      </c>
      <c r="BP110" s="22">
        <v>0</v>
      </c>
      <c r="BQ110" s="22">
        <v>0</v>
      </c>
      <c r="BR110" s="22">
        <v>0</v>
      </c>
      <c r="BS110" s="22">
        <v>0</v>
      </c>
      <c r="BT110" s="22">
        <v>0</v>
      </c>
      <c r="BU110" s="22">
        <v>0</v>
      </c>
      <c r="BV110" s="22">
        <v>0</v>
      </c>
      <c r="BW110" s="22">
        <v>0</v>
      </c>
      <c r="BX110" s="22">
        <v>0</v>
      </c>
      <c r="BY110" s="22">
        <v>0</v>
      </c>
      <c r="BZ110" s="22">
        <v>0</v>
      </c>
      <c r="CA110" s="22">
        <v>0</v>
      </c>
      <c r="CB110" s="22">
        <v>0</v>
      </c>
      <c r="CC110" s="22">
        <v>0</v>
      </c>
      <c r="CD110" s="22">
        <v>0</v>
      </c>
      <c r="CE110" s="22">
        <v>0</v>
      </c>
      <c r="CF110" s="22">
        <v>0</v>
      </c>
      <c r="CG110" s="22">
        <v>0</v>
      </c>
      <c r="CH110" s="22">
        <v>0</v>
      </c>
      <c r="CI110" s="22">
        <v>0</v>
      </c>
      <c r="CJ110" s="22">
        <v>0</v>
      </c>
      <c r="CK110" s="22">
        <v>0</v>
      </c>
      <c r="CL110" s="22">
        <v>0</v>
      </c>
      <c r="CM110" s="22">
        <v>0</v>
      </c>
      <c r="CN110" s="22">
        <v>0</v>
      </c>
      <c r="CO110" s="22">
        <v>0</v>
      </c>
      <c r="CP110" s="22">
        <v>0</v>
      </c>
      <c r="CQ110" s="22">
        <v>0</v>
      </c>
      <c r="CR110" s="22">
        <v>0</v>
      </c>
      <c r="CS110" s="22">
        <v>0</v>
      </c>
      <c r="CT110" s="22">
        <v>0</v>
      </c>
      <c r="CU110" s="22">
        <v>15600</v>
      </c>
      <c r="CV110" s="22">
        <v>15600</v>
      </c>
      <c r="CW110" s="22">
        <v>15600</v>
      </c>
      <c r="CX110" s="22">
        <v>14256</v>
      </c>
      <c r="CY110" s="22">
        <v>14585</v>
      </c>
      <c r="CZ110" s="22">
        <v>15101</v>
      </c>
      <c r="DA110" s="22">
        <v>11610</v>
      </c>
      <c r="DB110" s="22">
        <v>12275</v>
      </c>
      <c r="DC110" s="22">
        <v>3758</v>
      </c>
      <c r="DD110" s="22">
        <v>10152</v>
      </c>
      <c r="DE110" s="22">
        <v>15854</v>
      </c>
      <c r="DF110" s="22">
        <v>15022</v>
      </c>
      <c r="DG110" s="22">
        <v>15574</v>
      </c>
      <c r="DH110" s="22">
        <v>14974</v>
      </c>
      <c r="DI110" s="22">
        <v>14995</v>
      </c>
      <c r="DJ110" s="22">
        <v>15829</v>
      </c>
      <c r="DK110" s="22">
        <v>15277</v>
      </c>
      <c r="DL110" s="22">
        <v>29301</v>
      </c>
      <c r="DM110" s="22">
        <v>53426</v>
      </c>
      <c r="DN110" s="22">
        <v>38974</v>
      </c>
      <c r="DO110" s="22">
        <v>25219</v>
      </c>
      <c r="DP110" s="22">
        <v>16314</v>
      </c>
      <c r="DQ110" s="22">
        <v>13811</v>
      </c>
      <c r="DR110" s="22">
        <v>16546</v>
      </c>
      <c r="DS110" s="22">
        <v>16768</v>
      </c>
      <c r="DT110" s="22">
        <v>15750</v>
      </c>
      <c r="DU110" s="22">
        <v>15141</v>
      </c>
      <c r="DV110" s="22">
        <v>14821</v>
      </c>
      <c r="DW110" s="22">
        <v>15757</v>
      </c>
      <c r="DX110" s="22">
        <v>24902</v>
      </c>
      <c r="DY110" s="22">
        <v>28182</v>
      </c>
      <c r="DZ110" s="22">
        <v>25650</v>
      </c>
      <c r="EA110" s="22">
        <v>24458</v>
      </c>
      <c r="EB110" s="22">
        <v>16463</v>
      </c>
      <c r="EC110" s="22">
        <v>14348</v>
      </c>
      <c r="ED110" s="22">
        <v>15148</v>
      </c>
      <c r="EE110" s="22">
        <v>13822</v>
      </c>
      <c r="EF110" s="22">
        <v>15365</v>
      </c>
      <c r="EG110" s="22">
        <v>15517</v>
      </c>
      <c r="EH110" s="22">
        <v>16237</v>
      </c>
      <c r="EI110" s="22">
        <v>14608</v>
      </c>
      <c r="EJ110" s="22">
        <v>16007</v>
      </c>
      <c r="EK110" s="22">
        <v>18117</v>
      </c>
      <c r="EL110" s="22">
        <v>19451</v>
      </c>
      <c r="EM110" s="22">
        <v>18080</v>
      </c>
      <c r="EN110" s="22">
        <v>19547</v>
      </c>
      <c r="EO110" s="22">
        <v>19837</v>
      </c>
      <c r="EP110" s="22">
        <v>20455</v>
      </c>
      <c r="EQ110" s="22">
        <v>20286</v>
      </c>
      <c r="ER110" s="22">
        <v>21427</v>
      </c>
      <c r="ES110" s="22">
        <v>20063</v>
      </c>
      <c r="ET110" s="22">
        <v>19599</v>
      </c>
      <c r="EU110" s="22">
        <v>19675</v>
      </c>
      <c r="EV110" s="22">
        <v>20874</v>
      </c>
      <c r="EW110" s="22">
        <v>21084</v>
      </c>
      <c r="EX110" s="22">
        <v>22555</v>
      </c>
      <c r="EY110" s="22">
        <v>20194</v>
      </c>
      <c r="EZ110" s="22">
        <v>20310</v>
      </c>
      <c r="FA110" s="22">
        <v>15693</v>
      </c>
      <c r="FB110" s="22">
        <v>22214</v>
      </c>
      <c r="FC110" s="22">
        <v>21404</v>
      </c>
      <c r="FD110" s="22">
        <v>20843</v>
      </c>
      <c r="FE110" s="22">
        <v>19650</v>
      </c>
      <c r="FF110" s="22">
        <v>19805</v>
      </c>
      <c r="FG110" s="22">
        <v>19023</v>
      </c>
      <c r="FH110" s="22">
        <v>18876</v>
      </c>
      <c r="FI110" s="22">
        <v>18769</v>
      </c>
      <c r="FJ110" s="22">
        <v>20161</v>
      </c>
      <c r="FK110" s="24">
        <v>22166</v>
      </c>
      <c r="FL110" s="24">
        <v>35036</v>
      </c>
      <c r="FM110" s="24">
        <v>27045</v>
      </c>
      <c r="FN110" s="24">
        <v>27325</v>
      </c>
      <c r="FO110" s="24">
        <v>22789</v>
      </c>
      <c r="FP110" s="24">
        <v>21392</v>
      </c>
      <c r="FQ110" s="24">
        <v>34837</v>
      </c>
      <c r="FR110" s="24">
        <v>14860</v>
      </c>
      <c r="FS110" s="24">
        <v>19731</v>
      </c>
      <c r="FT110" s="24">
        <v>22621</v>
      </c>
      <c r="FU110" s="24">
        <v>15736</v>
      </c>
      <c r="FV110" s="24">
        <v>19517</v>
      </c>
      <c r="FW110" s="24">
        <v>19979</v>
      </c>
      <c r="FX110" s="24">
        <v>21014</v>
      </c>
      <c r="FY110" s="24">
        <v>22393</v>
      </c>
      <c r="FZ110" s="24">
        <v>20550</v>
      </c>
      <c r="GA110" s="24">
        <v>19467</v>
      </c>
      <c r="GB110" s="24">
        <v>21265</v>
      </c>
      <c r="GC110" s="24">
        <v>18809</v>
      </c>
      <c r="GD110" s="24">
        <v>20042</v>
      </c>
      <c r="GE110" s="24">
        <v>18970</v>
      </c>
      <c r="GF110" s="24">
        <v>18327</v>
      </c>
      <c r="GG110" s="24">
        <v>17917</v>
      </c>
      <c r="GH110" s="24">
        <v>17554</v>
      </c>
      <c r="GI110" s="24">
        <v>17397</v>
      </c>
      <c r="GJ110" s="24">
        <v>17849</v>
      </c>
      <c r="GK110" s="24">
        <v>18052</v>
      </c>
      <c r="GL110" s="24">
        <v>32238</v>
      </c>
      <c r="GM110" s="24">
        <v>30888</v>
      </c>
      <c r="GN110" s="24">
        <v>31127</v>
      </c>
      <c r="GO110" s="24">
        <v>27702</v>
      </c>
      <c r="GP110" s="24">
        <v>28974</v>
      </c>
      <c r="GQ110" s="24">
        <v>31022</v>
      </c>
      <c r="GR110" s="24">
        <v>30193</v>
      </c>
      <c r="GS110" s="24">
        <v>32579</v>
      </c>
      <c r="GT110" s="24">
        <v>33141</v>
      </c>
      <c r="GU110" s="24">
        <v>28662</v>
      </c>
      <c r="GV110" s="24">
        <v>28954</v>
      </c>
      <c r="GW110" s="24">
        <v>29433</v>
      </c>
      <c r="GX110" s="24">
        <v>28839</v>
      </c>
      <c r="GY110" s="24">
        <v>28871</v>
      </c>
      <c r="GZ110" s="24">
        <v>27010</v>
      </c>
      <c r="HA110" s="24">
        <v>20425</v>
      </c>
      <c r="HB110" s="24">
        <v>25402</v>
      </c>
      <c r="HC110" s="24">
        <v>27596</v>
      </c>
      <c r="HD110" s="24">
        <v>24331</v>
      </c>
      <c r="HE110" s="24">
        <v>23902</v>
      </c>
      <c r="HF110" s="24">
        <v>24041</v>
      </c>
      <c r="HG110" s="24">
        <v>22710</v>
      </c>
      <c r="HH110" s="24">
        <v>21968</v>
      </c>
      <c r="HI110" s="24">
        <v>22543</v>
      </c>
      <c r="HJ110" s="24">
        <v>22941</v>
      </c>
      <c r="HK110" s="24">
        <v>14639</v>
      </c>
      <c r="HL110" s="24">
        <v>18681</v>
      </c>
      <c r="HM110" s="24">
        <v>8036</v>
      </c>
      <c r="HN110" s="24">
        <v>0</v>
      </c>
      <c r="HO110" s="24">
        <v>0</v>
      </c>
      <c r="HP110" s="24">
        <v>0</v>
      </c>
      <c r="HQ110" s="16"/>
      <c r="HR110" s="16"/>
      <c r="HS110" s="24">
        <v>28071</v>
      </c>
      <c r="HT110" s="24">
        <v>28490</v>
      </c>
      <c r="HU110" s="16">
        <f t="shared" si="52"/>
        <v>28490</v>
      </c>
      <c r="HV110" s="16">
        <f t="shared" si="52"/>
        <v>28490</v>
      </c>
      <c r="HW110" s="16">
        <f t="shared" si="52"/>
        <v>28490</v>
      </c>
      <c r="HX110" s="16">
        <f t="shared" si="52"/>
        <v>28490</v>
      </c>
      <c r="HY110" s="16">
        <f t="shared" si="52"/>
        <v>28561.224999999999</v>
      </c>
      <c r="HZ110" s="16">
        <f t="shared" si="52"/>
        <v>28561.224999999999</v>
      </c>
      <c r="IA110" s="16">
        <f t="shared" si="52"/>
        <v>28561.224999999999</v>
      </c>
      <c r="IB110" s="16">
        <f t="shared" si="52"/>
        <v>28561.224999999999</v>
      </c>
      <c r="IC110" s="16">
        <f t="shared" si="52"/>
        <v>28632.628062499996</v>
      </c>
      <c r="ID110" s="16">
        <f t="shared" si="52"/>
        <v>28632.628062499996</v>
      </c>
      <c r="IE110" s="16">
        <f t="shared" si="52"/>
        <v>28632.628062499996</v>
      </c>
      <c r="IF110" s="16">
        <f t="shared" si="52"/>
        <v>28632.628062499996</v>
      </c>
      <c r="IG110" s="16">
        <f t="shared" si="52"/>
        <v>28704.209632656246</v>
      </c>
      <c r="IH110" s="16">
        <f t="shared" si="49"/>
        <v>28704.209632656246</v>
      </c>
      <c r="II110" s="16">
        <f t="shared" si="49"/>
        <v>28704.209632656246</v>
      </c>
      <c r="IJ110" s="16">
        <f t="shared" si="50"/>
        <v>28704.209632656246</v>
      </c>
      <c r="IK110" s="16">
        <f t="shared" si="50"/>
        <v>28704.209632656246</v>
      </c>
      <c r="IL110" s="16">
        <f t="shared" si="50"/>
        <v>28775.970156737883</v>
      </c>
      <c r="IM110" s="16">
        <f t="shared" si="50"/>
        <v>28775.970156737883</v>
      </c>
      <c r="IN110" s="16">
        <f t="shared" si="50"/>
        <v>28775.970156737883</v>
      </c>
      <c r="IO110" s="16">
        <f t="shared" si="50"/>
        <v>28775.970156737883</v>
      </c>
      <c r="IP110" s="16">
        <f t="shared" si="50"/>
        <v>28847.910082129725</v>
      </c>
      <c r="IQ110" s="16">
        <f t="shared" si="50"/>
        <v>28847.910082129725</v>
      </c>
      <c r="IR110" s="16">
        <f t="shared" si="50"/>
        <v>28847.910082129725</v>
      </c>
      <c r="IS110" s="16">
        <f t="shared" si="51"/>
        <v>28847.910082129725</v>
      </c>
      <c r="IT110" s="16">
        <f t="shared" si="48"/>
        <v>28920.029857335048</v>
      </c>
      <c r="IU110" s="16">
        <f t="shared" si="48"/>
        <v>28920.029857335048</v>
      </c>
      <c r="IV110" s="16">
        <f t="shared" si="48"/>
        <v>28920.029857335048</v>
      </c>
      <c r="IW110" s="16">
        <f t="shared" si="48"/>
        <v>28920.029857335048</v>
      </c>
      <c r="IX110" s="16">
        <f t="shared" si="48"/>
        <v>28920.029857335048</v>
      </c>
      <c r="IY110" s="16">
        <f t="shared" si="48"/>
        <v>28992.329931978384</v>
      </c>
      <c r="IZ110" s="16">
        <f t="shared" si="48"/>
        <v>28992.329931978384</v>
      </c>
      <c r="JA110" s="16">
        <f t="shared" si="48"/>
        <v>28992.329931978384</v>
      </c>
      <c r="JB110" s="16">
        <f t="shared" si="48"/>
        <v>28992.329931978384</v>
      </c>
    </row>
    <row r="111" spans="1:262" ht="15" customHeight="1" x14ac:dyDescent="0.3">
      <c r="A111" s="25" t="s">
        <v>121</v>
      </c>
      <c r="B111" s="3" t="s">
        <v>234</v>
      </c>
      <c r="C111" s="3" t="s">
        <v>234</v>
      </c>
      <c r="D111" s="21" t="s">
        <v>19</v>
      </c>
      <c r="E111" s="21" t="s">
        <v>20</v>
      </c>
      <c r="F111" s="16">
        <f t="shared" ca="1" si="38"/>
        <v>32338.5</v>
      </c>
      <c r="G111" s="21" cm="1">
        <f t="array" aca="1" ref="G111" ca="1">($D$5-IFERROR(LOOKUP(2,1/(INDIRECT($L$1&amp;ROW()&amp;":"&amp;$J$2&amp;ROW())&lt;&gt;0),INDIRECT($L$1&amp;"4:"&amp;$J$2&amp;"4")),$L$4))/7</f>
        <v>0</v>
      </c>
      <c r="H111" s="16">
        <f t="shared" ca="1" si="39"/>
        <v>4838274.0860643405</v>
      </c>
      <c r="I111" s="21"/>
      <c r="J111" s="26"/>
      <c r="K111" s="26"/>
      <c r="L111" s="22">
        <v>0</v>
      </c>
      <c r="M111" s="22">
        <v>0</v>
      </c>
      <c r="N111" s="22">
        <v>0</v>
      </c>
      <c r="O111" s="22">
        <v>0</v>
      </c>
      <c r="P111" s="22">
        <v>0</v>
      </c>
      <c r="Q111" s="22">
        <v>0</v>
      </c>
      <c r="R111" s="22">
        <v>0</v>
      </c>
      <c r="S111" s="22">
        <v>0</v>
      </c>
      <c r="T111" s="22">
        <v>0</v>
      </c>
      <c r="U111" s="22">
        <v>0</v>
      </c>
      <c r="V111" s="22">
        <v>0</v>
      </c>
      <c r="W111" s="22">
        <v>0</v>
      </c>
      <c r="X111" s="22">
        <v>0</v>
      </c>
      <c r="Y111" s="22">
        <v>0</v>
      </c>
      <c r="Z111" s="22">
        <v>0</v>
      </c>
      <c r="AA111" s="22">
        <v>0</v>
      </c>
      <c r="AB111" s="22">
        <v>0</v>
      </c>
      <c r="AC111" s="22">
        <v>0</v>
      </c>
      <c r="AD111" s="22">
        <v>0</v>
      </c>
      <c r="AE111" s="22">
        <v>0</v>
      </c>
      <c r="AF111" s="22">
        <v>0</v>
      </c>
      <c r="AG111" s="22">
        <v>0</v>
      </c>
      <c r="AH111" s="22">
        <v>0</v>
      </c>
      <c r="AI111" s="22">
        <v>0</v>
      </c>
      <c r="AJ111" s="22">
        <v>0</v>
      </c>
      <c r="AK111" s="22">
        <v>0</v>
      </c>
      <c r="AL111" s="22">
        <v>0</v>
      </c>
      <c r="AM111" s="22">
        <v>0</v>
      </c>
      <c r="AN111" s="22">
        <v>0</v>
      </c>
      <c r="AO111" s="22">
        <v>0</v>
      </c>
      <c r="AP111" s="22">
        <v>0</v>
      </c>
      <c r="AQ111" s="22">
        <v>0</v>
      </c>
      <c r="AR111" s="22">
        <v>0</v>
      </c>
      <c r="AS111" s="22">
        <v>0</v>
      </c>
      <c r="AT111" s="22">
        <v>0</v>
      </c>
      <c r="AU111" s="22">
        <v>0</v>
      </c>
      <c r="AV111" s="22">
        <v>0</v>
      </c>
      <c r="AW111" s="22">
        <v>0</v>
      </c>
      <c r="AX111" s="22">
        <v>0</v>
      </c>
      <c r="AY111" s="22">
        <v>0</v>
      </c>
      <c r="AZ111" s="22">
        <v>0</v>
      </c>
      <c r="BA111" s="22">
        <v>0</v>
      </c>
      <c r="BB111" s="22">
        <v>0</v>
      </c>
      <c r="BC111" s="22">
        <v>0</v>
      </c>
      <c r="BD111" s="22">
        <v>0</v>
      </c>
      <c r="BE111" s="22">
        <v>0</v>
      </c>
      <c r="BF111" s="22">
        <v>0</v>
      </c>
      <c r="BG111" s="22">
        <v>0</v>
      </c>
      <c r="BH111" s="22">
        <v>0</v>
      </c>
      <c r="BI111" s="22">
        <v>0</v>
      </c>
      <c r="BJ111" s="22">
        <v>0</v>
      </c>
      <c r="BK111" s="22">
        <v>0</v>
      </c>
      <c r="BL111" s="22">
        <v>0</v>
      </c>
      <c r="BM111" s="22">
        <v>0</v>
      </c>
      <c r="BN111" s="22">
        <v>0</v>
      </c>
      <c r="BO111" s="22">
        <v>0</v>
      </c>
      <c r="BP111" s="22">
        <v>0</v>
      </c>
      <c r="BQ111" s="22">
        <v>0</v>
      </c>
      <c r="BR111" s="22">
        <v>0</v>
      </c>
      <c r="BS111" s="22">
        <v>0</v>
      </c>
      <c r="BT111" s="22">
        <v>0</v>
      </c>
      <c r="BU111" s="22">
        <v>0</v>
      </c>
      <c r="BV111" s="22">
        <v>0</v>
      </c>
      <c r="BW111" s="22">
        <v>0</v>
      </c>
      <c r="BX111" s="22">
        <v>0</v>
      </c>
      <c r="BY111" s="22">
        <v>0</v>
      </c>
      <c r="BZ111" s="22">
        <v>0</v>
      </c>
      <c r="CA111" s="22">
        <v>0</v>
      </c>
      <c r="CB111" s="22">
        <v>0</v>
      </c>
      <c r="CC111" s="22">
        <v>0</v>
      </c>
      <c r="CD111" s="22">
        <v>0</v>
      </c>
      <c r="CE111" s="22">
        <v>0</v>
      </c>
      <c r="CF111" s="22">
        <v>0</v>
      </c>
      <c r="CG111" s="22">
        <v>0</v>
      </c>
      <c r="CH111" s="22">
        <v>0</v>
      </c>
      <c r="CI111" s="22">
        <v>0</v>
      </c>
      <c r="CJ111" s="22">
        <v>0</v>
      </c>
      <c r="CK111" s="22">
        <v>0</v>
      </c>
      <c r="CL111" s="22">
        <v>0</v>
      </c>
      <c r="CM111" s="22">
        <v>0</v>
      </c>
      <c r="CN111" s="22">
        <v>0</v>
      </c>
      <c r="CO111" s="22">
        <v>0</v>
      </c>
      <c r="CP111" s="22">
        <v>0</v>
      </c>
      <c r="CQ111" s="22">
        <v>0</v>
      </c>
      <c r="CR111" s="22">
        <v>0</v>
      </c>
      <c r="CS111" s="22">
        <v>0</v>
      </c>
      <c r="CT111" s="22">
        <v>0</v>
      </c>
      <c r="CU111" s="22">
        <v>24480</v>
      </c>
      <c r="CV111" s="22">
        <v>24480</v>
      </c>
      <c r="CW111" s="22">
        <v>24480</v>
      </c>
      <c r="CX111" s="22">
        <v>19271</v>
      </c>
      <c r="CY111" s="22">
        <v>19316</v>
      </c>
      <c r="CZ111" s="22">
        <v>19522</v>
      </c>
      <c r="DA111" s="22">
        <v>14222</v>
      </c>
      <c r="DB111" s="22">
        <v>18513</v>
      </c>
      <c r="DC111" s="22">
        <v>22389</v>
      </c>
      <c r="DD111" s="22">
        <v>22448</v>
      </c>
      <c r="DE111" s="22">
        <v>21161</v>
      </c>
      <c r="DF111" s="22">
        <v>21262</v>
      </c>
      <c r="DG111" s="22">
        <v>20888</v>
      </c>
      <c r="DH111" s="22">
        <v>19905</v>
      </c>
      <c r="DI111" s="22">
        <v>20100</v>
      </c>
      <c r="DJ111" s="22">
        <v>20929</v>
      </c>
      <c r="DK111" s="22">
        <v>19896</v>
      </c>
      <c r="DL111" s="22">
        <v>31796</v>
      </c>
      <c r="DM111" s="22">
        <v>49833</v>
      </c>
      <c r="DN111" s="22">
        <v>38793</v>
      </c>
      <c r="DO111" s="22">
        <v>26727</v>
      </c>
      <c r="DP111" s="22">
        <v>20907</v>
      </c>
      <c r="DQ111" s="22">
        <v>17906</v>
      </c>
      <c r="DR111" s="22">
        <v>22560</v>
      </c>
      <c r="DS111" s="22">
        <v>21948</v>
      </c>
      <c r="DT111" s="22">
        <v>21001</v>
      </c>
      <c r="DU111" s="22">
        <v>20046</v>
      </c>
      <c r="DV111" s="22">
        <v>19101</v>
      </c>
      <c r="DW111" s="22">
        <v>19865</v>
      </c>
      <c r="DX111" s="22">
        <v>27983</v>
      </c>
      <c r="DY111" s="22">
        <v>31014</v>
      </c>
      <c r="DZ111" s="22">
        <v>29104</v>
      </c>
      <c r="EA111" s="22">
        <v>27447</v>
      </c>
      <c r="EB111" s="22">
        <v>20590</v>
      </c>
      <c r="EC111" s="22">
        <v>19422</v>
      </c>
      <c r="ED111" s="22">
        <v>20316</v>
      </c>
      <c r="EE111" s="22">
        <v>19105</v>
      </c>
      <c r="EF111" s="22">
        <v>20992</v>
      </c>
      <c r="EG111" s="22">
        <v>21334</v>
      </c>
      <c r="EH111" s="22">
        <v>22411</v>
      </c>
      <c r="EI111" s="22">
        <v>20807</v>
      </c>
      <c r="EJ111" s="22">
        <v>21980</v>
      </c>
      <c r="EK111" s="22">
        <v>23922</v>
      </c>
      <c r="EL111" s="22">
        <v>25300</v>
      </c>
      <c r="EM111" s="22">
        <v>24604</v>
      </c>
      <c r="EN111" s="22">
        <v>26469</v>
      </c>
      <c r="EO111" s="22">
        <v>26064</v>
      </c>
      <c r="EP111" s="22">
        <v>24828</v>
      </c>
      <c r="EQ111" s="22">
        <v>24800</v>
      </c>
      <c r="ER111" s="22">
        <v>26878</v>
      </c>
      <c r="ES111" s="22">
        <v>26474</v>
      </c>
      <c r="ET111" s="22">
        <v>25852</v>
      </c>
      <c r="EU111" s="22">
        <v>24719</v>
      </c>
      <c r="EV111" s="22">
        <v>25197</v>
      </c>
      <c r="EW111" s="22">
        <v>25807</v>
      </c>
      <c r="EX111" s="22">
        <v>27556</v>
      </c>
      <c r="EY111" s="22">
        <v>24587</v>
      </c>
      <c r="EZ111" s="22">
        <v>25113</v>
      </c>
      <c r="FA111" s="22">
        <v>18025</v>
      </c>
      <c r="FB111" s="22">
        <v>29136</v>
      </c>
      <c r="FC111" s="22">
        <v>30134</v>
      </c>
      <c r="FD111" s="22">
        <v>26846</v>
      </c>
      <c r="FE111" s="22">
        <v>27436</v>
      </c>
      <c r="FF111" s="22">
        <v>27261</v>
      </c>
      <c r="FG111" s="22">
        <v>26721</v>
      </c>
      <c r="FH111" s="22">
        <v>26117</v>
      </c>
      <c r="FI111" s="22">
        <v>26065</v>
      </c>
      <c r="FJ111" s="22">
        <v>27541</v>
      </c>
      <c r="FK111" s="24">
        <v>31189</v>
      </c>
      <c r="FL111" s="24">
        <v>52171</v>
      </c>
      <c r="FM111" s="24">
        <v>36816</v>
      </c>
      <c r="FN111" s="24">
        <v>43536</v>
      </c>
      <c r="FO111" s="24">
        <v>28258</v>
      </c>
      <c r="FP111" s="24">
        <v>27211</v>
      </c>
      <c r="FQ111" s="24">
        <v>22843</v>
      </c>
      <c r="FR111" s="24">
        <v>8272</v>
      </c>
      <c r="FS111" s="24">
        <v>29162</v>
      </c>
      <c r="FT111" s="24">
        <v>38027</v>
      </c>
      <c r="FU111" s="24">
        <v>36869</v>
      </c>
      <c r="FV111" s="24">
        <v>31523</v>
      </c>
      <c r="FW111" s="24">
        <v>25258</v>
      </c>
      <c r="FX111" s="24">
        <v>27995</v>
      </c>
      <c r="FY111" s="24">
        <v>29731</v>
      </c>
      <c r="FZ111" s="24">
        <v>26307</v>
      </c>
      <c r="GA111" s="24">
        <v>26058</v>
      </c>
      <c r="GB111" s="24">
        <v>28218</v>
      </c>
      <c r="GC111" s="24">
        <v>28290</v>
      </c>
      <c r="GD111" s="24">
        <v>31345</v>
      </c>
      <c r="GE111" s="24">
        <v>26343</v>
      </c>
      <c r="GF111" s="24">
        <v>26545</v>
      </c>
      <c r="GG111" s="24">
        <v>25426</v>
      </c>
      <c r="GH111" s="24">
        <v>25660</v>
      </c>
      <c r="GI111" s="24">
        <v>24156</v>
      </c>
      <c r="GJ111" s="24">
        <v>23316</v>
      </c>
      <c r="GK111" s="24">
        <v>24420</v>
      </c>
      <c r="GL111" s="24">
        <v>37772</v>
      </c>
      <c r="GM111" s="24">
        <v>37344</v>
      </c>
      <c r="GN111" s="24">
        <v>37979</v>
      </c>
      <c r="GO111" s="24">
        <v>34278</v>
      </c>
      <c r="GP111" s="24">
        <v>35599</v>
      </c>
      <c r="GQ111" s="24">
        <v>37545</v>
      </c>
      <c r="GR111" s="24">
        <v>36923</v>
      </c>
      <c r="GS111" s="24">
        <v>40579</v>
      </c>
      <c r="GT111" s="24">
        <v>41393</v>
      </c>
      <c r="GU111" s="24">
        <v>37347</v>
      </c>
      <c r="GV111" s="24">
        <v>35266</v>
      </c>
      <c r="GW111" s="24">
        <v>35560</v>
      </c>
      <c r="GX111" s="24">
        <v>35426</v>
      </c>
      <c r="GY111" s="24">
        <v>35817</v>
      </c>
      <c r="GZ111" s="24">
        <v>34072</v>
      </c>
      <c r="HA111" s="24">
        <v>25830</v>
      </c>
      <c r="HB111" s="24">
        <v>33175</v>
      </c>
      <c r="HC111" s="24">
        <v>37139</v>
      </c>
      <c r="HD111" s="24">
        <v>32522</v>
      </c>
      <c r="HE111" s="24">
        <v>33358</v>
      </c>
      <c r="HF111" s="24">
        <v>29228</v>
      </c>
      <c r="HG111" s="24">
        <v>25910</v>
      </c>
      <c r="HH111" s="24">
        <v>31189</v>
      </c>
      <c r="HI111" s="24">
        <v>31259</v>
      </c>
      <c r="HJ111" s="24">
        <v>31429</v>
      </c>
      <c r="HK111" s="24">
        <v>16856</v>
      </c>
      <c r="HL111" s="24">
        <v>20533</v>
      </c>
      <c r="HM111" s="24">
        <v>26720</v>
      </c>
      <c r="HN111" s="24">
        <v>28753</v>
      </c>
      <c r="HO111" s="24">
        <v>17799</v>
      </c>
      <c r="HP111" s="24">
        <v>27400</v>
      </c>
      <c r="HQ111" s="16"/>
      <c r="HR111" s="16"/>
      <c r="HS111" s="24">
        <v>37277</v>
      </c>
      <c r="HT111" s="24">
        <v>38929</v>
      </c>
      <c r="HU111" s="16">
        <f t="shared" si="52"/>
        <v>38929</v>
      </c>
      <c r="HV111" s="16">
        <f t="shared" si="52"/>
        <v>38929</v>
      </c>
      <c r="HW111" s="16">
        <f t="shared" si="52"/>
        <v>38929</v>
      </c>
      <c r="HX111" s="16">
        <f t="shared" si="52"/>
        <v>38929</v>
      </c>
      <c r="HY111" s="16">
        <f t="shared" si="52"/>
        <v>39026.322499999995</v>
      </c>
      <c r="HZ111" s="16">
        <f t="shared" si="52"/>
        <v>39026.322499999995</v>
      </c>
      <c r="IA111" s="16">
        <f t="shared" si="52"/>
        <v>39026.322499999995</v>
      </c>
      <c r="IB111" s="16">
        <f t="shared" si="52"/>
        <v>39026.322499999995</v>
      </c>
      <c r="IC111" s="16">
        <f t="shared" si="52"/>
        <v>39123.888306249995</v>
      </c>
      <c r="ID111" s="16">
        <f t="shared" si="52"/>
        <v>39123.888306249995</v>
      </c>
      <c r="IE111" s="16">
        <f t="shared" si="52"/>
        <v>39123.888306249995</v>
      </c>
      <c r="IF111" s="16">
        <f t="shared" si="52"/>
        <v>39123.888306249995</v>
      </c>
      <c r="IG111" s="16">
        <f t="shared" si="52"/>
        <v>39221.69802701562</v>
      </c>
      <c r="IH111" s="16">
        <f t="shared" si="49"/>
        <v>39221.69802701562</v>
      </c>
      <c r="II111" s="16">
        <f t="shared" si="49"/>
        <v>39221.69802701562</v>
      </c>
      <c r="IJ111" s="16">
        <f t="shared" si="50"/>
        <v>39221.69802701562</v>
      </c>
      <c r="IK111" s="16">
        <f t="shared" si="50"/>
        <v>39221.69802701562</v>
      </c>
      <c r="IL111" s="16">
        <f t="shared" si="50"/>
        <v>39319.752272083155</v>
      </c>
      <c r="IM111" s="16">
        <f t="shared" si="50"/>
        <v>39319.752272083155</v>
      </c>
      <c r="IN111" s="16">
        <f t="shared" si="50"/>
        <v>39319.752272083155</v>
      </c>
      <c r="IO111" s="16">
        <f t="shared" si="50"/>
        <v>39319.752272083155</v>
      </c>
      <c r="IP111" s="16">
        <f t="shared" si="50"/>
        <v>39418.051652763359</v>
      </c>
      <c r="IQ111" s="16">
        <f t="shared" si="50"/>
        <v>39418.051652763359</v>
      </c>
      <c r="IR111" s="16">
        <f t="shared" si="50"/>
        <v>39418.051652763359</v>
      </c>
      <c r="IS111" s="16">
        <f t="shared" si="51"/>
        <v>39418.051652763359</v>
      </c>
      <c r="IT111" s="16">
        <f t="shared" si="48"/>
        <v>39516.596781895263</v>
      </c>
      <c r="IU111" s="16">
        <f t="shared" si="48"/>
        <v>39516.596781895263</v>
      </c>
      <c r="IV111" s="16">
        <f t="shared" si="48"/>
        <v>39516.596781895263</v>
      </c>
      <c r="IW111" s="16">
        <f t="shared" si="48"/>
        <v>39516.596781895263</v>
      </c>
      <c r="IX111" s="16">
        <f t="shared" si="48"/>
        <v>39516.596781895263</v>
      </c>
      <c r="IY111" s="16">
        <f t="shared" si="48"/>
        <v>39615.388273849996</v>
      </c>
      <c r="IZ111" s="16">
        <f t="shared" si="48"/>
        <v>39615.388273849996</v>
      </c>
      <c r="JA111" s="16">
        <f t="shared" si="48"/>
        <v>39615.388273849996</v>
      </c>
      <c r="JB111" s="16">
        <f t="shared" si="48"/>
        <v>39615.388273849996</v>
      </c>
    </row>
    <row r="112" spans="1:262" ht="15" customHeight="1" x14ac:dyDescent="0.3">
      <c r="A112" s="25" t="s">
        <v>122</v>
      </c>
      <c r="B112" s="3" t="s">
        <v>234</v>
      </c>
      <c r="C112" s="3" t="s">
        <v>234</v>
      </c>
      <c r="D112" s="21" t="s">
        <v>19</v>
      </c>
      <c r="E112" s="21" t="s">
        <v>20</v>
      </c>
      <c r="F112" s="16">
        <f t="shared" ca="1" si="38"/>
        <v>8139.5</v>
      </c>
      <c r="G112" s="21" cm="1">
        <f t="array" aca="1" ref="G112" ca="1">($D$5-IFERROR(LOOKUP(2,1/(INDIRECT($L$1&amp;ROW()&amp;":"&amp;$J$2&amp;ROW())&lt;&gt;0),INDIRECT($L$1&amp;"4:"&amp;$J$2&amp;"4")),$L$4))/7</f>
        <v>0</v>
      </c>
      <c r="H112" s="16">
        <f t="shared" ca="1" si="39"/>
        <v>1812775.5478508824</v>
      </c>
      <c r="I112" s="21"/>
      <c r="J112" s="16"/>
      <c r="K112" s="21"/>
      <c r="L112" s="22">
        <v>0</v>
      </c>
      <c r="M112" s="22">
        <v>0</v>
      </c>
      <c r="N112" s="22">
        <v>0</v>
      </c>
      <c r="O112" s="22">
        <v>0</v>
      </c>
      <c r="P112" s="22">
        <v>0</v>
      </c>
      <c r="Q112" s="22">
        <v>0</v>
      </c>
      <c r="R112" s="22">
        <v>0</v>
      </c>
      <c r="S112" s="22">
        <v>0</v>
      </c>
      <c r="T112" s="22">
        <v>0</v>
      </c>
      <c r="U112" s="22">
        <v>0</v>
      </c>
      <c r="V112" s="22">
        <v>0</v>
      </c>
      <c r="W112" s="22">
        <v>0</v>
      </c>
      <c r="X112" s="22">
        <v>0</v>
      </c>
      <c r="Y112" s="22">
        <v>0</v>
      </c>
      <c r="Z112" s="22">
        <v>0</v>
      </c>
      <c r="AA112" s="22">
        <v>0</v>
      </c>
      <c r="AB112" s="22">
        <v>0</v>
      </c>
      <c r="AC112" s="22">
        <v>0</v>
      </c>
      <c r="AD112" s="22">
        <v>0</v>
      </c>
      <c r="AE112" s="22">
        <v>0</v>
      </c>
      <c r="AF112" s="22">
        <v>0</v>
      </c>
      <c r="AG112" s="22">
        <v>0</v>
      </c>
      <c r="AH112" s="22">
        <v>0</v>
      </c>
      <c r="AI112" s="22">
        <v>0</v>
      </c>
      <c r="AJ112" s="22">
        <v>0</v>
      </c>
      <c r="AK112" s="22">
        <v>0</v>
      </c>
      <c r="AL112" s="22">
        <v>0</v>
      </c>
      <c r="AM112" s="22">
        <v>0</v>
      </c>
      <c r="AN112" s="22">
        <v>0</v>
      </c>
      <c r="AO112" s="22">
        <v>0</v>
      </c>
      <c r="AP112" s="22">
        <v>0</v>
      </c>
      <c r="AQ112" s="22">
        <v>0</v>
      </c>
      <c r="AR112" s="22">
        <v>0</v>
      </c>
      <c r="AS112" s="22">
        <v>0</v>
      </c>
      <c r="AT112" s="22">
        <v>0</v>
      </c>
      <c r="AU112" s="22">
        <v>0</v>
      </c>
      <c r="AV112" s="22">
        <v>0</v>
      </c>
      <c r="AW112" s="22">
        <v>0</v>
      </c>
      <c r="AX112" s="22">
        <v>0</v>
      </c>
      <c r="AY112" s="22">
        <v>0</v>
      </c>
      <c r="AZ112" s="22">
        <v>0</v>
      </c>
      <c r="BA112" s="22">
        <v>0</v>
      </c>
      <c r="BB112" s="22">
        <v>0</v>
      </c>
      <c r="BC112" s="22">
        <v>0</v>
      </c>
      <c r="BD112" s="22">
        <v>0</v>
      </c>
      <c r="BE112" s="22">
        <v>0</v>
      </c>
      <c r="BF112" s="22">
        <v>0</v>
      </c>
      <c r="BG112" s="22">
        <v>0</v>
      </c>
      <c r="BH112" s="22">
        <v>0</v>
      </c>
      <c r="BI112" s="22">
        <v>0</v>
      </c>
      <c r="BJ112" s="22">
        <v>0</v>
      </c>
      <c r="BK112" s="22">
        <v>0</v>
      </c>
      <c r="BL112" s="22">
        <v>0</v>
      </c>
      <c r="BM112" s="22">
        <v>0</v>
      </c>
      <c r="BN112" s="22">
        <v>0</v>
      </c>
      <c r="BO112" s="22">
        <v>0</v>
      </c>
      <c r="BP112" s="22">
        <v>0</v>
      </c>
      <c r="BQ112" s="22">
        <v>0</v>
      </c>
      <c r="BR112" s="22">
        <v>0</v>
      </c>
      <c r="BS112" s="22">
        <v>0</v>
      </c>
      <c r="BT112" s="22">
        <v>0</v>
      </c>
      <c r="BU112" s="22">
        <v>0</v>
      </c>
      <c r="BV112" s="22">
        <v>0</v>
      </c>
      <c r="BW112" s="22">
        <v>0</v>
      </c>
      <c r="BX112" s="22">
        <v>0</v>
      </c>
      <c r="BY112" s="22">
        <v>0</v>
      </c>
      <c r="BZ112" s="22">
        <v>0</v>
      </c>
      <c r="CA112" s="22">
        <v>0</v>
      </c>
      <c r="CB112" s="22">
        <v>0</v>
      </c>
      <c r="CC112" s="22">
        <v>0</v>
      </c>
      <c r="CD112" s="22">
        <v>0</v>
      </c>
      <c r="CE112" s="22">
        <v>0</v>
      </c>
      <c r="CF112" s="22">
        <v>0</v>
      </c>
      <c r="CG112" s="22">
        <v>0</v>
      </c>
      <c r="CH112" s="22">
        <v>0</v>
      </c>
      <c r="CI112" s="22">
        <v>0</v>
      </c>
      <c r="CJ112" s="22">
        <v>0</v>
      </c>
      <c r="CK112" s="22">
        <v>0</v>
      </c>
      <c r="CL112" s="22">
        <v>0</v>
      </c>
      <c r="CM112" s="22">
        <v>0</v>
      </c>
      <c r="CN112" s="22">
        <v>0</v>
      </c>
      <c r="CO112" s="22">
        <v>0</v>
      </c>
      <c r="CP112" s="22">
        <v>0</v>
      </c>
      <c r="CQ112" s="22">
        <v>0</v>
      </c>
      <c r="CR112" s="22">
        <v>0</v>
      </c>
      <c r="CS112" s="22">
        <v>0</v>
      </c>
      <c r="CT112" s="22">
        <v>0</v>
      </c>
      <c r="CU112" s="22">
        <v>8400</v>
      </c>
      <c r="CV112" s="22">
        <v>4472</v>
      </c>
      <c r="CW112" s="22">
        <v>6851</v>
      </c>
      <c r="CX112" s="22">
        <v>6855</v>
      </c>
      <c r="CY112" s="22">
        <v>6377</v>
      </c>
      <c r="CZ112" s="22">
        <v>6135</v>
      </c>
      <c r="DA112" s="22">
        <v>4026</v>
      </c>
      <c r="DB112" s="22">
        <v>7737</v>
      </c>
      <c r="DC112" s="22">
        <v>8274</v>
      </c>
      <c r="DD112" s="22">
        <v>7743</v>
      </c>
      <c r="DE112" s="22">
        <v>7677</v>
      </c>
      <c r="DF112" s="22">
        <v>8508</v>
      </c>
      <c r="DG112" s="22">
        <v>8132</v>
      </c>
      <c r="DH112" s="22">
        <v>6683</v>
      </c>
      <c r="DI112" s="22">
        <v>6730</v>
      </c>
      <c r="DJ112" s="22">
        <v>7252</v>
      </c>
      <c r="DK112" s="22">
        <v>6684</v>
      </c>
      <c r="DL112" s="22">
        <v>11779</v>
      </c>
      <c r="DM112" s="22">
        <v>15115</v>
      </c>
      <c r="DN112" s="22">
        <v>16665</v>
      </c>
      <c r="DO112" s="22">
        <v>11394</v>
      </c>
      <c r="DP112" s="22">
        <v>8126</v>
      </c>
      <c r="DQ112" s="22">
        <v>6577</v>
      </c>
      <c r="DR112" s="22">
        <v>7948</v>
      </c>
      <c r="DS112" s="22">
        <v>8376</v>
      </c>
      <c r="DT112" s="22">
        <v>7429</v>
      </c>
      <c r="DU112" s="22">
        <v>7370</v>
      </c>
      <c r="DV112" s="22">
        <v>6992</v>
      </c>
      <c r="DW112" s="22">
        <v>7404</v>
      </c>
      <c r="DX112" s="22">
        <v>13344</v>
      </c>
      <c r="DY112" s="22">
        <v>14786</v>
      </c>
      <c r="DZ112" s="22">
        <v>14119</v>
      </c>
      <c r="EA112" s="22">
        <v>13494</v>
      </c>
      <c r="EB112" s="22">
        <v>8956</v>
      </c>
      <c r="EC112" s="22">
        <v>7501</v>
      </c>
      <c r="ED112" s="22">
        <v>7627</v>
      </c>
      <c r="EE112" s="22">
        <v>7265</v>
      </c>
      <c r="EF112" s="22">
        <v>7845</v>
      </c>
      <c r="EG112" s="22">
        <v>7755</v>
      </c>
      <c r="EH112" s="22">
        <v>0</v>
      </c>
      <c r="EI112" s="22">
        <v>0</v>
      </c>
      <c r="EJ112" s="22">
        <v>7459</v>
      </c>
      <c r="EK112" s="22">
        <v>7893</v>
      </c>
      <c r="EL112" s="22">
        <v>8000</v>
      </c>
      <c r="EM112" s="22">
        <v>7865</v>
      </c>
      <c r="EN112" s="22">
        <v>8318</v>
      </c>
      <c r="EO112" s="22">
        <v>8429</v>
      </c>
      <c r="EP112" s="22">
        <v>7812</v>
      </c>
      <c r="EQ112" s="22">
        <v>7703</v>
      </c>
      <c r="ER112" s="22">
        <v>8382</v>
      </c>
      <c r="ES112" s="22">
        <v>8273</v>
      </c>
      <c r="ET112" s="22">
        <v>7973</v>
      </c>
      <c r="EU112" s="22">
        <v>7992</v>
      </c>
      <c r="EV112" s="22">
        <v>8558</v>
      </c>
      <c r="EW112" s="22">
        <v>8623</v>
      </c>
      <c r="EX112" s="22">
        <v>9317</v>
      </c>
      <c r="EY112" s="22">
        <v>8256</v>
      </c>
      <c r="EZ112" s="22">
        <v>7563</v>
      </c>
      <c r="FA112" s="22">
        <v>5139</v>
      </c>
      <c r="FB112" s="22">
        <v>9072</v>
      </c>
      <c r="FC112" s="22">
        <v>9305</v>
      </c>
      <c r="FD112" s="22">
        <v>9208</v>
      </c>
      <c r="FE112" s="22">
        <v>9640</v>
      </c>
      <c r="FF112" s="22">
        <v>9083</v>
      </c>
      <c r="FG112" s="22">
        <v>8983</v>
      </c>
      <c r="FH112" s="22">
        <v>8644</v>
      </c>
      <c r="FI112" s="22">
        <v>8887</v>
      </c>
      <c r="FJ112" s="22">
        <v>8902</v>
      </c>
      <c r="FK112" s="24">
        <v>9989</v>
      </c>
      <c r="FL112" s="24">
        <v>18290</v>
      </c>
      <c r="FM112" s="24">
        <v>11270</v>
      </c>
      <c r="FN112" s="24">
        <v>10418</v>
      </c>
      <c r="FO112" s="24">
        <v>10779</v>
      </c>
      <c r="FP112" s="24">
        <v>8754</v>
      </c>
      <c r="FQ112" s="24">
        <v>7002</v>
      </c>
      <c r="FR112" s="24">
        <v>8080</v>
      </c>
      <c r="FS112" s="24">
        <v>15389</v>
      </c>
      <c r="FT112" s="24">
        <v>12081</v>
      </c>
      <c r="FU112" s="24">
        <v>12419</v>
      </c>
      <c r="FV112" s="24">
        <v>11312</v>
      </c>
      <c r="FW112" s="24">
        <v>10430</v>
      </c>
      <c r="FX112" s="24">
        <v>11221</v>
      </c>
      <c r="FY112" s="24">
        <v>11106</v>
      </c>
      <c r="FZ112" s="24">
        <v>10494</v>
      </c>
      <c r="GA112" s="24">
        <v>9477</v>
      </c>
      <c r="GB112" s="24">
        <v>10049</v>
      </c>
      <c r="GC112" s="24">
        <v>8607</v>
      </c>
      <c r="GD112" s="24">
        <v>9760</v>
      </c>
      <c r="GE112" s="24">
        <v>8976</v>
      </c>
      <c r="GF112" s="24">
        <v>8810</v>
      </c>
      <c r="GG112" s="24">
        <v>9421</v>
      </c>
      <c r="GH112" s="24">
        <v>9720</v>
      </c>
      <c r="GI112" s="24">
        <v>8710</v>
      </c>
      <c r="GJ112" s="24">
        <v>8496</v>
      </c>
      <c r="GK112" s="24">
        <v>8758</v>
      </c>
      <c r="GL112" s="24">
        <v>15831</v>
      </c>
      <c r="GM112" s="24">
        <v>15437</v>
      </c>
      <c r="GN112" s="24">
        <v>15848</v>
      </c>
      <c r="GO112" s="24">
        <v>13966</v>
      </c>
      <c r="GP112" s="24">
        <v>14605</v>
      </c>
      <c r="GQ112" s="24">
        <v>15256</v>
      </c>
      <c r="GR112" s="24">
        <v>15434</v>
      </c>
      <c r="GS112" s="24">
        <v>16958</v>
      </c>
      <c r="GT112" s="24">
        <v>17130</v>
      </c>
      <c r="GU112" s="24">
        <v>15216</v>
      </c>
      <c r="GV112" s="24">
        <v>14661</v>
      </c>
      <c r="GW112" s="24">
        <v>14905</v>
      </c>
      <c r="GX112" s="24">
        <v>14025</v>
      </c>
      <c r="GY112" s="24">
        <v>13962</v>
      </c>
      <c r="GZ112" s="24">
        <v>12293</v>
      </c>
      <c r="HA112" s="24">
        <v>8920</v>
      </c>
      <c r="HB112" s="24">
        <v>11071</v>
      </c>
      <c r="HC112" s="24">
        <v>13551</v>
      </c>
      <c r="HD112" s="24">
        <v>12263</v>
      </c>
      <c r="HE112" s="24">
        <v>12310</v>
      </c>
      <c r="HF112" s="24">
        <v>12676</v>
      </c>
      <c r="HG112" s="24">
        <v>12599</v>
      </c>
      <c r="HH112" s="24">
        <v>12627</v>
      </c>
      <c r="HI112" s="24">
        <v>11953</v>
      </c>
      <c r="HJ112" s="24">
        <v>11810</v>
      </c>
      <c r="HK112" s="24">
        <v>15686</v>
      </c>
      <c r="HL112" s="24">
        <v>11805</v>
      </c>
      <c r="HM112" s="24">
        <v>0</v>
      </c>
      <c r="HN112" s="24">
        <v>0</v>
      </c>
      <c r="HO112" s="24">
        <v>0</v>
      </c>
      <c r="HP112" s="24">
        <v>0</v>
      </c>
      <c r="HQ112" s="16"/>
      <c r="HR112" s="16"/>
      <c r="HS112" s="24">
        <v>16279</v>
      </c>
      <c r="HT112" s="24">
        <v>16491</v>
      </c>
      <c r="HU112" s="16">
        <f t="shared" si="52"/>
        <v>16491</v>
      </c>
      <c r="HV112" s="16">
        <f t="shared" si="52"/>
        <v>16491</v>
      </c>
      <c r="HW112" s="16">
        <f t="shared" si="52"/>
        <v>16491</v>
      </c>
      <c r="HX112" s="16">
        <f t="shared" si="52"/>
        <v>16491</v>
      </c>
      <c r="HY112" s="16">
        <f t="shared" si="52"/>
        <v>16532.227500000001</v>
      </c>
      <c r="HZ112" s="16">
        <f t="shared" si="52"/>
        <v>16532.227500000001</v>
      </c>
      <c r="IA112" s="16">
        <f t="shared" si="52"/>
        <v>16532.227500000001</v>
      </c>
      <c r="IB112" s="16">
        <f t="shared" si="52"/>
        <v>16532.227500000001</v>
      </c>
      <c r="IC112" s="16">
        <f t="shared" si="52"/>
        <v>16573.558068750001</v>
      </c>
      <c r="ID112" s="16">
        <f t="shared" si="52"/>
        <v>16573.558068750001</v>
      </c>
      <c r="IE112" s="16">
        <f t="shared" si="52"/>
        <v>16573.558068750001</v>
      </c>
      <c r="IF112" s="16">
        <f t="shared" si="52"/>
        <v>16573.558068750001</v>
      </c>
      <c r="IG112" s="16">
        <f t="shared" si="52"/>
        <v>16614.991963921875</v>
      </c>
      <c r="IH112" s="16">
        <f t="shared" si="49"/>
        <v>16614.991963921875</v>
      </c>
      <c r="II112" s="16">
        <f t="shared" si="49"/>
        <v>16614.991963921875</v>
      </c>
      <c r="IJ112" s="16">
        <f t="shared" si="50"/>
        <v>16614.991963921875</v>
      </c>
      <c r="IK112" s="16">
        <f t="shared" si="50"/>
        <v>16614.991963921875</v>
      </c>
      <c r="IL112" s="16">
        <f t="shared" si="50"/>
        <v>16656.529443831678</v>
      </c>
      <c r="IM112" s="16">
        <f t="shared" si="50"/>
        <v>16656.529443831678</v>
      </c>
      <c r="IN112" s="16">
        <f t="shared" si="50"/>
        <v>16656.529443831678</v>
      </c>
      <c r="IO112" s="16">
        <f t="shared" si="50"/>
        <v>16656.529443831678</v>
      </c>
      <c r="IP112" s="16">
        <f t="shared" si="50"/>
        <v>16698.170767441257</v>
      </c>
      <c r="IQ112" s="16">
        <f t="shared" si="50"/>
        <v>16698.170767441257</v>
      </c>
      <c r="IR112" s="16">
        <f t="shared" si="50"/>
        <v>16698.170767441257</v>
      </c>
      <c r="IS112" s="16">
        <f t="shared" si="51"/>
        <v>16698.170767441257</v>
      </c>
      <c r="IT112" s="16">
        <f t="shared" si="48"/>
        <v>16739.916194359859</v>
      </c>
      <c r="IU112" s="16">
        <f t="shared" si="48"/>
        <v>16739.916194359859</v>
      </c>
      <c r="IV112" s="16">
        <f t="shared" si="48"/>
        <v>16739.916194359859</v>
      </c>
      <c r="IW112" s="16">
        <f t="shared" si="48"/>
        <v>16739.916194359859</v>
      </c>
      <c r="IX112" s="16">
        <f t="shared" si="48"/>
        <v>16739.916194359859</v>
      </c>
      <c r="IY112" s="16">
        <f t="shared" si="48"/>
        <v>16781.765984845759</v>
      </c>
      <c r="IZ112" s="16">
        <f t="shared" si="48"/>
        <v>16781.765984845759</v>
      </c>
      <c r="JA112" s="16">
        <f t="shared" si="48"/>
        <v>16781.765984845759</v>
      </c>
      <c r="JB112" s="16">
        <f t="shared" si="48"/>
        <v>16781.765984845759</v>
      </c>
    </row>
    <row r="113" spans="1:262" ht="15" customHeight="1" x14ac:dyDescent="0.3">
      <c r="A113" s="25" t="s">
        <v>123</v>
      </c>
      <c r="B113" s="3" t="s">
        <v>234</v>
      </c>
      <c r="C113" s="3" t="s">
        <v>234</v>
      </c>
      <c r="D113" s="21" t="s">
        <v>19</v>
      </c>
      <c r="E113" s="21" t="s">
        <v>20</v>
      </c>
      <c r="F113" s="16">
        <f t="shared" ca="1" si="38"/>
        <v>18817</v>
      </c>
      <c r="G113" s="21" cm="1">
        <f t="array" aca="1" ref="G113" ca="1">($D$5-IFERROR(LOOKUP(2,1/(INDIRECT($L$1&amp;ROW()&amp;":"&amp;$J$2&amp;ROW())&lt;&gt;0),INDIRECT($L$1&amp;"4:"&amp;$J$2&amp;"4")),$L$4))/7</f>
        <v>0</v>
      </c>
      <c r="H113" s="16">
        <f t="shared" ca="1" si="39"/>
        <v>2318221.2141247173</v>
      </c>
      <c r="I113" s="21"/>
      <c r="J113" s="16"/>
      <c r="K113" s="21"/>
      <c r="L113" s="22">
        <v>0</v>
      </c>
      <c r="M113" s="22">
        <v>0</v>
      </c>
      <c r="N113" s="22">
        <v>0</v>
      </c>
      <c r="O113" s="22">
        <v>0</v>
      </c>
      <c r="P113" s="22">
        <v>0</v>
      </c>
      <c r="Q113" s="22">
        <v>0</v>
      </c>
      <c r="R113" s="22">
        <v>0</v>
      </c>
      <c r="S113" s="22">
        <v>0</v>
      </c>
      <c r="T113" s="22">
        <v>0</v>
      </c>
      <c r="U113" s="22">
        <v>0</v>
      </c>
      <c r="V113" s="22">
        <v>0</v>
      </c>
      <c r="W113" s="22">
        <v>0</v>
      </c>
      <c r="X113" s="22">
        <v>0</v>
      </c>
      <c r="Y113" s="22">
        <v>0</v>
      </c>
      <c r="Z113" s="22">
        <v>0</v>
      </c>
      <c r="AA113" s="22">
        <v>0</v>
      </c>
      <c r="AB113" s="22">
        <v>0</v>
      </c>
      <c r="AC113" s="22">
        <v>0</v>
      </c>
      <c r="AD113" s="22">
        <v>0</v>
      </c>
      <c r="AE113" s="22">
        <v>0</v>
      </c>
      <c r="AF113" s="22">
        <v>0</v>
      </c>
      <c r="AG113" s="22">
        <v>0</v>
      </c>
      <c r="AH113" s="22">
        <v>0</v>
      </c>
      <c r="AI113" s="22">
        <v>0</v>
      </c>
      <c r="AJ113" s="22">
        <v>0</v>
      </c>
      <c r="AK113" s="22">
        <v>0</v>
      </c>
      <c r="AL113" s="22">
        <v>0</v>
      </c>
      <c r="AM113" s="22">
        <v>0</v>
      </c>
      <c r="AN113" s="22">
        <v>0</v>
      </c>
      <c r="AO113" s="22">
        <v>0</v>
      </c>
      <c r="AP113" s="22">
        <v>0</v>
      </c>
      <c r="AQ113" s="22">
        <v>0</v>
      </c>
      <c r="AR113" s="22">
        <v>0</v>
      </c>
      <c r="AS113" s="22">
        <v>0</v>
      </c>
      <c r="AT113" s="22">
        <v>0</v>
      </c>
      <c r="AU113" s="22">
        <v>0</v>
      </c>
      <c r="AV113" s="22">
        <v>0</v>
      </c>
      <c r="AW113" s="22">
        <v>0</v>
      </c>
      <c r="AX113" s="22">
        <v>0</v>
      </c>
      <c r="AY113" s="22">
        <v>0</v>
      </c>
      <c r="AZ113" s="22">
        <v>0</v>
      </c>
      <c r="BA113" s="22">
        <v>0</v>
      </c>
      <c r="BB113" s="22">
        <v>0</v>
      </c>
      <c r="BC113" s="22">
        <v>0</v>
      </c>
      <c r="BD113" s="22">
        <v>0</v>
      </c>
      <c r="BE113" s="22">
        <v>0</v>
      </c>
      <c r="BF113" s="22">
        <v>0</v>
      </c>
      <c r="BG113" s="22">
        <v>0</v>
      </c>
      <c r="BH113" s="22">
        <v>0</v>
      </c>
      <c r="BI113" s="22">
        <v>0</v>
      </c>
      <c r="BJ113" s="22">
        <v>0</v>
      </c>
      <c r="BK113" s="22">
        <v>0</v>
      </c>
      <c r="BL113" s="22">
        <v>0</v>
      </c>
      <c r="BM113" s="22">
        <v>0</v>
      </c>
      <c r="BN113" s="22">
        <v>0</v>
      </c>
      <c r="BO113" s="22">
        <v>0</v>
      </c>
      <c r="BP113" s="22">
        <v>0</v>
      </c>
      <c r="BQ113" s="22">
        <v>0</v>
      </c>
      <c r="BR113" s="22">
        <v>0</v>
      </c>
      <c r="BS113" s="22">
        <v>0</v>
      </c>
      <c r="BT113" s="22">
        <v>0</v>
      </c>
      <c r="BU113" s="22">
        <v>0</v>
      </c>
      <c r="BV113" s="22">
        <v>0</v>
      </c>
      <c r="BW113" s="22">
        <v>0</v>
      </c>
      <c r="BX113" s="22">
        <v>0</v>
      </c>
      <c r="BY113" s="22">
        <v>0</v>
      </c>
      <c r="BZ113" s="22">
        <v>0</v>
      </c>
      <c r="CA113" s="22">
        <v>0</v>
      </c>
      <c r="CB113" s="22">
        <v>0</v>
      </c>
      <c r="CC113" s="22">
        <v>0</v>
      </c>
      <c r="CD113" s="22">
        <v>0</v>
      </c>
      <c r="CE113" s="22">
        <v>0</v>
      </c>
      <c r="CF113" s="22">
        <v>0</v>
      </c>
      <c r="CG113" s="22">
        <v>0</v>
      </c>
      <c r="CH113" s="22">
        <v>0</v>
      </c>
      <c r="CI113" s="22">
        <v>0</v>
      </c>
      <c r="CJ113" s="22">
        <v>0</v>
      </c>
      <c r="CK113" s="22">
        <v>0</v>
      </c>
      <c r="CL113" s="22">
        <v>0</v>
      </c>
      <c r="CM113" s="22">
        <v>0</v>
      </c>
      <c r="CN113" s="22">
        <v>0</v>
      </c>
      <c r="CO113" s="22">
        <v>0</v>
      </c>
      <c r="CP113" s="22">
        <v>0</v>
      </c>
      <c r="CQ113" s="22">
        <v>0</v>
      </c>
      <c r="CR113" s="22">
        <v>0</v>
      </c>
      <c r="CS113" s="22">
        <v>0</v>
      </c>
      <c r="CT113" s="22">
        <v>0</v>
      </c>
      <c r="CU113" s="22">
        <v>12000</v>
      </c>
      <c r="CV113" s="22">
        <v>12000</v>
      </c>
      <c r="CW113" s="22">
        <v>12000</v>
      </c>
      <c r="CX113" s="22">
        <v>7605</v>
      </c>
      <c r="CY113" s="22">
        <v>7281</v>
      </c>
      <c r="CZ113" s="22">
        <v>6876</v>
      </c>
      <c r="DA113" s="22">
        <v>5168</v>
      </c>
      <c r="DB113" s="22">
        <v>9784</v>
      </c>
      <c r="DC113" s="22">
        <v>10918</v>
      </c>
      <c r="DD113" s="22">
        <v>9932</v>
      </c>
      <c r="DE113" s="22">
        <v>9797</v>
      </c>
      <c r="DF113" s="22">
        <v>9489</v>
      </c>
      <c r="DG113" s="22">
        <v>9401</v>
      </c>
      <c r="DH113" s="22">
        <v>8878</v>
      </c>
      <c r="DI113" s="22">
        <v>9076</v>
      </c>
      <c r="DJ113" s="22">
        <v>9462</v>
      </c>
      <c r="DK113" s="22">
        <v>8972</v>
      </c>
      <c r="DL113" s="22">
        <v>14655</v>
      </c>
      <c r="DM113" s="22">
        <v>17640</v>
      </c>
      <c r="DN113" s="22">
        <v>17204</v>
      </c>
      <c r="DO113" s="22">
        <v>11842</v>
      </c>
      <c r="DP113" s="22">
        <v>9053</v>
      </c>
      <c r="DQ113" s="22">
        <v>7210</v>
      </c>
      <c r="DR113" s="22">
        <v>9245</v>
      </c>
      <c r="DS113" s="22">
        <v>9098</v>
      </c>
      <c r="DT113" s="22">
        <v>9117</v>
      </c>
      <c r="DU113" s="22">
        <v>8790</v>
      </c>
      <c r="DV113" s="22">
        <v>8036</v>
      </c>
      <c r="DW113" s="22">
        <v>8624</v>
      </c>
      <c r="DX113" s="22">
        <v>13870</v>
      </c>
      <c r="DY113" s="22">
        <v>15244</v>
      </c>
      <c r="DZ113" s="22">
        <v>14553</v>
      </c>
      <c r="EA113" s="22">
        <v>13979</v>
      </c>
      <c r="EB113" s="22">
        <v>9793</v>
      </c>
      <c r="EC113" s="22">
        <v>8411</v>
      </c>
      <c r="ED113" s="22">
        <v>8620</v>
      </c>
      <c r="EE113" s="22">
        <v>8188</v>
      </c>
      <c r="EF113" s="22">
        <v>8530</v>
      </c>
      <c r="EG113" s="22">
        <v>9145</v>
      </c>
      <c r="EH113" s="22">
        <v>8948</v>
      </c>
      <c r="EI113" s="22">
        <v>8815</v>
      </c>
      <c r="EJ113" s="22">
        <v>10116</v>
      </c>
      <c r="EK113" s="22">
        <v>10350</v>
      </c>
      <c r="EL113" s="22">
        <v>10898</v>
      </c>
      <c r="EM113" s="22">
        <v>10954</v>
      </c>
      <c r="EN113" s="22">
        <v>11213</v>
      </c>
      <c r="EO113" s="22">
        <v>10792</v>
      </c>
      <c r="EP113" s="22">
        <v>11010</v>
      </c>
      <c r="EQ113" s="22">
        <v>10810</v>
      </c>
      <c r="ER113" s="22">
        <v>11010</v>
      </c>
      <c r="ES113" s="22">
        <v>11158</v>
      </c>
      <c r="ET113" s="22">
        <v>10606</v>
      </c>
      <c r="EU113" s="22">
        <v>10736</v>
      </c>
      <c r="EV113" s="22">
        <v>10367</v>
      </c>
      <c r="EW113" s="22">
        <v>10446</v>
      </c>
      <c r="EX113" s="22">
        <v>10503</v>
      </c>
      <c r="EY113" s="22">
        <v>9822</v>
      </c>
      <c r="EZ113" s="22">
        <v>9236</v>
      </c>
      <c r="FA113" s="22">
        <v>6356</v>
      </c>
      <c r="FB113" s="22">
        <v>12145</v>
      </c>
      <c r="FC113" s="22">
        <v>12306</v>
      </c>
      <c r="FD113" s="22">
        <v>11412</v>
      </c>
      <c r="FE113" s="22">
        <v>11886</v>
      </c>
      <c r="FF113" s="22">
        <v>11736</v>
      </c>
      <c r="FG113" s="22">
        <v>11709</v>
      </c>
      <c r="FH113" s="22">
        <v>11267</v>
      </c>
      <c r="FI113" s="22">
        <v>11450</v>
      </c>
      <c r="FJ113" s="22">
        <v>12479</v>
      </c>
      <c r="FK113" s="24">
        <v>13429</v>
      </c>
      <c r="FL113" s="24">
        <v>21279</v>
      </c>
      <c r="FM113" s="24">
        <v>21188</v>
      </c>
      <c r="FN113" s="24">
        <v>13303</v>
      </c>
      <c r="FO113" s="24">
        <v>14092</v>
      </c>
      <c r="FP113" s="24">
        <v>11523</v>
      </c>
      <c r="FQ113" s="24">
        <v>15365</v>
      </c>
      <c r="FR113" s="24">
        <v>12492</v>
      </c>
      <c r="FS113" s="24">
        <v>20367</v>
      </c>
      <c r="FT113" s="24">
        <v>16287</v>
      </c>
      <c r="FU113" s="24">
        <v>17412</v>
      </c>
      <c r="FV113" s="24">
        <v>16568</v>
      </c>
      <c r="FW113" s="24">
        <v>14610</v>
      </c>
      <c r="FX113" s="24">
        <v>16023</v>
      </c>
      <c r="FY113" s="24">
        <v>15188</v>
      </c>
      <c r="FZ113" s="24">
        <v>14636</v>
      </c>
      <c r="GA113" s="24">
        <v>13487</v>
      </c>
      <c r="GB113" s="24">
        <v>14445</v>
      </c>
      <c r="GC113" s="24">
        <v>12444</v>
      </c>
      <c r="GD113" s="24">
        <v>14394</v>
      </c>
      <c r="GE113" s="24">
        <v>13261</v>
      </c>
      <c r="GF113" s="24">
        <v>13037</v>
      </c>
      <c r="GG113" s="24">
        <v>11397</v>
      </c>
      <c r="GH113" s="24">
        <v>11603</v>
      </c>
      <c r="GI113" s="24">
        <v>10865</v>
      </c>
      <c r="GJ113" s="24">
        <v>11003</v>
      </c>
      <c r="GK113" s="24">
        <v>11761</v>
      </c>
      <c r="GL113" s="24">
        <v>19576</v>
      </c>
      <c r="GM113" s="24">
        <v>18674</v>
      </c>
      <c r="GN113" s="24">
        <v>18576</v>
      </c>
      <c r="GO113" s="24">
        <v>17398</v>
      </c>
      <c r="GP113" s="24">
        <v>18450</v>
      </c>
      <c r="GQ113" s="24">
        <v>19649</v>
      </c>
      <c r="GR113" s="24">
        <v>20275</v>
      </c>
      <c r="GS113" s="24">
        <v>21691</v>
      </c>
      <c r="GT113" s="24">
        <v>22226</v>
      </c>
      <c r="GU113" s="24">
        <v>19820</v>
      </c>
      <c r="GV113" s="24">
        <v>19416</v>
      </c>
      <c r="GW113" s="24">
        <v>18851</v>
      </c>
      <c r="GX113" s="24">
        <v>18629</v>
      </c>
      <c r="GY113" s="24">
        <v>18454</v>
      </c>
      <c r="GZ113" s="24">
        <v>16385</v>
      </c>
      <c r="HA113" s="24">
        <v>11251</v>
      </c>
      <c r="HB113" s="24">
        <v>15744</v>
      </c>
      <c r="HC113" s="24">
        <v>18187</v>
      </c>
      <c r="HD113" s="24">
        <v>16415</v>
      </c>
      <c r="HE113" s="24">
        <v>14927</v>
      </c>
      <c r="HF113" s="24">
        <v>16264</v>
      </c>
      <c r="HG113" s="24">
        <v>16391</v>
      </c>
      <c r="HH113" s="24">
        <v>15477</v>
      </c>
      <c r="HI113" s="24">
        <v>15845</v>
      </c>
      <c r="HJ113" s="24">
        <v>15941</v>
      </c>
      <c r="HK113" s="24">
        <v>9665</v>
      </c>
      <c r="HL113" s="24">
        <v>13028</v>
      </c>
      <c r="HM113" s="24">
        <v>17606</v>
      </c>
      <c r="HN113" s="24">
        <v>13587</v>
      </c>
      <c r="HO113" s="24">
        <v>11803</v>
      </c>
      <c r="HP113" s="24">
        <v>18868</v>
      </c>
      <c r="HQ113" s="16"/>
      <c r="HR113" s="16"/>
      <c r="HS113" s="24">
        <v>18766</v>
      </c>
      <c r="HT113" s="24">
        <v>18947</v>
      </c>
      <c r="HU113" s="16">
        <f t="shared" si="52"/>
        <v>18947</v>
      </c>
      <c r="HV113" s="16">
        <f t="shared" si="52"/>
        <v>18947</v>
      </c>
      <c r="HW113" s="16">
        <f t="shared" si="52"/>
        <v>18947</v>
      </c>
      <c r="HX113" s="16">
        <f t="shared" si="52"/>
        <v>18947</v>
      </c>
      <c r="HY113" s="16">
        <f t="shared" si="52"/>
        <v>18994.3675</v>
      </c>
      <c r="HZ113" s="16">
        <f t="shared" si="52"/>
        <v>18994.3675</v>
      </c>
      <c r="IA113" s="16">
        <f t="shared" si="52"/>
        <v>18994.3675</v>
      </c>
      <c r="IB113" s="16">
        <f t="shared" si="52"/>
        <v>18994.3675</v>
      </c>
      <c r="IC113" s="16">
        <f t="shared" si="52"/>
        <v>19041.853418750001</v>
      </c>
      <c r="ID113" s="16">
        <f t="shared" si="52"/>
        <v>19041.853418750001</v>
      </c>
      <c r="IE113" s="16">
        <f t="shared" si="52"/>
        <v>19041.853418750001</v>
      </c>
      <c r="IF113" s="16">
        <f t="shared" si="52"/>
        <v>19041.853418750001</v>
      </c>
      <c r="IG113" s="16">
        <f t="shared" si="52"/>
        <v>19089.458052296875</v>
      </c>
      <c r="IH113" s="16">
        <f t="shared" si="49"/>
        <v>19089.458052296875</v>
      </c>
      <c r="II113" s="16">
        <f t="shared" si="49"/>
        <v>19089.458052296875</v>
      </c>
      <c r="IJ113" s="16">
        <f t="shared" si="50"/>
        <v>19089.458052296875</v>
      </c>
      <c r="IK113" s="16">
        <f t="shared" si="50"/>
        <v>19089.458052296875</v>
      </c>
      <c r="IL113" s="16">
        <f t="shared" si="50"/>
        <v>19137.181697427615</v>
      </c>
      <c r="IM113" s="16">
        <f t="shared" si="50"/>
        <v>19137.181697427615</v>
      </c>
      <c r="IN113" s="16">
        <f t="shared" si="50"/>
        <v>19137.181697427615</v>
      </c>
      <c r="IO113" s="16">
        <f t="shared" si="50"/>
        <v>19137.181697427615</v>
      </c>
      <c r="IP113" s="16">
        <f t="shared" si="50"/>
        <v>19185.024651671185</v>
      </c>
      <c r="IQ113" s="16">
        <f t="shared" si="50"/>
        <v>19185.024651671185</v>
      </c>
      <c r="IR113" s="16">
        <f t="shared" si="50"/>
        <v>19185.024651671185</v>
      </c>
      <c r="IS113" s="16">
        <f t="shared" si="51"/>
        <v>19185.024651671185</v>
      </c>
      <c r="IT113" s="16">
        <f t="shared" si="48"/>
        <v>19232.987213300363</v>
      </c>
      <c r="IU113" s="16">
        <f t="shared" si="48"/>
        <v>19232.987213300363</v>
      </c>
      <c r="IV113" s="16">
        <f t="shared" si="48"/>
        <v>19232.987213300363</v>
      </c>
      <c r="IW113" s="16">
        <f t="shared" si="48"/>
        <v>19232.987213300363</v>
      </c>
      <c r="IX113" s="16">
        <f t="shared" si="48"/>
        <v>19232.987213300363</v>
      </c>
      <c r="IY113" s="16">
        <f t="shared" si="48"/>
        <v>19281.069681333614</v>
      </c>
      <c r="IZ113" s="16">
        <f t="shared" si="48"/>
        <v>19281.069681333614</v>
      </c>
      <c r="JA113" s="16">
        <f t="shared" si="48"/>
        <v>19281.069681333614</v>
      </c>
      <c r="JB113" s="16">
        <f t="shared" si="48"/>
        <v>19281.069681333614</v>
      </c>
    </row>
    <row r="114" spans="1:262" ht="15" customHeight="1" x14ac:dyDescent="0.3">
      <c r="A114" s="25" t="s">
        <v>124</v>
      </c>
      <c r="B114" s="3" t="s">
        <v>234</v>
      </c>
      <c r="C114" s="3" t="s">
        <v>234</v>
      </c>
      <c r="D114" s="21" t="s">
        <v>19</v>
      </c>
      <c r="E114" s="21" t="s">
        <v>20</v>
      </c>
      <c r="F114" s="16">
        <f t="shared" ca="1" si="38"/>
        <v>22483</v>
      </c>
      <c r="G114" s="21" cm="1">
        <f t="array" aca="1" ref="G114" ca="1">($D$5-IFERROR(LOOKUP(2,1/(INDIRECT($L$1&amp;ROW()&amp;":"&amp;$J$2&amp;ROW())&lt;&gt;0),INDIRECT($L$1&amp;"4:"&amp;$J$2&amp;"4")),$L$4))/7</f>
        <v>0</v>
      </c>
      <c r="H114" s="16">
        <f t="shared" ca="1" si="39"/>
        <v>2891253.6336186212</v>
      </c>
      <c r="I114" s="21"/>
      <c r="J114" s="26"/>
      <c r="K114" s="26"/>
      <c r="L114" s="22">
        <v>0</v>
      </c>
      <c r="M114" s="22">
        <v>0</v>
      </c>
      <c r="N114" s="22">
        <v>0</v>
      </c>
      <c r="O114" s="22">
        <v>0</v>
      </c>
      <c r="P114" s="22">
        <v>0</v>
      </c>
      <c r="Q114" s="22">
        <v>0</v>
      </c>
      <c r="R114" s="22">
        <v>0</v>
      </c>
      <c r="S114" s="22">
        <v>0</v>
      </c>
      <c r="T114" s="22">
        <v>0</v>
      </c>
      <c r="U114" s="22">
        <v>0</v>
      </c>
      <c r="V114" s="22">
        <v>0</v>
      </c>
      <c r="W114" s="22">
        <v>0</v>
      </c>
      <c r="X114" s="22">
        <v>0</v>
      </c>
      <c r="Y114" s="22">
        <v>0</v>
      </c>
      <c r="Z114" s="22">
        <v>0</v>
      </c>
      <c r="AA114" s="22">
        <v>0</v>
      </c>
      <c r="AB114" s="22">
        <v>0</v>
      </c>
      <c r="AC114" s="22">
        <v>0</v>
      </c>
      <c r="AD114" s="22">
        <v>0</v>
      </c>
      <c r="AE114" s="22">
        <v>0</v>
      </c>
      <c r="AF114" s="22">
        <v>0</v>
      </c>
      <c r="AG114" s="22">
        <v>0</v>
      </c>
      <c r="AH114" s="22">
        <v>0</v>
      </c>
      <c r="AI114" s="22">
        <v>0</v>
      </c>
      <c r="AJ114" s="22">
        <v>0</v>
      </c>
      <c r="AK114" s="22">
        <v>0</v>
      </c>
      <c r="AL114" s="22">
        <v>0</v>
      </c>
      <c r="AM114" s="22">
        <v>0</v>
      </c>
      <c r="AN114" s="22">
        <v>0</v>
      </c>
      <c r="AO114" s="22">
        <v>0</v>
      </c>
      <c r="AP114" s="22">
        <v>0</v>
      </c>
      <c r="AQ114" s="22">
        <v>0</v>
      </c>
      <c r="AR114" s="22">
        <v>0</v>
      </c>
      <c r="AS114" s="22">
        <v>0</v>
      </c>
      <c r="AT114" s="22">
        <v>0</v>
      </c>
      <c r="AU114" s="22">
        <v>0</v>
      </c>
      <c r="AV114" s="22">
        <v>0</v>
      </c>
      <c r="AW114" s="22">
        <v>0</v>
      </c>
      <c r="AX114" s="22">
        <v>0</v>
      </c>
      <c r="AY114" s="22">
        <v>0</v>
      </c>
      <c r="AZ114" s="22">
        <v>0</v>
      </c>
      <c r="BA114" s="22">
        <v>0</v>
      </c>
      <c r="BB114" s="22">
        <v>0</v>
      </c>
      <c r="BC114" s="22">
        <v>0</v>
      </c>
      <c r="BD114" s="22">
        <v>0</v>
      </c>
      <c r="BE114" s="22">
        <v>0</v>
      </c>
      <c r="BF114" s="22">
        <v>0</v>
      </c>
      <c r="BG114" s="22">
        <v>0</v>
      </c>
      <c r="BH114" s="22">
        <v>0</v>
      </c>
      <c r="BI114" s="22">
        <v>0</v>
      </c>
      <c r="BJ114" s="22">
        <v>0</v>
      </c>
      <c r="BK114" s="22">
        <v>0</v>
      </c>
      <c r="BL114" s="22">
        <v>0</v>
      </c>
      <c r="BM114" s="22">
        <v>0</v>
      </c>
      <c r="BN114" s="22">
        <v>0</v>
      </c>
      <c r="BO114" s="22">
        <v>0</v>
      </c>
      <c r="BP114" s="22">
        <v>0</v>
      </c>
      <c r="BQ114" s="22">
        <v>0</v>
      </c>
      <c r="BR114" s="22">
        <v>0</v>
      </c>
      <c r="BS114" s="22">
        <v>0</v>
      </c>
      <c r="BT114" s="22">
        <v>0</v>
      </c>
      <c r="BU114" s="22">
        <v>0</v>
      </c>
      <c r="BV114" s="22">
        <v>0</v>
      </c>
      <c r="BW114" s="22">
        <v>0</v>
      </c>
      <c r="BX114" s="22">
        <v>0</v>
      </c>
      <c r="BY114" s="22">
        <v>0</v>
      </c>
      <c r="BZ114" s="22">
        <v>0</v>
      </c>
      <c r="CA114" s="22">
        <v>0</v>
      </c>
      <c r="CB114" s="22">
        <v>0</v>
      </c>
      <c r="CC114" s="22">
        <v>0</v>
      </c>
      <c r="CD114" s="22">
        <v>0</v>
      </c>
      <c r="CE114" s="22">
        <v>0</v>
      </c>
      <c r="CF114" s="22">
        <v>0</v>
      </c>
      <c r="CG114" s="22">
        <v>0</v>
      </c>
      <c r="CH114" s="22">
        <v>0</v>
      </c>
      <c r="CI114" s="22">
        <v>0</v>
      </c>
      <c r="CJ114" s="22">
        <v>0</v>
      </c>
      <c r="CK114" s="22">
        <v>0</v>
      </c>
      <c r="CL114" s="22">
        <v>0</v>
      </c>
      <c r="CM114" s="22">
        <v>0</v>
      </c>
      <c r="CN114" s="22">
        <v>0</v>
      </c>
      <c r="CO114" s="22">
        <v>0</v>
      </c>
      <c r="CP114" s="22">
        <v>0</v>
      </c>
      <c r="CQ114" s="22">
        <v>0</v>
      </c>
      <c r="CR114" s="22">
        <v>0</v>
      </c>
      <c r="CS114" s="22">
        <v>0</v>
      </c>
      <c r="CT114" s="22">
        <v>0</v>
      </c>
      <c r="CU114" s="22">
        <v>12600</v>
      </c>
      <c r="CV114" s="22">
        <v>12600</v>
      </c>
      <c r="CW114" s="22">
        <v>12600</v>
      </c>
      <c r="CX114" s="22">
        <v>8379</v>
      </c>
      <c r="CY114" s="22">
        <v>8449</v>
      </c>
      <c r="CZ114" s="22">
        <v>7105</v>
      </c>
      <c r="DA114" s="22">
        <v>4253</v>
      </c>
      <c r="DB114" s="22">
        <v>9652</v>
      </c>
      <c r="DC114" s="22">
        <v>10234</v>
      </c>
      <c r="DD114" s="22">
        <v>10134</v>
      </c>
      <c r="DE114" s="22">
        <v>9955</v>
      </c>
      <c r="DF114" s="22">
        <v>9961</v>
      </c>
      <c r="DG114" s="22">
        <v>10041</v>
      </c>
      <c r="DH114" s="22">
        <v>9566</v>
      </c>
      <c r="DI114" s="22">
        <v>10117</v>
      </c>
      <c r="DJ114" s="22">
        <v>10735</v>
      </c>
      <c r="DK114" s="22">
        <v>10298</v>
      </c>
      <c r="DL114" s="22">
        <v>18080</v>
      </c>
      <c r="DM114" s="22">
        <v>22308</v>
      </c>
      <c r="DN114" s="22">
        <v>25111</v>
      </c>
      <c r="DO114" s="22">
        <v>16017</v>
      </c>
      <c r="DP114" s="22">
        <v>11760</v>
      </c>
      <c r="DQ114" s="22">
        <v>10019</v>
      </c>
      <c r="DR114" s="22">
        <v>12206</v>
      </c>
      <c r="DS114" s="22">
        <v>12031</v>
      </c>
      <c r="DT114" s="22">
        <v>11320</v>
      </c>
      <c r="DU114" s="22">
        <v>10894</v>
      </c>
      <c r="DV114" s="22">
        <v>10270</v>
      </c>
      <c r="DW114" s="22">
        <v>11314</v>
      </c>
      <c r="DX114" s="22">
        <v>17174</v>
      </c>
      <c r="DY114" s="22">
        <v>20399</v>
      </c>
      <c r="DZ114" s="22">
        <v>19873</v>
      </c>
      <c r="EA114" s="22">
        <v>20019</v>
      </c>
      <c r="EB114" s="22">
        <v>13295</v>
      </c>
      <c r="EC114" s="22">
        <v>10731</v>
      </c>
      <c r="ED114" s="22">
        <v>10823</v>
      </c>
      <c r="EE114" s="22">
        <v>10801</v>
      </c>
      <c r="EF114" s="22">
        <v>10979</v>
      </c>
      <c r="EG114" s="22">
        <v>10935</v>
      </c>
      <c r="EH114" s="22">
        <v>10703</v>
      </c>
      <c r="EI114" s="22">
        <v>10258</v>
      </c>
      <c r="EJ114" s="22">
        <v>12043</v>
      </c>
      <c r="EK114" s="22">
        <v>14256</v>
      </c>
      <c r="EL114" s="22">
        <v>15232</v>
      </c>
      <c r="EM114" s="22">
        <v>15073</v>
      </c>
      <c r="EN114" s="22">
        <v>15640</v>
      </c>
      <c r="EO114" s="22">
        <v>14995</v>
      </c>
      <c r="EP114" s="22">
        <v>14264</v>
      </c>
      <c r="EQ114" s="22">
        <v>13900</v>
      </c>
      <c r="ER114" s="22">
        <v>14626</v>
      </c>
      <c r="ES114" s="22">
        <v>14879</v>
      </c>
      <c r="ET114" s="22">
        <v>15025</v>
      </c>
      <c r="EU114" s="22">
        <v>14621</v>
      </c>
      <c r="EV114" s="22">
        <v>14255</v>
      </c>
      <c r="EW114" s="22">
        <v>14505</v>
      </c>
      <c r="EX114" s="22">
        <v>15647</v>
      </c>
      <c r="EY114" s="22">
        <v>14131</v>
      </c>
      <c r="EZ114" s="22">
        <v>12369</v>
      </c>
      <c r="FA114" s="22">
        <v>7023</v>
      </c>
      <c r="FB114" s="22">
        <v>14677</v>
      </c>
      <c r="FC114" s="22">
        <v>15733</v>
      </c>
      <c r="FD114" s="22">
        <v>14972</v>
      </c>
      <c r="FE114" s="22">
        <v>14632</v>
      </c>
      <c r="FF114" s="22">
        <v>15456</v>
      </c>
      <c r="FG114" s="22">
        <v>15250</v>
      </c>
      <c r="FH114" s="22">
        <v>14983</v>
      </c>
      <c r="FI114" s="22">
        <v>15357</v>
      </c>
      <c r="FJ114" s="22">
        <v>16424</v>
      </c>
      <c r="FK114" s="24">
        <v>17864</v>
      </c>
      <c r="FL114" s="24">
        <v>30072</v>
      </c>
      <c r="FM114" s="24">
        <v>21080</v>
      </c>
      <c r="FN114" s="24">
        <v>18663</v>
      </c>
      <c r="FO114" s="24">
        <v>16336</v>
      </c>
      <c r="FP114" s="24">
        <v>14811</v>
      </c>
      <c r="FQ114" s="24">
        <v>11757</v>
      </c>
      <c r="FR114" s="24">
        <v>13394</v>
      </c>
      <c r="FS114" s="24">
        <v>16717</v>
      </c>
      <c r="FT114" s="24">
        <v>7979</v>
      </c>
      <c r="FU114" s="24">
        <v>12515</v>
      </c>
      <c r="FV114" s="24">
        <v>19229</v>
      </c>
      <c r="FW114" s="24">
        <v>18813</v>
      </c>
      <c r="FX114" s="24">
        <v>19676</v>
      </c>
      <c r="FY114" s="24">
        <v>19094</v>
      </c>
      <c r="FZ114" s="24">
        <v>18140</v>
      </c>
      <c r="GA114" s="24">
        <v>17589</v>
      </c>
      <c r="GB114" s="24">
        <v>17550</v>
      </c>
      <c r="GC114" s="24">
        <v>14932</v>
      </c>
      <c r="GD114" s="24">
        <v>16572</v>
      </c>
      <c r="GE114" s="24">
        <v>16186</v>
      </c>
      <c r="GF114" s="24">
        <v>16181</v>
      </c>
      <c r="GG114" s="24">
        <v>18720</v>
      </c>
      <c r="GH114" s="24">
        <v>19563</v>
      </c>
      <c r="GI114" s="24">
        <v>16559</v>
      </c>
      <c r="GJ114" s="24">
        <v>14825</v>
      </c>
      <c r="GK114" s="24">
        <v>16320</v>
      </c>
      <c r="GL114" s="24">
        <v>28057</v>
      </c>
      <c r="GM114" s="24">
        <v>28132</v>
      </c>
      <c r="GN114" s="24">
        <v>27280</v>
      </c>
      <c r="GO114" s="24">
        <v>24430</v>
      </c>
      <c r="GP114" s="24">
        <v>25587</v>
      </c>
      <c r="GQ114" s="24">
        <v>26408</v>
      </c>
      <c r="GR114" s="24">
        <v>26495</v>
      </c>
      <c r="GS114" s="24">
        <v>27108</v>
      </c>
      <c r="GT114" s="24">
        <v>25674</v>
      </c>
      <c r="GU114" s="24">
        <v>25707</v>
      </c>
      <c r="GV114" s="24">
        <v>25212</v>
      </c>
      <c r="GW114" s="24">
        <v>25512</v>
      </c>
      <c r="GX114" s="24">
        <v>24610</v>
      </c>
      <c r="GY114" s="24">
        <v>25047</v>
      </c>
      <c r="GZ114" s="24">
        <v>22077</v>
      </c>
      <c r="HA114" s="24">
        <v>13614</v>
      </c>
      <c r="HB114" s="24">
        <v>18983</v>
      </c>
      <c r="HC114" s="24">
        <v>24613</v>
      </c>
      <c r="HD114" s="24">
        <v>21664</v>
      </c>
      <c r="HE114" s="24">
        <v>21228</v>
      </c>
      <c r="HF114" s="24">
        <v>20993</v>
      </c>
      <c r="HG114" s="24">
        <v>19945</v>
      </c>
      <c r="HH114" s="24">
        <v>19484</v>
      </c>
      <c r="HI114" s="24">
        <v>19641</v>
      </c>
      <c r="HJ114" s="24">
        <v>19706</v>
      </c>
      <c r="HK114" s="24">
        <v>9127</v>
      </c>
      <c r="HL114" s="24">
        <v>15577</v>
      </c>
      <c r="HM114" s="24">
        <v>19192</v>
      </c>
      <c r="HN114" s="24">
        <v>18626</v>
      </c>
      <c r="HO114" s="24">
        <v>17706</v>
      </c>
      <c r="HP114" s="24">
        <v>21798</v>
      </c>
      <c r="HQ114" s="16"/>
      <c r="HR114" s="16"/>
      <c r="HS114" s="24">
        <v>23168</v>
      </c>
      <c r="HT114" s="24">
        <v>23333</v>
      </c>
      <c r="HU114" s="16">
        <f t="shared" si="52"/>
        <v>23333</v>
      </c>
      <c r="HV114" s="16">
        <f t="shared" si="52"/>
        <v>23333</v>
      </c>
      <c r="HW114" s="16">
        <f t="shared" si="52"/>
        <v>23333</v>
      </c>
      <c r="HX114" s="16">
        <f t="shared" si="52"/>
        <v>23333</v>
      </c>
      <c r="HY114" s="16">
        <f t="shared" si="52"/>
        <v>23391.3325</v>
      </c>
      <c r="HZ114" s="16">
        <f t="shared" si="52"/>
        <v>23391.3325</v>
      </c>
      <c r="IA114" s="16">
        <f t="shared" si="52"/>
        <v>23391.3325</v>
      </c>
      <c r="IB114" s="16">
        <f t="shared" si="52"/>
        <v>23391.3325</v>
      </c>
      <c r="IC114" s="16">
        <f t="shared" si="52"/>
        <v>23449.810831250001</v>
      </c>
      <c r="ID114" s="16">
        <f t="shared" si="52"/>
        <v>23449.810831250001</v>
      </c>
      <c r="IE114" s="16">
        <f t="shared" si="52"/>
        <v>23449.810831250001</v>
      </c>
      <c r="IF114" s="16">
        <f t="shared" si="52"/>
        <v>23449.810831250001</v>
      </c>
      <c r="IG114" s="16">
        <f t="shared" si="52"/>
        <v>23508.435358328126</v>
      </c>
      <c r="IH114" s="16">
        <f t="shared" si="49"/>
        <v>23508.435358328126</v>
      </c>
      <c r="II114" s="16">
        <f t="shared" si="49"/>
        <v>23508.435358328126</v>
      </c>
      <c r="IJ114" s="16">
        <f t="shared" si="50"/>
        <v>23508.435358328126</v>
      </c>
      <c r="IK114" s="16">
        <f t="shared" si="50"/>
        <v>23508.435358328126</v>
      </c>
      <c r="IL114" s="16">
        <f t="shared" si="50"/>
        <v>23567.206446723947</v>
      </c>
      <c r="IM114" s="16">
        <f t="shared" si="50"/>
        <v>23567.206446723947</v>
      </c>
      <c r="IN114" s="16">
        <f t="shared" si="50"/>
        <v>23567.206446723947</v>
      </c>
      <c r="IO114" s="16">
        <f t="shared" si="50"/>
        <v>23567.206446723947</v>
      </c>
      <c r="IP114" s="16">
        <f t="shared" si="50"/>
        <v>23626.124462840755</v>
      </c>
      <c r="IQ114" s="16">
        <f t="shared" si="50"/>
        <v>23626.124462840755</v>
      </c>
      <c r="IR114" s="16">
        <f t="shared" si="50"/>
        <v>23626.124462840755</v>
      </c>
      <c r="IS114" s="16">
        <f t="shared" si="51"/>
        <v>23626.124462840755</v>
      </c>
      <c r="IT114" s="16">
        <f t="shared" si="48"/>
        <v>23685.189773997856</v>
      </c>
      <c r="IU114" s="16">
        <f t="shared" si="48"/>
        <v>23685.189773997856</v>
      </c>
      <c r="IV114" s="16">
        <f t="shared" si="48"/>
        <v>23685.189773997856</v>
      </c>
      <c r="IW114" s="16">
        <f t="shared" si="48"/>
        <v>23685.189773997856</v>
      </c>
      <c r="IX114" s="16">
        <f t="shared" si="48"/>
        <v>23685.189773997856</v>
      </c>
      <c r="IY114" s="16">
        <f t="shared" si="48"/>
        <v>23744.402748432851</v>
      </c>
      <c r="IZ114" s="16">
        <f t="shared" si="48"/>
        <v>23744.402748432851</v>
      </c>
      <c r="JA114" s="16">
        <f t="shared" si="48"/>
        <v>23744.402748432851</v>
      </c>
      <c r="JB114" s="16">
        <f t="shared" si="48"/>
        <v>23744.402748432851</v>
      </c>
    </row>
    <row r="115" spans="1:262" ht="15" customHeight="1" x14ac:dyDescent="0.3">
      <c r="A115" s="25" t="s">
        <v>125</v>
      </c>
      <c r="B115" s="3" t="s">
        <v>234</v>
      </c>
      <c r="C115" s="3" t="s">
        <v>234</v>
      </c>
      <c r="D115" s="21" t="s">
        <v>19</v>
      </c>
      <c r="E115" s="21" t="s">
        <v>20</v>
      </c>
      <c r="F115" s="16">
        <f t="shared" ca="1" si="38"/>
        <v>6871</v>
      </c>
      <c r="G115" s="21" cm="1">
        <f t="array" aca="1" ref="G115" ca="1">($D$5-IFERROR(LOOKUP(2,1/(INDIRECT($L$1&amp;ROW()&amp;":"&amp;$J$2&amp;ROW())&lt;&gt;0),INDIRECT($L$1&amp;"4:"&amp;$J$2&amp;"4")),$L$4))/7</f>
        <v>0</v>
      </c>
      <c r="H115" s="16">
        <f t="shared" ca="1" si="39"/>
        <v>761226.87470950244</v>
      </c>
      <c r="I115" s="21"/>
      <c r="J115" s="16"/>
      <c r="K115" s="21"/>
      <c r="L115" s="22">
        <v>0</v>
      </c>
      <c r="M115" s="22">
        <v>0</v>
      </c>
      <c r="N115" s="22">
        <v>0</v>
      </c>
      <c r="O115" s="22">
        <v>0</v>
      </c>
      <c r="P115" s="22">
        <v>0</v>
      </c>
      <c r="Q115" s="22">
        <v>0</v>
      </c>
      <c r="R115" s="22">
        <v>0</v>
      </c>
      <c r="S115" s="22">
        <v>0</v>
      </c>
      <c r="T115" s="22">
        <v>0</v>
      </c>
      <c r="U115" s="22">
        <v>0</v>
      </c>
      <c r="V115" s="22">
        <v>0</v>
      </c>
      <c r="W115" s="22">
        <v>0</v>
      </c>
      <c r="X115" s="22">
        <v>0</v>
      </c>
      <c r="Y115" s="22">
        <v>0</v>
      </c>
      <c r="Z115" s="22">
        <v>0</v>
      </c>
      <c r="AA115" s="22">
        <v>0</v>
      </c>
      <c r="AB115" s="22">
        <v>0</v>
      </c>
      <c r="AC115" s="22">
        <v>0</v>
      </c>
      <c r="AD115" s="22">
        <v>0</v>
      </c>
      <c r="AE115" s="22">
        <v>0</v>
      </c>
      <c r="AF115" s="22">
        <v>0</v>
      </c>
      <c r="AG115" s="22">
        <v>0</v>
      </c>
      <c r="AH115" s="22">
        <v>0</v>
      </c>
      <c r="AI115" s="22">
        <v>0</v>
      </c>
      <c r="AJ115" s="22">
        <v>0</v>
      </c>
      <c r="AK115" s="22">
        <v>0</v>
      </c>
      <c r="AL115" s="22">
        <v>0</v>
      </c>
      <c r="AM115" s="22">
        <v>0</v>
      </c>
      <c r="AN115" s="22">
        <v>0</v>
      </c>
      <c r="AO115" s="22">
        <v>0</v>
      </c>
      <c r="AP115" s="22">
        <v>0</v>
      </c>
      <c r="AQ115" s="22">
        <v>0</v>
      </c>
      <c r="AR115" s="22">
        <v>0</v>
      </c>
      <c r="AS115" s="22">
        <v>0</v>
      </c>
      <c r="AT115" s="22">
        <v>0</v>
      </c>
      <c r="AU115" s="22">
        <v>0</v>
      </c>
      <c r="AV115" s="22">
        <v>0</v>
      </c>
      <c r="AW115" s="22">
        <v>0</v>
      </c>
      <c r="AX115" s="22">
        <v>0</v>
      </c>
      <c r="AY115" s="22">
        <v>0</v>
      </c>
      <c r="AZ115" s="22">
        <v>0</v>
      </c>
      <c r="BA115" s="22">
        <v>0</v>
      </c>
      <c r="BB115" s="22">
        <v>0</v>
      </c>
      <c r="BC115" s="22">
        <v>0</v>
      </c>
      <c r="BD115" s="22">
        <v>0</v>
      </c>
      <c r="BE115" s="22">
        <v>0</v>
      </c>
      <c r="BF115" s="22">
        <v>0</v>
      </c>
      <c r="BG115" s="22">
        <v>0</v>
      </c>
      <c r="BH115" s="22">
        <v>0</v>
      </c>
      <c r="BI115" s="22">
        <v>0</v>
      </c>
      <c r="BJ115" s="22">
        <v>0</v>
      </c>
      <c r="BK115" s="22">
        <v>0</v>
      </c>
      <c r="BL115" s="22">
        <v>0</v>
      </c>
      <c r="BM115" s="22">
        <v>0</v>
      </c>
      <c r="BN115" s="22">
        <v>0</v>
      </c>
      <c r="BO115" s="22">
        <v>0</v>
      </c>
      <c r="BP115" s="22">
        <v>0</v>
      </c>
      <c r="BQ115" s="22">
        <v>0</v>
      </c>
      <c r="BR115" s="22">
        <v>0</v>
      </c>
      <c r="BS115" s="22">
        <v>0</v>
      </c>
      <c r="BT115" s="22">
        <v>0</v>
      </c>
      <c r="BU115" s="22">
        <v>0</v>
      </c>
      <c r="BV115" s="22">
        <v>0</v>
      </c>
      <c r="BW115" s="22">
        <v>0</v>
      </c>
      <c r="BX115" s="22">
        <v>0</v>
      </c>
      <c r="BY115" s="22">
        <v>0</v>
      </c>
      <c r="BZ115" s="22">
        <v>0</v>
      </c>
      <c r="CA115" s="22">
        <v>0</v>
      </c>
      <c r="CB115" s="22">
        <v>0</v>
      </c>
      <c r="CC115" s="22">
        <v>0</v>
      </c>
      <c r="CD115" s="22">
        <v>0</v>
      </c>
      <c r="CE115" s="22">
        <v>0</v>
      </c>
      <c r="CF115" s="22">
        <v>0</v>
      </c>
      <c r="CG115" s="22">
        <v>0</v>
      </c>
      <c r="CH115" s="22">
        <v>0</v>
      </c>
      <c r="CI115" s="22">
        <v>0</v>
      </c>
      <c r="CJ115" s="22">
        <v>0</v>
      </c>
      <c r="CK115" s="22">
        <v>0</v>
      </c>
      <c r="CL115" s="22">
        <v>0</v>
      </c>
      <c r="CM115" s="22">
        <v>0</v>
      </c>
      <c r="CN115" s="22">
        <v>0</v>
      </c>
      <c r="CO115" s="22">
        <v>0</v>
      </c>
      <c r="CP115" s="22">
        <v>0</v>
      </c>
      <c r="CQ115" s="22">
        <v>0</v>
      </c>
      <c r="CR115" s="22">
        <v>0</v>
      </c>
      <c r="CS115" s="22">
        <v>0</v>
      </c>
      <c r="CT115" s="22">
        <v>0</v>
      </c>
      <c r="CU115" s="22">
        <v>4200</v>
      </c>
      <c r="CV115" s="22">
        <v>4200</v>
      </c>
      <c r="CW115" s="22">
        <v>4200</v>
      </c>
      <c r="CX115" s="22">
        <v>2334</v>
      </c>
      <c r="CY115" s="22">
        <v>2155</v>
      </c>
      <c r="CZ115" s="22">
        <v>1983</v>
      </c>
      <c r="DA115" s="22">
        <v>1295</v>
      </c>
      <c r="DB115" s="22">
        <v>3606</v>
      </c>
      <c r="DC115" s="22">
        <v>3877</v>
      </c>
      <c r="DD115" s="22">
        <v>3966</v>
      </c>
      <c r="DE115" s="22">
        <v>3542</v>
      </c>
      <c r="DF115" s="22">
        <v>3280</v>
      </c>
      <c r="DG115" s="22">
        <v>3110</v>
      </c>
      <c r="DH115" s="22">
        <v>2512</v>
      </c>
      <c r="DI115" s="22">
        <v>2731</v>
      </c>
      <c r="DJ115" s="22">
        <v>2876</v>
      </c>
      <c r="DK115" s="22">
        <v>2481</v>
      </c>
      <c r="DL115" s="22">
        <v>2533</v>
      </c>
      <c r="DM115" s="22">
        <v>2357</v>
      </c>
      <c r="DN115" s="22">
        <v>3098</v>
      </c>
      <c r="DO115" s="22">
        <v>4075</v>
      </c>
      <c r="DP115" s="22">
        <v>2509</v>
      </c>
      <c r="DQ115" s="22">
        <v>2225</v>
      </c>
      <c r="DR115" s="22">
        <v>3064</v>
      </c>
      <c r="DS115" s="22">
        <v>3056</v>
      </c>
      <c r="DT115" s="22">
        <v>2999</v>
      </c>
      <c r="DU115" s="22">
        <v>2854</v>
      </c>
      <c r="DV115" s="22">
        <v>2759</v>
      </c>
      <c r="DW115" s="22">
        <v>3096</v>
      </c>
      <c r="DX115" s="22">
        <v>3106</v>
      </c>
      <c r="DY115" s="22">
        <v>2938</v>
      </c>
      <c r="DZ115" s="22">
        <v>2655</v>
      </c>
      <c r="EA115" s="22">
        <v>2684</v>
      </c>
      <c r="EB115" s="22">
        <v>2678</v>
      </c>
      <c r="EC115" s="22">
        <v>2602</v>
      </c>
      <c r="ED115" s="22">
        <v>2552</v>
      </c>
      <c r="EE115" s="22">
        <v>2495</v>
      </c>
      <c r="EF115" s="22">
        <v>2517</v>
      </c>
      <c r="EG115" s="22">
        <v>2552</v>
      </c>
      <c r="EH115" s="22">
        <v>2499</v>
      </c>
      <c r="EI115" s="22">
        <v>2361</v>
      </c>
      <c r="EJ115" s="22">
        <v>2637</v>
      </c>
      <c r="EK115" s="22">
        <v>3115</v>
      </c>
      <c r="EL115" s="22">
        <v>3394</v>
      </c>
      <c r="EM115" s="22">
        <v>3361</v>
      </c>
      <c r="EN115" s="22">
        <v>3147</v>
      </c>
      <c r="EO115" s="22">
        <v>2871</v>
      </c>
      <c r="EP115" s="22">
        <v>2733</v>
      </c>
      <c r="EQ115" s="22">
        <v>2496</v>
      </c>
      <c r="ER115" s="22">
        <v>2897</v>
      </c>
      <c r="ES115" s="22">
        <v>3369</v>
      </c>
      <c r="ET115" s="22">
        <v>3203</v>
      </c>
      <c r="EU115" s="22">
        <v>2815</v>
      </c>
      <c r="EV115" s="22">
        <v>2681</v>
      </c>
      <c r="EW115" s="22">
        <v>2610</v>
      </c>
      <c r="EX115" s="22">
        <v>2934</v>
      </c>
      <c r="EY115" s="22">
        <v>2796</v>
      </c>
      <c r="EZ115" s="22">
        <v>2422</v>
      </c>
      <c r="FA115" s="22">
        <v>1526</v>
      </c>
      <c r="FB115" s="22">
        <v>3464</v>
      </c>
      <c r="FC115" s="22">
        <v>3828</v>
      </c>
      <c r="FD115" s="22">
        <v>3500</v>
      </c>
      <c r="FE115" s="22">
        <v>3298</v>
      </c>
      <c r="FF115" s="22">
        <v>3624</v>
      </c>
      <c r="FG115" s="22">
        <v>3954</v>
      </c>
      <c r="FH115" s="22">
        <v>3753</v>
      </c>
      <c r="FI115" s="22">
        <v>3622</v>
      </c>
      <c r="FJ115" s="22">
        <v>3528</v>
      </c>
      <c r="FK115" s="24">
        <v>3692</v>
      </c>
      <c r="FL115" s="24">
        <v>7469</v>
      </c>
      <c r="FM115" s="24">
        <v>11226</v>
      </c>
      <c r="FN115" s="24">
        <v>3162</v>
      </c>
      <c r="FO115" s="24">
        <v>3146</v>
      </c>
      <c r="FP115" s="24">
        <v>2304</v>
      </c>
      <c r="FQ115" s="24">
        <v>2456</v>
      </c>
      <c r="FR115" s="24">
        <v>2956</v>
      </c>
      <c r="FS115" s="24">
        <v>3781</v>
      </c>
      <c r="FT115" s="24">
        <v>3042</v>
      </c>
      <c r="FU115" s="24">
        <v>3741</v>
      </c>
      <c r="FV115" s="24">
        <v>3675</v>
      </c>
      <c r="FW115" s="24">
        <v>3585</v>
      </c>
      <c r="FX115" s="24">
        <v>3591</v>
      </c>
      <c r="FY115" s="24">
        <v>3255</v>
      </c>
      <c r="FZ115" s="24">
        <v>2877</v>
      </c>
      <c r="GA115" s="24">
        <v>2597</v>
      </c>
      <c r="GB115" s="24">
        <v>2449</v>
      </c>
      <c r="GC115" s="24">
        <v>2321</v>
      </c>
      <c r="GD115" s="24">
        <v>2644</v>
      </c>
      <c r="GE115" s="24">
        <v>2624</v>
      </c>
      <c r="GF115" s="24">
        <v>2781</v>
      </c>
      <c r="GG115" s="24">
        <v>2848</v>
      </c>
      <c r="GH115" s="24">
        <v>2698</v>
      </c>
      <c r="GI115" s="24">
        <v>2470</v>
      </c>
      <c r="GJ115" s="24">
        <v>2349</v>
      </c>
      <c r="GK115" s="24">
        <v>2871</v>
      </c>
      <c r="GL115" s="24">
        <v>3991</v>
      </c>
      <c r="GM115" s="24">
        <v>4127</v>
      </c>
      <c r="GN115" s="24">
        <v>4383</v>
      </c>
      <c r="GO115" s="24">
        <v>3232</v>
      </c>
      <c r="GP115" s="24">
        <v>3612</v>
      </c>
      <c r="GQ115" s="24">
        <v>4181</v>
      </c>
      <c r="GR115" s="24">
        <v>4347</v>
      </c>
      <c r="GS115" s="24">
        <v>4974</v>
      </c>
      <c r="GT115" s="24">
        <v>4802</v>
      </c>
      <c r="GU115" s="24">
        <v>4295</v>
      </c>
      <c r="GV115" s="24">
        <v>4039</v>
      </c>
      <c r="GW115" s="24">
        <v>3941</v>
      </c>
      <c r="GX115" s="24">
        <v>3745</v>
      </c>
      <c r="GY115" s="24">
        <v>3294</v>
      </c>
      <c r="GZ115" s="24">
        <v>3173</v>
      </c>
      <c r="HA115" s="24">
        <v>2441</v>
      </c>
      <c r="HB115" s="24">
        <v>4145</v>
      </c>
      <c r="HC115" s="24">
        <v>5133</v>
      </c>
      <c r="HD115" s="24">
        <v>5041</v>
      </c>
      <c r="HE115" s="24">
        <v>4616</v>
      </c>
      <c r="HF115" s="24">
        <v>4580</v>
      </c>
      <c r="HG115" s="24">
        <v>3466</v>
      </c>
      <c r="HH115" s="24">
        <v>5119</v>
      </c>
      <c r="HI115" s="24">
        <v>6276</v>
      </c>
      <c r="HJ115" s="24">
        <v>6299</v>
      </c>
      <c r="HK115" s="24">
        <v>5536</v>
      </c>
      <c r="HL115" s="24">
        <v>3941</v>
      </c>
      <c r="HM115" s="24">
        <v>1824</v>
      </c>
      <c r="HN115" s="24">
        <v>290</v>
      </c>
      <c r="HO115" s="24">
        <v>113</v>
      </c>
      <c r="HP115" s="24">
        <v>85</v>
      </c>
      <c r="HQ115" s="16"/>
      <c r="HR115" s="16"/>
      <c r="HS115" s="24">
        <v>13657</v>
      </c>
      <c r="HT115" s="24">
        <v>9453</v>
      </c>
      <c r="HU115" s="16">
        <f t="shared" si="52"/>
        <v>9453</v>
      </c>
      <c r="HV115" s="16">
        <f t="shared" si="52"/>
        <v>9453</v>
      </c>
      <c r="HW115" s="16">
        <f t="shared" si="52"/>
        <v>9453</v>
      </c>
      <c r="HX115" s="16">
        <f t="shared" si="52"/>
        <v>9453</v>
      </c>
      <c r="HY115" s="16">
        <f t="shared" si="52"/>
        <v>9476.6324999999997</v>
      </c>
      <c r="HZ115" s="16">
        <f t="shared" si="52"/>
        <v>9476.6324999999997</v>
      </c>
      <c r="IA115" s="16">
        <f t="shared" si="52"/>
        <v>9476.6324999999997</v>
      </c>
      <c r="IB115" s="16">
        <f t="shared" si="52"/>
        <v>9476.6324999999997</v>
      </c>
      <c r="IC115" s="16">
        <f t="shared" si="52"/>
        <v>9500.3240812499989</v>
      </c>
      <c r="ID115" s="16">
        <f t="shared" si="52"/>
        <v>9500.3240812499989</v>
      </c>
      <c r="IE115" s="16">
        <f t="shared" si="52"/>
        <v>9500.3240812499989</v>
      </c>
      <c r="IF115" s="16">
        <f t="shared" si="52"/>
        <v>9500.3240812499989</v>
      </c>
      <c r="IG115" s="16">
        <f t="shared" si="52"/>
        <v>9524.0748914531232</v>
      </c>
      <c r="IH115" s="16">
        <f t="shared" si="49"/>
        <v>9524.0748914531232</v>
      </c>
      <c r="II115" s="16">
        <f t="shared" si="49"/>
        <v>9524.0748914531232</v>
      </c>
      <c r="IJ115" s="16">
        <f t="shared" si="50"/>
        <v>9524.0748914531232</v>
      </c>
      <c r="IK115" s="16">
        <f t="shared" si="50"/>
        <v>9524.0748914531232</v>
      </c>
      <c r="IL115" s="16">
        <f t="shared" si="50"/>
        <v>9547.8850786817547</v>
      </c>
      <c r="IM115" s="16">
        <f t="shared" si="50"/>
        <v>9547.8850786817547</v>
      </c>
      <c r="IN115" s="16">
        <f t="shared" si="50"/>
        <v>9547.8850786817547</v>
      </c>
      <c r="IO115" s="16">
        <f t="shared" si="50"/>
        <v>9547.8850786817547</v>
      </c>
      <c r="IP115" s="16">
        <f t="shared" si="50"/>
        <v>9571.7547913784583</v>
      </c>
      <c r="IQ115" s="16">
        <f t="shared" si="50"/>
        <v>9571.7547913784583</v>
      </c>
      <c r="IR115" s="16">
        <f t="shared" si="50"/>
        <v>9571.7547913784583</v>
      </c>
      <c r="IS115" s="16">
        <f t="shared" si="51"/>
        <v>9571.7547913784583</v>
      </c>
      <c r="IT115" s="16">
        <f t="shared" si="48"/>
        <v>9595.6841783569034</v>
      </c>
      <c r="IU115" s="16">
        <f t="shared" si="48"/>
        <v>9595.6841783569034</v>
      </c>
      <c r="IV115" s="16">
        <f t="shared" si="48"/>
        <v>9595.6841783569034</v>
      </c>
      <c r="IW115" s="16">
        <f t="shared" si="48"/>
        <v>9595.6841783569034</v>
      </c>
      <c r="IX115" s="16">
        <f t="shared" si="48"/>
        <v>9595.6841783569034</v>
      </c>
      <c r="IY115" s="16">
        <f t="shared" si="48"/>
        <v>9619.6733888027957</v>
      </c>
      <c r="IZ115" s="16">
        <f t="shared" si="48"/>
        <v>9619.6733888027957</v>
      </c>
      <c r="JA115" s="16">
        <f t="shared" si="48"/>
        <v>9619.6733888027957</v>
      </c>
      <c r="JB115" s="16">
        <f t="shared" si="48"/>
        <v>9619.6733888027957</v>
      </c>
    </row>
    <row r="116" spans="1:262" ht="15" customHeight="1" x14ac:dyDescent="0.3">
      <c r="A116" s="25" t="s">
        <v>126</v>
      </c>
      <c r="B116" s="3" t="s">
        <v>234</v>
      </c>
      <c r="C116" s="3" t="s">
        <v>234</v>
      </c>
      <c r="D116" s="21" t="s">
        <v>19</v>
      </c>
      <c r="E116" s="21" t="s">
        <v>20</v>
      </c>
      <c r="F116" s="16">
        <f t="shared" ca="1" si="38"/>
        <v>4195</v>
      </c>
      <c r="G116" s="21" cm="1">
        <f t="array" aca="1" ref="G116" ca="1">($D$5-IFERROR(LOOKUP(2,1/(INDIRECT($L$1&amp;ROW()&amp;":"&amp;$J$2&amp;ROW())&lt;&gt;0),INDIRECT($L$1&amp;"4:"&amp;$J$2&amp;"4")),$L$4))/7</f>
        <v>0</v>
      </c>
      <c r="H116" s="16">
        <f t="shared" ca="1" si="39"/>
        <v>435241.16699586326</v>
      </c>
      <c r="I116" s="21"/>
      <c r="J116" s="16"/>
      <c r="K116" s="21"/>
      <c r="L116" s="22">
        <v>0</v>
      </c>
      <c r="M116" s="22">
        <v>0</v>
      </c>
      <c r="N116" s="22">
        <v>0</v>
      </c>
      <c r="O116" s="22">
        <v>0</v>
      </c>
      <c r="P116" s="22">
        <v>0</v>
      </c>
      <c r="Q116" s="22">
        <v>0</v>
      </c>
      <c r="R116" s="22">
        <v>0</v>
      </c>
      <c r="S116" s="22">
        <v>0</v>
      </c>
      <c r="T116" s="22">
        <v>0</v>
      </c>
      <c r="U116" s="22">
        <v>0</v>
      </c>
      <c r="V116" s="22">
        <v>0</v>
      </c>
      <c r="W116" s="22">
        <v>0</v>
      </c>
      <c r="X116" s="22">
        <v>0</v>
      </c>
      <c r="Y116" s="22">
        <v>0</v>
      </c>
      <c r="Z116" s="22">
        <v>0</v>
      </c>
      <c r="AA116" s="22">
        <v>0</v>
      </c>
      <c r="AB116" s="22">
        <v>0</v>
      </c>
      <c r="AC116" s="22">
        <v>0</v>
      </c>
      <c r="AD116" s="22">
        <v>0</v>
      </c>
      <c r="AE116" s="22">
        <v>0</v>
      </c>
      <c r="AF116" s="22">
        <v>0</v>
      </c>
      <c r="AG116" s="22">
        <v>0</v>
      </c>
      <c r="AH116" s="22">
        <v>0</v>
      </c>
      <c r="AI116" s="22">
        <v>0</v>
      </c>
      <c r="AJ116" s="22">
        <v>0</v>
      </c>
      <c r="AK116" s="22">
        <v>0</v>
      </c>
      <c r="AL116" s="22">
        <v>0</v>
      </c>
      <c r="AM116" s="22">
        <v>0</v>
      </c>
      <c r="AN116" s="22">
        <v>0</v>
      </c>
      <c r="AO116" s="22">
        <v>0</v>
      </c>
      <c r="AP116" s="22">
        <v>0</v>
      </c>
      <c r="AQ116" s="22">
        <v>0</v>
      </c>
      <c r="AR116" s="22">
        <v>0</v>
      </c>
      <c r="AS116" s="22">
        <v>0</v>
      </c>
      <c r="AT116" s="22">
        <v>0</v>
      </c>
      <c r="AU116" s="22">
        <v>0</v>
      </c>
      <c r="AV116" s="22">
        <v>0</v>
      </c>
      <c r="AW116" s="22">
        <v>0</v>
      </c>
      <c r="AX116" s="22">
        <v>0</v>
      </c>
      <c r="AY116" s="22">
        <v>0</v>
      </c>
      <c r="AZ116" s="22">
        <v>0</v>
      </c>
      <c r="BA116" s="22">
        <v>0</v>
      </c>
      <c r="BB116" s="22">
        <v>0</v>
      </c>
      <c r="BC116" s="22">
        <v>0</v>
      </c>
      <c r="BD116" s="22">
        <v>0</v>
      </c>
      <c r="BE116" s="22">
        <v>0</v>
      </c>
      <c r="BF116" s="22">
        <v>0</v>
      </c>
      <c r="BG116" s="22">
        <v>0</v>
      </c>
      <c r="BH116" s="22">
        <v>0</v>
      </c>
      <c r="BI116" s="22">
        <v>0</v>
      </c>
      <c r="BJ116" s="22">
        <v>0</v>
      </c>
      <c r="BK116" s="22">
        <v>0</v>
      </c>
      <c r="BL116" s="22">
        <v>0</v>
      </c>
      <c r="BM116" s="22">
        <v>0</v>
      </c>
      <c r="BN116" s="22">
        <v>0</v>
      </c>
      <c r="BO116" s="22">
        <v>0</v>
      </c>
      <c r="BP116" s="22">
        <v>0</v>
      </c>
      <c r="BQ116" s="22">
        <v>0</v>
      </c>
      <c r="BR116" s="22">
        <v>0</v>
      </c>
      <c r="BS116" s="22">
        <v>0</v>
      </c>
      <c r="BT116" s="22">
        <v>0</v>
      </c>
      <c r="BU116" s="22">
        <v>0</v>
      </c>
      <c r="BV116" s="22">
        <v>0</v>
      </c>
      <c r="BW116" s="22">
        <v>0</v>
      </c>
      <c r="BX116" s="22">
        <v>0</v>
      </c>
      <c r="BY116" s="22">
        <v>0</v>
      </c>
      <c r="BZ116" s="22">
        <v>0</v>
      </c>
      <c r="CA116" s="22">
        <v>0</v>
      </c>
      <c r="CB116" s="22">
        <v>0</v>
      </c>
      <c r="CC116" s="22">
        <v>0</v>
      </c>
      <c r="CD116" s="22">
        <v>0</v>
      </c>
      <c r="CE116" s="22">
        <v>0</v>
      </c>
      <c r="CF116" s="22">
        <v>0</v>
      </c>
      <c r="CG116" s="22">
        <v>0</v>
      </c>
      <c r="CH116" s="22">
        <v>0</v>
      </c>
      <c r="CI116" s="22">
        <v>0</v>
      </c>
      <c r="CJ116" s="22">
        <v>0</v>
      </c>
      <c r="CK116" s="22">
        <v>0</v>
      </c>
      <c r="CL116" s="22">
        <v>0</v>
      </c>
      <c r="CM116" s="22">
        <v>0</v>
      </c>
      <c r="CN116" s="22">
        <v>0</v>
      </c>
      <c r="CO116" s="22">
        <v>0</v>
      </c>
      <c r="CP116" s="22">
        <v>0</v>
      </c>
      <c r="CQ116" s="22">
        <v>0</v>
      </c>
      <c r="CR116" s="22">
        <v>0</v>
      </c>
      <c r="CS116" s="22">
        <v>0</v>
      </c>
      <c r="CT116" s="22">
        <v>0</v>
      </c>
      <c r="CU116" s="22">
        <v>3780</v>
      </c>
      <c r="CV116" s="22">
        <v>3780</v>
      </c>
      <c r="CW116" s="22">
        <v>3780</v>
      </c>
      <c r="CX116" s="22">
        <v>2014</v>
      </c>
      <c r="CY116" s="22">
        <v>1827</v>
      </c>
      <c r="CZ116" s="22">
        <v>1657</v>
      </c>
      <c r="DA116" s="22">
        <v>1038</v>
      </c>
      <c r="DB116" s="22">
        <v>3200</v>
      </c>
      <c r="DC116" s="22">
        <v>3828</v>
      </c>
      <c r="DD116" s="22">
        <v>3706</v>
      </c>
      <c r="DE116" s="22">
        <v>3865</v>
      </c>
      <c r="DF116" s="22">
        <v>3440</v>
      </c>
      <c r="DG116" s="22">
        <v>2979</v>
      </c>
      <c r="DH116" s="22">
        <v>2650</v>
      </c>
      <c r="DI116" s="22">
        <v>3015</v>
      </c>
      <c r="DJ116" s="22">
        <v>3263</v>
      </c>
      <c r="DK116" s="22">
        <v>3138</v>
      </c>
      <c r="DL116" s="22">
        <v>3003</v>
      </c>
      <c r="DM116" s="22">
        <v>2991</v>
      </c>
      <c r="DN116" s="22">
        <v>3695</v>
      </c>
      <c r="DO116" s="22">
        <v>4392</v>
      </c>
      <c r="DP116" s="22">
        <v>3032</v>
      </c>
      <c r="DQ116" s="22">
        <v>2637</v>
      </c>
      <c r="DR116" s="22">
        <v>3419</v>
      </c>
      <c r="DS116" s="22">
        <v>3227</v>
      </c>
      <c r="DT116" s="22">
        <v>3189</v>
      </c>
      <c r="DU116" s="22">
        <v>2993</v>
      </c>
      <c r="DV116" s="22">
        <v>2616</v>
      </c>
      <c r="DW116" s="22">
        <v>2748</v>
      </c>
      <c r="DX116" s="22">
        <v>2751</v>
      </c>
      <c r="DY116" s="22">
        <v>2557</v>
      </c>
      <c r="DZ116" s="22">
        <v>2464</v>
      </c>
      <c r="EA116" s="22">
        <v>2523</v>
      </c>
      <c r="EB116" s="22">
        <v>2573</v>
      </c>
      <c r="EC116" s="22">
        <v>2570</v>
      </c>
      <c r="ED116" s="22">
        <v>2526</v>
      </c>
      <c r="EE116" s="22">
        <v>2426</v>
      </c>
      <c r="EF116" s="22">
        <v>2527</v>
      </c>
      <c r="EG116" s="22">
        <v>2475</v>
      </c>
      <c r="EH116" s="22">
        <v>2497</v>
      </c>
      <c r="EI116" s="22">
        <v>2347</v>
      </c>
      <c r="EJ116" s="22">
        <v>2427</v>
      </c>
      <c r="EK116" s="22">
        <v>2858</v>
      </c>
      <c r="EL116" s="22">
        <v>3067</v>
      </c>
      <c r="EM116" s="22">
        <v>3124</v>
      </c>
      <c r="EN116" s="22">
        <v>2988</v>
      </c>
      <c r="EO116" s="22">
        <v>2628</v>
      </c>
      <c r="EP116" s="22">
        <v>2589</v>
      </c>
      <c r="EQ116" s="22">
        <v>2479</v>
      </c>
      <c r="ER116" s="22">
        <v>2903</v>
      </c>
      <c r="ES116" s="22">
        <v>3186</v>
      </c>
      <c r="ET116" s="22">
        <v>3306</v>
      </c>
      <c r="EU116" s="22">
        <v>2835</v>
      </c>
      <c r="EV116" s="22">
        <v>2605</v>
      </c>
      <c r="EW116" s="22">
        <v>2514</v>
      </c>
      <c r="EX116" s="22">
        <v>2684</v>
      </c>
      <c r="EY116" s="22">
        <v>2558</v>
      </c>
      <c r="EZ116" s="22">
        <v>2185</v>
      </c>
      <c r="FA116" s="22">
        <v>1427</v>
      </c>
      <c r="FB116" s="22">
        <v>3476</v>
      </c>
      <c r="FC116" s="22">
        <v>3665</v>
      </c>
      <c r="FD116" s="22">
        <v>3261</v>
      </c>
      <c r="FE116" s="22">
        <v>2971</v>
      </c>
      <c r="FF116" s="22">
        <v>3467</v>
      </c>
      <c r="FG116" s="22">
        <v>3556</v>
      </c>
      <c r="FH116" s="22">
        <v>3383</v>
      </c>
      <c r="FI116" s="22">
        <v>3203</v>
      </c>
      <c r="FJ116" s="22">
        <v>3431</v>
      </c>
      <c r="FK116" s="24">
        <v>3638</v>
      </c>
      <c r="FL116" s="24">
        <v>7599</v>
      </c>
      <c r="FM116" s="24">
        <v>9350</v>
      </c>
      <c r="FN116" s="24">
        <v>3879</v>
      </c>
      <c r="FO116" s="24">
        <v>3079</v>
      </c>
      <c r="FP116" s="24">
        <v>2656</v>
      </c>
      <c r="FQ116" s="24">
        <v>3769</v>
      </c>
      <c r="FR116" s="24">
        <v>2916</v>
      </c>
      <c r="FS116" s="24">
        <v>2938</v>
      </c>
      <c r="FT116" s="24">
        <v>2560</v>
      </c>
      <c r="FU116" s="24">
        <v>3088</v>
      </c>
      <c r="FV116" s="24">
        <v>3157</v>
      </c>
      <c r="FW116" s="24">
        <v>3332</v>
      </c>
      <c r="FX116" s="24">
        <v>3205</v>
      </c>
      <c r="FY116" s="24">
        <v>2938</v>
      </c>
      <c r="FZ116" s="24">
        <v>2696</v>
      </c>
      <c r="GA116" s="24">
        <v>2533</v>
      </c>
      <c r="GB116" s="24">
        <v>2458</v>
      </c>
      <c r="GC116" s="24">
        <v>2273</v>
      </c>
      <c r="GD116" s="24">
        <v>2641</v>
      </c>
      <c r="GE116" s="24">
        <v>2593</v>
      </c>
      <c r="GF116" s="24">
        <v>2678</v>
      </c>
      <c r="GG116" s="24">
        <v>2607</v>
      </c>
      <c r="GH116" s="24">
        <v>2573</v>
      </c>
      <c r="GI116" s="24">
        <v>2151</v>
      </c>
      <c r="GJ116" s="24">
        <v>2223</v>
      </c>
      <c r="GK116" s="24">
        <v>2731</v>
      </c>
      <c r="GL116" s="24">
        <v>4157</v>
      </c>
      <c r="GM116" s="24">
        <v>3927</v>
      </c>
      <c r="GN116" s="24">
        <v>3420</v>
      </c>
      <c r="GO116" s="24">
        <v>2541</v>
      </c>
      <c r="GP116" s="24">
        <v>3628</v>
      </c>
      <c r="GQ116" s="24">
        <v>3843</v>
      </c>
      <c r="GR116" s="24">
        <v>4116</v>
      </c>
      <c r="GS116" s="24">
        <v>4701</v>
      </c>
      <c r="GT116" s="24">
        <v>4731</v>
      </c>
      <c r="GU116" s="24">
        <v>3776</v>
      </c>
      <c r="GV116" s="24">
        <v>3565</v>
      </c>
      <c r="GW116" s="24">
        <v>3348</v>
      </c>
      <c r="GX116" s="24">
        <v>3208</v>
      </c>
      <c r="GY116" s="24">
        <v>3267</v>
      </c>
      <c r="GZ116" s="24">
        <v>3175</v>
      </c>
      <c r="HA116" s="24">
        <v>2253</v>
      </c>
      <c r="HB116" s="24">
        <v>3810</v>
      </c>
      <c r="HC116" s="24">
        <v>4592</v>
      </c>
      <c r="HD116" s="24">
        <v>4199</v>
      </c>
      <c r="HE116" s="24">
        <v>4196</v>
      </c>
      <c r="HF116" s="24">
        <v>4337</v>
      </c>
      <c r="HG116" s="24">
        <v>2557</v>
      </c>
      <c r="HH116" s="24">
        <v>981</v>
      </c>
      <c r="HI116" s="24">
        <v>521</v>
      </c>
      <c r="HJ116" s="24">
        <v>264</v>
      </c>
      <c r="HK116" s="24">
        <v>240</v>
      </c>
      <c r="HL116" s="24">
        <v>205</v>
      </c>
      <c r="HM116" s="24">
        <v>858</v>
      </c>
      <c r="HN116" s="24">
        <v>6651</v>
      </c>
      <c r="HO116" s="24">
        <v>2443</v>
      </c>
      <c r="HP116" s="24">
        <v>6972</v>
      </c>
      <c r="HQ116" s="16"/>
      <c r="HR116" s="16"/>
      <c r="HS116" s="24">
        <v>1418</v>
      </c>
      <c r="HT116" s="24">
        <v>1336</v>
      </c>
      <c r="HU116" s="16">
        <f t="shared" si="52"/>
        <v>1336</v>
      </c>
      <c r="HV116" s="16">
        <f t="shared" si="52"/>
        <v>1336</v>
      </c>
      <c r="HW116" s="16">
        <f t="shared" si="52"/>
        <v>1336</v>
      </c>
      <c r="HX116" s="16">
        <f t="shared" si="52"/>
        <v>1336</v>
      </c>
      <c r="HY116" s="16">
        <f t="shared" si="52"/>
        <v>1339.34</v>
      </c>
      <c r="HZ116" s="16">
        <f t="shared" si="52"/>
        <v>1339.34</v>
      </c>
      <c r="IA116" s="16">
        <f t="shared" si="52"/>
        <v>1339.34</v>
      </c>
      <c r="IB116" s="16">
        <f t="shared" si="52"/>
        <v>1339.34</v>
      </c>
      <c r="IC116" s="16">
        <f t="shared" si="52"/>
        <v>1342.6883499999999</v>
      </c>
      <c r="ID116" s="16">
        <f t="shared" si="52"/>
        <v>1342.6883499999999</v>
      </c>
      <c r="IE116" s="16">
        <f t="shared" si="52"/>
        <v>1342.6883499999999</v>
      </c>
      <c r="IF116" s="16">
        <f t="shared" si="52"/>
        <v>1342.6883499999999</v>
      </c>
      <c r="IG116" s="16">
        <f t="shared" si="52"/>
        <v>1346.0450708749997</v>
      </c>
      <c r="IH116" s="16">
        <f t="shared" si="49"/>
        <v>1346.0450708749997</v>
      </c>
      <c r="II116" s="16">
        <f t="shared" si="49"/>
        <v>1346.0450708749997</v>
      </c>
      <c r="IJ116" s="16">
        <f t="shared" si="50"/>
        <v>1346.0450708749997</v>
      </c>
      <c r="IK116" s="16">
        <f t="shared" si="50"/>
        <v>1346.0450708749997</v>
      </c>
      <c r="IL116" s="16">
        <f t="shared" si="50"/>
        <v>1349.4101835521872</v>
      </c>
      <c r="IM116" s="16">
        <f t="shared" si="50"/>
        <v>1349.4101835521872</v>
      </c>
      <c r="IN116" s="16">
        <f t="shared" si="50"/>
        <v>1349.4101835521872</v>
      </c>
      <c r="IO116" s="16">
        <f t="shared" si="50"/>
        <v>1349.4101835521872</v>
      </c>
      <c r="IP116" s="16">
        <f t="shared" si="50"/>
        <v>1352.7837090110675</v>
      </c>
      <c r="IQ116" s="16">
        <f t="shared" si="50"/>
        <v>1352.7837090110675</v>
      </c>
      <c r="IR116" s="16">
        <f t="shared" si="50"/>
        <v>1352.7837090110675</v>
      </c>
      <c r="IS116" s="16">
        <f t="shared" si="51"/>
        <v>1352.7837090110675</v>
      </c>
      <c r="IT116" s="16">
        <f t="shared" si="51"/>
        <v>1356.1656682835951</v>
      </c>
      <c r="IU116" s="16">
        <f t="shared" si="51"/>
        <v>1356.1656682835951</v>
      </c>
      <c r="IV116" s="16">
        <f t="shared" si="51"/>
        <v>1356.1656682835951</v>
      </c>
      <c r="IW116" s="16">
        <f t="shared" si="51"/>
        <v>1356.1656682835951</v>
      </c>
      <c r="IX116" s="16">
        <f t="shared" si="51"/>
        <v>1356.1656682835951</v>
      </c>
      <c r="IY116" s="16">
        <f t="shared" si="51"/>
        <v>1359.556082454304</v>
      </c>
      <c r="IZ116" s="16">
        <f t="shared" si="51"/>
        <v>1359.556082454304</v>
      </c>
      <c r="JA116" s="16">
        <f t="shared" si="51"/>
        <v>1359.556082454304</v>
      </c>
      <c r="JB116" s="16">
        <f t="shared" si="51"/>
        <v>1359.556082454304</v>
      </c>
    </row>
    <row r="117" spans="1:262" ht="15" customHeight="1" x14ac:dyDescent="0.3">
      <c r="A117" s="25" t="s">
        <v>127</v>
      </c>
      <c r="B117" s="3" t="s">
        <v>234</v>
      </c>
      <c r="C117" s="3" t="s">
        <v>234</v>
      </c>
      <c r="D117" s="21" t="s">
        <v>19</v>
      </c>
      <c r="E117" s="21" t="s">
        <v>20</v>
      </c>
      <c r="F117" s="16">
        <f t="shared" ca="1" si="38"/>
        <v>27707.5</v>
      </c>
      <c r="G117" s="21" cm="1">
        <f t="array" aca="1" ref="G117" ca="1">($D$5-IFERROR(LOOKUP(2,1/(INDIRECT($L$1&amp;ROW()&amp;":"&amp;$J$2&amp;ROW())&lt;&gt;0),INDIRECT($L$1&amp;"4:"&amp;$J$2&amp;"4")),$L$4))/7</f>
        <v>0</v>
      </c>
      <c r="H117" s="16">
        <f t="shared" ca="1" si="39"/>
        <v>3573915.8205386982</v>
      </c>
      <c r="I117" s="21"/>
      <c r="J117" s="26"/>
      <c r="K117" s="26"/>
      <c r="L117" s="22">
        <v>0</v>
      </c>
      <c r="M117" s="22">
        <v>0</v>
      </c>
      <c r="N117" s="22">
        <v>0</v>
      </c>
      <c r="O117" s="22">
        <v>0</v>
      </c>
      <c r="P117" s="22">
        <v>0</v>
      </c>
      <c r="Q117" s="22">
        <v>0</v>
      </c>
      <c r="R117" s="22">
        <v>0</v>
      </c>
      <c r="S117" s="22">
        <v>0</v>
      </c>
      <c r="T117" s="22">
        <v>0</v>
      </c>
      <c r="U117" s="22">
        <v>0</v>
      </c>
      <c r="V117" s="22">
        <v>0</v>
      </c>
      <c r="W117" s="22">
        <v>0</v>
      </c>
      <c r="X117" s="22">
        <v>0</v>
      </c>
      <c r="Y117" s="22">
        <v>0</v>
      </c>
      <c r="Z117" s="22">
        <v>0</v>
      </c>
      <c r="AA117" s="22">
        <v>0</v>
      </c>
      <c r="AB117" s="22">
        <v>0</v>
      </c>
      <c r="AC117" s="22">
        <v>0</v>
      </c>
      <c r="AD117" s="22">
        <v>0</v>
      </c>
      <c r="AE117" s="22">
        <v>0</v>
      </c>
      <c r="AF117" s="22">
        <v>0</v>
      </c>
      <c r="AG117" s="22">
        <v>0</v>
      </c>
      <c r="AH117" s="22">
        <v>0</v>
      </c>
      <c r="AI117" s="22">
        <v>0</v>
      </c>
      <c r="AJ117" s="22">
        <v>0</v>
      </c>
      <c r="AK117" s="22">
        <v>0</v>
      </c>
      <c r="AL117" s="22">
        <v>0</v>
      </c>
      <c r="AM117" s="22">
        <v>0</v>
      </c>
      <c r="AN117" s="22">
        <v>0</v>
      </c>
      <c r="AO117" s="22">
        <v>0</v>
      </c>
      <c r="AP117" s="22">
        <v>0</v>
      </c>
      <c r="AQ117" s="22">
        <v>0</v>
      </c>
      <c r="AR117" s="22">
        <v>0</v>
      </c>
      <c r="AS117" s="22">
        <v>0</v>
      </c>
      <c r="AT117" s="22">
        <v>0</v>
      </c>
      <c r="AU117" s="22">
        <v>0</v>
      </c>
      <c r="AV117" s="22">
        <v>0</v>
      </c>
      <c r="AW117" s="22">
        <v>0</v>
      </c>
      <c r="AX117" s="22">
        <v>0</v>
      </c>
      <c r="AY117" s="22">
        <v>0</v>
      </c>
      <c r="AZ117" s="22">
        <v>0</v>
      </c>
      <c r="BA117" s="22">
        <v>0</v>
      </c>
      <c r="BB117" s="22">
        <v>0</v>
      </c>
      <c r="BC117" s="22">
        <v>0</v>
      </c>
      <c r="BD117" s="22">
        <v>0</v>
      </c>
      <c r="BE117" s="22">
        <v>0</v>
      </c>
      <c r="BF117" s="22">
        <v>0</v>
      </c>
      <c r="BG117" s="22">
        <v>0</v>
      </c>
      <c r="BH117" s="22">
        <v>0</v>
      </c>
      <c r="BI117" s="22">
        <v>0</v>
      </c>
      <c r="BJ117" s="22">
        <v>0</v>
      </c>
      <c r="BK117" s="22">
        <v>0</v>
      </c>
      <c r="BL117" s="22">
        <v>0</v>
      </c>
      <c r="BM117" s="22">
        <v>0</v>
      </c>
      <c r="BN117" s="22">
        <v>0</v>
      </c>
      <c r="BO117" s="22">
        <v>0</v>
      </c>
      <c r="BP117" s="22">
        <v>0</v>
      </c>
      <c r="BQ117" s="22">
        <v>0</v>
      </c>
      <c r="BR117" s="22">
        <v>0</v>
      </c>
      <c r="BS117" s="22">
        <v>0</v>
      </c>
      <c r="BT117" s="22">
        <v>0</v>
      </c>
      <c r="BU117" s="22">
        <v>0</v>
      </c>
      <c r="BV117" s="22">
        <v>0</v>
      </c>
      <c r="BW117" s="22">
        <v>0</v>
      </c>
      <c r="BX117" s="22">
        <v>0</v>
      </c>
      <c r="BY117" s="22">
        <v>0</v>
      </c>
      <c r="BZ117" s="22">
        <v>0</v>
      </c>
      <c r="CA117" s="22">
        <v>0</v>
      </c>
      <c r="CB117" s="22">
        <v>0</v>
      </c>
      <c r="CC117" s="22">
        <v>0</v>
      </c>
      <c r="CD117" s="22">
        <v>0</v>
      </c>
      <c r="CE117" s="22">
        <v>0</v>
      </c>
      <c r="CF117" s="22">
        <v>0</v>
      </c>
      <c r="CG117" s="22">
        <v>0</v>
      </c>
      <c r="CH117" s="22">
        <v>0</v>
      </c>
      <c r="CI117" s="22">
        <v>0</v>
      </c>
      <c r="CJ117" s="22">
        <v>0</v>
      </c>
      <c r="CK117" s="22">
        <v>0</v>
      </c>
      <c r="CL117" s="22">
        <v>0</v>
      </c>
      <c r="CM117" s="22">
        <v>0</v>
      </c>
      <c r="CN117" s="22">
        <v>0</v>
      </c>
      <c r="CO117" s="22">
        <v>0</v>
      </c>
      <c r="CP117" s="22">
        <v>0</v>
      </c>
      <c r="CQ117" s="22">
        <v>0</v>
      </c>
      <c r="CR117" s="22">
        <v>0</v>
      </c>
      <c r="CS117" s="22">
        <v>0</v>
      </c>
      <c r="CT117" s="22">
        <v>0</v>
      </c>
      <c r="CU117" s="22">
        <v>15000</v>
      </c>
      <c r="CV117" s="22">
        <v>15000</v>
      </c>
      <c r="CW117" s="22">
        <v>15000</v>
      </c>
      <c r="CX117" s="22">
        <v>9893</v>
      </c>
      <c r="CY117" s="22">
        <v>9955</v>
      </c>
      <c r="CZ117" s="22">
        <v>8572</v>
      </c>
      <c r="DA117" s="22">
        <v>5679</v>
      </c>
      <c r="DB117" s="22">
        <v>11485</v>
      </c>
      <c r="DC117" s="22">
        <v>12788</v>
      </c>
      <c r="DD117" s="22">
        <v>12275</v>
      </c>
      <c r="DE117" s="22">
        <v>11640</v>
      </c>
      <c r="DF117" s="22">
        <v>11236</v>
      </c>
      <c r="DG117" s="22">
        <v>10873</v>
      </c>
      <c r="DH117" s="22">
        <v>10232</v>
      </c>
      <c r="DI117" s="22">
        <v>10280</v>
      </c>
      <c r="DJ117" s="22">
        <v>11199</v>
      </c>
      <c r="DK117" s="22">
        <v>11132</v>
      </c>
      <c r="DL117" s="22">
        <v>18836</v>
      </c>
      <c r="DM117" s="22">
        <v>23759</v>
      </c>
      <c r="DN117" s="22">
        <v>27551</v>
      </c>
      <c r="DO117" s="22">
        <v>17465</v>
      </c>
      <c r="DP117" s="22">
        <v>12936</v>
      </c>
      <c r="DQ117" s="22">
        <v>11424</v>
      </c>
      <c r="DR117" s="22">
        <v>14028</v>
      </c>
      <c r="DS117" s="22">
        <v>13693</v>
      </c>
      <c r="DT117" s="22">
        <v>13173</v>
      </c>
      <c r="DU117" s="22">
        <v>12553</v>
      </c>
      <c r="DV117" s="22">
        <v>12397</v>
      </c>
      <c r="DW117" s="22">
        <v>13271</v>
      </c>
      <c r="DX117" s="22">
        <v>20901</v>
      </c>
      <c r="DY117" s="22">
        <v>24403</v>
      </c>
      <c r="DZ117" s="22">
        <v>25123</v>
      </c>
      <c r="EA117" s="22">
        <v>26225</v>
      </c>
      <c r="EB117" s="22">
        <v>17380</v>
      </c>
      <c r="EC117" s="22">
        <v>14009</v>
      </c>
      <c r="ED117" s="22">
        <v>14338</v>
      </c>
      <c r="EE117" s="22">
        <v>14280</v>
      </c>
      <c r="EF117" s="22">
        <v>14315</v>
      </c>
      <c r="EG117" s="22">
        <v>13992</v>
      </c>
      <c r="EH117" s="22">
        <v>13893</v>
      </c>
      <c r="EI117" s="22">
        <v>14103</v>
      </c>
      <c r="EJ117" s="22">
        <v>14996</v>
      </c>
      <c r="EK117" s="22">
        <v>16962</v>
      </c>
      <c r="EL117" s="22">
        <v>17479</v>
      </c>
      <c r="EM117" s="22">
        <v>17562</v>
      </c>
      <c r="EN117" s="22">
        <v>18305</v>
      </c>
      <c r="EO117" s="22">
        <v>18520</v>
      </c>
      <c r="EP117" s="22">
        <v>17239</v>
      </c>
      <c r="EQ117" s="22">
        <v>16882</v>
      </c>
      <c r="ER117" s="22">
        <v>17056</v>
      </c>
      <c r="ES117" s="22">
        <v>17771</v>
      </c>
      <c r="ET117" s="22">
        <v>17868</v>
      </c>
      <c r="EU117" s="22">
        <v>17260</v>
      </c>
      <c r="EV117" s="22">
        <v>17097</v>
      </c>
      <c r="EW117" s="22">
        <v>17099</v>
      </c>
      <c r="EX117" s="22">
        <v>18674</v>
      </c>
      <c r="EY117" s="22">
        <v>17395</v>
      </c>
      <c r="EZ117" s="22">
        <v>15955</v>
      </c>
      <c r="FA117" s="22">
        <v>9804</v>
      </c>
      <c r="FB117" s="22">
        <v>19074</v>
      </c>
      <c r="FC117" s="22">
        <v>20458</v>
      </c>
      <c r="FD117" s="22">
        <v>18826</v>
      </c>
      <c r="FE117" s="22">
        <v>17889</v>
      </c>
      <c r="FF117" s="22">
        <v>18601</v>
      </c>
      <c r="FG117" s="22">
        <v>18452</v>
      </c>
      <c r="FH117" s="22">
        <v>18134</v>
      </c>
      <c r="FI117" s="22">
        <v>18383</v>
      </c>
      <c r="FJ117" s="22">
        <v>20026</v>
      </c>
      <c r="FK117" s="24">
        <v>22151</v>
      </c>
      <c r="FL117" s="24">
        <v>36596</v>
      </c>
      <c r="FM117" s="24">
        <v>17479</v>
      </c>
      <c r="FN117" s="24">
        <v>24915</v>
      </c>
      <c r="FO117" s="24">
        <v>16493</v>
      </c>
      <c r="FP117" s="24">
        <v>8887</v>
      </c>
      <c r="FQ117" s="24">
        <v>4425</v>
      </c>
      <c r="FR117" s="24">
        <v>13609</v>
      </c>
      <c r="FS117" s="24">
        <v>25594</v>
      </c>
      <c r="FT117" s="24">
        <v>22757</v>
      </c>
      <c r="FU117" s="24">
        <v>25433</v>
      </c>
      <c r="FV117" s="24">
        <v>24255</v>
      </c>
      <c r="FW117" s="24">
        <v>24159</v>
      </c>
      <c r="FX117" s="24">
        <v>24536</v>
      </c>
      <c r="FY117" s="24">
        <v>23901</v>
      </c>
      <c r="FZ117" s="24">
        <v>23705</v>
      </c>
      <c r="GA117" s="24">
        <v>22991</v>
      </c>
      <c r="GB117" s="24">
        <v>22372</v>
      </c>
      <c r="GC117" s="24">
        <v>18387</v>
      </c>
      <c r="GD117" s="24">
        <v>20578</v>
      </c>
      <c r="GE117" s="24">
        <v>20187</v>
      </c>
      <c r="GF117" s="24">
        <v>20062</v>
      </c>
      <c r="GG117" s="24">
        <v>24292</v>
      </c>
      <c r="GH117" s="24">
        <v>25929</v>
      </c>
      <c r="GI117" s="24">
        <v>20982</v>
      </c>
      <c r="GJ117" s="24">
        <v>18790</v>
      </c>
      <c r="GK117" s="24">
        <v>19829</v>
      </c>
      <c r="GL117" s="24">
        <v>35016</v>
      </c>
      <c r="GM117" s="24">
        <v>34893</v>
      </c>
      <c r="GN117" s="24">
        <v>34969</v>
      </c>
      <c r="GO117" s="24">
        <v>29903</v>
      </c>
      <c r="GP117" s="24">
        <v>31611</v>
      </c>
      <c r="GQ117" s="24">
        <v>32774</v>
      </c>
      <c r="GR117" s="24">
        <v>32689</v>
      </c>
      <c r="GS117" s="24">
        <v>35364</v>
      </c>
      <c r="GT117" s="24">
        <v>37360</v>
      </c>
      <c r="GU117" s="24">
        <v>31940</v>
      </c>
      <c r="GV117" s="24">
        <v>32001</v>
      </c>
      <c r="GW117" s="24">
        <v>31457</v>
      </c>
      <c r="GX117" s="24">
        <v>31061</v>
      </c>
      <c r="GY117" s="24">
        <v>30999</v>
      </c>
      <c r="GZ117" s="24">
        <v>28227</v>
      </c>
      <c r="HA117" s="24">
        <v>19177</v>
      </c>
      <c r="HB117" s="24">
        <v>24770</v>
      </c>
      <c r="HC117" s="24">
        <v>30040</v>
      </c>
      <c r="HD117" s="24">
        <v>27440</v>
      </c>
      <c r="HE117" s="24">
        <v>26895</v>
      </c>
      <c r="HF117" s="24">
        <v>26953</v>
      </c>
      <c r="HG117" s="24">
        <v>25589</v>
      </c>
      <c r="HH117" s="24">
        <v>24451</v>
      </c>
      <c r="HI117" s="24">
        <v>24198</v>
      </c>
      <c r="HJ117" s="24">
        <v>25115</v>
      </c>
      <c r="HK117" s="24">
        <v>14513</v>
      </c>
      <c r="HL117" s="24">
        <v>19166</v>
      </c>
      <c r="HM117" s="24">
        <v>24434</v>
      </c>
      <c r="HN117" s="24">
        <v>23100</v>
      </c>
      <c r="HO117" s="24">
        <v>22407</v>
      </c>
      <c r="HP117" s="24">
        <v>25881</v>
      </c>
      <c r="HQ117" s="16"/>
      <c r="HR117" s="16"/>
      <c r="HS117" s="24">
        <v>29534</v>
      </c>
      <c r="HT117" s="24">
        <v>29080</v>
      </c>
      <c r="HU117" s="16">
        <f t="shared" si="52"/>
        <v>29080</v>
      </c>
      <c r="HV117" s="16">
        <f t="shared" si="52"/>
        <v>29080</v>
      </c>
      <c r="HW117" s="16">
        <f t="shared" si="52"/>
        <v>29080</v>
      </c>
      <c r="HX117" s="16">
        <f t="shared" si="52"/>
        <v>29080</v>
      </c>
      <c r="HY117" s="16">
        <f t="shared" si="52"/>
        <v>29152.699999999997</v>
      </c>
      <c r="HZ117" s="16">
        <f t="shared" si="52"/>
        <v>29152.699999999997</v>
      </c>
      <c r="IA117" s="16">
        <f t="shared" si="52"/>
        <v>29152.699999999997</v>
      </c>
      <c r="IB117" s="16">
        <f t="shared" si="52"/>
        <v>29152.699999999997</v>
      </c>
      <c r="IC117" s="16">
        <f t="shared" si="52"/>
        <v>29225.581749999994</v>
      </c>
      <c r="ID117" s="16">
        <f t="shared" si="52"/>
        <v>29225.581749999994</v>
      </c>
      <c r="IE117" s="16">
        <f t="shared" si="52"/>
        <v>29225.581749999994</v>
      </c>
      <c r="IF117" s="16">
        <f t="shared" si="52"/>
        <v>29225.581749999994</v>
      </c>
      <c r="IG117" s="16">
        <f t="shared" si="52"/>
        <v>29298.645704374991</v>
      </c>
      <c r="IH117" s="16">
        <f t="shared" si="49"/>
        <v>29298.645704374991</v>
      </c>
      <c r="II117" s="16">
        <f t="shared" si="49"/>
        <v>29298.645704374991</v>
      </c>
      <c r="IJ117" s="16">
        <f t="shared" si="50"/>
        <v>29298.645704374991</v>
      </c>
      <c r="IK117" s="16">
        <f t="shared" si="50"/>
        <v>29298.645704374991</v>
      </c>
      <c r="IL117" s="16">
        <f t="shared" si="50"/>
        <v>29371.892318635928</v>
      </c>
      <c r="IM117" s="16">
        <f t="shared" si="50"/>
        <v>29371.892318635928</v>
      </c>
      <c r="IN117" s="16">
        <f t="shared" si="50"/>
        <v>29371.892318635928</v>
      </c>
      <c r="IO117" s="16">
        <f t="shared" si="50"/>
        <v>29371.892318635928</v>
      </c>
      <c r="IP117" s="16">
        <f t="shared" si="50"/>
        <v>29445.322049432518</v>
      </c>
      <c r="IQ117" s="16">
        <f t="shared" si="50"/>
        <v>29445.322049432518</v>
      </c>
      <c r="IR117" s="16">
        <f t="shared" si="50"/>
        <v>29445.322049432518</v>
      </c>
      <c r="IS117" s="16">
        <f t="shared" si="51"/>
        <v>29445.322049432518</v>
      </c>
      <c r="IT117" s="16">
        <f t="shared" si="51"/>
        <v>29518.935354556099</v>
      </c>
      <c r="IU117" s="16">
        <f t="shared" si="51"/>
        <v>29518.935354556099</v>
      </c>
      <c r="IV117" s="16">
        <f t="shared" si="51"/>
        <v>29518.935354556099</v>
      </c>
      <c r="IW117" s="16">
        <f t="shared" si="51"/>
        <v>29518.935354556099</v>
      </c>
      <c r="IX117" s="16">
        <f t="shared" si="51"/>
        <v>29518.935354556099</v>
      </c>
      <c r="IY117" s="16">
        <f t="shared" si="51"/>
        <v>29592.732692942489</v>
      </c>
      <c r="IZ117" s="16">
        <f t="shared" si="51"/>
        <v>29592.732692942489</v>
      </c>
      <c r="JA117" s="16">
        <f t="shared" si="51"/>
        <v>29592.732692942489</v>
      </c>
      <c r="JB117" s="16">
        <f t="shared" si="51"/>
        <v>29592.732692942489</v>
      </c>
    </row>
    <row r="118" spans="1:262" ht="15" customHeight="1" x14ac:dyDescent="0.3">
      <c r="A118" s="25" t="s">
        <v>128</v>
      </c>
      <c r="B118" s="3" t="s">
        <v>234</v>
      </c>
      <c r="C118" s="3" t="s">
        <v>234</v>
      </c>
      <c r="D118" s="21" t="s">
        <v>19</v>
      </c>
      <c r="E118" s="21" t="s">
        <v>20</v>
      </c>
      <c r="F118" s="16">
        <f t="shared" ca="1" si="38"/>
        <v>2943</v>
      </c>
      <c r="G118" s="21" cm="1">
        <f t="array" aca="1" ref="G118" ca="1">($D$5-IFERROR(LOOKUP(2,1/(INDIRECT($L$1&amp;ROW()&amp;":"&amp;$J$2&amp;ROW())&lt;&gt;0),INDIRECT($L$1&amp;"4:"&amp;$J$2&amp;"4")),$L$4))/7</f>
        <v>0</v>
      </c>
      <c r="H118" s="16">
        <f t="shared" ca="1" si="39"/>
        <v>366482.64590767771</v>
      </c>
      <c r="I118" s="21"/>
      <c r="J118" s="16"/>
      <c r="K118" s="21"/>
      <c r="L118" s="22">
        <v>0</v>
      </c>
      <c r="M118" s="22">
        <v>0</v>
      </c>
      <c r="N118" s="22">
        <v>0</v>
      </c>
      <c r="O118" s="22">
        <v>0</v>
      </c>
      <c r="P118" s="22">
        <v>0</v>
      </c>
      <c r="Q118" s="22">
        <v>0</v>
      </c>
      <c r="R118" s="22">
        <v>0</v>
      </c>
      <c r="S118" s="22">
        <v>0</v>
      </c>
      <c r="T118" s="22">
        <v>0</v>
      </c>
      <c r="U118" s="22">
        <v>0</v>
      </c>
      <c r="V118" s="22">
        <v>0</v>
      </c>
      <c r="W118" s="22">
        <v>0</v>
      </c>
      <c r="X118" s="22">
        <v>0</v>
      </c>
      <c r="Y118" s="22">
        <v>0</v>
      </c>
      <c r="Z118" s="22">
        <v>0</v>
      </c>
      <c r="AA118" s="22">
        <v>0</v>
      </c>
      <c r="AB118" s="22">
        <v>0</v>
      </c>
      <c r="AC118" s="22">
        <v>0</v>
      </c>
      <c r="AD118" s="22">
        <v>0</v>
      </c>
      <c r="AE118" s="22">
        <v>0</v>
      </c>
      <c r="AF118" s="22">
        <v>0</v>
      </c>
      <c r="AG118" s="22">
        <v>0</v>
      </c>
      <c r="AH118" s="22">
        <v>0</v>
      </c>
      <c r="AI118" s="22">
        <v>0</v>
      </c>
      <c r="AJ118" s="22">
        <v>0</v>
      </c>
      <c r="AK118" s="22">
        <v>0</v>
      </c>
      <c r="AL118" s="22">
        <v>0</v>
      </c>
      <c r="AM118" s="22">
        <v>0</v>
      </c>
      <c r="AN118" s="22">
        <v>0</v>
      </c>
      <c r="AO118" s="22">
        <v>0</v>
      </c>
      <c r="AP118" s="22">
        <v>0</v>
      </c>
      <c r="AQ118" s="22">
        <v>0</v>
      </c>
      <c r="AR118" s="22">
        <v>0</v>
      </c>
      <c r="AS118" s="22">
        <v>0</v>
      </c>
      <c r="AT118" s="22">
        <v>0</v>
      </c>
      <c r="AU118" s="22">
        <v>0</v>
      </c>
      <c r="AV118" s="22">
        <v>0</v>
      </c>
      <c r="AW118" s="22">
        <v>0</v>
      </c>
      <c r="AX118" s="22">
        <v>0</v>
      </c>
      <c r="AY118" s="22">
        <v>0</v>
      </c>
      <c r="AZ118" s="22">
        <v>0</v>
      </c>
      <c r="BA118" s="22">
        <v>0</v>
      </c>
      <c r="BB118" s="22">
        <v>0</v>
      </c>
      <c r="BC118" s="22">
        <v>0</v>
      </c>
      <c r="BD118" s="22">
        <v>0</v>
      </c>
      <c r="BE118" s="22">
        <v>0</v>
      </c>
      <c r="BF118" s="22">
        <v>0</v>
      </c>
      <c r="BG118" s="22">
        <v>0</v>
      </c>
      <c r="BH118" s="22">
        <v>0</v>
      </c>
      <c r="BI118" s="22">
        <v>0</v>
      </c>
      <c r="BJ118" s="22">
        <v>0</v>
      </c>
      <c r="BK118" s="22">
        <v>0</v>
      </c>
      <c r="BL118" s="22">
        <v>0</v>
      </c>
      <c r="BM118" s="22">
        <v>0</v>
      </c>
      <c r="BN118" s="22">
        <v>0</v>
      </c>
      <c r="BO118" s="22">
        <v>0</v>
      </c>
      <c r="BP118" s="22">
        <v>0</v>
      </c>
      <c r="BQ118" s="22">
        <v>0</v>
      </c>
      <c r="BR118" s="22">
        <v>0</v>
      </c>
      <c r="BS118" s="22">
        <v>0</v>
      </c>
      <c r="BT118" s="22">
        <v>0</v>
      </c>
      <c r="BU118" s="22">
        <v>0</v>
      </c>
      <c r="BV118" s="22">
        <v>0</v>
      </c>
      <c r="BW118" s="22">
        <v>0</v>
      </c>
      <c r="BX118" s="22">
        <v>0</v>
      </c>
      <c r="BY118" s="22">
        <v>0</v>
      </c>
      <c r="BZ118" s="22">
        <v>0</v>
      </c>
      <c r="CA118" s="22">
        <v>0</v>
      </c>
      <c r="CB118" s="22">
        <v>0</v>
      </c>
      <c r="CC118" s="22">
        <v>0</v>
      </c>
      <c r="CD118" s="22">
        <v>0</v>
      </c>
      <c r="CE118" s="22">
        <v>0</v>
      </c>
      <c r="CF118" s="22">
        <v>0</v>
      </c>
      <c r="CG118" s="22">
        <v>0</v>
      </c>
      <c r="CH118" s="22">
        <v>0</v>
      </c>
      <c r="CI118" s="22">
        <v>0</v>
      </c>
      <c r="CJ118" s="22">
        <v>0</v>
      </c>
      <c r="CK118" s="22">
        <v>0</v>
      </c>
      <c r="CL118" s="22">
        <v>0</v>
      </c>
      <c r="CM118" s="22">
        <v>0</v>
      </c>
      <c r="CN118" s="22">
        <v>0</v>
      </c>
      <c r="CO118" s="22">
        <v>0</v>
      </c>
      <c r="CP118" s="22">
        <v>0</v>
      </c>
      <c r="CQ118" s="22">
        <v>0</v>
      </c>
      <c r="CR118" s="22">
        <v>0</v>
      </c>
      <c r="CS118" s="22">
        <v>0</v>
      </c>
      <c r="CT118" s="22">
        <v>0</v>
      </c>
      <c r="CU118" s="22">
        <v>3360</v>
      </c>
      <c r="CV118" s="22">
        <v>3360</v>
      </c>
      <c r="CW118" s="22">
        <v>3360</v>
      </c>
      <c r="CX118" s="22">
        <v>2178</v>
      </c>
      <c r="CY118" s="22">
        <v>2209</v>
      </c>
      <c r="CZ118" s="22">
        <v>2341</v>
      </c>
      <c r="DA118" s="22">
        <v>1568</v>
      </c>
      <c r="DB118" s="22">
        <v>2998</v>
      </c>
      <c r="DC118" s="22">
        <v>3143</v>
      </c>
      <c r="DD118" s="22">
        <v>2994</v>
      </c>
      <c r="DE118" s="22">
        <v>2592</v>
      </c>
      <c r="DF118" s="22">
        <v>2614</v>
      </c>
      <c r="DG118" s="22">
        <v>2313</v>
      </c>
      <c r="DH118" s="22">
        <v>1973</v>
      </c>
      <c r="DI118" s="22">
        <v>2118</v>
      </c>
      <c r="DJ118" s="22">
        <v>2332</v>
      </c>
      <c r="DK118" s="22">
        <v>2363</v>
      </c>
      <c r="DL118" s="22">
        <v>2269</v>
      </c>
      <c r="DM118" s="22">
        <v>2241</v>
      </c>
      <c r="DN118" s="22">
        <v>2603</v>
      </c>
      <c r="DO118" s="22">
        <v>2991</v>
      </c>
      <c r="DP118" s="22">
        <v>2380</v>
      </c>
      <c r="DQ118" s="22">
        <v>2113</v>
      </c>
      <c r="DR118" s="22">
        <v>2565</v>
      </c>
      <c r="DS118" s="22">
        <v>2324</v>
      </c>
      <c r="DT118" s="22">
        <v>2377</v>
      </c>
      <c r="DU118" s="22">
        <v>2247</v>
      </c>
      <c r="DV118" s="22">
        <v>2221</v>
      </c>
      <c r="DW118" s="22">
        <v>2325</v>
      </c>
      <c r="DX118" s="22">
        <v>2359</v>
      </c>
      <c r="DY118" s="22">
        <v>2227</v>
      </c>
      <c r="DZ118" s="22">
        <v>2238</v>
      </c>
      <c r="EA118" s="22">
        <v>2097</v>
      </c>
      <c r="EB118" s="22">
        <v>2326</v>
      </c>
      <c r="EC118" s="22">
        <v>2358</v>
      </c>
      <c r="ED118" s="22">
        <v>2446</v>
      </c>
      <c r="EE118" s="22">
        <v>2142</v>
      </c>
      <c r="EF118" s="22">
        <v>2209</v>
      </c>
      <c r="EG118" s="22">
        <v>2201</v>
      </c>
      <c r="EH118" s="22">
        <v>2229</v>
      </c>
      <c r="EI118" s="22">
        <v>2088</v>
      </c>
      <c r="EJ118" s="22">
        <v>2273</v>
      </c>
      <c r="EK118" s="22">
        <v>2353</v>
      </c>
      <c r="EL118" s="22">
        <v>2305</v>
      </c>
      <c r="EM118" s="22">
        <v>2340</v>
      </c>
      <c r="EN118" s="22">
        <v>2317</v>
      </c>
      <c r="EO118" s="22">
        <v>2287</v>
      </c>
      <c r="EP118" s="22">
        <v>2274</v>
      </c>
      <c r="EQ118" s="22">
        <v>2263</v>
      </c>
      <c r="ER118" s="22">
        <v>2439</v>
      </c>
      <c r="ES118" s="22">
        <v>2558</v>
      </c>
      <c r="ET118" s="22">
        <v>2720</v>
      </c>
      <c r="EU118" s="22">
        <v>2201</v>
      </c>
      <c r="EV118" s="22">
        <v>2288</v>
      </c>
      <c r="EW118" s="22">
        <v>2283</v>
      </c>
      <c r="EX118" s="22">
        <v>2522</v>
      </c>
      <c r="EY118" s="22">
        <v>2403</v>
      </c>
      <c r="EZ118" s="22">
        <v>2310</v>
      </c>
      <c r="FA118" s="22">
        <v>1588</v>
      </c>
      <c r="FB118" s="22">
        <v>2746</v>
      </c>
      <c r="FC118" s="22">
        <v>2944</v>
      </c>
      <c r="FD118" s="22">
        <v>2650</v>
      </c>
      <c r="FE118" s="22">
        <v>2323</v>
      </c>
      <c r="FF118" s="22">
        <v>2675</v>
      </c>
      <c r="FG118" s="22">
        <v>2683</v>
      </c>
      <c r="FH118" s="22">
        <v>2587</v>
      </c>
      <c r="FI118" s="22">
        <v>2590</v>
      </c>
      <c r="FJ118" s="22">
        <v>2618</v>
      </c>
      <c r="FK118" s="24">
        <v>2965</v>
      </c>
      <c r="FL118" s="24">
        <v>6688</v>
      </c>
      <c r="FM118" s="24">
        <v>9527</v>
      </c>
      <c r="FN118" s="24">
        <v>3353</v>
      </c>
      <c r="FO118" s="24">
        <v>3666</v>
      </c>
      <c r="FP118" s="24">
        <v>2908</v>
      </c>
      <c r="FQ118" s="24">
        <v>3526</v>
      </c>
      <c r="FR118" s="24">
        <v>3109</v>
      </c>
      <c r="FS118" s="24">
        <v>2699</v>
      </c>
      <c r="FT118" s="24">
        <v>2284</v>
      </c>
      <c r="FU118" s="24">
        <v>2717</v>
      </c>
      <c r="FV118" s="24">
        <v>2408</v>
      </c>
      <c r="FW118" s="24">
        <v>1820</v>
      </c>
      <c r="FX118" s="24">
        <v>2450</v>
      </c>
      <c r="FY118" s="24">
        <v>2882</v>
      </c>
      <c r="FZ118" s="24">
        <v>2686</v>
      </c>
      <c r="GA118" s="24">
        <v>2487</v>
      </c>
      <c r="GB118" s="24">
        <v>2378</v>
      </c>
      <c r="GC118" s="24">
        <v>2390</v>
      </c>
      <c r="GD118" s="24">
        <v>2391</v>
      </c>
      <c r="GE118" s="24">
        <v>2476</v>
      </c>
      <c r="GF118" s="24">
        <v>2561</v>
      </c>
      <c r="GG118" s="24">
        <v>2339</v>
      </c>
      <c r="GH118" s="24">
        <v>2193</v>
      </c>
      <c r="GI118" s="24">
        <v>1996</v>
      </c>
      <c r="GJ118" s="24">
        <v>1957</v>
      </c>
      <c r="GK118" s="24">
        <v>1982</v>
      </c>
      <c r="GL118" s="24">
        <v>3369</v>
      </c>
      <c r="GM118" s="24">
        <v>3242</v>
      </c>
      <c r="GN118" s="24">
        <v>2853</v>
      </c>
      <c r="GO118" s="24">
        <v>2351</v>
      </c>
      <c r="GP118" s="24">
        <v>3050</v>
      </c>
      <c r="GQ118" s="24">
        <v>3648</v>
      </c>
      <c r="GR118" s="24">
        <v>3393</v>
      </c>
      <c r="GS118" s="24">
        <v>4302</v>
      </c>
      <c r="GT118" s="24">
        <v>3945</v>
      </c>
      <c r="GU118" s="24">
        <v>3121</v>
      </c>
      <c r="GV118" s="24">
        <v>2808</v>
      </c>
      <c r="GW118" s="24">
        <v>2865</v>
      </c>
      <c r="GX118" s="24">
        <v>2744</v>
      </c>
      <c r="GY118" s="24">
        <v>2638</v>
      </c>
      <c r="GZ118" s="24">
        <v>2672</v>
      </c>
      <c r="HA118" s="24">
        <v>2096</v>
      </c>
      <c r="HB118" s="24">
        <v>3094</v>
      </c>
      <c r="HC118" s="24">
        <v>3286</v>
      </c>
      <c r="HD118" s="24">
        <v>1505</v>
      </c>
      <c r="HE118" s="24">
        <v>743</v>
      </c>
      <c r="HF118" s="24">
        <v>2152</v>
      </c>
      <c r="HG118" s="24">
        <v>3406</v>
      </c>
      <c r="HH118" s="24">
        <v>3097</v>
      </c>
      <c r="HI118" s="24">
        <v>3242</v>
      </c>
      <c r="HJ118" s="24">
        <v>3402</v>
      </c>
      <c r="HK118" s="24">
        <v>3673</v>
      </c>
      <c r="HL118" s="24">
        <v>2684</v>
      </c>
      <c r="HM118" s="24">
        <v>2463</v>
      </c>
      <c r="HN118" s="24">
        <v>806</v>
      </c>
      <c r="HO118" s="24">
        <v>3651</v>
      </c>
      <c r="HP118" s="24">
        <v>3901</v>
      </c>
      <c r="HQ118" s="16"/>
      <c r="HR118" s="16"/>
      <c r="HS118" s="24">
        <v>1985</v>
      </c>
      <c r="HT118" s="24">
        <v>808</v>
      </c>
      <c r="HU118" s="16">
        <f t="shared" si="52"/>
        <v>808</v>
      </c>
      <c r="HV118" s="16">
        <f t="shared" si="52"/>
        <v>808</v>
      </c>
      <c r="HW118" s="16">
        <f t="shared" si="52"/>
        <v>808</v>
      </c>
      <c r="HX118" s="16">
        <f t="shared" si="52"/>
        <v>808</v>
      </c>
      <c r="HY118" s="16">
        <f t="shared" si="52"/>
        <v>810.02</v>
      </c>
      <c r="HZ118" s="16">
        <f t="shared" si="52"/>
        <v>810.02</v>
      </c>
      <c r="IA118" s="16">
        <f t="shared" si="52"/>
        <v>810.02</v>
      </c>
      <c r="IB118" s="16">
        <f t="shared" si="52"/>
        <v>810.02</v>
      </c>
      <c r="IC118" s="16">
        <f t="shared" si="52"/>
        <v>812.04504999999995</v>
      </c>
      <c r="ID118" s="16">
        <f t="shared" si="52"/>
        <v>812.04504999999995</v>
      </c>
      <c r="IE118" s="16">
        <f t="shared" si="52"/>
        <v>812.04504999999995</v>
      </c>
      <c r="IF118" s="16">
        <f t="shared" si="52"/>
        <v>812.04504999999995</v>
      </c>
      <c r="IG118" s="16">
        <f t="shared" si="52"/>
        <v>814.07516262499985</v>
      </c>
      <c r="IH118" s="16">
        <f t="shared" ref="IH118:IR133" si="53">IF(IG$4=$D$5,$F118,IG118)*(1+IH$3)*(IF(AND($J118&gt;=IH$4,$J118&lt;II$4),$I118+1,IF(AND($K118&gt;=IH$4,$K118&lt;II$4),1/(1+$I118),1)))</f>
        <v>814.07516262499985</v>
      </c>
      <c r="II118" s="16">
        <f t="shared" si="53"/>
        <v>814.07516262499985</v>
      </c>
      <c r="IJ118" s="16">
        <f t="shared" si="53"/>
        <v>814.07516262499985</v>
      </c>
      <c r="IK118" s="16">
        <f t="shared" si="53"/>
        <v>814.07516262499985</v>
      </c>
      <c r="IL118" s="16">
        <f t="shared" si="53"/>
        <v>816.11035053156229</v>
      </c>
      <c r="IM118" s="16">
        <f t="shared" si="53"/>
        <v>816.11035053156229</v>
      </c>
      <c r="IN118" s="16">
        <f t="shared" si="50"/>
        <v>816.11035053156229</v>
      </c>
      <c r="IO118" s="16">
        <f t="shared" si="50"/>
        <v>816.11035053156229</v>
      </c>
      <c r="IP118" s="16">
        <f t="shared" si="50"/>
        <v>818.1506264078912</v>
      </c>
      <c r="IQ118" s="16">
        <f t="shared" si="50"/>
        <v>818.1506264078912</v>
      </c>
      <c r="IR118" s="16">
        <f t="shared" si="50"/>
        <v>818.1506264078912</v>
      </c>
      <c r="IS118" s="16">
        <f t="shared" si="51"/>
        <v>818.1506264078912</v>
      </c>
      <c r="IT118" s="16">
        <f t="shared" si="51"/>
        <v>820.19600297391094</v>
      </c>
      <c r="IU118" s="16">
        <f t="shared" si="51"/>
        <v>820.19600297391094</v>
      </c>
      <c r="IV118" s="16">
        <f t="shared" si="51"/>
        <v>820.19600297391094</v>
      </c>
      <c r="IW118" s="16">
        <f t="shared" si="51"/>
        <v>820.19600297391094</v>
      </c>
      <c r="IX118" s="16">
        <f t="shared" si="51"/>
        <v>820.19600297391094</v>
      </c>
      <c r="IY118" s="16">
        <f t="shared" si="51"/>
        <v>822.24649298134568</v>
      </c>
      <c r="IZ118" s="16">
        <f t="shared" si="51"/>
        <v>822.24649298134568</v>
      </c>
      <c r="JA118" s="16">
        <f t="shared" si="51"/>
        <v>822.24649298134568</v>
      </c>
      <c r="JB118" s="16">
        <f t="shared" si="51"/>
        <v>822.24649298134568</v>
      </c>
    </row>
    <row r="119" spans="1:262" ht="15" customHeight="1" x14ac:dyDescent="0.3">
      <c r="A119" s="25" t="s">
        <v>129</v>
      </c>
      <c r="B119" s="3" t="s">
        <v>234</v>
      </c>
      <c r="C119" s="3" t="s">
        <v>234</v>
      </c>
      <c r="D119" s="21" t="s">
        <v>19</v>
      </c>
      <c r="E119" s="21" t="s">
        <v>20</v>
      </c>
      <c r="F119" s="16">
        <f t="shared" ca="1" si="38"/>
        <v>7937.5</v>
      </c>
      <c r="G119" s="21" cm="1">
        <f t="array" aca="1" ref="G119" ca="1">($D$5-IFERROR(LOOKUP(2,1/(INDIRECT($L$1&amp;ROW()&amp;":"&amp;$J$2&amp;ROW())&lt;&gt;0),INDIRECT($L$1&amp;"4:"&amp;$J$2&amp;"4")),$L$4))/7</f>
        <v>0</v>
      </c>
      <c r="H119" s="16">
        <f t="shared" ca="1" si="39"/>
        <v>929223.64027874428</v>
      </c>
      <c r="I119" s="21"/>
      <c r="J119" s="16"/>
      <c r="K119" s="21"/>
      <c r="L119" s="22">
        <v>0</v>
      </c>
      <c r="M119" s="22">
        <v>0</v>
      </c>
      <c r="N119" s="22">
        <v>0</v>
      </c>
      <c r="O119" s="22">
        <v>0</v>
      </c>
      <c r="P119" s="22">
        <v>0</v>
      </c>
      <c r="Q119" s="22">
        <v>0</v>
      </c>
      <c r="R119" s="22">
        <v>0</v>
      </c>
      <c r="S119" s="22">
        <v>0</v>
      </c>
      <c r="T119" s="22">
        <v>0</v>
      </c>
      <c r="U119" s="22">
        <v>0</v>
      </c>
      <c r="V119" s="22">
        <v>0</v>
      </c>
      <c r="W119" s="22">
        <v>0</v>
      </c>
      <c r="X119" s="22">
        <v>0</v>
      </c>
      <c r="Y119" s="22">
        <v>0</v>
      </c>
      <c r="Z119" s="22">
        <v>0</v>
      </c>
      <c r="AA119" s="22">
        <v>0</v>
      </c>
      <c r="AB119" s="22">
        <v>0</v>
      </c>
      <c r="AC119" s="22">
        <v>0</v>
      </c>
      <c r="AD119" s="22">
        <v>0</v>
      </c>
      <c r="AE119" s="22">
        <v>0</v>
      </c>
      <c r="AF119" s="22">
        <v>0</v>
      </c>
      <c r="AG119" s="22">
        <v>0</v>
      </c>
      <c r="AH119" s="22">
        <v>0</v>
      </c>
      <c r="AI119" s="22">
        <v>0</v>
      </c>
      <c r="AJ119" s="22">
        <v>0</v>
      </c>
      <c r="AK119" s="22">
        <v>0</v>
      </c>
      <c r="AL119" s="22">
        <v>0</v>
      </c>
      <c r="AM119" s="22">
        <v>0</v>
      </c>
      <c r="AN119" s="22">
        <v>0</v>
      </c>
      <c r="AO119" s="22">
        <v>0</v>
      </c>
      <c r="AP119" s="22">
        <v>0</v>
      </c>
      <c r="AQ119" s="22">
        <v>0</v>
      </c>
      <c r="AR119" s="22">
        <v>0</v>
      </c>
      <c r="AS119" s="22">
        <v>0</v>
      </c>
      <c r="AT119" s="22">
        <v>0</v>
      </c>
      <c r="AU119" s="22">
        <v>0</v>
      </c>
      <c r="AV119" s="22">
        <v>0</v>
      </c>
      <c r="AW119" s="22">
        <v>0</v>
      </c>
      <c r="AX119" s="22">
        <v>0</v>
      </c>
      <c r="AY119" s="22">
        <v>0</v>
      </c>
      <c r="AZ119" s="22">
        <v>0</v>
      </c>
      <c r="BA119" s="22">
        <v>0</v>
      </c>
      <c r="BB119" s="22">
        <v>0</v>
      </c>
      <c r="BC119" s="22">
        <v>0</v>
      </c>
      <c r="BD119" s="22">
        <v>0</v>
      </c>
      <c r="BE119" s="22">
        <v>0</v>
      </c>
      <c r="BF119" s="22">
        <v>0</v>
      </c>
      <c r="BG119" s="22">
        <v>0</v>
      </c>
      <c r="BH119" s="22">
        <v>0</v>
      </c>
      <c r="BI119" s="22">
        <v>0</v>
      </c>
      <c r="BJ119" s="22">
        <v>0</v>
      </c>
      <c r="BK119" s="22">
        <v>0</v>
      </c>
      <c r="BL119" s="22">
        <v>0</v>
      </c>
      <c r="BM119" s="22">
        <v>0</v>
      </c>
      <c r="BN119" s="22">
        <v>0</v>
      </c>
      <c r="BO119" s="22">
        <v>0</v>
      </c>
      <c r="BP119" s="22">
        <v>0</v>
      </c>
      <c r="BQ119" s="22">
        <v>0</v>
      </c>
      <c r="BR119" s="22">
        <v>0</v>
      </c>
      <c r="BS119" s="22">
        <v>0</v>
      </c>
      <c r="BT119" s="22">
        <v>0</v>
      </c>
      <c r="BU119" s="22">
        <v>0</v>
      </c>
      <c r="BV119" s="22">
        <v>0</v>
      </c>
      <c r="BW119" s="22">
        <v>0</v>
      </c>
      <c r="BX119" s="22">
        <v>0</v>
      </c>
      <c r="BY119" s="22">
        <v>0</v>
      </c>
      <c r="BZ119" s="22">
        <v>0</v>
      </c>
      <c r="CA119" s="22">
        <v>0</v>
      </c>
      <c r="CB119" s="22">
        <v>0</v>
      </c>
      <c r="CC119" s="22">
        <v>0</v>
      </c>
      <c r="CD119" s="22">
        <v>0</v>
      </c>
      <c r="CE119" s="22">
        <v>0</v>
      </c>
      <c r="CF119" s="22">
        <v>0</v>
      </c>
      <c r="CG119" s="22">
        <v>0</v>
      </c>
      <c r="CH119" s="22">
        <v>0</v>
      </c>
      <c r="CI119" s="22">
        <v>0</v>
      </c>
      <c r="CJ119" s="22">
        <v>0</v>
      </c>
      <c r="CK119" s="22">
        <v>0</v>
      </c>
      <c r="CL119" s="22">
        <v>0</v>
      </c>
      <c r="CM119" s="22">
        <v>0</v>
      </c>
      <c r="CN119" s="22">
        <v>0</v>
      </c>
      <c r="CO119" s="22">
        <v>0</v>
      </c>
      <c r="CP119" s="22">
        <v>0</v>
      </c>
      <c r="CQ119" s="22">
        <v>0</v>
      </c>
      <c r="CR119" s="22">
        <v>0</v>
      </c>
      <c r="CS119" s="22">
        <v>0</v>
      </c>
      <c r="CT119" s="22">
        <v>0</v>
      </c>
      <c r="CU119" s="22">
        <v>4500</v>
      </c>
      <c r="CV119" s="22">
        <v>4500</v>
      </c>
      <c r="CW119" s="22">
        <v>4500</v>
      </c>
      <c r="CX119" s="22">
        <v>3163</v>
      </c>
      <c r="CY119" s="22">
        <v>3116</v>
      </c>
      <c r="CZ119" s="22">
        <v>2960</v>
      </c>
      <c r="DA119" s="22">
        <v>1832</v>
      </c>
      <c r="DB119" s="22">
        <v>4252</v>
      </c>
      <c r="DC119" s="22">
        <v>3136</v>
      </c>
      <c r="DD119" s="22">
        <v>2569</v>
      </c>
      <c r="DE119" s="22">
        <v>2247</v>
      </c>
      <c r="DF119" s="22">
        <v>2630</v>
      </c>
      <c r="DG119" s="22">
        <v>4244</v>
      </c>
      <c r="DH119" s="22">
        <v>3893</v>
      </c>
      <c r="DI119" s="22">
        <v>3864</v>
      </c>
      <c r="DJ119" s="22">
        <v>4352</v>
      </c>
      <c r="DK119" s="22">
        <v>4180</v>
      </c>
      <c r="DL119" s="22">
        <v>4070</v>
      </c>
      <c r="DM119" s="22">
        <v>3901</v>
      </c>
      <c r="DN119" s="22">
        <v>4361</v>
      </c>
      <c r="DO119" s="22">
        <v>5272</v>
      </c>
      <c r="DP119" s="22">
        <v>4343</v>
      </c>
      <c r="DQ119" s="22">
        <v>3809</v>
      </c>
      <c r="DR119" s="22">
        <v>4983</v>
      </c>
      <c r="DS119" s="22">
        <v>4989</v>
      </c>
      <c r="DT119" s="22">
        <v>4821</v>
      </c>
      <c r="DU119" s="22">
        <v>4432</v>
      </c>
      <c r="DV119" s="22">
        <v>4258</v>
      </c>
      <c r="DW119" s="22">
        <v>4498</v>
      </c>
      <c r="DX119" s="22">
        <v>4315</v>
      </c>
      <c r="DY119" s="22">
        <v>4000</v>
      </c>
      <c r="DZ119" s="22">
        <v>3899</v>
      </c>
      <c r="EA119" s="22">
        <v>3708</v>
      </c>
      <c r="EB119" s="22">
        <v>4242</v>
      </c>
      <c r="EC119" s="22">
        <v>4255</v>
      </c>
      <c r="ED119" s="22">
        <v>4146</v>
      </c>
      <c r="EE119" s="22">
        <v>4207</v>
      </c>
      <c r="EF119" s="22">
        <v>4228</v>
      </c>
      <c r="EG119" s="22">
        <v>4095</v>
      </c>
      <c r="EH119" s="22">
        <v>4042</v>
      </c>
      <c r="EI119" s="22">
        <v>3803</v>
      </c>
      <c r="EJ119" s="22">
        <v>3981</v>
      </c>
      <c r="EK119" s="22">
        <v>4706</v>
      </c>
      <c r="EL119" s="22">
        <v>4847</v>
      </c>
      <c r="EM119" s="22">
        <v>4824</v>
      </c>
      <c r="EN119" s="22">
        <v>4878</v>
      </c>
      <c r="EO119" s="22">
        <v>4842</v>
      </c>
      <c r="EP119" s="22">
        <v>4810</v>
      </c>
      <c r="EQ119" s="22">
        <v>4727</v>
      </c>
      <c r="ER119" s="22">
        <v>5166</v>
      </c>
      <c r="ES119" s="22">
        <v>5500</v>
      </c>
      <c r="ET119" s="22">
        <v>5312</v>
      </c>
      <c r="EU119" s="22">
        <v>5066</v>
      </c>
      <c r="EV119" s="22">
        <v>5048</v>
      </c>
      <c r="EW119" s="22">
        <v>5030</v>
      </c>
      <c r="EX119" s="22">
        <v>5256</v>
      </c>
      <c r="EY119" s="22">
        <v>4609</v>
      </c>
      <c r="EZ119" s="22">
        <v>4260</v>
      </c>
      <c r="FA119" s="22">
        <v>2642</v>
      </c>
      <c r="FB119" s="22">
        <v>5607</v>
      </c>
      <c r="FC119" s="22">
        <v>6217</v>
      </c>
      <c r="FD119" s="22">
        <v>5754</v>
      </c>
      <c r="FE119" s="22">
        <v>5589</v>
      </c>
      <c r="FF119" s="22">
        <v>5796</v>
      </c>
      <c r="FG119" s="22">
        <v>5872</v>
      </c>
      <c r="FH119" s="22">
        <v>5736</v>
      </c>
      <c r="FI119" s="22">
        <v>5716</v>
      </c>
      <c r="FJ119" s="22">
        <v>6008</v>
      </c>
      <c r="FK119" s="24">
        <v>7143</v>
      </c>
      <c r="FL119" s="24">
        <v>12968</v>
      </c>
      <c r="FM119" s="24">
        <v>12711</v>
      </c>
      <c r="FN119" s="24">
        <v>6543</v>
      </c>
      <c r="FO119" s="24">
        <v>5008</v>
      </c>
      <c r="FP119" s="24">
        <v>2914</v>
      </c>
      <c r="FQ119" s="24">
        <v>1871</v>
      </c>
      <c r="FR119" s="24">
        <v>3743</v>
      </c>
      <c r="FS119" s="24">
        <v>5953</v>
      </c>
      <c r="FT119" s="24">
        <v>3638</v>
      </c>
      <c r="FU119" s="24">
        <v>2641</v>
      </c>
      <c r="FV119" s="24">
        <v>1345</v>
      </c>
      <c r="FW119" s="24">
        <v>664</v>
      </c>
      <c r="FX119" s="24">
        <v>459</v>
      </c>
      <c r="FY119" s="24">
        <v>255</v>
      </c>
      <c r="FZ119" s="24">
        <v>1759</v>
      </c>
      <c r="GA119" s="24">
        <v>3810</v>
      </c>
      <c r="GB119" s="24">
        <v>4161</v>
      </c>
      <c r="GC119" s="24">
        <v>3857</v>
      </c>
      <c r="GD119" s="24">
        <v>4234</v>
      </c>
      <c r="GE119" s="24">
        <v>4072</v>
      </c>
      <c r="GF119" s="24">
        <v>4047</v>
      </c>
      <c r="GG119" s="24">
        <v>4108</v>
      </c>
      <c r="GH119" s="24">
        <v>4039</v>
      </c>
      <c r="GI119" s="24">
        <v>4168</v>
      </c>
      <c r="GJ119" s="24">
        <v>4403</v>
      </c>
      <c r="GK119" s="24">
        <v>4664</v>
      </c>
      <c r="GL119" s="24">
        <v>9433</v>
      </c>
      <c r="GM119" s="24">
        <v>9471</v>
      </c>
      <c r="GN119" s="24">
        <v>9832</v>
      </c>
      <c r="GO119" s="24">
        <v>8800</v>
      </c>
      <c r="GP119" s="24">
        <v>6663</v>
      </c>
      <c r="GQ119" s="24">
        <v>2974</v>
      </c>
      <c r="GR119" s="24">
        <v>1042</v>
      </c>
      <c r="GS119" s="24">
        <v>475</v>
      </c>
      <c r="GT119" s="24">
        <v>3485</v>
      </c>
      <c r="GU119" s="24">
        <v>7841</v>
      </c>
      <c r="GV119" s="24">
        <v>7925</v>
      </c>
      <c r="GW119" s="24">
        <v>8211</v>
      </c>
      <c r="GX119" s="24">
        <v>7628</v>
      </c>
      <c r="GY119" s="24">
        <v>7083</v>
      </c>
      <c r="GZ119" s="24">
        <v>5903</v>
      </c>
      <c r="HA119" s="24">
        <v>3548</v>
      </c>
      <c r="HB119" s="24">
        <v>5212</v>
      </c>
      <c r="HC119" s="24">
        <v>7400</v>
      </c>
      <c r="HD119" s="24">
        <v>6565</v>
      </c>
      <c r="HE119" s="24">
        <v>6562</v>
      </c>
      <c r="HF119" s="24">
        <v>6149</v>
      </c>
      <c r="HG119" s="24">
        <v>6338</v>
      </c>
      <c r="HH119" s="24">
        <v>5612</v>
      </c>
      <c r="HI119" s="24">
        <v>6046</v>
      </c>
      <c r="HJ119" s="24">
        <v>6327</v>
      </c>
      <c r="HK119" s="24">
        <v>5486</v>
      </c>
      <c r="HL119" s="24">
        <v>6860</v>
      </c>
      <c r="HM119" s="24">
        <v>5197</v>
      </c>
      <c r="HN119" s="24">
        <v>5148</v>
      </c>
      <c r="HO119" s="24">
        <v>6206</v>
      </c>
      <c r="HP119" s="24">
        <v>6398</v>
      </c>
      <c r="HQ119" s="16"/>
      <c r="HR119" s="16"/>
      <c r="HS119" s="24">
        <v>9477</v>
      </c>
      <c r="HT119" s="24">
        <v>8847</v>
      </c>
      <c r="HU119" s="16">
        <f t="shared" si="52"/>
        <v>8847</v>
      </c>
      <c r="HV119" s="16">
        <f t="shared" si="52"/>
        <v>8847</v>
      </c>
      <c r="HW119" s="16">
        <f t="shared" si="52"/>
        <v>8847</v>
      </c>
      <c r="HX119" s="16">
        <f t="shared" si="52"/>
        <v>8847</v>
      </c>
      <c r="HY119" s="16">
        <f t="shared" si="52"/>
        <v>8869.1175000000003</v>
      </c>
      <c r="HZ119" s="16">
        <f t="shared" si="52"/>
        <v>8869.1175000000003</v>
      </c>
      <c r="IA119" s="16">
        <f t="shared" si="52"/>
        <v>8869.1175000000003</v>
      </c>
      <c r="IB119" s="16">
        <f t="shared" si="52"/>
        <v>8869.1175000000003</v>
      </c>
      <c r="IC119" s="16">
        <f t="shared" si="52"/>
        <v>8891.2902937500003</v>
      </c>
      <c r="ID119" s="16">
        <f t="shared" si="52"/>
        <v>8891.2902937500003</v>
      </c>
      <c r="IE119" s="16">
        <f t="shared" si="52"/>
        <v>8891.2902937500003</v>
      </c>
      <c r="IF119" s="16">
        <f t="shared" si="52"/>
        <v>8891.2902937500003</v>
      </c>
      <c r="IG119" s="16">
        <f t="shared" si="52"/>
        <v>8913.5185194843743</v>
      </c>
      <c r="IH119" s="16">
        <f t="shared" si="53"/>
        <v>8913.5185194843743</v>
      </c>
      <c r="II119" s="16">
        <f t="shared" si="53"/>
        <v>8913.5185194843743</v>
      </c>
      <c r="IJ119" s="16">
        <f t="shared" si="53"/>
        <v>8913.5185194843743</v>
      </c>
      <c r="IK119" s="16">
        <f t="shared" si="53"/>
        <v>8913.5185194843743</v>
      </c>
      <c r="IL119" s="16">
        <f t="shared" si="53"/>
        <v>8935.8023157830849</v>
      </c>
      <c r="IM119" s="16">
        <f t="shared" si="53"/>
        <v>8935.8023157830849</v>
      </c>
      <c r="IN119" s="16">
        <f t="shared" si="53"/>
        <v>8935.8023157830849</v>
      </c>
      <c r="IO119" s="16">
        <f t="shared" si="53"/>
        <v>8935.8023157830849</v>
      </c>
      <c r="IP119" s="16">
        <f t="shared" si="53"/>
        <v>8958.1418215725425</v>
      </c>
      <c r="IQ119" s="16">
        <f t="shared" si="53"/>
        <v>8958.1418215725425</v>
      </c>
      <c r="IR119" s="16">
        <f t="shared" si="53"/>
        <v>8958.1418215725425</v>
      </c>
      <c r="IS119" s="16">
        <f t="shared" si="51"/>
        <v>8958.1418215725425</v>
      </c>
      <c r="IT119" s="16">
        <f t="shared" si="51"/>
        <v>8980.5371761264742</v>
      </c>
      <c r="IU119" s="16">
        <f t="shared" si="51"/>
        <v>8980.5371761264742</v>
      </c>
      <c r="IV119" s="16">
        <f t="shared" si="51"/>
        <v>8980.5371761264742</v>
      </c>
      <c r="IW119" s="16">
        <f t="shared" si="51"/>
        <v>8980.5371761264742</v>
      </c>
      <c r="IX119" s="16">
        <f t="shared" si="51"/>
        <v>8980.5371761264742</v>
      </c>
      <c r="IY119" s="16">
        <f t="shared" si="51"/>
        <v>9002.9885190667901</v>
      </c>
      <c r="IZ119" s="16">
        <f t="shared" si="51"/>
        <v>9002.9885190667901</v>
      </c>
      <c r="JA119" s="16">
        <f t="shared" si="51"/>
        <v>9002.9885190667901</v>
      </c>
      <c r="JB119" s="16">
        <f t="shared" si="51"/>
        <v>9002.9885190667901</v>
      </c>
    </row>
    <row r="120" spans="1:262" ht="15" customHeight="1" x14ac:dyDescent="0.3">
      <c r="A120" s="25" t="s">
        <v>130</v>
      </c>
      <c r="B120" s="3" t="s">
        <v>234</v>
      </c>
      <c r="C120" s="3" t="s">
        <v>234</v>
      </c>
      <c r="D120" s="21" t="s">
        <v>19</v>
      </c>
      <c r="E120" s="21" t="s">
        <v>20</v>
      </c>
      <c r="F120" s="16">
        <f t="shared" ca="1" si="38"/>
        <v>6256.5</v>
      </c>
      <c r="G120" s="21" cm="1">
        <f t="array" aca="1" ref="G120" ca="1">($D$5-IFERROR(LOOKUP(2,1/(INDIRECT($L$1&amp;ROW()&amp;":"&amp;$J$2&amp;ROW())&lt;&gt;0),INDIRECT($L$1&amp;"4:"&amp;$J$2&amp;"4")),$L$4))/7</f>
        <v>0</v>
      </c>
      <c r="H120" s="16">
        <f t="shared" ca="1" si="39"/>
        <v>692612.76424342568</v>
      </c>
      <c r="I120" s="21"/>
      <c r="J120" s="16"/>
      <c r="K120" s="21"/>
      <c r="L120" s="22">
        <v>0</v>
      </c>
      <c r="M120" s="22">
        <v>0</v>
      </c>
      <c r="N120" s="22">
        <v>0</v>
      </c>
      <c r="O120" s="22">
        <v>0</v>
      </c>
      <c r="P120" s="22">
        <v>0</v>
      </c>
      <c r="Q120" s="22">
        <v>0</v>
      </c>
      <c r="R120" s="22">
        <v>0</v>
      </c>
      <c r="S120" s="22">
        <v>0</v>
      </c>
      <c r="T120" s="22">
        <v>0</v>
      </c>
      <c r="U120" s="22">
        <v>0</v>
      </c>
      <c r="V120" s="22">
        <v>0</v>
      </c>
      <c r="W120" s="22">
        <v>0</v>
      </c>
      <c r="X120" s="22">
        <v>0</v>
      </c>
      <c r="Y120" s="22">
        <v>0</v>
      </c>
      <c r="Z120" s="22">
        <v>0</v>
      </c>
      <c r="AA120" s="22">
        <v>0</v>
      </c>
      <c r="AB120" s="22">
        <v>0</v>
      </c>
      <c r="AC120" s="22">
        <v>0</v>
      </c>
      <c r="AD120" s="22">
        <v>0</v>
      </c>
      <c r="AE120" s="22">
        <v>0</v>
      </c>
      <c r="AF120" s="22">
        <v>0</v>
      </c>
      <c r="AG120" s="22">
        <v>0</v>
      </c>
      <c r="AH120" s="22">
        <v>0</v>
      </c>
      <c r="AI120" s="22">
        <v>0</v>
      </c>
      <c r="AJ120" s="22">
        <v>0</v>
      </c>
      <c r="AK120" s="22">
        <v>0</v>
      </c>
      <c r="AL120" s="22">
        <v>0</v>
      </c>
      <c r="AM120" s="22">
        <v>0</v>
      </c>
      <c r="AN120" s="22">
        <v>0</v>
      </c>
      <c r="AO120" s="22">
        <v>0</v>
      </c>
      <c r="AP120" s="22">
        <v>0</v>
      </c>
      <c r="AQ120" s="22">
        <v>0</v>
      </c>
      <c r="AR120" s="22">
        <v>0</v>
      </c>
      <c r="AS120" s="22">
        <v>0</v>
      </c>
      <c r="AT120" s="22">
        <v>0</v>
      </c>
      <c r="AU120" s="22">
        <v>0</v>
      </c>
      <c r="AV120" s="22">
        <v>0</v>
      </c>
      <c r="AW120" s="22">
        <v>0</v>
      </c>
      <c r="AX120" s="22">
        <v>0</v>
      </c>
      <c r="AY120" s="22">
        <v>0</v>
      </c>
      <c r="AZ120" s="22">
        <v>0</v>
      </c>
      <c r="BA120" s="22">
        <v>0</v>
      </c>
      <c r="BB120" s="22">
        <v>0</v>
      </c>
      <c r="BC120" s="22">
        <v>0</v>
      </c>
      <c r="BD120" s="22">
        <v>0</v>
      </c>
      <c r="BE120" s="22">
        <v>0</v>
      </c>
      <c r="BF120" s="22">
        <v>0</v>
      </c>
      <c r="BG120" s="22">
        <v>0</v>
      </c>
      <c r="BH120" s="22">
        <v>0</v>
      </c>
      <c r="BI120" s="22">
        <v>0</v>
      </c>
      <c r="BJ120" s="22">
        <v>0</v>
      </c>
      <c r="BK120" s="22">
        <v>0</v>
      </c>
      <c r="BL120" s="22">
        <v>0</v>
      </c>
      <c r="BM120" s="22">
        <v>0</v>
      </c>
      <c r="BN120" s="22">
        <v>0</v>
      </c>
      <c r="BO120" s="22">
        <v>0</v>
      </c>
      <c r="BP120" s="22">
        <v>0</v>
      </c>
      <c r="BQ120" s="22">
        <v>0</v>
      </c>
      <c r="BR120" s="22">
        <v>0</v>
      </c>
      <c r="BS120" s="22">
        <v>0</v>
      </c>
      <c r="BT120" s="22">
        <v>0</v>
      </c>
      <c r="BU120" s="22">
        <v>0</v>
      </c>
      <c r="BV120" s="22">
        <v>0</v>
      </c>
      <c r="BW120" s="22">
        <v>0</v>
      </c>
      <c r="BX120" s="22">
        <v>0</v>
      </c>
      <c r="BY120" s="22">
        <v>0</v>
      </c>
      <c r="BZ120" s="22">
        <v>0</v>
      </c>
      <c r="CA120" s="22">
        <v>0</v>
      </c>
      <c r="CB120" s="22">
        <v>0</v>
      </c>
      <c r="CC120" s="22">
        <v>0</v>
      </c>
      <c r="CD120" s="22">
        <v>0</v>
      </c>
      <c r="CE120" s="22">
        <v>0</v>
      </c>
      <c r="CF120" s="22">
        <v>0</v>
      </c>
      <c r="CG120" s="22">
        <v>0</v>
      </c>
      <c r="CH120" s="22">
        <v>0</v>
      </c>
      <c r="CI120" s="22">
        <v>0</v>
      </c>
      <c r="CJ120" s="22">
        <v>0</v>
      </c>
      <c r="CK120" s="22">
        <v>0</v>
      </c>
      <c r="CL120" s="22">
        <v>0</v>
      </c>
      <c r="CM120" s="22">
        <v>0</v>
      </c>
      <c r="CN120" s="22">
        <v>0</v>
      </c>
      <c r="CO120" s="22">
        <v>0</v>
      </c>
      <c r="CP120" s="22">
        <v>0</v>
      </c>
      <c r="CQ120" s="22">
        <v>0</v>
      </c>
      <c r="CR120" s="22">
        <v>0</v>
      </c>
      <c r="CS120" s="22">
        <v>0</v>
      </c>
      <c r="CT120" s="22">
        <v>0</v>
      </c>
      <c r="CU120" s="22">
        <v>4200</v>
      </c>
      <c r="CV120" s="22">
        <v>4200</v>
      </c>
      <c r="CW120" s="22">
        <v>4200</v>
      </c>
      <c r="CX120" s="22">
        <v>2543</v>
      </c>
      <c r="CY120" s="22">
        <v>2297</v>
      </c>
      <c r="CZ120" s="22">
        <v>1913</v>
      </c>
      <c r="DA120" s="22">
        <v>1204</v>
      </c>
      <c r="DB120" s="22">
        <v>3636</v>
      </c>
      <c r="DC120" s="22">
        <v>2614</v>
      </c>
      <c r="DD120" s="22">
        <v>1207</v>
      </c>
      <c r="DE120" s="22">
        <v>502</v>
      </c>
      <c r="DF120" s="22">
        <v>2272</v>
      </c>
      <c r="DG120" s="22">
        <v>3151</v>
      </c>
      <c r="DH120" s="22">
        <v>2727</v>
      </c>
      <c r="DI120" s="22">
        <v>2926</v>
      </c>
      <c r="DJ120" s="22">
        <v>3233</v>
      </c>
      <c r="DK120" s="22">
        <v>2924</v>
      </c>
      <c r="DL120" s="22">
        <v>2839</v>
      </c>
      <c r="DM120" s="22">
        <v>2908</v>
      </c>
      <c r="DN120" s="22">
        <v>4240</v>
      </c>
      <c r="DO120" s="22">
        <v>5252</v>
      </c>
      <c r="DP120" s="22">
        <v>3118</v>
      </c>
      <c r="DQ120" s="22">
        <v>2756</v>
      </c>
      <c r="DR120" s="22">
        <v>3626</v>
      </c>
      <c r="DS120" s="22">
        <v>3491</v>
      </c>
      <c r="DT120" s="22">
        <v>3216</v>
      </c>
      <c r="DU120" s="22">
        <v>2921</v>
      </c>
      <c r="DV120" s="22">
        <v>2835</v>
      </c>
      <c r="DW120" s="22">
        <v>3138</v>
      </c>
      <c r="DX120" s="22">
        <v>3079</v>
      </c>
      <c r="DY120" s="22">
        <v>2765</v>
      </c>
      <c r="DZ120" s="22">
        <v>2814</v>
      </c>
      <c r="EA120" s="22">
        <v>2755</v>
      </c>
      <c r="EB120" s="22">
        <v>3003</v>
      </c>
      <c r="EC120" s="22">
        <v>2976</v>
      </c>
      <c r="ED120" s="22">
        <v>2895</v>
      </c>
      <c r="EE120" s="22">
        <v>2789</v>
      </c>
      <c r="EF120" s="22">
        <v>2856</v>
      </c>
      <c r="EG120" s="22">
        <v>2682</v>
      </c>
      <c r="EH120" s="22">
        <v>2523</v>
      </c>
      <c r="EI120" s="22">
        <v>2468</v>
      </c>
      <c r="EJ120" s="22">
        <v>2822</v>
      </c>
      <c r="EK120" s="22">
        <v>3385</v>
      </c>
      <c r="EL120" s="22">
        <v>3604</v>
      </c>
      <c r="EM120" s="22">
        <v>3620</v>
      </c>
      <c r="EN120" s="22">
        <v>3119</v>
      </c>
      <c r="EO120" s="22">
        <v>2789</v>
      </c>
      <c r="EP120" s="22">
        <v>2650</v>
      </c>
      <c r="EQ120" s="22">
        <v>2629</v>
      </c>
      <c r="ER120" s="22">
        <v>3105</v>
      </c>
      <c r="ES120" s="22">
        <v>3220</v>
      </c>
      <c r="ET120" s="22">
        <v>3356</v>
      </c>
      <c r="EU120" s="22">
        <v>2831</v>
      </c>
      <c r="EV120" s="22">
        <v>2684</v>
      </c>
      <c r="EW120" s="22">
        <v>2583</v>
      </c>
      <c r="EX120" s="22">
        <v>3037</v>
      </c>
      <c r="EY120" s="22">
        <v>2843</v>
      </c>
      <c r="EZ120" s="22">
        <v>2380</v>
      </c>
      <c r="FA120" s="22">
        <v>1475</v>
      </c>
      <c r="FB120" s="22">
        <v>3455</v>
      </c>
      <c r="FC120" s="22">
        <v>3554</v>
      </c>
      <c r="FD120" s="22">
        <v>3325</v>
      </c>
      <c r="FE120" s="22">
        <v>3143</v>
      </c>
      <c r="FF120" s="22">
        <v>3794</v>
      </c>
      <c r="FG120" s="22">
        <v>3842</v>
      </c>
      <c r="FH120" s="22">
        <v>3694</v>
      </c>
      <c r="FI120" s="22">
        <v>3750</v>
      </c>
      <c r="FJ120" s="22">
        <v>3651</v>
      </c>
      <c r="FK120" s="24">
        <v>3851</v>
      </c>
      <c r="FL120" s="24">
        <v>8059</v>
      </c>
      <c r="FM120" s="24">
        <v>10121</v>
      </c>
      <c r="FN120" s="24">
        <v>3233</v>
      </c>
      <c r="FO120" s="24">
        <v>2858</v>
      </c>
      <c r="FP120" s="24">
        <v>2886</v>
      </c>
      <c r="FQ120" s="24">
        <v>4211</v>
      </c>
      <c r="FR120" s="24">
        <v>4014</v>
      </c>
      <c r="FS120" s="24">
        <v>3602</v>
      </c>
      <c r="FT120" s="24">
        <v>3476</v>
      </c>
      <c r="FU120" s="24">
        <v>3391</v>
      </c>
      <c r="FV120" s="24">
        <v>3267</v>
      </c>
      <c r="FW120" s="24">
        <v>3503</v>
      </c>
      <c r="FX120" s="24">
        <v>3372</v>
      </c>
      <c r="FY120" s="24">
        <v>3069</v>
      </c>
      <c r="FZ120" s="24">
        <v>2778</v>
      </c>
      <c r="GA120" s="24">
        <v>2617</v>
      </c>
      <c r="GB120" s="24">
        <v>2626</v>
      </c>
      <c r="GC120" s="24">
        <v>2422</v>
      </c>
      <c r="GD120" s="24">
        <v>2968</v>
      </c>
      <c r="GE120" s="24">
        <v>2920</v>
      </c>
      <c r="GF120" s="24">
        <v>2851</v>
      </c>
      <c r="GG120" s="24">
        <v>3004</v>
      </c>
      <c r="GH120" s="24">
        <v>2972</v>
      </c>
      <c r="GI120" s="24">
        <v>2608</v>
      </c>
      <c r="GJ120" s="24">
        <v>2391</v>
      </c>
      <c r="GK120" s="24">
        <v>2902</v>
      </c>
      <c r="GL120" s="24">
        <v>4377</v>
      </c>
      <c r="GM120" s="24">
        <v>4508</v>
      </c>
      <c r="GN120" s="24">
        <v>4569</v>
      </c>
      <c r="GO120" s="24">
        <v>3465</v>
      </c>
      <c r="GP120" s="24">
        <v>4051</v>
      </c>
      <c r="GQ120" s="24">
        <v>4160</v>
      </c>
      <c r="GR120" s="24">
        <v>4164</v>
      </c>
      <c r="GS120" s="24">
        <v>4834</v>
      </c>
      <c r="GT120" s="24">
        <v>5050</v>
      </c>
      <c r="GU120" s="24">
        <v>4299</v>
      </c>
      <c r="GV120" s="24">
        <v>3929</v>
      </c>
      <c r="GW120" s="24">
        <v>3914</v>
      </c>
      <c r="GX120" s="24">
        <v>3584</v>
      </c>
      <c r="GY120" s="24">
        <v>3417</v>
      </c>
      <c r="GZ120" s="24">
        <v>3090</v>
      </c>
      <c r="HA120" s="24">
        <v>2407</v>
      </c>
      <c r="HB120" s="24">
        <v>4028</v>
      </c>
      <c r="HC120" s="24">
        <v>5194</v>
      </c>
      <c r="HD120" s="24">
        <v>4342</v>
      </c>
      <c r="HE120" s="24">
        <v>4461</v>
      </c>
      <c r="HF120" s="24">
        <v>4443</v>
      </c>
      <c r="HG120" s="24">
        <v>4579</v>
      </c>
      <c r="HH120" s="24">
        <v>3092</v>
      </c>
      <c r="HI120" s="24">
        <v>2390</v>
      </c>
      <c r="HJ120" s="24">
        <v>1087</v>
      </c>
      <c r="HK120" s="24">
        <v>625</v>
      </c>
      <c r="HL120" s="24">
        <v>329</v>
      </c>
      <c r="HM120" s="24">
        <v>632</v>
      </c>
      <c r="HN120" s="24">
        <v>5432</v>
      </c>
      <c r="HO120" s="24">
        <v>4401</v>
      </c>
      <c r="HP120" s="24">
        <v>5274</v>
      </c>
      <c r="HQ120" s="16"/>
      <c r="HR120" s="16"/>
      <c r="HS120" s="24">
        <v>7239</v>
      </c>
      <c r="HT120" s="24">
        <v>7683</v>
      </c>
      <c r="HU120" s="16">
        <f t="shared" si="52"/>
        <v>7683</v>
      </c>
      <c r="HV120" s="16">
        <f t="shared" si="52"/>
        <v>7683</v>
      </c>
      <c r="HW120" s="16">
        <f t="shared" si="52"/>
        <v>7683</v>
      </c>
      <c r="HX120" s="16">
        <f t="shared" si="52"/>
        <v>7683</v>
      </c>
      <c r="HY120" s="16">
        <f t="shared" si="52"/>
        <v>7702.2074999999995</v>
      </c>
      <c r="HZ120" s="16">
        <f t="shared" si="52"/>
        <v>7702.2074999999995</v>
      </c>
      <c r="IA120" s="16">
        <f t="shared" si="52"/>
        <v>7702.2074999999995</v>
      </c>
      <c r="IB120" s="16">
        <f t="shared" si="52"/>
        <v>7702.2074999999995</v>
      </c>
      <c r="IC120" s="16">
        <f t="shared" si="52"/>
        <v>7721.4630187499988</v>
      </c>
      <c r="ID120" s="16">
        <f t="shared" si="52"/>
        <v>7721.4630187499988</v>
      </c>
      <c r="IE120" s="16">
        <f t="shared" si="52"/>
        <v>7721.4630187499988</v>
      </c>
      <c r="IF120" s="16">
        <f t="shared" si="52"/>
        <v>7721.4630187499988</v>
      </c>
      <c r="IG120" s="16">
        <f t="shared" si="52"/>
        <v>7740.7666762968738</v>
      </c>
      <c r="IH120" s="16">
        <f t="shared" si="53"/>
        <v>7740.7666762968738</v>
      </c>
      <c r="II120" s="16">
        <f t="shared" si="53"/>
        <v>7740.7666762968738</v>
      </c>
      <c r="IJ120" s="16">
        <f t="shared" si="53"/>
        <v>7740.7666762968738</v>
      </c>
      <c r="IK120" s="16">
        <f t="shared" si="53"/>
        <v>7740.7666762968738</v>
      </c>
      <c r="IL120" s="16">
        <f t="shared" si="53"/>
        <v>7760.1185929876156</v>
      </c>
      <c r="IM120" s="16">
        <f t="shared" si="53"/>
        <v>7760.1185929876156</v>
      </c>
      <c r="IN120" s="16">
        <f t="shared" si="53"/>
        <v>7760.1185929876156</v>
      </c>
      <c r="IO120" s="16">
        <f t="shared" si="53"/>
        <v>7760.1185929876156</v>
      </c>
      <c r="IP120" s="16">
        <f t="shared" si="53"/>
        <v>7779.5188894700841</v>
      </c>
      <c r="IQ120" s="16">
        <f t="shared" si="53"/>
        <v>7779.5188894700841</v>
      </c>
      <c r="IR120" s="16">
        <f t="shared" si="53"/>
        <v>7779.5188894700841</v>
      </c>
      <c r="IS120" s="16">
        <f t="shared" si="51"/>
        <v>7779.5188894700841</v>
      </c>
      <c r="IT120" s="16">
        <f t="shared" si="51"/>
        <v>7798.9676866937589</v>
      </c>
      <c r="IU120" s="16">
        <f t="shared" si="51"/>
        <v>7798.9676866937589</v>
      </c>
      <c r="IV120" s="16">
        <f t="shared" si="51"/>
        <v>7798.9676866937589</v>
      </c>
      <c r="IW120" s="16">
        <f t="shared" si="51"/>
        <v>7798.9676866937589</v>
      </c>
      <c r="IX120" s="16">
        <f t="shared" si="51"/>
        <v>7798.9676866937589</v>
      </c>
      <c r="IY120" s="16">
        <f t="shared" si="51"/>
        <v>7818.4651059104926</v>
      </c>
      <c r="IZ120" s="16">
        <f t="shared" si="51"/>
        <v>7818.4651059104926</v>
      </c>
      <c r="JA120" s="16">
        <f t="shared" si="51"/>
        <v>7818.4651059104926</v>
      </c>
      <c r="JB120" s="16">
        <f t="shared" si="51"/>
        <v>7818.4651059104926</v>
      </c>
    </row>
    <row r="121" spans="1:262" ht="15" customHeight="1" x14ac:dyDescent="0.3">
      <c r="A121" s="25" t="s">
        <v>131</v>
      </c>
      <c r="B121" s="3" t="s">
        <v>234</v>
      </c>
      <c r="C121" s="3" t="s">
        <v>234</v>
      </c>
      <c r="D121" s="21" t="s">
        <v>38</v>
      </c>
      <c r="E121" s="21" t="s">
        <v>20</v>
      </c>
      <c r="F121" s="16">
        <f t="shared" ca="1" si="38"/>
        <v>960</v>
      </c>
      <c r="G121" s="21" cm="1">
        <f t="array" aca="1" ref="G121" ca="1">($D$5-IFERROR(LOOKUP(2,1/(INDIRECT($L$1&amp;ROW()&amp;":"&amp;$J$2&amp;ROW())&lt;&gt;0),INDIRECT($L$1&amp;"4:"&amp;$J$2&amp;"4")),$L$4))/7</f>
        <v>3</v>
      </c>
      <c r="H121" s="16">
        <f t="shared" ca="1" si="39"/>
        <v>104470.58616528353</v>
      </c>
      <c r="I121" s="21"/>
      <c r="J121" s="16"/>
      <c r="K121" s="21"/>
      <c r="L121" s="22">
        <v>0</v>
      </c>
      <c r="M121" s="22">
        <v>0</v>
      </c>
      <c r="N121" s="22">
        <v>0</v>
      </c>
      <c r="O121" s="22">
        <v>0</v>
      </c>
      <c r="P121" s="22">
        <v>0</v>
      </c>
      <c r="Q121" s="22">
        <v>0</v>
      </c>
      <c r="R121" s="22">
        <v>0</v>
      </c>
      <c r="S121" s="22">
        <v>0</v>
      </c>
      <c r="T121" s="22">
        <v>0</v>
      </c>
      <c r="U121" s="22">
        <v>0</v>
      </c>
      <c r="V121" s="22">
        <v>0</v>
      </c>
      <c r="W121" s="22">
        <v>0</v>
      </c>
      <c r="X121" s="22">
        <v>0</v>
      </c>
      <c r="Y121" s="22">
        <v>0</v>
      </c>
      <c r="Z121" s="22">
        <v>0</v>
      </c>
      <c r="AA121" s="22">
        <v>0</v>
      </c>
      <c r="AB121" s="22">
        <v>0</v>
      </c>
      <c r="AC121" s="22">
        <v>0</v>
      </c>
      <c r="AD121" s="22">
        <v>0</v>
      </c>
      <c r="AE121" s="22">
        <v>0</v>
      </c>
      <c r="AF121" s="22">
        <v>0</v>
      </c>
      <c r="AG121" s="22">
        <v>0</v>
      </c>
      <c r="AH121" s="22">
        <v>0</v>
      </c>
      <c r="AI121" s="22">
        <v>0</v>
      </c>
      <c r="AJ121" s="22">
        <v>0</v>
      </c>
      <c r="AK121" s="22">
        <v>0</v>
      </c>
      <c r="AL121" s="22">
        <v>0</v>
      </c>
      <c r="AM121" s="22">
        <v>0</v>
      </c>
      <c r="AN121" s="22">
        <v>0</v>
      </c>
      <c r="AO121" s="22">
        <v>0</v>
      </c>
      <c r="AP121" s="22">
        <v>0</v>
      </c>
      <c r="AQ121" s="22">
        <v>0</v>
      </c>
      <c r="AR121" s="22">
        <v>0</v>
      </c>
      <c r="AS121" s="22">
        <v>0</v>
      </c>
      <c r="AT121" s="22">
        <v>0</v>
      </c>
      <c r="AU121" s="22">
        <v>0</v>
      </c>
      <c r="AV121" s="22">
        <v>0</v>
      </c>
      <c r="AW121" s="22">
        <v>0</v>
      </c>
      <c r="AX121" s="22">
        <v>0</v>
      </c>
      <c r="AY121" s="22">
        <v>0</v>
      </c>
      <c r="AZ121" s="22">
        <v>0</v>
      </c>
      <c r="BA121" s="22">
        <v>0</v>
      </c>
      <c r="BB121" s="22">
        <v>0</v>
      </c>
      <c r="BC121" s="22">
        <v>0</v>
      </c>
      <c r="BD121" s="22">
        <v>0</v>
      </c>
      <c r="BE121" s="22">
        <v>0</v>
      </c>
      <c r="BF121" s="22">
        <v>0</v>
      </c>
      <c r="BG121" s="22">
        <v>0</v>
      </c>
      <c r="BH121" s="22">
        <v>0</v>
      </c>
      <c r="BI121" s="22">
        <v>0</v>
      </c>
      <c r="BJ121" s="22">
        <v>0</v>
      </c>
      <c r="BK121" s="22">
        <v>0</v>
      </c>
      <c r="BL121" s="22">
        <v>0</v>
      </c>
      <c r="BM121" s="22">
        <v>0</v>
      </c>
      <c r="BN121" s="22">
        <v>0</v>
      </c>
      <c r="BO121" s="22">
        <v>0</v>
      </c>
      <c r="BP121" s="22">
        <v>0</v>
      </c>
      <c r="BQ121" s="22">
        <v>0</v>
      </c>
      <c r="BR121" s="22">
        <v>0</v>
      </c>
      <c r="BS121" s="22">
        <v>0</v>
      </c>
      <c r="BT121" s="22">
        <v>0</v>
      </c>
      <c r="BU121" s="22">
        <v>0</v>
      </c>
      <c r="BV121" s="22">
        <v>0</v>
      </c>
      <c r="BW121" s="22">
        <v>0</v>
      </c>
      <c r="BX121" s="22">
        <v>0</v>
      </c>
      <c r="BY121" s="22">
        <v>0</v>
      </c>
      <c r="BZ121" s="22">
        <v>0</v>
      </c>
      <c r="CA121" s="22">
        <v>0</v>
      </c>
      <c r="CB121" s="22">
        <v>0</v>
      </c>
      <c r="CC121" s="22">
        <v>0</v>
      </c>
      <c r="CD121" s="22">
        <v>0</v>
      </c>
      <c r="CE121" s="22">
        <v>0</v>
      </c>
      <c r="CF121" s="22">
        <v>0</v>
      </c>
      <c r="CG121" s="22">
        <v>0</v>
      </c>
      <c r="CH121" s="22">
        <v>0</v>
      </c>
      <c r="CI121" s="22">
        <v>0</v>
      </c>
      <c r="CJ121" s="22">
        <v>0</v>
      </c>
      <c r="CK121" s="22">
        <v>0</v>
      </c>
      <c r="CL121" s="22">
        <v>0</v>
      </c>
      <c r="CM121" s="22">
        <v>0</v>
      </c>
      <c r="CN121" s="22">
        <v>0</v>
      </c>
      <c r="CO121" s="22">
        <v>0</v>
      </c>
      <c r="CP121" s="22">
        <v>0</v>
      </c>
      <c r="CQ121" s="22">
        <v>0</v>
      </c>
      <c r="CR121" s="22">
        <v>0</v>
      </c>
      <c r="CS121" s="22">
        <v>0</v>
      </c>
      <c r="CT121" s="22">
        <v>0</v>
      </c>
      <c r="CU121" s="22">
        <v>0</v>
      </c>
      <c r="CV121" s="22">
        <v>0</v>
      </c>
      <c r="CW121" s="22">
        <v>0</v>
      </c>
      <c r="CX121" s="22">
        <v>0</v>
      </c>
      <c r="CY121" s="22">
        <v>0</v>
      </c>
      <c r="CZ121" s="22">
        <v>0</v>
      </c>
      <c r="DA121" s="22">
        <v>0</v>
      </c>
      <c r="DB121" s="22">
        <v>0</v>
      </c>
      <c r="DC121" s="22">
        <v>0</v>
      </c>
      <c r="DD121" s="22">
        <v>0</v>
      </c>
      <c r="DE121" s="22">
        <v>0</v>
      </c>
      <c r="DF121" s="22">
        <v>0</v>
      </c>
      <c r="DG121" s="22">
        <v>0</v>
      </c>
      <c r="DH121" s="22">
        <v>0</v>
      </c>
      <c r="DI121" s="22">
        <v>0</v>
      </c>
      <c r="DJ121" s="22">
        <v>0</v>
      </c>
      <c r="DK121" s="22">
        <v>0</v>
      </c>
      <c r="DL121" s="22">
        <v>0</v>
      </c>
      <c r="DM121" s="22">
        <v>0</v>
      </c>
      <c r="DN121" s="22">
        <v>0</v>
      </c>
      <c r="DO121" s="22">
        <v>0</v>
      </c>
      <c r="DP121" s="22">
        <v>0</v>
      </c>
      <c r="DQ121" s="22">
        <v>0</v>
      </c>
      <c r="DR121" s="22">
        <v>0</v>
      </c>
      <c r="DS121" s="22">
        <v>0</v>
      </c>
      <c r="DT121" s="22">
        <v>0</v>
      </c>
      <c r="DU121" s="22">
        <v>0</v>
      </c>
      <c r="DV121" s="22">
        <v>9600</v>
      </c>
      <c r="DW121" s="22">
        <v>0</v>
      </c>
      <c r="DX121" s="22">
        <v>0</v>
      </c>
      <c r="DY121" s="22">
        <v>0</v>
      </c>
      <c r="DZ121" s="22">
        <v>9600</v>
      </c>
      <c r="EA121" s="22">
        <v>1920</v>
      </c>
      <c r="EB121" s="22">
        <v>0</v>
      </c>
      <c r="EC121" s="22">
        <v>0</v>
      </c>
      <c r="ED121" s="22">
        <v>0</v>
      </c>
      <c r="EE121" s="22">
        <v>0</v>
      </c>
      <c r="EF121" s="22">
        <v>0</v>
      </c>
      <c r="EG121" s="22">
        <v>0</v>
      </c>
      <c r="EH121" s="22">
        <v>0</v>
      </c>
      <c r="EI121" s="22">
        <v>0</v>
      </c>
      <c r="EJ121" s="22">
        <v>0</v>
      </c>
      <c r="EK121" s="22">
        <v>0</v>
      </c>
      <c r="EL121" s="22">
        <v>0</v>
      </c>
      <c r="EM121" s="22">
        <v>0</v>
      </c>
      <c r="EN121" s="22">
        <v>0</v>
      </c>
      <c r="EO121" s="22">
        <v>0</v>
      </c>
      <c r="EP121" s="22">
        <v>0</v>
      </c>
      <c r="EQ121" s="22">
        <v>0</v>
      </c>
      <c r="ER121" s="22">
        <v>0</v>
      </c>
      <c r="ES121" s="22">
        <v>0</v>
      </c>
      <c r="ET121" s="22">
        <v>0</v>
      </c>
      <c r="EU121" s="22">
        <v>0</v>
      </c>
      <c r="EV121" s="22">
        <v>0</v>
      </c>
      <c r="EW121" s="22">
        <v>0</v>
      </c>
      <c r="EX121" s="22">
        <v>0</v>
      </c>
      <c r="EY121" s="22">
        <v>0</v>
      </c>
      <c r="EZ121" s="22">
        <v>0</v>
      </c>
      <c r="FA121" s="22">
        <v>0</v>
      </c>
      <c r="FB121" s="22">
        <v>0</v>
      </c>
      <c r="FC121" s="22">
        <v>0</v>
      </c>
      <c r="FD121" s="22">
        <v>522</v>
      </c>
      <c r="FE121" s="22">
        <v>0</v>
      </c>
      <c r="FF121" s="22">
        <v>12372</v>
      </c>
      <c r="FG121" s="22">
        <v>0</v>
      </c>
      <c r="FH121" s="22">
        <v>0</v>
      </c>
      <c r="FI121" s="22">
        <v>0</v>
      </c>
      <c r="FJ121" s="22">
        <v>0</v>
      </c>
      <c r="FK121" s="24">
        <v>0</v>
      </c>
      <c r="FL121" s="24">
        <v>0</v>
      </c>
      <c r="FM121" s="24">
        <v>0</v>
      </c>
      <c r="FN121" s="24">
        <v>0</v>
      </c>
      <c r="FO121" s="24">
        <v>0</v>
      </c>
      <c r="FP121" s="24">
        <v>0</v>
      </c>
      <c r="FQ121" s="24">
        <v>0</v>
      </c>
      <c r="FR121" s="24">
        <v>0</v>
      </c>
      <c r="FS121" s="24">
        <v>0</v>
      </c>
      <c r="FT121" s="24">
        <v>0</v>
      </c>
      <c r="FU121" s="24">
        <v>0</v>
      </c>
      <c r="FV121" s="24">
        <v>0</v>
      </c>
      <c r="FW121" s="24">
        <v>0</v>
      </c>
      <c r="FX121" s="24">
        <v>0</v>
      </c>
      <c r="FY121" s="24">
        <v>0</v>
      </c>
      <c r="FZ121" s="24">
        <v>0</v>
      </c>
      <c r="GA121" s="24">
        <v>0</v>
      </c>
      <c r="GB121" s="24">
        <v>0</v>
      </c>
      <c r="GC121" s="24">
        <v>0</v>
      </c>
      <c r="GD121" s="24">
        <v>0</v>
      </c>
      <c r="GE121" s="24">
        <v>0</v>
      </c>
      <c r="GF121" s="24">
        <v>0</v>
      </c>
      <c r="GG121" s="24">
        <v>0</v>
      </c>
      <c r="GH121" s="24">
        <v>0</v>
      </c>
      <c r="GI121" s="24">
        <v>0</v>
      </c>
      <c r="GJ121" s="24">
        <v>0</v>
      </c>
      <c r="GK121" s="24">
        <v>0</v>
      </c>
      <c r="GL121" s="24">
        <v>0</v>
      </c>
      <c r="GM121" s="24">
        <v>0</v>
      </c>
      <c r="GN121" s="24">
        <v>0</v>
      </c>
      <c r="GO121" s="24">
        <v>0</v>
      </c>
      <c r="GP121" s="24">
        <v>0</v>
      </c>
      <c r="GQ121" s="24">
        <v>0</v>
      </c>
      <c r="GR121" s="24">
        <v>0</v>
      </c>
      <c r="GS121" s="24">
        <v>0</v>
      </c>
      <c r="GT121" s="24">
        <v>0</v>
      </c>
      <c r="GU121" s="24">
        <v>0</v>
      </c>
      <c r="GV121" s="24">
        <v>0</v>
      </c>
      <c r="GW121" s="24">
        <v>0</v>
      </c>
      <c r="GX121" s="24">
        <v>0</v>
      </c>
      <c r="GY121" s="24">
        <v>0</v>
      </c>
      <c r="GZ121" s="24">
        <v>0</v>
      </c>
      <c r="HA121" s="24">
        <v>0</v>
      </c>
      <c r="HB121" s="24">
        <v>0</v>
      </c>
      <c r="HC121" s="24">
        <v>0</v>
      </c>
      <c r="HD121" s="24">
        <v>0</v>
      </c>
      <c r="HE121" s="24">
        <v>17280</v>
      </c>
      <c r="HF121" s="24">
        <v>0</v>
      </c>
      <c r="HG121" s="24">
        <v>0</v>
      </c>
      <c r="HH121" s="24">
        <v>0</v>
      </c>
      <c r="HI121" s="24">
        <v>0</v>
      </c>
      <c r="HJ121" s="24">
        <v>0</v>
      </c>
      <c r="HK121" s="24">
        <v>17280</v>
      </c>
      <c r="HL121" s="24">
        <v>0</v>
      </c>
      <c r="HM121" s="24">
        <v>0</v>
      </c>
      <c r="HN121" s="24">
        <v>0</v>
      </c>
      <c r="HO121" s="24">
        <v>0</v>
      </c>
      <c r="HP121" s="24">
        <v>1920</v>
      </c>
      <c r="HQ121" s="16"/>
      <c r="HR121" s="16"/>
      <c r="HS121" s="16">
        <f t="shared" ref="HS121:IM133" si="54">IF(HR$4=$D$5,$F121,HR121)*(1+HS$3)*(IF(AND($J121&gt;=HS$4,$J121&lt;HT$4),$I121+1,IF(AND($K121&gt;=HS$4,$K121&lt;HT$4),1/(1+$I121),1)))</f>
        <v>0</v>
      </c>
      <c r="HT121" s="16">
        <f t="shared" ca="1" si="54"/>
        <v>962.4</v>
      </c>
      <c r="HU121" s="16">
        <f t="shared" ca="1" si="54"/>
        <v>962.4</v>
      </c>
      <c r="HV121" s="16">
        <f t="shared" ca="1" si="54"/>
        <v>962.4</v>
      </c>
      <c r="HW121" s="16">
        <f t="shared" ca="1" si="54"/>
        <v>962.4</v>
      </c>
      <c r="HX121" s="16">
        <f t="shared" ca="1" si="54"/>
        <v>962.4</v>
      </c>
      <c r="HY121" s="16">
        <f t="shared" ca="1" si="54"/>
        <v>964.80599999999993</v>
      </c>
      <c r="HZ121" s="16">
        <f t="shared" ca="1" si="54"/>
        <v>964.80599999999993</v>
      </c>
      <c r="IA121" s="16">
        <f t="shared" ca="1" si="54"/>
        <v>964.80599999999993</v>
      </c>
      <c r="IB121" s="16">
        <f t="shared" ca="1" si="54"/>
        <v>964.80599999999993</v>
      </c>
      <c r="IC121" s="16">
        <f t="shared" ca="1" si="54"/>
        <v>967.21801499999992</v>
      </c>
      <c r="ID121" s="16">
        <f t="shared" ca="1" si="54"/>
        <v>967.21801499999992</v>
      </c>
      <c r="IE121" s="16">
        <f t="shared" ca="1" si="54"/>
        <v>967.21801499999992</v>
      </c>
      <c r="IF121" s="16">
        <f t="shared" ca="1" si="54"/>
        <v>967.21801499999992</v>
      </c>
      <c r="IG121" s="16">
        <f t="shared" ca="1" si="54"/>
        <v>969.63606003749987</v>
      </c>
      <c r="IH121" s="16">
        <f t="shared" ca="1" si="54"/>
        <v>969.63606003749987</v>
      </c>
      <c r="II121" s="16">
        <f t="shared" ca="1" si="54"/>
        <v>969.63606003749987</v>
      </c>
      <c r="IJ121" s="16">
        <f t="shared" ca="1" si="54"/>
        <v>969.63606003749987</v>
      </c>
      <c r="IK121" s="16">
        <f t="shared" ca="1" si="54"/>
        <v>969.63606003749987</v>
      </c>
      <c r="IL121" s="16">
        <f t="shared" ca="1" si="54"/>
        <v>972.06015018759354</v>
      </c>
      <c r="IM121" s="16">
        <f t="shared" ca="1" si="54"/>
        <v>972.06015018759354</v>
      </c>
      <c r="IN121" s="16">
        <f t="shared" ca="1" si="53"/>
        <v>972.06015018759354</v>
      </c>
      <c r="IO121" s="16">
        <f t="shared" ca="1" si="53"/>
        <v>972.06015018759354</v>
      </c>
      <c r="IP121" s="16">
        <f t="shared" ca="1" si="53"/>
        <v>974.49030056306242</v>
      </c>
      <c r="IQ121" s="16">
        <f t="shared" ca="1" si="53"/>
        <v>974.49030056306242</v>
      </c>
      <c r="IR121" s="16">
        <f t="shared" ca="1" si="53"/>
        <v>974.49030056306242</v>
      </c>
      <c r="IS121" s="16">
        <f t="shared" ca="1" si="51"/>
        <v>974.49030056306242</v>
      </c>
      <c r="IT121" s="16">
        <f t="shared" ca="1" si="51"/>
        <v>976.92652631447004</v>
      </c>
      <c r="IU121" s="16">
        <f t="shared" ca="1" si="51"/>
        <v>976.92652631447004</v>
      </c>
      <c r="IV121" s="16">
        <f t="shared" ca="1" si="51"/>
        <v>976.92652631447004</v>
      </c>
      <c r="IW121" s="16">
        <f t="shared" ca="1" si="51"/>
        <v>976.92652631447004</v>
      </c>
      <c r="IX121" s="16">
        <f t="shared" ca="1" si="51"/>
        <v>976.92652631447004</v>
      </c>
      <c r="IY121" s="16">
        <f t="shared" ca="1" si="51"/>
        <v>979.36884263025615</v>
      </c>
      <c r="IZ121" s="16">
        <f t="shared" ca="1" si="51"/>
        <v>979.36884263025615</v>
      </c>
      <c r="JA121" s="16">
        <f t="shared" ca="1" si="51"/>
        <v>979.36884263025615</v>
      </c>
      <c r="JB121" s="16">
        <f t="shared" ca="1" si="51"/>
        <v>979.36884263025615</v>
      </c>
    </row>
    <row r="122" spans="1:262" ht="15" customHeight="1" x14ac:dyDescent="0.3">
      <c r="A122" s="25" t="s">
        <v>132</v>
      </c>
      <c r="B122" s="3" t="s">
        <v>234</v>
      </c>
      <c r="C122" s="3" t="s">
        <v>234</v>
      </c>
      <c r="D122" s="21" t="s">
        <v>38</v>
      </c>
      <c r="E122" s="21" t="s">
        <v>20</v>
      </c>
      <c r="F122" s="16">
        <f t="shared" ca="1" si="38"/>
        <v>25480</v>
      </c>
      <c r="G122" s="21" cm="1">
        <f t="array" aca="1" ref="G122" ca="1">($D$5-IFERROR(LOOKUP(2,1/(INDIRECT($L$1&amp;ROW()&amp;":"&amp;$J$2&amp;ROW())&lt;&gt;0),INDIRECT($L$1&amp;"4:"&amp;$J$2&amp;"4")),$L$4))/7</f>
        <v>0</v>
      </c>
      <c r="H122" s="16">
        <f t="shared" ca="1" si="39"/>
        <v>2548818.1060466934</v>
      </c>
      <c r="I122" s="21"/>
      <c r="J122" s="16"/>
      <c r="K122" s="21"/>
      <c r="L122" s="22">
        <v>0</v>
      </c>
      <c r="M122" s="22">
        <v>0</v>
      </c>
      <c r="N122" s="22">
        <v>0</v>
      </c>
      <c r="O122" s="22">
        <v>0</v>
      </c>
      <c r="P122" s="22">
        <v>0</v>
      </c>
      <c r="Q122" s="22">
        <v>0</v>
      </c>
      <c r="R122" s="22">
        <v>0</v>
      </c>
      <c r="S122" s="22">
        <v>0</v>
      </c>
      <c r="T122" s="22">
        <v>0</v>
      </c>
      <c r="U122" s="22">
        <v>0</v>
      </c>
      <c r="V122" s="22">
        <v>0</v>
      </c>
      <c r="W122" s="22">
        <v>0</v>
      </c>
      <c r="X122" s="22">
        <v>0</v>
      </c>
      <c r="Y122" s="22">
        <v>0</v>
      </c>
      <c r="Z122" s="22">
        <v>0</v>
      </c>
      <c r="AA122" s="22">
        <v>0</v>
      </c>
      <c r="AB122" s="22">
        <v>0</v>
      </c>
      <c r="AC122" s="22">
        <v>0</v>
      </c>
      <c r="AD122" s="22">
        <v>0</v>
      </c>
      <c r="AE122" s="22">
        <v>0</v>
      </c>
      <c r="AF122" s="22">
        <v>0</v>
      </c>
      <c r="AG122" s="22">
        <v>0</v>
      </c>
      <c r="AH122" s="22">
        <v>0</v>
      </c>
      <c r="AI122" s="22">
        <v>0</v>
      </c>
      <c r="AJ122" s="22">
        <v>0</v>
      </c>
      <c r="AK122" s="22">
        <v>0</v>
      </c>
      <c r="AL122" s="22">
        <v>0</v>
      </c>
      <c r="AM122" s="22">
        <v>0</v>
      </c>
      <c r="AN122" s="22">
        <v>0</v>
      </c>
      <c r="AO122" s="22">
        <v>0</v>
      </c>
      <c r="AP122" s="22">
        <v>0</v>
      </c>
      <c r="AQ122" s="22">
        <v>0</v>
      </c>
      <c r="AR122" s="22">
        <v>0</v>
      </c>
      <c r="AS122" s="22">
        <v>0</v>
      </c>
      <c r="AT122" s="22">
        <v>0</v>
      </c>
      <c r="AU122" s="22">
        <v>0</v>
      </c>
      <c r="AV122" s="22">
        <v>0</v>
      </c>
      <c r="AW122" s="22">
        <v>0</v>
      </c>
      <c r="AX122" s="22">
        <v>0</v>
      </c>
      <c r="AY122" s="22">
        <v>0</v>
      </c>
      <c r="AZ122" s="22">
        <v>0</v>
      </c>
      <c r="BA122" s="22">
        <v>0</v>
      </c>
      <c r="BB122" s="22">
        <v>0</v>
      </c>
      <c r="BC122" s="22">
        <v>0</v>
      </c>
      <c r="BD122" s="22">
        <v>0</v>
      </c>
      <c r="BE122" s="22">
        <v>0</v>
      </c>
      <c r="BF122" s="22">
        <v>0</v>
      </c>
      <c r="BG122" s="22">
        <v>0</v>
      </c>
      <c r="BH122" s="22">
        <v>0</v>
      </c>
      <c r="BI122" s="22">
        <v>0</v>
      </c>
      <c r="BJ122" s="22">
        <v>0</v>
      </c>
      <c r="BK122" s="22">
        <v>0</v>
      </c>
      <c r="BL122" s="22">
        <v>0</v>
      </c>
      <c r="BM122" s="22">
        <v>0</v>
      </c>
      <c r="BN122" s="22">
        <v>0</v>
      </c>
      <c r="BO122" s="22">
        <v>0</v>
      </c>
      <c r="BP122" s="22">
        <v>0</v>
      </c>
      <c r="BQ122" s="22">
        <v>0</v>
      </c>
      <c r="BR122" s="22">
        <v>0</v>
      </c>
      <c r="BS122" s="22">
        <v>0</v>
      </c>
      <c r="BT122" s="22">
        <v>0</v>
      </c>
      <c r="BU122" s="22">
        <v>0</v>
      </c>
      <c r="BV122" s="22">
        <v>0</v>
      </c>
      <c r="BW122" s="22">
        <v>0</v>
      </c>
      <c r="BX122" s="22">
        <v>0</v>
      </c>
      <c r="BY122" s="22">
        <v>0</v>
      </c>
      <c r="BZ122" s="22">
        <v>0</v>
      </c>
      <c r="CA122" s="22">
        <v>0</v>
      </c>
      <c r="CB122" s="22">
        <v>0</v>
      </c>
      <c r="CC122" s="22">
        <v>0</v>
      </c>
      <c r="CD122" s="22">
        <v>0</v>
      </c>
      <c r="CE122" s="22">
        <v>0</v>
      </c>
      <c r="CF122" s="22">
        <v>0</v>
      </c>
      <c r="CG122" s="22">
        <v>0</v>
      </c>
      <c r="CH122" s="22">
        <v>0</v>
      </c>
      <c r="CI122" s="22">
        <v>0</v>
      </c>
      <c r="CJ122" s="22">
        <v>0</v>
      </c>
      <c r="CK122" s="22">
        <v>0</v>
      </c>
      <c r="CL122" s="22">
        <v>0</v>
      </c>
      <c r="CM122" s="22">
        <v>0</v>
      </c>
      <c r="CN122" s="22">
        <v>0</v>
      </c>
      <c r="CO122" s="22">
        <v>0</v>
      </c>
      <c r="CP122" s="22">
        <v>0</v>
      </c>
      <c r="CQ122" s="22">
        <v>0</v>
      </c>
      <c r="CR122" s="22">
        <v>0</v>
      </c>
      <c r="CS122" s="22">
        <v>0</v>
      </c>
      <c r="CT122" s="22">
        <v>0</v>
      </c>
      <c r="CU122" s="22">
        <v>0</v>
      </c>
      <c r="CV122" s="22">
        <v>0</v>
      </c>
      <c r="CW122" s="22">
        <v>0</v>
      </c>
      <c r="CX122" s="22">
        <v>0</v>
      </c>
      <c r="CY122" s="22">
        <v>0</v>
      </c>
      <c r="CZ122" s="22">
        <v>0</v>
      </c>
      <c r="DA122" s="22">
        <v>0</v>
      </c>
      <c r="DB122" s="22">
        <v>0</v>
      </c>
      <c r="DC122" s="22">
        <v>0</v>
      </c>
      <c r="DD122" s="22">
        <v>0</v>
      </c>
      <c r="DE122" s="22">
        <v>0</v>
      </c>
      <c r="DF122" s="22">
        <v>0</v>
      </c>
      <c r="DG122" s="22">
        <v>0</v>
      </c>
      <c r="DH122" s="22">
        <v>0</v>
      </c>
      <c r="DI122" s="22">
        <v>0</v>
      </c>
      <c r="DJ122" s="22">
        <v>0</v>
      </c>
      <c r="DK122" s="22">
        <v>0</v>
      </c>
      <c r="DL122" s="22">
        <v>0</v>
      </c>
      <c r="DM122" s="22">
        <v>0</v>
      </c>
      <c r="DN122" s="22">
        <v>0</v>
      </c>
      <c r="DO122" s="22">
        <v>0</v>
      </c>
      <c r="DP122" s="22">
        <v>0</v>
      </c>
      <c r="DQ122" s="22">
        <v>0</v>
      </c>
      <c r="DR122" s="22">
        <v>0</v>
      </c>
      <c r="DS122" s="22">
        <v>55440</v>
      </c>
      <c r="DT122" s="22">
        <v>0</v>
      </c>
      <c r="DU122" s="22">
        <v>0</v>
      </c>
      <c r="DV122" s="22">
        <v>126000</v>
      </c>
      <c r="DW122" s="22">
        <v>37800</v>
      </c>
      <c r="DX122" s="22">
        <v>0</v>
      </c>
      <c r="DY122" s="22">
        <v>0</v>
      </c>
      <c r="DZ122" s="22">
        <v>0</v>
      </c>
      <c r="EA122" s="22">
        <v>58240</v>
      </c>
      <c r="EB122" s="22">
        <v>0</v>
      </c>
      <c r="EC122" s="22">
        <v>58240</v>
      </c>
      <c r="ED122" s="22">
        <v>0</v>
      </c>
      <c r="EE122" s="22">
        <v>0</v>
      </c>
      <c r="EF122" s="22">
        <v>0</v>
      </c>
      <c r="EG122" s="22">
        <v>26880</v>
      </c>
      <c r="EH122" s="22">
        <v>0</v>
      </c>
      <c r="EI122" s="22">
        <v>0</v>
      </c>
      <c r="EJ122" s="22">
        <v>49280</v>
      </c>
      <c r="EK122" s="22">
        <v>0</v>
      </c>
      <c r="EL122" s="22">
        <v>0</v>
      </c>
      <c r="EM122" s="22">
        <v>73920</v>
      </c>
      <c r="EN122" s="22">
        <v>0</v>
      </c>
      <c r="EO122" s="22">
        <v>0</v>
      </c>
      <c r="EP122" s="22">
        <v>0</v>
      </c>
      <c r="EQ122" s="22">
        <v>0</v>
      </c>
      <c r="ER122" s="22">
        <v>39200</v>
      </c>
      <c r="ES122" s="22">
        <v>0</v>
      </c>
      <c r="ET122" s="22">
        <v>0</v>
      </c>
      <c r="EU122" s="22">
        <v>0</v>
      </c>
      <c r="EV122" s="22">
        <v>0</v>
      </c>
      <c r="EW122" s="22">
        <v>19600</v>
      </c>
      <c r="EX122" s="22">
        <v>0</v>
      </c>
      <c r="EY122" s="22">
        <v>0</v>
      </c>
      <c r="EZ122" s="22">
        <v>0</v>
      </c>
      <c r="FA122" s="22">
        <v>0</v>
      </c>
      <c r="FB122" s="22">
        <v>0</v>
      </c>
      <c r="FC122" s="22">
        <v>29400</v>
      </c>
      <c r="FD122" s="22">
        <v>0</v>
      </c>
      <c r="FE122" s="22">
        <v>0</v>
      </c>
      <c r="FF122" s="22">
        <v>50960</v>
      </c>
      <c r="FG122" s="22">
        <v>0</v>
      </c>
      <c r="FH122" s="22">
        <v>50960</v>
      </c>
      <c r="FI122" s="22">
        <v>0</v>
      </c>
      <c r="FJ122" s="22">
        <v>0</v>
      </c>
      <c r="FK122" s="24">
        <v>47040</v>
      </c>
      <c r="FL122" s="24">
        <v>0</v>
      </c>
      <c r="FM122" s="24">
        <v>0</v>
      </c>
      <c r="FN122" s="24">
        <v>50960</v>
      </c>
      <c r="FO122" s="24">
        <v>0</v>
      </c>
      <c r="FP122" s="24">
        <v>0</v>
      </c>
      <c r="FQ122" s="24">
        <v>0</v>
      </c>
      <c r="FR122" s="24">
        <v>0</v>
      </c>
      <c r="FS122" s="24">
        <v>0</v>
      </c>
      <c r="FT122" s="24">
        <v>50960</v>
      </c>
      <c r="FU122" s="24">
        <v>0</v>
      </c>
      <c r="FV122" s="24">
        <v>0</v>
      </c>
      <c r="FW122" s="24">
        <v>47040</v>
      </c>
      <c r="FX122" s="24">
        <v>0</v>
      </c>
      <c r="FY122" s="24">
        <v>0</v>
      </c>
      <c r="FZ122" s="24">
        <v>0</v>
      </c>
      <c r="GA122" s="24">
        <v>0</v>
      </c>
      <c r="GB122" s="24">
        <v>0</v>
      </c>
      <c r="GC122" s="24">
        <v>52920</v>
      </c>
      <c r="GD122" s="24">
        <v>7840</v>
      </c>
      <c r="GE122" s="24">
        <v>0</v>
      </c>
      <c r="GF122" s="24">
        <v>0</v>
      </c>
      <c r="GG122" s="24">
        <v>82320</v>
      </c>
      <c r="GH122" s="24">
        <v>0</v>
      </c>
      <c r="GI122" s="24">
        <v>0</v>
      </c>
      <c r="GJ122" s="24">
        <v>0</v>
      </c>
      <c r="GK122" s="24">
        <v>0</v>
      </c>
      <c r="GL122" s="24">
        <v>0</v>
      </c>
      <c r="GM122" s="24">
        <v>0</v>
      </c>
      <c r="GN122" s="24">
        <v>101920</v>
      </c>
      <c r="GO122" s="24">
        <v>0</v>
      </c>
      <c r="GP122" s="24">
        <v>0</v>
      </c>
      <c r="GQ122" s="24">
        <v>0</v>
      </c>
      <c r="GR122" s="24">
        <v>0</v>
      </c>
      <c r="GS122" s="24">
        <v>0</v>
      </c>
      <c r="GT122" s="24">
        <v>0</v>
      </c>
      <c r="GU122" s="24">
        <v>0</v>
      </c>
      <c r="GV122" s="24">
        <v>37240</v>
      </c>
      <c r="GW122" s="24">
        <v>0</v>
      </c>
      <c r="GX122" s="24">
        <v>0</v>
      </c>
      <c r="GY122" s="24">
        <v>0</v>
      </c>
      <c r="GZ122" s="24">
        <v>0</v>
      </c>
      <c r="HA122" s="24">
        <v>0</v>
      </c>
      <c r="HB122" s="24">
        <v>0</v>
      </c>
      <c r="HC122" s="24">
        <v>0</v>
      </c>
      <c r="HD122" s="24">
        <v>50960</v>
      </c>
      <c r="HE122" s="24">
        <v>50960</v>
      </c>
      <c r="HF122" s="24">
        <v>0</v>
      </c>
      <c r="HG122" s="24">
        <v>0</v>
      </c>
      <c r="HH122" s="24">
        <v>76440</v>
      </c>
      <c r="HI122" s="24">
        <v>0</v>
      </c>
      <c r="HJ122" s="24">
        <v>0</v>
      </c>
      <c r="HK122" s="24">
        <v>0</v>
      </c>
      <c r="HL122" s="24">
        <v>0</v>
      </c>
      <c r="HM122" s="24">
        <v>50960</v>
      </c>
      <c r="HN122" s="24">
        <v>25480</v>
      </c>
      <c r="HO122" s="24">
        <v>0</v>
      </c>
      <c r="HP122" s="24">
        <v>0</v>
      </c>
      <c r="HQ122" s="24">
        <v>0</v>
      </c>
      <c r="HR122" s="24">
        <v>50960</v>
      </c>
      <c r="HS122" s="16">
        <f t="shared" si="54"/>
        <v>50960</v>
      </c>
      <c r="HT122" s="24">
        <v>29400</v>
      </c>
      <c r="HU122" s="16">
        <f t="shared" si="54"/>
        <v>29400</v>
      </c>
      <c r="HV122" s="16">
        <f t="shared" si="54"/>
        <v>29400</v>
      </c>
      <c r="HW122" s="16">
        <f t="shared" si="54"/>
        <v>29400</v>
      </c>
      <c r="HX122" s="16">
        <f t="shared" si="54"/>
        <v>29400</v>
      </c>
      <c r="HY122" s="16">
        <f t="shared" si="54"/>
        <v>29473.5</v>
      </c>
      <c r="HZ122" s="16">
        <f t="shared" si="54"/>
        <v>29473.5</v>
      </c>
      <c r="IA122" s="16">
        <f t="shared" si="54"/>
        <v>29473.5</v>
      </c>
      <c r="IB122" s="16">
        <f t="shared" si="54"/>
        <v>29473.5</v>
      </c>
      <c r="IC122" s="16">
        <f t="shared" si="54"/>
        <v>29547.18375</v>
      </c>
      <c r="ID122" s="16">
        <f t="shared" si="54"/>
        <v>29547.18375</v>
      </c>
      <c r="IE122" s="16">
        <f t="shared" si="54"/>
        <v>29547.18375</v>
      </c>
      <c r="IF122" s="16">
        <f t="shared" si="54"/>
        <v>29547.18375</v>
      </c>
      <c r="IG122" s="16">
        <f t="shared" si="54"/>
        <v>29621.051709374999</v>
      </c>
      <c r="IH122" s="16">
        <f t="shared" si="54"/>
        <v>29621.051709374999</v>
      </c>
      <c r="II122" s="16">
        <f t="shared" si="54"/>
        <v>29621.051709374999</v>
      </c>
      <c r="IJ122" s="16">
        <f t="shared" si="54"/>
        <v>29621.051709374999</v>
      </c>
      <c r="IK122" s="16">
        <f t="shared" si="54"/>
        <v>29621.051709374999</v>
      </c>
      <c r="IL122" s="16">
        <f t="shared" si="54"/>
        <v>29695.104338648434</v>
      </c>
      <c r="IM122" s="16">
        <f t="shared" si="54"/>
        <v>29695.104338648434</v>
      </c>
      <c r="IN122" s="16">
        <f t="shared" si="53"/>
        <v>29695.104338648434</v>
      </c>
      <c r="IO122" s="16">
        <f t="shared" si="53"/>
        <v>29695.104338648434</v>
      </c>
      <c r="IP122" s="16">
        <f t="shared" si="53"/>
        <v>29769.342099495054</v>
      </c>
      <c r="IQ122" s="16">
        <f t="shared" si="53"/>
        <v>29769.342099495054</v>
      </c>
      <c r="IR122" s="16">
        <f t="shared" si="53"/>
        <v>29769.342099495054</v>
      </c>
      <c r="IS122" s="16">
        <f t="shared" si="51"/>
        <v>29769.342099495054</v>
      </c>
      <c r="IT122" s="16">
        <f t="shared" si="51"/>
        <v>29843.765454743789</v>
      </c>
      <c r="IU122" s="16">
        <f t="shared" si="51"/>
        <v>29843.765454743789</v>
      </c>
      <c r="IV122" s="16">
        <f t="shared" si="51"/>
        <v>29843.765454743789</v>
      </c>
      <c r="IW122" s="16">
        <f t="shared" si="51"/>
        <v>29843.765454743789</v>
      </c>
      <c r="IX122" s="16">
        <f t="shared" si="51"/>
        <v>29843.765454743789</v>
      </c>
      <c r="IY122" s="16">
        <f t="shared" si="51"/>
        <v>29918.374868380648</v>
      </c>
      <c r="IZ122" s="16">
        <f t="shared" si="51"/>
        <v>29918.374868380648</v>
      </c>
      <c r="JA122" s="16">
        <f t="shared" si="51"/>
        <v>29918.374868380648</v>
      </c>
      <c r="JB122" s="16">
        <f t="shared" si="51"/>
        <v>29918.374868380648</v>
      </c>
    </row>
    <row r="123" spans="1:262" ht="15" customHeight="1" x14ac:dyDescent="0.3">
      <c r="A123" s="3" t="s">
        <v>133</v>
      </c>
      <c r="B123" s="3" t="s">
        <v>234</v>
      </c>
      <c r="C123" s="3" t="s">
        <v>234</v>
      </c>
      <c r="D123" s="21" t="s">
        <v>38</v>
      </c>
      <c r="E123" s="21" t="s">
        <v>20</v>
      </c>
      <c r="F123" s="16">
        <f t="shared" ca="1" si="38"/>
        <v>2400</v>
      </c>
      <c r="G123" s="21" cm="1">
        <f t="array" aca="1" ref="G123" ca="1">($D$5-IFERROR(LOOKUP(2,1/(INDIRECT($L$1&amp;ROW()&amp;":"&amp;$J$2&amp;ROW())&lt;&gt;0),INDIRECT($L$1&amp;"4:"&amp;$J$2&amp;"4")),$L$4))/7</f>
        <v>0</v>
      </c>
      <c r="H123" s="16">
        <f t="shared" ca="1" si="39"/>
        <v>182541.46541320864</v>
      </c>
      <c r="L123" s="22">
        <v>0</v>
      </c>
      <c r="M123" s="22">
        <v>0</v>
      </c>
      <c r="N123" s="22">
        <v>0</v>
      </c>
      <c r="O123" s="22">
        <v>0</v>
      </c>
      <c r="P123" s="22">
        <v>0</v>
      </c>
      <c r="Q123" s="22">
        <v>0</v>
      </c>
      <c r="R123" s="22">
        <v>0</v>
      </c>
      <c r="S123" s="22">
        <v>0</v>
      </c>
      <c r="T123" s="22">
        <v>0</v>
      </c>
      <c r="U123" s="22">
        <v>0</v>
      </c>
      <c r="V123" s="22">
        <v>0</v>
      </c>
      <c r="W123" s="22">
        <v>0</v>
      </c>
      <c r="X123" s="22">
        <v>0</v>
      </c>
      <c r="Y123" s="22">
        <v>0</v>
      </c>
      <c r="Z123" s="22">
        <v>0</v>
      </c>
      <c r="AA123" s="22">
        <v>0</v>
      </c>
      <c r="AB123" s="22">
        <v>0</v>
      </c>
      <c r="AC123" s="22">
        <v>0</v>
      </c>
      <c r="AD123" s="22">
        <v>0</v>
      </c>
      <c r="AE123" s="22">
        <v>0</v>
      </c>
      <c r="AF123" s="22">
        <v>0</v>
      </c>
      <c r="AG123" s="22">
        <v>0</v>
      </c>
      <c r="AH123" s="22">
        <v>0</v>
      </c>
      <c r="AI123" s="22">
        <v>0</v>
      </c>
      <c r="AJ123" s="22">
        <v>0</v>
      </c>
      <c r="AK123" s="22">
        <v>0</v>
      </c>
      <c r="AL123" s="22">
        <v>0</v>
      </c>
      <c r="AM123" s="22">
        <v>0</v>
      </c>
      <c r="AN123" s="22">
        <v>0</v>
      </c>
      <c r="AO123" s="22">
        <v>0</v>
      </c>
      <c r="AP123" s="22">
        <v>0</v>
      </c>
      <c r="AQ123" s="22">
        <v>0</v>
      </c>
      <c r="AR123" s="22">
        <v>0</v>
      </c>
      <c r="AS123" s="22">
        <v>0</v>
      </c>
      <c r="AT123" s="22">
        <v>0</v>
      </c>
      <c r="AU123" s="22">
        <v>0</v>
      </c>
      <c r="AV123" s="22">
        <v>0</v>
      </c>
      <c r="AW123" s="22">
        <v>0</v>
      </c>
      <c r="AX123" s="22">
        <v>0</v>
      </c>
      <c r="AY123" s="22">
        <v>0</v>
      </c>
      <c r="AZ123" s="22">
        <v>0</v>
      </c>
      <c r="BA123" s="22">
        <v>0</v>
      </c>
      <c r="BB123" s="22">
        <v>0</v>
      </c>
      <c r="BC123" s="22">
        <v>0</v>
      </c>
      <c r="BD123" s="22">
        <v>0</v>
      </c>
      <c r="BE123" s="22">
        <v>0</v>
      </c>
      <c r="BF123" s="22">
        <v>0</v>
      </c>
      <c r="BG123" s="22">
        <v>0</v>
      </c>
      <c r="BH123" s="22">
        <v>0</v>
      </c>
      <c r="BI123" s="22">
        <v>0</v>
      </c>
      <c r="BJ123" s="22">
        <v>0</v>
      </c>
      <c r="BK123" s="22">
        <v>0</v>
      </c>
      <c r="BL123" s="22">
        <v>0</v>
      </c>
      <c r="BM123" s="22">
        <v>0</v>
      </c>
      <c r="BN123" s="22">
        <v>0</v>
      </c>
      <c r="BO123" s="22">
        <v>0</v>
      </c>
      <c r="BP123" s="22">
        <v>0</v>
      </c>
      <c r="BQ123" s="22">
        <v>0</v>
      </c>
      <c r="BR123" s="22">
        <v>0</v>
      </c>
      <c r="BS123" s="22">
        <v>0</v>
      </c>
      <c r="BT123" s="22">
        <v>0</v>
      </c>
      <c r="BU123" s="22">
        <v>0</v>
      </c>
      <c r="BV123" s="22">
        <v>0</v>
      </c>
      <c r="BW123" s="22">
        <v>0</v>
      </c>
      <c r="BX123" s="22">
        <v>0</v>
      </c>
      <c r="BY123" s="22">
        <v>0</v>
      </c>
      <c r="BZ123" s="22">
        <v>0</v>
      </c>
      <c r="CA123" s="22">
        <v>0</v>
      </c>
      <c r="CB123" s="22">
        <v>0</v>
      </c>
      <c r="CC123" s="22">
        <v>0</v>
      </c>
      <c r="CD123" s="22">
        <v>0</v>
      </c>
      <c r="CE123" s="22">
        <v>0</v>
      </c>
      <c r="CF123" s="22">
        <v>0</v>
      </c>
      <c r="CG123" s="22">
        <v>0</v>
      </c>
      <c r="CH123" s="22">
        <v>0</v>
      </c>
      <c r="CI123" s="22">
        <v>0</v>
      </c>
      <c r="CJ123" s="22">
        <v>0</v>
      </c>
      <c r="CK123" s="22">
        <v>0</v>
      </c>
      <c r="CL123" s="22">
        <v>0</v>
      </c>
      <c r="CM123" s="22">
        <v>0</v>
      </c>
      <c r="CN123" s="22">
        <v>0</v>
      </c>
      <c r="CO123" s="22">
        <v>0</v>
      </c>
      <c r="CP123" s="22">
        <v>0</v>
      </c>
      <c r="CQ123" s="22">
        <v>0</v>
      </c>
      <c r="CR123" s="22">
        <v>0</v>
      </c>
      <c r="CS123" s="22">
        <v>0</v>
      </c>
      <c r="CT123" s="22">
        <v>0</v>
      </c>
      <c r="CU123" s="22">
        <v>0</v>
      </c>
      <c r="CV123" s="22">
        <v>0</v>
      </c>
      <c r="CW123" s="22">
        <v>0</v>
      </c>
      <c r="CX123" s="22">
        <v>0</v>
      </c>
      <c r="CY123" s="22">
        <v>0</v>
      </c>
      <c r="CZ123" s="22">
        <v>0</v>
      </c>
      <c r="DA123" s="22">
        <v>0</v>
      </c>
      <c r="DB123" s="22">
        <v>0</v>
      </c>
      <c r="DC123" s="22">
        <v>0</v>
      </c>
      <c r="DD123" s="22">
        <v>0</v>
      </c>
      <c r="DE123" s="22">
        <v>0</v>
      </c>
      <c r="DF123" s="22">
        <v>0</v>
      </c>
      <c r="DG123" s="22">
        <v>0</v>
      </c>
      <c r="DH123" s="22">
        <v>0</v>
      </c>
      <c r="DI123" s="22">
        <v>0</v>
      </c>
      <c r="DJ123" s="22">
        <v>0</v>
      </c>
      <c r="DK123" s="22">
        <v>0</v>
      </c>
      <c r="DL123" s="22">
        <v>0</v>
      </c>
      <c r="DM123" s="22">
        <v>0</v>
      </c>
      <c r="DN123" s="22">
        <v>0</v>
      </c>
      <c r="DO123" s="22">
        <v>0</v>
      </c>
      <c r="DP123" s="22">
        <v>0</v>
      </c>
      <c r="DQ123" s="22">
        <v>0</v>
      </c>
      <c r="DR123" s="22">
        <v>0</v>
      </c>
      <c r="DS123" s="22">
        <v>0</v>
      </c>
      <c r="DT123" s="22">
        <v>0</v>
      </c>
      <c r="DU123" s="22">
        <v>0</v>
      </c>
      <c r="DV123" s="22">
        <v>0</v>
      </c>
      <c r="DW123" s="22">
        <v>0</v>
      </c>
      <c r="DX123" s="22">
        <v>0</v>
      </c>
      <c r="DY123" s="22">
        <v>0</v>
      </c>
      <c r="DZ123" s="22">
        <v>0</v>
      </c>
      <c r="EA123" s="22">
        <v>0</v>
      </c>
      <c r="EB123" s="22">
        <v>0</v>
      </c>
      <c r="EC123" s="22">
        <v>0</v>
      </c>
      <c r="ED123" s="22">
        <v>0</v>
      </c>
      <c r="EE123" s="22">
        <v>0</v>
      </c>
      <c r="EF123" s="22">
        <v>0</v>
      </c>
      <c r="EG123" s="22">
        <v>0</v>
      </c>
      <c r="EH123" s="22">
        <v>0</v>
      </c>
      <c r="EI123" s="22">
        <v>0</v>
      </c>
      <c r="EJ123" s="22">
        <v>0</v>
      </c>
      <c r="EK123" s="22">
        <v>0</v>
      </c>
      <c r="EL123" s="22">
        <v>0</v>
      </c>
      <c r="EM123" s="22">
        <v>0</v>
      </c>
      <c r="EN123" s="22">
        <v>0</v>
      </c>
      <c r="EO123" s="22">
        <v>0</v>
      </c>
      <c r="EP123" s="22">
        <v>0</v>
      </c>
      <c r="EQ123" s="22">
        <v>0</v>
      </c>
      <c r="ER123" s="22">
        <v>0</v>
      </c>
      <c r="ES123" s="22">
        <v>0</v>
      </c>
      <c r="ET123" s="22">
        <v>0</v>
      </c>
      <c r="EU123" s="22">
        <v>0</v>
      </c>
      <c r="EV123" s="22">
        <v>0</v>
      </c>
      <c r="EW123" s="22">
        <v>0</v>
      </c>
      <c r="EX123" s="22">
        <v>0</v>
      </c>
      <c r="EY123" s="22">
        <v>0</v>
      </c>
      <c r="EZ123" s="22">
        <v>0</v>
      </c>
      <c r="FA123" s="22">
        <v>0</v>
      </c>
      <c r="FB123" s="22">
        <v>0</v>
      </c>
      <c r="FC123" s="22">
        <v>0</v>
      </c>
      <c r="FD123" s="22">
        <v>0</v>
      </c>
      <c r="FE123" s="22">
        <v>0</v>
      </c>
      <c r="FF123" s="22">
        <v>0</v>
      </c>
      <c r="FG123" s="22">
        <v>0</v>
      </c>
      <c r="FH123" s="22">
        <v>0</v>
      </c>
      <c r="FI123" s="22">
        <v>0</v>
      </c>
      <c r="FJ123" s="27">
        <v>0</v>
      </c>
      <c r="FK123" s="24">
        <v>0</v>
      </c>
      <c r="FL123" s="24">
        <v>0</v>
      </c>
      <c r="FM123" s="24">
        <v>0</v>
      </c>
      <c r="FN123" s="24">
        <v>0</v>
      </c>
      <c r="FO123" s="24">
        <v>0</v>
      </c>
      <c r="FP123" s="24">
        <v>11200</v>
      </c>
      <c r="FQ123" s="24">
        <v>0</v>
      </c>
      <c r="FR123" s="24">
        <v>0</v>
      </c>
      <c r="FS123" s="24">
        <v>33600</v>
      </c>
      <c r="FT123" s="24">
        <v>0</v>
      </c>
      <c r="FU123" s="24">
        <v>0</v>
      </c>
      <c r="FV123" s="24">
        <v>0</v>
      </c>
      <c r="FW123" s="24">
        <v>0</v>
      </c>
      <c r="FX123" s="24">
        <v>0</v>
      </c>
      <c r="FY123" s="24">
        <v>0</v>
      </c>
      <c r="FZ123" s="24">
        <v>0</v>
      </c>
      <c r="GA123" s="24">
        <v>0</v>
      </c>
      <c r="GB123" s="24">
        <v>0</v>
      </c>
      <c r="GC123" s="24">
        <v>0</v>
      </c>
      <c r="GD123" s="24">
        <v>0</v>
      </c>
      <c r="GE123" s="24">
        <v>0</v>
      </c>
      <c r="GF123" s="24">
        <v>0</v>
      </c>
      <c r="GG123" s="24">
        <v>0</v>
      </c>
      <c r="GH123" s="24">
        <v>0</v>
      </c>
      <c r="GI123" s="24">
        <v>0</v>
      </c>
      <c r="GJ123" s="24">
        <v>0</v>
      </c>
      <c r="GK123" s="24">
        <v>0</v>
      </c>
      <c r="GL123" s="24">
        <v>0</v>
      </c>
      <c r="GM123" s="24">
        <v>0</v>
      </c>
      <c r="GN123" s="24">
        <v>0</v>
      </c>
      <c r="GO123" s="24">
        <v>0</v>
      </c>
      <c r="GP123" s="24">
        <v>0</v>
      </c>
      <c r="GQ123" s="24">
        <v>0</v>
      </c>
      <c r="GR123" s="24">
        <v>0</v>
      </c>
      <c r="GS123" s="24">
        <v>26400</v>
      </c>
      <c r="GT123" s="24">
        <v>0</v>
      </c>
      <c r="GU123" s="24">
        <v>0</v>
      </c>
      <c r="GV123" s="24">
        <v>0</v>
      </c>
      <c r="GW123" s="24">
        <v>0</v>
      </c>
      <c r="GX123" s="24">
        <v>0</v>
      </c>
      <c r="GY123" s="24">
        <v>0</v>
      </c>
      <c r="GZ123" s="24">
        <v>0</v>
      </c>
      <c r="HA123" s="24">
        <v>0</v>
      </c>
      <c r="HB123" s="24">
        <v>0</v>
      </c>
      <c r="HC123" s="24">
        <v>0</v>
      </c>
      <c r="HD123" s="24">
        <v>7200</v>
      </c>
      <c r="HE123" s="24">
        <v>0</v>
      </c>
      <c r="HF123" s="24">
        <v>0</v>
      </c>
      <c r="HG123" s="24">
        <v>0</v>
      </c>
      <c r="HH123" s="24">
        <v>0</v>
      </c>
      <c r="HI123" s="24">
        <v>0</v>
      </c>
      <c r="HJ123" s="24">
        <v>0</v>
      </c>
      <c r="HK123" s="24">
        <v>9600</v>
      </c>
      <c r="HL123" s="24">
        <v>0</v>
      </c>
      <c r="HM123" s="24">
        <v>0</v>
      </c>
      <c r="HN123" s="24">
        <v>0</v>
      </c>
      <c r="HO123" s="24">
        <v>0</v>
      </c>
      <c r="HP123" s="24">
        <v>0</v>
      </c>
      <c r="HQ123" s="24">
        <v>0</v>
      </c>
      <c r="HR123" s="24">
        <v>4800</v>
      </c>
      <c r="HS123" s="16">
        <f t="shared" si="54"/>
        <v>4800</v>
      </c>
      <c r="HT123" s="16">
        <f t="shared" ca="1" si="54"/>
        <v>2406</v>
      </c>
      <c r="HU123" s="16">
        <f t="shared" ca="1" si="54"/>
        <v>2406</v>
      </c>
      <c r="HV123" s="16">
        <f t="shared" ca="1" si="54"/>
        <v>2406</v>
      </c>
      <c r="HW123" s="16">
        <f t="shared" ca="1" si="54"/>
        <v>2406</v>
      </c>
      <c r="HX123" s="16">
        <f t="shared" ca="1" si="54"/>
        <v>2406</v>
      </c>
      <c r="HY123" s="16">
        <f t="shared" ca="1" si="54"/>
        <v>2412.0149999999999</v>
      </c>
      <c r="HZ123" s="16">
        <f t="shared" ca="1" si="54"/>
        <v>2412.0149999999999</v>
      </c>
      <c r="IA123" s="16">
        <f t="shared" ca="1" si="54"/>
        <v>2412.0149999999999</v>
      </c>
      <c r="IB123" s="16">
        <f t="shared" ca="1" si="54"/>
        <v>2412.0149999999999</v>
      </c>
      <c r="IC123" s="16">
        <f t="shared" ca="1" si="54"/>
        <v>2418.0450374999996</v>
      </c>
      <c r="ID123" s="16">
        <f t="shared" ca="1" si="54"/>
        <v>2418.0450374999996</v>
      </c>
      <c r="IE123" s="16">
        <f t="shared" ca="1" si="54"/>
        <v>2418.0450374999996</v>
      </c>
      <c r="IF123" s="16">
        <f t="shared" ca="1" si="54"/>
        <v>2418.0450374999996</v>
      </c>
      <c r="IG123" s="16">
        <f t="shared" ca="1" si="54"/>
        <v>2424.0901500937493</v>
      </c>
      <c r="IH123" s="16">
        <f t="shared" ca="1" si="54"/>
        <v>2424.0901500937493</v>
      </c>
      <c r="II123" s="16">
        <f t="shared" ca="1" si="54"/>
        <v>2424.0901500937493</v>
      </c>
      <c r="IJ123" s="16">
        <f t="shared" ca="1" si="54"/>
        <v>2424.0901500937493</v>
      </c>
      <c r="IK123" s="16">
        <f t="shared" ca="1" si="54"/>
        <v>2424.0901500937493</v>
      </c>
      <c r="IL123" s="16">
        <f t="shared" ca="1" si="54"/>
        <v>2430.1503754689834</v>
      </c>
      <c r="IM123" s="16">
        <f t="shared" ca="1" si="54"/>
        <v>2430.1503754689834</v>
      </c>
      <c r="IN123" s="16">
        <f t="shared" ca="1" si="53"/>
        <v>2430.1503754689834</v>
      </c>
      <c r="IO123" s="16">
        <f t="shared" ca="1" si="53"/>
        <v>2430.1503754689834</v>
      </c>
      <c r="IP123" s="16">
        <f t="shared" ca="1" si="53"/>
        <v>2436.2257514076559</v>
      </c>
      <c r="IQ123" s="16">
        <f t="shared" ca="1" si="53"/>
        <v>2436.2257514076559</v>
      </c>
      <c r="IR123" s="16">
        <f t="shared" ca="1" si="53"/>
        <v>2436.2257514076559</v>
      </c>
      <c r="IS123" s="16">
        <f t="shared" ca="1" si="51"/>
        <v>2436.2257514076559</v>
      </c>
      <c r="IT123" s="16">
        <f t="shared" ca="1" si="51"/>
        <v>2442.316315786175</v>
      </c>
      <c r="IU123" s="16">
        <f t="shared" ca="1" si="51"/>
        <v>2442.316315786175</v>
      </c>
      <c r="IV123" s="16">
        <f t="shared" ca="1" si="51"/>
        <v>2442.316315786175</v>
      </c>
      <c r="IW123" s="16">
        <f t="shared" ca="1" si="51"/>
        <v>2442.316315786175</v>
      </c>
      <c r="IX123" s="16">
        <f t="shared" ca="1" si="51"/>
        <v>2442.316315786175</v>
      </c>
      <c r="IY123" s="16">
        <f t="shared" ca="1" si="51"/>
        <v>2448.4221065756401</v>
      </c>
      <c r="IZ123" s="16">
        <f t="shared" ca="1" si="51"/>
        <v>2448.4221065756401</v>
      </c>
      <c r="JA123" s="16">
        <f t="shared" ca="1" si="51"/>
        <v>2448.4221065756401</v>
      </c>
      <c r="JB123" s="16">
        <f t="shared" ca="1" si="51"/>
        <v>2448.4221065756401</v>
      </c>
    </row>
    <row r="124" spans="1:262" ht="15" customHeight="1" x14ac:dyDescent="0.3">
      <c r="A124" s="3" t="s">
        <v>134</v>
      </c>
      <c r="B124" s="3" t="s">
        <v>234</v>
      </c>
      <c r="C124" s="3" t="s">
        <v>234</v>
      </c>
      <c r="D124" s="21" t="s">
        <v>38</v>
      </c>
      <c r="E124" s="21" t="s">
        <v>20</v>
      </c>
      <c r="F124" s="16">
        <f t="shared" ca="1" si="38"/>
        <v>16800</v>
      </c>
      <c r="G124" s="21" cm="1">
        <f t="array" aca="1" ref="G124" ca="1">($D$5-IFERROR(LOOKUP(2,1/(INDIRECT($L$1&amp;ROW()&amp;":"&amp;$J$2&amp;ROW())&lt;&gt;0),INDIRECT($L$1&amp;"4:"&amp;$J$2&amp;"4")),$L$4))/7</f>
        <v>0</v>
      </c>
      <c r="H124" s="16">
        <f t="shared" ca="1" si="39"/>
        <v>1450590.2578924617</v>
      </c>
      <c r="L124" s="22">
        <v>0</v>
      </c>
      <c r="M124" s="22">
        <v>0</v>
      </c>
      <c r="N124" s="22">
        <v>0</v>
      </c>
      <c r="O124" s="22">
        <v>0</v>
      </c>
      <c r="P124" s="22">
        <v>0</v>
      </c>
      <c r="Q124" s="22">
        <v>0</v>
      </c>
      <c r="R124" s="22">
        <v>0</v>
      </c>
      <c r="S124" s="22">
        <v>0</v>
      </c>
      <c r="T124" s="22">
        <v>0</v>
      </c>
      <c r="U124" s="22">
        <v>0</v>
      </c>
      <c r="V124" s="22">
        <v>0</v>
      </c>
      <c r="W124" s="22">
        <v>0</v>
      </c>
      <c r="X124" s="22">
        <v>0</v>
      </c>
      <c r="Y124" s="22">
        <v>0</v>
      </c>
      <c r="Z124" s="22">
        <v>0</v>
      </c>
      <c r="AA124" s="22">
        <v>0</v>
      </c>
      <c r="AB124" s="22">
        <v>0</v>
      </c>
      <c r="AC124" s="22">
        <v>0</v>
      </c>
      <c r="AD124" s="22">
        <v>0</v>
      </c>
      <c r="AE124" s="22">
        <v>0</v>
      </c>
      <c r="AF124" s="22">
        <v>0</v>
      </c>
      <c r="AG124" s="22">
        <v>0</v>
      </c>
      <c r="AH124" s="22">
        <v>0</v>
      </c>
      <c r="AI124" s="22">
        <v>0</v>
      </c>
      <c r="AJ124" s="22">
        <v>0</v>
      </c>
      <c r="AK124" s="22">
        <v>0</v>
      </c>
      <c r="AL124" s="22">
        <v>0</v>
      </c>
      <c r="AM124" s="22">
        <v>0</v>
      </c>
      <c r="AN124" s="22">
        <v>0</v>
      </c>
      <c r="AO124" s="22">
        <v>0</v>
      </c>
      <c r="AP124" s="22">
        <v>0</v>
      </c>
      <c r="AQ124" s="22">
        <v>0</v>
      </c>
      <c r="AR124" s="22">
        <v>0</v>
      </c>
      <c r="AS124" s="22">
        <v>0</v>
      </c>
      <c r="AT124" s="22">
        <v>0</v>
      </c>
      <c r="AU124" s="22">
        <v>0</v>
      </c>
      <c r="AV124" s="22">
        <v>0</v>
      </c>
      <c r="AW124" s="22">
        <v>0</v>
      </c>
      <c r="AX124" s="22">
        <v>0</v>
      </c>
      <c r="AY124" s="22">
        <v>0</v>
      </c>
      <c r="AZ124" s="22">
        <v>0</v>
      </c>
      <c r="BA124" s="22">
        <v>0</v>
      </c>
      <c r="BB124" s="22">
        <v>0</v>
      </c>
      <c r="BC124" s="22">
        <v>0</v>
      </c>
      <c r="BD124" s="22">
        <v>0</v>
      </c>
      <c r="BE124" s="22">
        <v>0</v>
      </c>
      <c r="BF124" s="22">
        <v>0</v>
      </c>
      <c r="BG124" s="22">
        <v>0</v>
      </c>
      <c r="BH124" s="22">
        <v>0</v>
      </c>
      <c r="BI124" s="22">
        <v>0</v>
      </c>
      <c r="BJ124" s="22">
        <v>0</v>
      </c>
      <c r="BK124" s="22">
        <v>0</v>
      </c>
      <c r="BL124" s="22">
        <v>0</v>
      </c>
      <c r="BM124" s="22">
        <v>0</v>
      </c>
      <c r="BN124" s="22">
        <v>0</v>
      </c>
      <c r="BO124" s="22">
        <v>0</v>
      </c>
      <c r="BP124" s="22">
        <v>0</v>
      </c>
      <c r="BQ124" s="22">
        <v>0</v>
      </c>
      <c r="BR124" s="22">
        <v>0</v>
      </c>
      <c r="BS124" s="22">
        <v>0</v>
      </c>
      <c r="BT124" s="22">
        <v>0</v>
      </c>
      <c r="BU124" s="22">
        <v>0</v>
      </c>
      <c r="BV124" s="22">
        <v>0</v>
      </c>
      <c r="BW124" s="22">
        <v>0</v>
      </c>
      <c r="BX124" s="22">
        <v>0</v>
      </c>
      <c r="BY124" s="22">
        <v>0</v>
      </c>
      <c r="BZ124" s="22">
        <v>0</v>
      </c>
      <c r="CA124" s="22">
        <v>0</v>
      </c>
      <c r="CB124" s="22">
        <v>0</v>
      </c>
      <c r="CC124" s="22">
        <v>0</v>
      </c>
      <c r="CD124" s="22">
        <v>0</v>
      </c>
      <c r="CE124" s="22">
        <v>0</v>
      </c>
      <c r="CF124" s="22">
        <v>0</v>
      </c>
      <c r="CG124" s="22">
        <v>0</v>
      </c>
      <c r="CH124" s="22">
        <v>0</v>
      </c>
      <c r="CI124" s="22">
        <v>0</v>
      </c>
      <c r="CJ124" s="22">
        <v>0</v>
      </c>
      <c r="CK124" s="22">
        <v>0</v>
      </c>
      <c r="CL124" s="22">
        <v>0</v>
      </c>
      <c r="CM124" s="22">
        <v>0</v>
      </c>
      <c r="CN124" s="22">
        <v>0</v>
      </c>
      <c r="CO124" s="22">
        <v>0</v>
      </c>
      <c r="CP124" s="22">
        <v>0</v>
      </c>
      <c r="CQ124" s="22">
        <v>0</v>
      </c>
      <c r="CR124" s="22">
        <v>0</v>
      </c>
      <c r="CS124" s="22">
        <v>0</v>
      </c>
      <c r="CT124" s="22">
        <v>0</v>
      </c>
      <c r="CU124" s="22">
        <v>0</v>
      </c>
      <c r="CV124" s="22">
        <v>0</v>
      </c>
      <c r="CW124" s="22">
        <v>0</v>
      </c>
      <c r="CX124" s="22">
        <v>0</v>
      </c>
      <c r="CY124" s="22">
        <v>0</v>
      </c>
      <c r="CZ124" s="22">
        <v>0</v>
      </c>
      <c r="DA124" s="22">
        <v>0</v>
      </c>
      <c r="DB124" s="22">
        <v>0</v>
      </c>
      <c r="DC124" s="22">
        <v>0</v>
      </c>
      <c r="DD124" s="22">
        <v>0</v>
      </c>
      <c r="DE124" s="22">
        <v>0</v>
      </c>
      <c r="DF124" s="22">
        <v>0</v>
      </c>
      <c r="DG124" s="22">
        <v>0</v>
      </c>
      <c r="DH124" s="22">
        <v>0</v>
      </c>
      <c r="DI124" s="22">
        <v>0</v>
      </c>
      <c r="DJ124" s="22">
        <v>0</v>
      </c>
      <c r="DK124" s="22">
        <v>0</v>
      </c>
      <c r="DL124" s="22">
        <v>0</v>
      </c>
      <c r="DM124" s="22">
        <v>0</v>
      </c>
      <c r="DN124" s="22">
        <v>0</v>
      </c>
      <c r="DO124" s="22">
        <v>0</v>
      </c>
      <c r="DP124" s="22">
        <v>0</v>
      </c>
      <c r="DQ124" s="22">
        <v>0</v>
      </c>
      <c r="DR124" s="22">
        <v>0</v>
      </c>
      <c r="DS124" s="22">
        <v>0</v>
      </c>
      <c r="DT124" s="22">
        <v>0</v>
      </c>
      <c r="DU124" s="22">
        <v>0</v>
      </c>
      <c r="DV124" s="22">
        <v>0</v>
      </c>
      <c r="DW124" s="22">
        <v>0</v>
      </c>
      <c r="DX124" s="22">
        <v>0</v>
      </c>
      <c r="DY124" s="22">
        <v>0</v>
      </c>
      <c r="DZ124" s="22">
        <v>0</v>
      </c>
      <c r="EA124" s="22">
        <v>0</v>
      </c>
      <c r="EB124" s="22">
        <v>0</v>
      </c>
      <c r="EC124" s="22">
        <v>0</v>
      </c>
      <c r="ED124" s="22">
        <v>0</v>
      </c>
      <c r="EE124" s="22">
        <v>0</v>
      </c>
      <c r="EF124" s="22">
        <v>0</v>
      </c>
      <c r="EG124" s="22">
        <v>0</v>
      </c>
      <c r="EH124" s="22">
        <v>0</v>
      </c>
      <c r="EI124" s="22">
        <v>0</v>
      </c>
      <c r="EJ124" s="22">
        <v>0</v>
      </c>
      <c r="EK124" s="22">
        <v>0</v>
      </c>
      <c r="EL124" s="22">
        <v>0</v>
      </c>
      <c r="EM124" s="22">
        <v>0</v>
      </c>
      <c r="EN124" s="22">
        <v>0</v>
      </c>
      <c r="EO124" s="22">
        <v>0</v>
      </c>
      <c r="EP124" s="22">
        <v>0</v>
      </c>
      <c r="EQ124" s="22">
        <v>0</v>
      </c>
      <c r="ER124" s="22">
        <v>0</v>
      </c>
      <c r="ES124" s="22">
        <v>0</v>
      </c>
      <c r="ET124" s="22">
        <v>0</v>
      </c>
      <c r="EU124" s="22">
        <v>0</v>
      </c>
      <c r="EV124" s="22">
        <v>0</v>
      </c>
      <c r="EW124" s="22">
        <v>0</v>
      </c>
      <c r="EX124" s="22">
        <v>0</v>
      </c>
      <c r="EY124" s="22">
        <v>0</v>
      </c>
      <c r="EZ124" s="22">
        <v>0</v>
      </c>
      <c r="FA124" s="22">
        <v>0</v>
      </c>
      <c r="FB124" s="22">
        <v>0</v>
      </c>
      <c r="FC124" s="22">
        <v>0</v>
      </c>
      <c r="FD124" s="22">
        <v>0</v>
      </c>
      <c r="FE124" s="22">
        <v>0</v>
      </c>
      <c r="FF124" s="22">
        <v>0</v>
      </c>
      <c r="FG124" s="22">
        <v>0</v>
      </c>
      <c r="FH124" s="22">
        <v>0</v>
      </c>
      <c r="FI124" s="22">
        <v>0</v>
      </c>
      <c r="FJ124" s="27">
        <v>0</v>
      </c>
      <c r="FK124" s="24">
        <v>0</v>
      </c>
      <c r="FL124" s="24">
        <v>0</v>
      </c>
      <c r="FM124" s="24">
        <v>0</v>
      </c>
      <c r="FN124" s="24">
        <v>0</v>
      </c>
      <c r="FO124" s="24">
        <v>0</v>
      </c>
      <c r="FP124" s="24">
        <v>11200</v>
      </c>
      <c r="FQ124" s="24">
        <v>0</v>
      </c>
      <c r="FR124" s="24">
        <v>0</v>
      </c>
      <c r="FS124" s="24">
        <v>33600</v>
      </c>
      <c r="FT124" s="24">
        <v>0</v>
      </c>
      <c r="FU124" s="24">
        <v>0</v>
      </c>
      <c r="FV124" s="24">
        <v>0</v>
      </c>
      <c r="FW124" s="24">
        <v>11200</v>
      </c>
      <c r="FX124" s="24">
        <v>0</v>
      </c>
      <c r="FY124" s="24">
        <v>0</v>
      </c>
      <c r="FZ124" s="24">
        <v>67200</v>
      </c>
      <c r="GA124" s="24">
        <v>0</v>
      </c>
      <c r="GB124" s="24">
        <v>0</v>
      </c>
      <c r="GC124" s="24">
        <v>0</v>
      </c>
      <c r="GD124" s="24">
        <v>0</v>
      </c>
      <c r="GE124" s="24">
        <v>0</v>
      </c>
      <c r="GF124" s="24">
        <v>56000</v>
      </c>
      <c r="GG124" s="24">
        <v>0</v>
      </c>
      <c r="GH124" s="24">
        <v>0</v>
      </c>
      <c r="GI124" s="24">
        <v>0</v>
      </c>
      <c r="GJ124" s="24">
        <v>0</v>
      </c>
      <c r="GK124" s="24">
        <v>56000</v>
      </c>
      <c r="GL124" s="24">
        <v>0</v>
      </c>
      <c r="GM124" s="24">
        <v>0</v>
      </c>
      <c r="GN124" s="24">
        <v>0</v>
      </c>
      <c r="GO124" s="24">
        <v>61600</v>
      </c>
      <c r="GP124" s="24">
        <v>0</v>
      </c>
      <c r="GQ124" s="24">
        <v>31200</v>
      </c>
      <c r="GR124" s="24">
        <v>0</v>
      </c>
      <c r="GS124" s="24">
        <v>60000</v>
      </c>
      <c r="GT124" s="24">
        <v>0</v>
      </c>
      <c r="GU124" s="24">
        <v>62400</v>
      </c>
      <c r="GV124" s="24">
        <v>0</v>
      </c>
      <c r="GW124" s="24">
        <v>62400</v>
      </c>
      <c r="GX124" s="24">
        <v>0</v>
      </c>
      <c r="GY124" s="24">
        <v>0</v>
      </c>
      <c r="GZ124" s="24">
        <v>0</v>
      </c>
      <c r="HA124" s="24">
        <v>0</v>
      </c>
      <c r="HB124" s="24">
        <v>0</v>
      </c>
      <c r="HC124" s="24">
        <v>31200</v>
      </c>
      <c r="HD124" s="24">
        <v>0</v>
      </c>
      <c r="HE124" s="24">
        <v>0</v>
      </c>
      <c r="HF124" s="24">
        <v>62400</v>
      </c>
      <c r="HG124" s="24">
        <v>0</v>
      </c>
      <c r="HH124" s="24">
        <v>72000</v>
      </c>
      <c r="HI124" s="24">
        <v>0</v>
      </c>
      <c r="HJ124" s="24">
        <v>0</v>
      </c>
      <c r="HK124" s="24">
        <v>48000</v>
      </c>
      <c r="HL124" s="24">
        <v>0</v>
      </c>
      <c r="HM124" s="24">
        <v>62400</v>
      </c>
      <c r="HN124" s="24">
        <v>0</v>
      </c>
      <c r="HO124" s="24">
        <v>0</v>
      </c>
      <c r="HP124" s="24">
        <v>0</v>
      </c>
      <c r="HQ124" s="24">
        <v>0</v>
      </c>
      <c r="HR124" s="24">
        <v>33600</v>
      </c>
      <c r="HS124" s="16">
        <f t="shared" si="54"/>
        <v>33600</v>
      </c>
      <c r="HT124" s="16">
        <f t="shared" ca="1" si="54"/>
        <v>16842</v>
      </c>
      <c r="HU124" s="16">
        <f t="shared" ca="1" si="54"/>
        <v>16842</v>
      </c>
      <c r="HV124" s="16">
        <f t="shared" ca="1" si="54"/>
        <v>16842</v>
      </c>
      <c r="HW124" s="16">
        <f t="shared" ca="1" si="54"/>
        <v>16842</v>
      </c>
      <c r="HX124" s="16">
        <f t="shared" ca="1" si="54"/>
        <v>16842</v>
      </c>
      <c r="HY124" s="16">
        <f t="shared" ca="1" si="54"/>
        <v>16884.105</v>
      </c>
      <c r="HZ124" s="16">
        <f t="shared" ca="1" si="54"/>
        <v>16884.105</v>
      </c>
      <c r="IA124" s="16">
        <f t="shared" ca="1" si="54"/>
        <v>16884.105</v>
      </c>
      <c r="IB124" s="16">
        <f t="shared" ca="1" si="54"/>
        <v>16884.105</v>
      </c>
      <c r="IC124" s="16">
        <f t="shared" ca="1" si="54"/>
        <v>16926.3152625</v>
      </c>
      <c r="ID124" s="16">
        <f t="shared" ca="1" si="54"/>
        <v>16926.3152625</v>
      </c>
      <c r="IE124" s="16">
        <f t="shared" ca="1" si="54"/>
        <v>16926.3152625</v>
      </c>
      <c r="IF124" s="16">
        <f t="shared" ca="1" si="54"/>
        <v>16926.3152625</v>
      </c>
      <c r="IG124" s="16">
        <f t="shared" ca="1" si="54"/>
        <v>16968.631050656248</v>
      </c>
      <c r="IH124" s="16">
        <f t="shared" ca="1" si="54"/>
        <v>16968.631050656248</v>
      </c>
      <c r="II124" s="16">
        <f t="shared" ca="1" si="54"/>
        <v>16968.631050656248</v>
      </c>
      <c r="IJ124" s="16">
        <f t="shared" ca="1" si="54"/>
        <v>16968.631050656248</v>
      </c>
      <c r="IK124" s="16">
        <f t="shared" ca="1" si="54"/>
        <v>16968.631050656248</v>
      </c>
      <c r="IL124" s="16">
        <f t="shared" ca="1" si="54"/>
        <v>17011.052628282887</v>
      </c>
      <c r="IM124" s="16">
        <f t="shared" ca="1" si="54"/>
        <v>17011.052628282887</v>
      </c>
      <c r="IN124" s="16">
        <f t="shared" ca="1" si="53"/>
        <v>17011.052628282887</v>
      </c>
      <c r="IO124" s="16">
        <f t="shared" ca="1" si="53"/>
        <v>17011.052628282887</v>
      </c>
      <c r="IP124" s="16">
        <f t="shared" ca="1" si="53"/>
        <v>17053.580259853592</v>
      </c>
      <c r="IQ124" s="16">
        <f t="shared" ca="1" si="53"/>
        <v>17053.580259853592</v>
      </c>
      <c r="IR124" s="16">
        <f t="shared" ca="1" si="53"/>
        <v>17053.580259853592</v>
      </c>
      <c r="IS124" s="16">
        <f t="shared" ca="1" si="51"/>
        <v>17053.580259853592</v>
      </c>
      <c r="IT124" s="16">
        <f t="shared" ca="1" si="51"/>
        <v>17096.214210503225</v>
      </c>
      <c r="IU124" s="16">
        <f t="shared" ca="1" si="51"/>
        <v>17096.214210503225</v>
      </c>
      <c r="IV124" s="16">
        <f t="shared" ca="1" si="51"/>
        <v>17096.214210503225</v>
      </c>
      <c r="IW124" s="16">
        <f t="shared" ca="1" si="51"/>
        <v>17096.214210503225</v>
      </c>
      <c r="IX124" s="16">
        <f t="shared" ca="1" si="51"/>
        <v>17096.214210503225</v>
      </c>
      <c r="IY124" s="16">
        <f t="shared" ca="1" si="51"/>
        <v>17138.954746029482</v>
      </c>
      <c r="IZ124" s="16">
        <f t="shared" ca="1" si="51"/>
        <v>17138.954746029482</v>
      </c>
      <c r="JA124" s="16">
        <f t="shared" ca="1" si="51"/>
        <v>17138.954746029482</v>
      </c>
      <c r="JB124" s="16">
        <f t="shared" ca="1" si="51"/>
        <v>17138.954746029482</v>
      </c>
    </row>
    <row r="125" spans="1:262" ht="15" customHeight="1" x14ac:dyDescent="0.3">
      <c r="A125" s="20" t="s">
        <v>135</v>
      </c>
      <c r="B125" s="3" t="s">
        <v>234</v>
      </c>
      <c r="C125" s="3" t="s">
        <v>234</v>
      </c>
      <c r="D125" s="21" t="s">
        <v>38</v>
      </c>
      <c r="E125" s="21" t="s">
        <v>20</v>
      </c>
      <c r="F125" s="16">
        <f t="shared" ca="1" si="38"/>
        <v>3600</v>
      </c>
      <c r="G125" s="21" cm="1">
        <f t="array" aca="1" ref="G125" ca="1">($D$5-IFERROR(LOOKUP(2,1/(INDIRECT($L$1&amp;ROW()&amp;":"&amp;$J$2&amp;ROW())&lt;&gt;0),INDIRECT($L$1&amp;"4:"&amp;$J$2&amp;"4")),$L$4))/7</f>
        <v>0</v>
      </c>
      <c r="H125" s="16">
        <f t="shared" ca="1" si="39"/>
        <v>170612.19811981317</v>
      </c>
      <c r="L125" s="22">
        <v>0</v>
      </c>
      <c r="M125" s="22">
        <v>0</v>
      </c>
      <c r="N125" s="22">
        <v>0</v>
      </c>
      <c r="O125" s="22">
        <v>0</v>
      </c>
      <c r="P125" s="22">
        <v>0</v>
      </c>
      <c r="Q125" s="22">
        <v>0</v>
      </c>
      <c r="R125" s="22">
        <v>0</v>
      </c>
      <c r="S125" s="22">
        <v>0</v>
      </c>
      <c r="T125" s="22">
        <v>0</v>
      </c>
      <c r="U125" s="22">
        <v>0</v>
      </c>
      <c r="V125" s="22">
        <v>0</v>
      </c>
      <c r="W125" s="22">
        <v>0</v>
      </c>
      <c r="X125" s="22">
        <v>0</v>
      </c>
      <c r="Y125" s="22">
        <v>0</v>
      </c>
      <c r="Z125" s="22">
        <v>0</v>
      </c>
      <c r="AA125" s="22">
        <v>0</v>
      </c>
      <c r="AB125" s="22">
        <v>0</v>
      </c>
      <c r="AC125" s="22">
        <v>0</v>
      </c>
      <c r="AD125" s="22">
        <v>0</v>
      </c>
      <c r="AE125" s="22">
        <v>0</v>
      </c>
      <c r="AF125" s="22">
        <v>0</v>
      </c>
      <c r="AG125" s="22">
        <v>0</v>
      </c>
      <c r="AH125" s="22">
        <v>0</v>
      </c>
      <c r="AI125" s="22">
        <v>0</v>
      </c>
      <c r="AJ125" s="22">
        <v>0</v>
      </c>
      <c r="AK125" s="22">
        <v>0</v>
      </c>
      <c r="AL125" s="22">
        <v>0</v>
      </c>
      <c r="AM125" s="22">
        <v>0</v>
      </c>
      <c r="AN125" s="22">
        <v>0</v>
      </c>
      <c r="AO125" s="22">
        <v>0</v>
      </c>
      <c r="AP125" s="22">
        <v>0</v>
      </c>
      <c r="AQ125" s="22">
        <v>0</v>
      </c>
      <c r="AR125" s="22">
        <v>0</v>
      </c>
      <c r="AS125" s="22">
        <v>0</v>
      </c>
      <c r="AT125" s="22">
        <v>0</v>
      </c>
      <c r="AU125" s="22">
        <v>0</v>
      </c>
      <c r="AV125" s="22">
        <v>0</v>
      </c>
      <c r="AW125" s="22">
        <v>0</v>
      </c>
      <c r="AX125" s="22">
        <v>0</v>
      </c>
      <c r="AY125" s="22">
        <v>0</v>
      </c>
      <c r="AZ125" s="22">
        <v>0</v>
      </c>
      <c r="BA125" s="22">
        <v>0</v>
      </c>
      <c r="BB125" s="22">
        <v>0</v>
      </c>
      <c r="BC125" s="22">
        <v>0</v>
      </c>
      <c r="BD125" s="22">
        <v>0</v>
      </c>
      <c r="BE125" s="22">
        <v>0</v>
      </c>
      <c r="BF125" s="22">
        <v>0</v>
      </c>
      <c r="BG125" s="22">
        <v>0</v>
      </c>
      <c r="BH125" s="22">
        <v>0</v>
      </c>
      <c r="BI125" s="22">
        <v>0</v>
      </c>
      <c r="BJ125" s="22">
        <v>0</v>
      </c>
      <c r="BK125" s="22">
        <v>0</v>
      </c>
      <c r="BL125" s="22">
        <v>0</v>
      </c>
      <c r="BM125" s="22">
        <v>0</v>
      </c>
      <c r="BN125" s="22">
        <v>0</v>
      </c>
      <c r="BO125" s="22">
        <v>0</v>
      </c>
      <c r="BP125" s="22">
        <v>0</v>
      </c>
      <c r="BQ125" s="22">
        <v>0</v>
      </c>
      <c r="BR125" s="22">
        <v>0</v>
      </c>
      <c r="BS125" s="22">
        <v>0</v>
      </c>
      <c r="BT125" s="22">
        <v>0</v>
      </c>
      <c r="BU125" s="22">
        <v>0</v>
      </c>
      <c r="BV125" s="22">
        <v>0</v>
      </c>
      <c r="BW125" s="22">
        <v>0</v>
      </c>
      <c r="BX125" s="22">
        <v>0</v>
      </c>
      <c r="BY125" s="22">
        <v>0</v>
      </c>
      <c r="BZ125" s="22">
        <v>0</v>
      </c>
      <c r="CA125" s="22">
        <v>0</v>
      </c>
      <c r="CB125" s="22">
        <v>0</v>
      </c>
      <c r="CC125" s="22">
        <v>0</v>
      </c>
      <c r="CD125" s="22">
        <v>0</v>
      </c>
      <c r="CE125" s="22">
        <v>0</v>
      </c>
      <c r="CF125" s="22">
        <v>0</v>
      </c>
      <c r="CG125" s="22">
        <v>0</v>
      </c>
      <c r="CH125" s="22">
        <v>0</v>
      </c>
      <c r="CI125" s="22">
        <v>0</v>
      </c>
      <c r="CJ125" s="22">
        <v>0</v>
      </c>
      <c r="CK125" s="22">
        <v>0</v>
      </c>
      <c r="CL125" s="22">
        <v>0</v>
      </c>
      <c r="CM125" s="22">
        <v>0</v>
      </c>
      <c r="CN125" s="22">
        <v>0</v>
      </c>
      <c r="CO125" s="22">
        <v>0</v>
      </c>
      <c r="CP125" s="22">
        <v>0</v>
      </c>
      <c r="CQ125" s="22">
        <v>0</v>
      </c>
      <c r="CR125" s="22">
        <v>0</v>
      </c>
      <c r="CS125" s="22">
        <v>0</v>
      </c>
      <c r="CT125" s="22">
        <v>0</v>
      </c>
      <c r="CU125" s="22">
        <v>0</v>
      </c>
      <c r="CV125" s="22">
        <v>0</v>
      </c>
      <c r="CW125" s="22">
        <v>0</v>
      </c>
      <c r="CX125" s="22">
        <v>0</v>
      </c>
      <c r="CY125" s="22">
        <v>0</v>
      </c>
      <c r="CZ125" s="22">
        <v>0</v>
      </c>
      <c r="DA125" s="22">
        <v>0</v>
      </c>
      <c r="DB125" s="22">
        <v>0</v>
      </c>
      <c r="DC125" s="22">
        <v>0</v>
      </c>
      <c r="DD125" s="22">
        <v>0</v>
      </c>
      <c r="DE125" s="22">
        <v>0</v>
      </c>
      <c r="DF125" s="22">
        <v>0</v>
      </c>
      <c r="DG125" s="22">
        <v>0</v>
      </c>
      <c r="DH125" s="22">
        <v>0</v>
      </c>
      <c r="DI125" s="22">
        <v>0</v>
      </c>
      <c r="DJ125" s="22">
        <v>0</v>
      </c>
      <c r="DK125" s="22">
        <v>0</v>
      </c>
      <c r="DL125" s="22">
        <v>0</v>
      </c>
      <c r="DM125" s="22">
        <v>0</v>
      </c>
      <c r="DN125" s="22">
        <v>0</v>
      </c>
      <c r="DO125" s="22">
        <v>0</v>
      </c>
      <c r="DP125" s="22">
        <v>0</v>
      </c>
      <c r="DQ125" s="22">
        <v>0</v>
      </c>
      <c r="DR125" s="22">
        <v>0</v>
      </c>
      <c r="DS125" s="22">
        <v>0</v>
      </c>
      <c r="DT125" s="22">
        <v>0</v>
      </c>
      <c r="DU125" s="22">
        <v>0</v>
      </c>
      <c r="DV125" s="22">
        <v>0</v>
      </c>
      <c r="DW125" s="22">
        <v>0</v>
      </c>
      <c r="DX125" s="22">
        <v>0</v>
      </c>
      <c r="DY125" s="22">
        <v>0</v>
      </c>
      <c r="DZ125" s="22">
        <v>0</v>
      </c>
      <c r="EA125" s="22">
        <v>0</v>
      </c>
      <c r="EB125" s="22">
        <v>0</v>
      </c>
      <c r="EC125" s="22">
        <v>0</v>
      </c>
      <c r="ED125" s="22">
        <v>0</v>
      </c>
      <c r="EE125" s="22">
        <v>0</v>
      </c>
      <c r="EF125" s="22">
        <v>0</v>
      </c>
      <c r="EG125" s="22">
        <v>0</v>
      </c>
      <c r="EH125" s="22">
        <v>0</v>
      </c>
      <c r="EI125" s="22">
        <v>0</v>
      </c>
      <c r="EJ125" s="22">
        <v>0</v>
      </c>
      <c r="EK125" s="22">
        <v>0</v>
      </c>
      <c r="EL125" s="22">
        <v>0</v>
      </c>
      <c r="EM125" s="22">
        <v>0</v>
      </c>
      <c r="EN125" s="22">
        <v>0</v>
      </c>
      <c r="EO125" s="22">
        <v>0</v>
      </c>
      <c r="EP125" s="22">
        <v>0</v>
      </c>
      <c r="EQ125" s="22">
        <v>0</v>
      </c>
      <c r="ER125" s="22">
        <v>0</v>
      </c>
      <c r="ES125" s="22">
        <v>0</v>
      </c>
      <c r="ET125" s="22">
        <v>0</v>
      </c>
      <c r="EU125" s="22">
        <v>0</v>
      </c>
      <c r="EV125" s="22">
        <v>0</v>
      </c>
      <c r="EW125" s="22">
        <v>0</v>
      </c>
      <c r="EX125" s="22">
        <v>0</v>
      </c>
      <c r="EY125" s="22">
        <v>0</v>
      </c>
      <c r="EZ125" s="22">
        <v>0</v>
      </c>
      <c r="FA125" s="22">
        <v>0</v>
      </c>
      <c r="FB125" s="22">
        <v>0</v>
      </c>
      <c r="FC125" s="22">
        <v>0</v>
      </c>
      <c r="FD125" s="22">
        <v>0</v>
      </c>
      <c r="FE125" s="22">
        <v>0</v>
      </c>
      <c r="FF125" s="22">
        <v>0</v>
      </c>
      <c r="FG125" s="22">
        <v>0</v>
      </c>
      <c r="FH125" s="22">
        <v>0</v>
      </c>
      <c r="FI125" s="22">
        <v>0</v>
      </c>
      <c r="FJ125" s="23">
        <v>0</v>
      </c>
      <c r="FK125" s="24">
        <v>0</v>
      </c>
      <c r="FL125" s="24">
        <v>0</v>
      </c>
      <c r="FM125" s="24">
        <v>0</v>
      </c>
      <c r="FN125" s="24">
        <v>0</v>
      </c>
      <c r="FO125" s="24">
        <v>0</v>
      </c>
      <c r="FP125" s="24">
        <v>0</v>
      </c>
      <c r="FQ125" s="24">
        <v>0</v>
      </c>
      <c r="FR125" s="24">
        <v>0</v>
      </c>
      <c r="FS125" s="24">
        <v>0</v>
      </c>
      <c r="FT125" s="24">
        <v>0</v>
      </c>
      <c r="FU125" s="24">
        <v>0</v>
      </c>
      <c r="FV125" s="24">
        <v>0</v>
      </c>
      <c r="FW125" s="24">
        <v>0</v>
      </c>
      <c r="FX125" s="24">
        <v>0</v>
      </c>
      <c r="FY125" s="24">
        <v>0</v>
      </c>
      <c r="FZ125" s="24">
        <v>0</v>
      </c>
      <c r="GA125" s="24">
        <v>0</v>
      </c>
      <c r="GB125" s="24">
        <v>0</v>
      </c>
      <c r="GC125" s="24">
        <v>0</v>
      </c>
      <c r="GD125" s="24">
        <v>0</v>
      </c>
      <c r="GE125" s="24">
        <v>0</v>
      </c>
      <c r="GF125" s="24">
        <v>0</v>
      </c>
      <c r="GG125" s="24">
        <v>0</v>
      </c>
      <c r="GH125" s="24">
        <v>0</v>
      </c>
      <c r="GI125" s="24">
        <v>0</v>
      </c>
      <c r="GJ125" s="24">
        <v>0</v>
      </c>
      <c r="GK125" s="24">
        <v>0</v>
      </c>
      <c r="GL125" s="24">
        <v>0</v>
      </c>
      <c r="GM125" s="24">
        <v>0</v>
      </c>
      <c r="GN125" s="24">
        <v>0</v>
      </c>
      <c r="GO125" s="24">
        <v>0</v>
      </c>
      <c r="GP125" s="24">
        <v>0</v>
      </c>
      <c r="GQ125" s="24">
        <v>0</v>
      </c>
      <c r="GR125" s="24">
        <v>0</v>
      </c>
      <c r="GS125" s="24">
        <v>14400</v>
      </c>
      <c r="GT125" s="24">
        <v>0</v>
      </c>
      <c r="GU125" s="24">
        <v>0</v>
      </c>
      <c r="GV125" s="24">
        <v>0</v>
      </c>
      <c r="GW125" s="24">
        <v>0</v>
      </c>
      <c r="GX125" s="24">
        <v>0</v>
      </c>
      <c r="GY125" s="24">
        <v>0</v>
      </c>
      <c r="GZ125" s="24">
        <v>0</v>
      </c>
      <c r="HA125" s="24">
        <v>0</v>
      </c>
      <c r="HB125" s="24">
        <v>0</v>
      </c>
      <c r="HC125" s="24">
        <v>4800</v>
      </c>
      <c r="HD125" s="24">
        <v>0</v>
      </c>
      <c r="HE125" s="24">
        <v>0</v>
      </c>
      <c r="HF125" s="24">
        <v>0</v>
      </c>
      <c r="HG125" s="24">
        <v>0</v>
      </c>
      <c r="HH125" s="24">
        <v>4800</v>
      </c>
      <c r="HI125" s="24">
        <v>0</v>
      </c>
      <c r="HJ125" s="24">
        <v>0</v>
      </c>
      <c r="HK125" s="24">
        <v>4800</v>
      </c>
      <c r="HL125" s="24">
        <v>0</v>
      </c>
      <c r="HM125" s="24">
        <v>0</v>
      </c>
      <c r="HN125" s="24">
        <v>0</v>
      </c>
      <c r="HO125" s="24">
        <v>0</v>
      </c>
      <c r="HP125" s="24">
        <v>0</v>
      </c>
      <c r="HQ125" s="24">
        <v>0</v>
      </c>
      <c r="HR125" s="24">
        <v>7200</v>
      </c>
      <c r="HS125" s="16">
        <f t="shared" si="54"/>
        <v>7200</v>
      </c>
      <c r="HT125" s="16">
        <f t="shared" ca="1" si="54"/>
        <v>3609</v>
      </c>
      <c r="HU125" s="16">
        <f t="shared" ca="1" si="54"/>
        <v>3609</v>
      </c>
      <c r="HV125" s="16">
        <f t="shared" ca="1" si="54"/>
        <v>3609</v>
      </c>
      <c r="HW125" s="16">
        <f t="shared" ca="1" si="54"/>
        <v>3609</v>
      </c>
      <c r="HX125" s="16">
        <f t="shared" ca="1" si="54"/>
        <v>3609</v>
      </c>
      <c r="HY125" s="16">
        <f t="shared" ca="1" si="54"/>
        <v>3618.0224999999996</v>
      </c>
      <c r="HZ125" s="16">
        <f t="shared" ca="1" si="54"/>
        <v>3618.0224999999996</v>
      </c>
      <c r="IA125" s="16">
        <f t="shared" ca="1" si="54"/>
        <v>3618.0224999999996</v>
      </c>
      <c r="IB125" s="16">
        <f t="shared" ca="1" si="54"/>
        <v>3618.0224999999996</v>
      </c>
      <c r="IC125" s="16">
        <f t="shared" ca="1" si="54"/>
        <v>3627.0675562499996</v>
      </c>
      <c r="ID125" s="16">
        <f t="shared" ca="1" si="54"/>
        <v>3627.0675562499996</v>
      </c>
      <c r="IE125" s="16">
        <f t="shared" ca="1" si="54"/>
        <v>3627.0675562499996</v>
      </c>
      <c r="IF125" s="16">
        <f t="shared" ca="1" si="54"/>
        <v>3627.0675562499996</v>
      </c>
      <c r="IG125" s="16">
        <f t="shared" ca="1" si="54"/>
        <v>3636.1352251406242</v>
      </c>
      <c r="IH125" s="16">
        <f t="shared" ca="1" si="54"/>
        <v>3636.1352251406242</v>
      </c>
      <c r="II125" s="16">
        <f t="shared" ca="1" si="54"/>
        <v>3636.1352251406242</v>
      </c>
      <c r="IJ125" s="16">
        <f t="shared" ca="1" si="54"/>
        <v>3636.1352251406242</v>
      </c>
      <c r="IK125" s="16">
        <f t="shared" ca="1" si="54"/>
        <v>3636.1352251406242</v>
      </c>
      <c r="IL125" s="16">
        <f t="shared" ca="1" si="54"/>
        <v>3645.2255632034758</v>
      </c>
      <c r="IM125" s="16">
        <f t="shared" ca="1" si="54"/>
        <v>3645.2255632034758</v>
      </c>
      <c r="IN125" s="16">
        <f t="shared" ca="1" si="53"/>
        <v>3645.2255632034758</v>
      </c>
      <c r="IO125" s="16">
        <f t="shared" ca="1" si="53"/>
        <v>3645.2255632034758</v>
      </c>
      <c r="IP125" s="16">
        <f t="shared" ca="1" si="53"/>
        <v>3654.3386271114841</v>
      </c>
      <c r="IQ125" s="16">
        <f t="shared" ca="1" si="53"/>
        <v>3654.3386271114841</v>
      </c>
      <c r="IR125" s="16">
        <f t="shared" ca="1" si="53"/>
        <v>3654.3386271114841</v>
      </c>
      <c r="IS125" s="16">
        <f t="shared" ca="1" si="51"/>
        <v>3654.3386271114841</v>
      </c>
      <c r="IT125" s="16">
        <f t="shared" ca="1" si="51"/>
        <v>3663.4744736792627</v>
      </c>
      <c r="IU125" s="16">
        <f t="shared" ca="1" si="51"/>
        <v>3663.4744736792627</v>
      </c>
      <c r="IV125" s="16">
        <f t="shared" ca="1" si="51"/>
        <v>3663.4744736792627</v>
      </c>
      <c r="IW125" s="16">
        <f t="shared" ca="1" si="51"/>
        <v>3663.4744736792627</v>
      </c>
      <c r="IX125" s="16">
        <f t="shared" ca="1" si="51"/>
        <v>3663.4744736792627</v>
      </c>
      <c r="IY125" s="16">
        <f t="shared" ca="1" si="51"/>
        <v>3672.6331598634606</v>
      </c>
      <c r="IZ125" s="16">
        <f t="shared" ca="1" si="51"/>
        <v>3672.6331598634606</v>
      </c>
      <c r="JA125" s="16">
        <f t="shared" ca="1" si="51"/>
        <v>3672.6331598634606</v>
      </c>
      <c r="JB125" s="16">
        <f t="shared" ca="1" si="51"/>
        <v>3672.6331598634606</v>
      </c>
    </row>
    <row r="126" spans="1:262" ht="15" customHeight="1" x14ac:dyDescent="0.3">
      <c r="A126" s="25" t="s">
        <v>136</v>
      </c>
      <c r="B126" s="3" t="s">
        <v>234</v>
      </c>
      <c r="C126" s="3" t="s">
        <v>234</v>
      </c>
      <c r="D126" s="21" t="s">
        <v>19</v>
      </c>
      <c r="E126" s="21" t="s">
        <v>20</v>
      </c>
      <c r="F126" s="16">
        <f t="shared" ca="1" si="38"/>
        <v>272739.25</v>
      </c>
      <c r="G126" s="21" cm="1">
        <f t="array" aca="1" ref="G126" ca="1">($D$5-IFERROR(LOOKUP(2,1/(INDIRECT($L$1&amp;ROW()&amp;":"&amp;$J$2&amp;ROW())&lt;&gt;0),INDIRECT($L$1&amp;"4:"&amp;$J$2&amp;"4")),$L$4))/7</f>
        <v>0</v>
      </c>
      <c r="H126" s="16">
        <f t="shared" ca="1" si="39"/>
        <v>53770906.714331463</v>
      </c>
      <c r="I126" s="29"/>
      <c r="J126" s="26"/>
      <c r="K126" s="26"/>
      <c r="L126" s="22">
        <v>137162</v>
      </c>
      <c r="M126" s="22">
        <v>131796</v>
      </c>
      <c r="N126" s="22">
        <v>143401</v>
      </c>
      <c r="O126" s="22">
        <v>129499</v>
      </c>
      <c r="P126" s="22">
        <v>124469</v>
      </c>
      <c r="Q126" s="22">
        <v>132186</v>
      </c>
      <c r="R126" s="22">
        <v>124457</v>
      </c>
      <c r="S126" s="22">
        <v>121119</v>
      </c>
      <c r="T126" s="22">
        <v>130434</v>
      </c>
      <c r="U126" s="22">
        <v>140595</v>
      </c>
      <c r="V126" s="22">
        <v>122986</v>
      </c>
      <c r="W126" s="22">
        <v>129805</v>
      </c>
      <c r="X126" s="22">
        <v>122297</v>
      </c>
      <c r="Y126" s="22">
        <v>112397</v>
      </c>
      <c r="Z126" s="22">
        <v>119154</v>
      </c>
      <c r="AA126" s="22">
        <v>132499</v>
      </c>
      <c r="AB126" s="22">
        <v>123246</v>
      </c>
      <c r="AC126" s="22">
        <v>136567</v>
      </c>
      <c r="AD126" s="22">
        <v>144759</v>
      </c>
      <c r="AE126" s="22">
        <v>149880</v>
      </c>
      <c r="AF126" s="22">
        <v>133695</v>
      </c>
      <c r="AG126" s="22">
        <v>120612</v>
      </c>
      <c r="AH126" s="22">
        <v>129628</v>
      </c>
      <c r="AI126" s="22">
        <v>145538</v>
      </c>
      <c r="AJ126" s="22">
        <v>159072</v>
      </c>
      <c r="AK126" s="22">
        <v>162069</v>
      </c>
      <c r="AL126" s="22">
        <v>152373</v>
      </c>
      <c r="AM126" s="22">
        <v>155863</v>
      </c>
      <c r="AN126" s="22">
        <v>160838</v>
      </c>
      <c r="AO126" s="22">
        <v>138415</v>
      </c>
      <c r="AP126" s="22">
        <v>133578</v>
      </c>
      <c r="AQ126" s="22">
        <v>136632</v>
      </c>
      <c r="AR126" s="22">
        <v>152219</v>
      </c>
      <c r="AS126" s="22">
        <v>165626</v>
      </c>
      <c r="AT126" s="22">
        <v>167115</v>
      </c>
      <c r="AU126" s="22">
        <v>154067</v>
      </c>
      <c r="AV126" s="22">
        <v>146504</v>
      </c>
      <c r="AW126" s="22">
        <v>147829</v>
      </c>
      <c r="AX126" s="22">
        <v>150556</v>
      </c>
      <c r="AY126" s="22">
        <v>155416</v>
      </c>
      <c r="AZ126" s="22">
        <v>146547</v>
      </c>
      <c r="BA126" s="22">
        <v>108426</v>
      </c>
      <c r="BB126" s="22">
        <v>150408</v>
      </c>
      <c r="BC126" s="22">
        <v>147580</v>
      </c>
      <c r="BD126" s="22">
        <v>145888</v>
      </c>
      <c r="BE126" s="22">
        <v>145671</v>
      </c>
      <c r="BF126" s="22">
        <v>145481</v>
      </c>
      <c r="BG126" s="22">
        <v>141736</v>
      </c>
      <c r="BH126" s="22">
        <v>132660</v>
      </c>
      <c r="BI126" s="22">
        <v>136517</v>
      </c>
      <c r="BJ126" s="22">
        <v>153119</v>
      </c>
      <c r="BK126" s="22">
        <v>149371</v>
      </c>
      <c r="BL126" s="22">
        <v>153041</v>
      </c>
      <c r="BM126" s="22">
        <v>155987</v>
      </c>
      <c r="BN126" s="22">
        <v>140639</v>
      </c>
      <c r="BO126" s="22">
        <v>153981</v>
      </c>
      <c r="BP126" s="22">
        <v>166693</v>
      </c>
      <c r="BQ126" s="22">
        <v>157140</v>
      </c>
      <c r="BR126" s="22">
        <v>171853</v>
      </c>
      <c r="BS126" s="22">
        <v>146146</v>
      </c>
      <c r="BT126" s="22">
        <v>139357</v>
      </c>
      <c r="BU126" s="22">
        <v>135248</v>
      </c>
      <c r="BV126" s="22">
        <v>124746</v>
      </c>
      <c r="BW126" s="22">
        <v>122438</v>
      </c>
      <c r="BX126" s="22">
        <v>118538</v>
      </c>
      <c r="BY126" s="22">
        <v>138132</v>
      </c>
      <c r="BZ126" s="22">
        <v>143303</v>
      </c>
      <c r="CA126" s="22">
        <v>137775</v>
      </c>
      <c r="CB126" s="22">
        <v>136211</v>
      </c>
      <c r="CC126" s="22">
        <v>140052</v>
      </c>
      <c r="CD126" s="22">
        <v>145013</v>
      </c>
      <c r="CE126" s="22">
        <v>138377</v>
      </c>
      <c r="CF126" s="22">
        <v>136944</v>
      </c>
      <c r="CG126" s="22">
        <v>144952</v>
      </c>
      <c r="CH126" s="22">
        <v>160158</v>
      </c>
      <c r="CI126" s="22">
        <v>164907</v>
      </c>
      <c r="CJ126" s="22">
        <v>173101</v>
      </c>
      <c r="CK126" s="22">
        <v>164688</v>
      </c>
      <c r="CL126" s="22">
        <v>152857</v>
      </c>
      <c r="CM126" s="22">
        <v>153823</v>
      </c>
      <c r="CN126" s="22">
        <v>164878</v>
      </c>
      <c r="CO126" s="22">
        <v>175124</v>
      </c>
      <c r="CP126" s="22">
        <v>174863</v>
      </c>
      <c r="CQ126" s="22">
        <v>165593</v>
      </c>
      <c r="CR126" s="22">
        <v>163268</v>
      </c>
      <c r="CS126" s="22">
        <v>166183</v>
      </c>
      <c r="CT126" s="22">
        <v>180623</v>
      </c>
      <c r="CU126" s="22">
        <v>190563</v>
      </c>
      <c r="CV126" s="22">
        <v>198014</v>
      </c>
      <c r="CW126" s="22">
        <v>191210</v>
      </c>
      <c r="CX126" s="22">
        <v>181517</v>
      </c>
      <c r="CY126" s="22">
        <v>187282</v>
      </c>
      <c r="CZ126" s="22">
        <v>190838</v>
      </c>
      <c r="DA126" s="22">
        <v>132077</v>
      </c>
      <c r="DB126" s="22">
        <v>221645</v>
      </c>
      <c r="DC126" s="22">
        <v>191963</v>
      </c>
      <c r="DD126" s="22">
        <v>182797</v>
      </c>
      <c r="DE126" s="22">
        <v>178314</v>
      </c>
      <c r="DF126" s="22">
        <v>223040</v>
      </c>
      <c r="DG126" s="22">
        <v>211582</v>
      </c>
      <c r="DH126" s="22">
        <v>197324</v>
      </c>
      <c r="DI126" s="22">
        <v>177349</v>
      </c>
      <c r="DJ126" s="22">
        <v>181449</v>
      </c>
      <c r="DK126" s="22">
        <v>178635</v>
      </c>
      <c r="DL126" s="22">
        <v>200165</v>
      </c>
      <c r="DM126" s="22">
        <v>207344</v>
      </c>
      <c r="DN126" s="22">
        <v>205480</v>
      </c>
      <c r="DO126" s="22">
        <v>199106</v>
      </c>
      <c r="DP126" s="22">
        <v>188595</v>
      </c>
      <c r="DQ126" s="22">
        <v>183754</v>
      </c>
      <c r="DR126" s="22">
        <v>221486</v>
      </c>
      <c r="DS126" s="22">
        <v>215227</v>
      </c>
      <c r="DT126" s="22">
        <v>205684</v>
      </c>
      <c r="DU126" s="22">
        <v>200716</v>
      </c>
      <c r="DV126" s="22">
        <v>191988</v>
      </c>
      <c r="DW126" s="22">
        <v>199594</v>
      </c>
      <c r="DX126" s="22">
        <v>212395</v>
      </c>
      <c r="DY126" s="22">
        <v>215429</v>
      </c>
      <c r="DZ126" s="22">
        <v>204394</v>
      </c>
      <c r="EA126" s="22">
        <v>193282</v>
      </c>
      <c r="EB126" s="22">
        <v>194052</v>
      </c>
      <c r="EC126" s="22">
        <v>193505</v>
      </c>
      <c r="ED126" s="22">
        <v>187177</v>
      </c>
      <c r="EE126" s="22">
        <v>172645</v>
      </c>
      <c r="EF126" s="22">
        <v>183690</v>
      </c>
      <c r="EG126" s="22">
        <v>194316</v>
      </c>
      <c r="EH126" s="22">
        <v>197222</v>
      </c>
      <c r="EI126" s="22">
        <v>183439</v>
      </c>
      <c r="EJ126" s="22">
        <v>197103</v>
      </c>
      <c r="EK126" s="22">
        <v>210423</v>
      </c>
      <c r="EL126" s="22">
        <v>184780</v>
      </c>
      <c r="EM126" s="22">
        <v>186183</v>
      </c>
      <c r="EN126" s="22">
        <v>185250</v>
      </c>
      <c r="EO126" s="22">
        <v>207571</v>
      </c>
      <c r="EP126" s="22">
        <v>211825</v>
      </c>
      <c r="EQ126" s="22">
        <v>208101</v>
      </c>
      <c r="ER126" s="22">
        <v>209143</v>
      </c>
      <c r="ES126" s="22">
        <v>212891</v>
      </c>
      <c r="ET126" s="22">
        <v>212022</v>
      </c>
      <c r="EU126" s="22">
        <v>212797</v>
      </c>
      <c r="EV126" s="22">
        <v>204790</v>
      </c>
      <c r="EW126" s="22">
        <v>195976</v>
      </c>
      <c r="EX126" s="22">
        <v>191776</v>
      </c>
      <c r="EY126" s="22">
        <v>204712</v>
      </c>
      <c r="EZ126" s="22">
        <v>196491</v>
      </c>
      <c r="FA126" s="22">
        <v>134720</v>
      </c>
      <c r="FB126" s="22">
        <v>228673</v>
      </c>
      <c r="FC126" s="22">
        <v>240484</v>
      </c>
      <c r="FD126" s="22">
        <v>238918</v>
      </c>
      <c r="FE126" s="22">
        <v>242329</v>
      </c>
      <c r="FF126" s="22">
        <v>224926</v>
      </c>
      <c r="FG126" s="22">
        <v>220141</v>
      </c>
      <c r="FH126" s="22">
        <v>206426</v>
      </c>
      <c r="FI126" s="22">
        <v>210164</v>
      </c>
      <c r="FJ126" s="22">
        <v>226551</v>
      </c>
      <c r="FK126" s="24">
        <v>289392</v>
      </c>
      <c r="FL126" s="24">
        <v>448375</v>
      </c>
      <c r="FM126" s="24">
        <v>547466</v>
      </c>
      <c r="FN126" s="24">
        <v>392894</v>
      </c>
      <c r="FO126" s="24">
        <v>252804</v>
      </c>
      <c r="FP126" s="24">
        <v>332776</v>
      </c>
      <c r="FQ126" s="24">
        <v>333259</v>
      </c>
      <c r="FR126" s="24">
        <v>323183</v>
      </c>
      <c r="FS126" s="24">
        <v>338602</v>
      </c>
      <c r="FT126" s="24">
        <v>326727</v>
      </c>
      <c r="FU126" s="24">
        <v>331865</v>
      </c>
      <c r="FV126" s="24">
        <v>314924</v>
      </c>
      <c r="FW126" s="24">
        <v>286632</v>
      </c>
      <c r="FX126" s="24">
        <v>312619</v>
      </c>
      <c r="FY126" s="24">
        <v>321269</v>
      </c>
      <c r="FZ126" s="24">
        <v>295966</v>
      </c>
      <c r="GA126" s="24">
        <v>278326</v>
      </c>
      <c r="GB126" s="24">
        <v>303436</v>
      </c>
      <c r="GC126" s="24">
        <v>287346</v>
      </c>
      <c r="GD126" s="24">
        <v>279888</v>
      </c>
      <c r="GE126" s="24">
        <v>276024</v>
      </c>
      <c r="GF126" s="24">
        <v>280948</v>
      </c>
      <c r="GG126" s="24">
        <v>268593</v>
      </c>
      <c r="GH126" s="24">
        <v>263759</v>
      </c>
      <c r="GI126" s="24">
        <v>264511</v>
      </c>
      <c r="GJ126" s="24">
        <v>278421</v>
      </c>
      <c r="GK126" s="24">
        <v>286408</v>
      </c>
      <c r="GL126" s="24">
        <v>287968</v>
      </c>
      <c r="GM126" s="24">
        <v>284633</v>
      </c>
      <c r="GN126" s="24">
        <v>330967</v>
      </c>
      <c r="GO126" s="24">
        <v>275903</v>
      </c>
      <c r="GP126" s="24">
        <v>259507</v>
      </c>
      <c r="GQ126" s="24">
        <v>266015</v>
      </c>
      <c r="GR126" s="24">
        <v>266642</v>
      </c>
      <c r="GS126" s="24">
        <v>275241</v>
      </c>
      <c r="GT126" s="24">
        <v>291015</v>
      </c>
      <c r="GU126" s="24">
        <v>266641</v>
      </c>
      <c r="GV126" s="24">
        <v>269454</v>
      </c>
      <c r="GW126" s="24">
        <v>263929</v>
      </c>
      <c r="GX126" s="24">
        <v>258618</v>
      </c>
      <c r="GY126" s="24">
        <v>260008</v>
      </c>
      <c r="GZ126" s="24">
        <v>265215</v>
      </c>
      <c r="HA126" s="24">
        <v>191453</v>
      </c>
      <c r="HB126" s="24">
        <v>266824</v>
      </c>
      <c r="HC126" s="24">
        <v>308177</v>
      </c>
      <c r="HD126" s="24">
        <v>288439</v>
      </c>
      <c r="HE126" s="24">
        <v>279744</v>
      </c>
      <c r="HF126" s="24">
        <v>294677</v>
      </c>
      <c r="HG126" s="24">
        <v>284484</v>
      </c>
      <c r="HH126" s="24">
        <v>272946</v>
      </c>
      <c r="HI126" s="24">
        <v>269342</v>
      </c>
      <c r="HJ126" s="24">
        <v>271767</v>
      </c>
      <c r="HK126" s="24">
        <v>276218</v>
      </c>
      <c r="HL126" s="24">
        <v>263850</v>
      </c>
      <c r="HM126" s="24">
        <v>260397</v>
      </c>
      <c r="HN126" s="24">
        <v>265307</v>
      </c>
      <c r="HO126" s="24">
        <v>240390</v>
      </c>
      <c r="HP126" s="24">
        <v>287134</v>
      </c>
      <c r="HQ126" s="24">
        <v>265126</v>
      </c>
      <c r="HR126" s="24">
        <v>264647</v>
      </c>
      <c r="HS126" s="24">
        <v>274050</v>
      </c>
      <c r="HT126" s="24">
        <v>279003</v>
      </c>
      <c r="HU126" s="16">
        <f t="shared" si="54"/>
        <v>279003</v>
      </c>
      <c r="HV126" s="16">
        <f t="shared" si="54"/>
        <v>279003</v>
      </c>
      <c r="HW126" s="16">
        <f t="shared" si="54"/>
        <v>279003</v>
      </c>
      <c r="HX126" s="16">
        <f t="shared" si="54"/>
        <v>279003</v>
      </c>
      <c r="HY126" s="16">
        <f t="shared" si="54"/>
        <v>279700.50750000001</v>
      </c>
      <c r="HZ126" s="16">
        <f t="shared" si="54"/>
        <v>279700.50750000001</v>
      </c>
      <c r="IA126" s="16">
        <f t="shared" si="54"/>
        <v>279700.50750000001</v>
      </c>
      <c r="IB126" s="16">
        <f t="shared" si="54"/>
        <v>279700.50750000001</v>
      </c>
      <c r="IC126" s="16">
        <f t="shared" si="54"/>
        <v>280399.75876875001</v>
      </c>
      <c r="ID126" s="16">
        <f t="shared" si="54"/>
        <v>280399.75876875001</v>
      </c>
      <c r="IE126" s="16">
        <f t="shared" si="54"/>
        <v>280399.75876875001</v>
      </c>
      <c r="IF126" s="16">
        <f t="shared" si="54"/>
        <v>280399.75876875001</v>
      </c>
      <c r="IG126" s="16">
        <f t="shared" si="54"/>
        <v>281100.75816567184</v>
      </c>
      <c r="IH126" s="16">
        <f t="shared" si="54"/>
        <v>281100.75816567184</v>
      </c>
      <c r="II126" s="16">
        <f t="shared" si="54"/>
        <v>281100.75816567184</v>
      </c>
      <c r="IJ126" s="16">
        <f t="shared" si="54"/>
        <v>281100.75816567184</v>
      </c>
      <c r="IK126" s="16">
        <f t="shared" si="54"/>
        <v>281100.75816567184</v>
      </c>
      <c r="IL126" s="16">
        <f t="shared" si="54"/>
        <v>281803.51006108598</v>
      </c>
      <c r="IM126" s="16">
        <f t="shared" si="54"/>
        <v>281803.51006108598</v>
      </c>
      <c r="IN126" s="16">
        <f t="shared" si="53"/>
        <v>281803.51006108598</v>
      </c>
      <c r="IO126" s="16">
        <f t="shared" si="53"/>
        <v>281803.51006108598</v>
      </c>
      <c r="IP126" s="16">
        <f t="shared" si="53"/>
        <v>282508.01883623865</v>
      </c>
      <c r="IQ126" s="16">
        <f t="shared" si="53"/>
        <v>282508.01883623865</v>
      </c>
      <c r="IR126" s="16">
        <f t="shared" si="53"/>
        <v>282508.01883623865</v>
      </c>
      <c r="IS126" s="16">
        <f t="shared" si="51"/>
        <v>282508.01883623865</v>
      </c>
      <c r="IT126" s="16">
        <f t="shared" si="51"/>
        <v>283214.28888332925</v>
      </c>
      <c r="IU126" s="16">
        <f t="shared" si="51"/>
        <v>283214.28888332925</v>
      </c>
      <c r="IV126" s="16">
        <f t="shared" si="51"/>
        <v>283214.28888332925</v>
      </c>
      <c r="IW126" s="16">
        <f t="shared" si="51"/>
        <v>283214.28888332925</v>
      </c>
      <c r="IX126" s="16">
        <f t="shared" si="51"/>
        <v>283214.28888332925</v>
      </c>
      <c r="IY126" s="16">
        <f t="shared" si="51"/>
        <v>283922.32460553758</v>
      </c>
      <c r="IZ126" s="16">
        <f t="shared" si="51"/>
        <v>283922.32460553758</v>
      </c>
      <c r="JA126" s="16">
        <f t="shared" si="51"/>
        <v>283922.32460553758</v>
      </c>
      <c r="JB126" s="16">
        <f t="shared" si="51"/>
        <v>283922.32460553758</v>
      </c>
    </row>
    <row r="127" spans="1:262" ht="15" customHeight="1" x14ac:dyDescent="0.3">
      <c r="A127" s="25" t="s">
        <v>137</v>
      </c>
      <c r="B127" s="3" t="s">
        <v>234</v>
      </c>
      <c r="C127" s="3" t="s">
        <v>234</v>
      </c>
      <c r="D127" s="21" t="s">
        <v>19</v>
      </c>
      <c r="E127" s="21" t="s">
        <v>20</v>
      </c>
      <c r="F127" s="16">
        <f t="shared" ca="1" si="38"/>
        <v>137757.75</v>
      </c>
      <c r="G127" s="21" cm="1">
        <f t="array" aca="1" ref="G127" ca="1">($D$5-IFERROR(LOOKUP(2,1/(INDIRECT($L$1&amp;ROW()&amp;":"&amp;$J$2&amp;ROW())&lt;&gt;0),INDIRECT($L$1&amp;"4:"&amp;$J$2&amp;"4")),$L$4))/7</f>
        <v>0</v>
      </c>
      <c r="H127" s="16">
        <f t="shared" ca="1" si="39"/>
        <v>17474796.61706144</v>
      </c>
      <c r="I127" s="21"/>
      <c r="J127" s="16"/>
      <c r="K127" s="21"/>
      <c r="L127" s="22">
        <v>74871</v>
      </c>
      <c r="M127" s="22">
        <v>68167</v>
      </c>
      <c r="N127" s="22">
        <v>59746</v>
      </c>
      <c r="O127" s="22">
        <v>66483</v>
      </c>
      <c r="P127" s="22">
        <v>64893</v>
      </c>
      <c r="Q127" s="22">
        <v>68181</v>
      </c>
      <c r="R127" s="22">
        <v>62347</v>
      </c>
      <c r="S127" s="22">
        <v>60157</v>
      </c>
      <c r="T127" s="22">
        <v>69821</v>
      </c>
      <c r="U127" s="22">
        <v>76451</v>
      </c>
      <c r="V127" s="22">
        <v>68587</v>
      </c>
      <c r="W127" s="22">
        <v>66057</v>
      </c>
      <c r="X127" s="22">
        <v>64471</v>
      </c>
      <c r="Y127" s="22">
        <v>57791</v>
      </c>
      <c r="Z127" s="22">
        <v>66641</v>
      </c>
      <c r="AA127" s="22">
        <v>76136</v>
      </c>
      <c r="AB127" s="22">
        <v>71580</v>
      </c>
      <c r="AC127" s="22">
        <v>71804</v>
      </c>
      <c r="AD127" s="22">
        <v>73288</v>
      </c>
      <c r="AE127" s="22">
        <v>76732</v>
      </c>
      <c r="AF127" s="22">
        <v>68563</v>
      </c>
      <c r="AG127" s="22">
        <v>61476</v>
      </c>
      <c r="AH127" s="22">
        <v>72108</v>
      </c>
      <c r="AI127" s="22">
        <v>82485</v>
      </c>
      <c r="AJ127" s="22">
        <v>89936</v>
      </c>
      <c r="AK127" s="22">
        <v>95886</v>
      </c>
      <c r="AL127" s="22">
        <v>97048</v>
      </c>
      <c r="AM127" s="22">
        <v>94861</v>
      </c>
      <c r="AN127" s="22">
        <v>94758</v>
      </c>
      <c r="AO127" s="22">
        <v>78442</v>
      </c>
      <c r="AP127" s="22">
        <v>76029</v>
      </c>
      <c r="AQ127" s="22">
        <v>76396</v>
      </c>
      <c r="AR127" s="22">
        <v>87231</v>
      </c>
      <c r="AS127" s="22">
        <v>96152</v>
      </c>
      <c r="AT127" s="22">
        <v>95673</v>
      </c>
      <c r="AU127" s="22">
        <v>94662</v>
      </c>
      <c r="AV127" s="22">
        <v>91334</v>
      </c>
      <c r="AW127" s="22">
        <v>92658</v>
      </c>
      <c r="AX127" s="22">
        <v>90461</v>
      </c>
      <c r="AY127" s="22">
        <v>92867</v>
      </c>
      <c r="AZ127" s="22">
        <v>88718</v>
      </c>
      <c r="BA127" s="22">
        <v>61180</v>
      </c>
      <c r="BB127" s="22">
        <v>0</v>
      </c>
      <c r="BC127" s="22">
        <v>0</v>
      </c>
      <c r="BD127" s="22">
        <v>0</v>
      </c>
      <c r="BE127" s="22">
        <v>0</v>
      </c>
      <c r="BF127" s="22">
        <v>0</v>
      </c>
      <c r="BG127" s="22">
        <v>0</v>
      </c>
      <c r="BH127" s="22">
        <v>0</v>
      </c>
      <c r="BI127" s="22">
        <v>0</v>
      </c>
      <c r="BJ127" s="22">
        <v>0</v>
      </c>
      <c r="BK127" s="22">
        <v>0</v>
      </c>
      <c r="BL127" s="22">
        <v>0</v>
      </c>
      <c r="BM127" s="22">
        <v>0</v>
      </c>
      <c r="BN127" s="22">
        <v>0</v>
      </c>
      <c r="BO127" s="22">
        <v>0</v>
      </c>
      <c r="BP127" s="22">
        <v>0</v>
      </c>
      <c r="BQ127" s="22">
        <v>0</v>
      </c>
      <c r="BR127" s="22">
        <v>0</v>
      </c>
      <c r="BS127" s="22">
        <v>0</v>
      </c>
      <c r="BT127" s="22">
        <v>0</v>
      </c>
      <c r="BU127" s="22">
        <v>0</v>
      </c>
      <c r="BV127" s="22">
        <v>0</v>
      </c>
      <c r="BW127" s="22">
        <v>0</v>
      </c>
      <c r="BX127" s="22">
        <v>0</v>
      </c>
      <c r="BY127" s="22">
        <v>0</v>
      </c>
      <c r="BZ127" s="22">
        <v>0</v>
      </c>
      <c r="CA127" s="22">
        <v>0</v>
      </c>
      <c r="CB127" s="22">
        <v>0</v>
      </c>
      <c r="CC127" s="22">
        <v>0</v>
      </c>
      <c r="CD127" s="22">
        <v>0</v>
      </c>
      <c r="CE127" s="22">
        <v>0</v>
      </c>
      <c r="CF127" s="22">
        <v>0</v>
      </c>
      <c r="CG127" s="22">
        <v>0</v>
      </c>
      <c r="CH127" s="22">
        <v>0</v>
      </c>
      <c r="CI127" s="22">
        <v>0</v>
      </c>
      <c r="CJ127" s="22">
        <v>0</v>
      </c>
      <c r="CK127" s="22">
        <v>0</v>
      </c>
      <c r="CL127" s="22">
        <v>0</v>
      </c>
      <c r="CM127" s="22">
        <v>0</v>
      </c>
      <c r="CN127" s="22">
        <v>0</v>
      </c>
      <c r="CO127" s="22">
        <v>0</v>
      </c>
      <c r="CP127" s="22">
        <v>0</v>
      </c>
      <c r="CQ127" s="22">
        <v>0</v>
      </c>
      <c r="CR127" s="22">
        <v>0</v>
      </c>
      <c r="CS127" s="22">
        <v>0</v>
      </c>
      <c r="CT127" s="22">
        <v>0</v>
      </c>
      <c r="CU127" s="22">
        <v>0</v>
      </c>
      <c r="CV127" s="22">
        <v>0</v>
      </c>
      <c r="CW127" s="22">
        <v>0</v>
      </c>
      <c r="CX127" s="22">
        <v>0</v>
      </c>
      <c r="CY127" s="22">
        <v>0</v>
      </c>
      <c r="CZ127" s="22">
        <v>0</v>
      </c>
      <c r="DA127" s="22">
        <v>0</v>
      </c>
      <c r="DB127" s="22">
        <v>0</v>
      </c>
      <c r="DC127" s="22">
        <v>0</v>
      </c>
      <c r="DD127" s="22">
        <v>0</v>
      </c>
      <c r="DE127" s="22">
        <v>0</v>
      </c>
      <c r="DF127" s="22">
        <v>0</v>
      </c>
      <c r="DG127" s="22">
        <v>0</v>
      </c>
      <c r="DH127" s="22">
        <v>0</v>
      </c>
      <c r="DI127" s="22">
        <v>0</v>
      </c>
      <c r="DJ127" s="22">
        <v>0</v>
      </c>
      <c r="DK127" s="22">
        <v>0</v>
      </c>
      <c r="DL127" s="22">
        <v>0</v>
      </c>
      <c r="DM127" s="22">
        <v>0</v>
      </c>
      <c r="DN127" s="22">
        <v>0</v>
      </c>
      <c r="DO127" s="22">
        <v>0</v>
      </c>
      <c r="DP127" s="22">
        <v>0</v>
      </c>
      <c r="DQ127" s="22">
        <v>0</v>
      </c>
      <c r="DR127" s="22">
        <v>0</v>
      </c>
      <c r="DS127" s="22">
        <v>0</v>
      </c>
      <c r="DT127" s="22">
        <v>0</v>
      </c>
      <c r="DU127" s="22">
        <v>0</v>
      </c>
      <c r="DV127" s="22">
        <v>0</v>
      </c>
      <c r="DW127" s="22">
        <v>0</v>
      </c>
      <c r="DX127" s="22">
        <v>0</v>
      </c>
      <c r="DY127" s="22">
        <v>0</v>
      </c>
      <c r="DZ127" s="22">
        <v>0</v>
      </c>
      <c r="EA127" s="22">
        <v>0</v>
      </c>
      <c r="EB127" s="22">
        <v>0</v>
      </c>
      <c r="EC127" s="22">
        <v>0</v>
      </c>
      <c r="ED127" s="22">
        <v>0</v>
      </c>
      <c r="EE127" s="22">
        <v>0</v>
      </c>
      <c r="EF127" s="22">
        <v>0</v>
      </c>
      <c r="EG127" s="22">
        <v>0</v>
      </c>
      <c r="EH127" s="22">
        <v>0</v>
      </c>
      <c r="EI127" s="22">
        <v>0</v>
      </c>
      <c r="EJ127" s="22">
        <v>0</v>
      </c>
      <c r="EK127" s="22">
        <v>0</v>
      </c>
      <c r="EL127" s="22">
        <v>0</v>
      </c>
      <c r="EM127" s="22">
        <v>0</v>
      </c>
      <c r="EN127" s="22">
        <v>0</v>
      </c>
      <c r="EO127" s="22">
        <v>0</v>
      </c>
      <c r="EP127" s="22">
        <v>0</v>
      </c>
      <c r="EQ127" s="22">
        <v>0</v>
      </c>
      <c r="ER127" s="22">
        <v>0</v>
      </c>
      <c r="ES127" s="22">
        <v>0</v>
      </c>
      <c r="ET127" s="22">
        <v>0</v>
      </c>
      <c r="EU127" s="22">
        <v>0</v>
      </c>
      <c r="EV127" s="22">
        <v>0</v>
      </c>
      <c r="EW127" s="22">
        <v>0</v>
      </c>
      <c r="EX127" s="22">
        <v>0</v>
      </c>
      <c r="EY127" s="22">
        <v>0</v>
      </c>
      <c r="EZ127" s="22">
        <v>0</v>
      </c>
      <c r="FA127" s="22">
        <v>0</v>
      </c>
      <c r="FB127" s="22">
        <v>0</v>
      </c>
      <c r="FC127" s="22">
        <v>0</v>
      </c>
      <c r="FD127" s="22">
        <v>0</v>
      </c>
      <c r="FE127" s="22">
        <v>0</v>
      </c>
      <c r="FF127" s="22">
        <v>0</v>
      </c>
      <c r="FG127" s="22">
        <v>111303</v>
      </c>
      <c r="FH127" s="22">
        <v>104455</v>
      </c>
      <c r="FI127" s="22">
        <v>103195</v>
      </c>
      <c r="FJ127" s="22">
        <v>111989</v>
      </c>
      <c r="FK127" s="24">
        <v>144941</v>
      </c>
      <c r="FL127" s="24">
        <v>230081</v>
      </c>
      <c r="FM127" s="24">
        <v>268739</v>
      </c>
      <c r="FN127" s="24">
        <v>219841</v>
      </c>
      <c r="FO127" s="24">
        <v>223852</v>
      </c>
      <c r="FP127" s="24">
        <v>88819</v>
      </c>
      <c r="FQ127" s="24">
        <v>91369</v>
      </c>
      <c r="FR127" s="24">
        <v>153744</v>
      </c>
      <c r="FS127" s="24">
        <v>164877</v>
      </c>
      <c r="FT127" s="24">
        <v>151217</v>
      </c>
      <c r="FU127" s="24">
        <v>152193</v>
      </c>
      <c r="FV127" s="24">
        <v>145355</v>
      </c>
      <c r="FW127" s="24">
        <v>129809</v>
      </c>
      <c r="FX127" s="24">
        <v>117958</v>
      </c>
      <c r="FY127" s="24">
        <v>100273</v>
      </c>
      <c r="FZ127" s="24">
        <v>134702</v>
      </c>
      <c r="GA127" s="24">
        <v>128679</v>
      </c>
      <c r="GB127" s="24">
        <v>140957</v>
      </c>
      <c r="GC127" s="24">
        <v>133065</v>
      </c>
      <c r="GD127" s="24">
        <v>131103</v>
      </c>
      <c r="GE127" s="24">
        <v>128851</v>
      </c>
      <c r="GF127" s="24">
        <v>135373</v>
      </c>
      <c r="GG127" s="24">
        <v>130322</v>
      </c>
      <c r="GH127" s="24">
        <v>127778</v>
      </c>
      <c r="GI127" s="24">
        <v>128579</v>
      </c>
      <c r="GJ127" s="24">
        <v>137313</v>
      </c>
      <c r="GK127" s="24">
        <v>140920</v>
      </c>
      <c r="GL127" s="24">
        <v>141479</v>
      </c>
      <c r="GM127" s="24">
        <v>143263</v>
      </c>
      <c r="GN127" s="24">
        <v>168918</v>
      </c>
      <c r="GO127" s="24">
        <v>150359</v>
      </c>
      <c r="GP127" s="24">
        <v>140932</v>
      </c>
      <c r="GQ127" s="24">
        <v>142046</v>
      </c>
      <c r="GR127" s="24">
        <v>142853</v>
      </c>
      <c r="GS127" s="24">
        <v>149385</v>
      </c>
      <c r="GT127" s="24">
        <v>158942</v>
      </c>
      <c r="GU127" s="24">
        <v>140885</v>
      </c>
      <c r="GV127" s="24">
        <v>141096</v>
      </c>
      <c r="GW127" s="24">
        <v>138382</v>
      </c>
      <c r="GX127" s="24">
        <v>135733</v>
      </c>
      <c r="GY127" s="24">
        <v>136014</v>
      </c>
      <c r="GZ127" s="24">
        <v>140249</v>
      </c>
      <c r="HA127" s="24">
        <v>100790</v>
      </c>
      <c r="HB127" s="24">
        <v>138781</v>
      </c>
      <c r="HC127" s="24">
        <v>164571</v>
      </c>
      <c r="HD127" s="24">
        <v>155627</v>
      </c>
      <c r="HE127" s="24">
        <v>149763</v>
      </c>
      <c r="HF127" s="24">
        <v>156510</v>
      </c>
      <c r="HG127" s="24">
        <v>152922</v>
      </c>
      <c r="HH127" s="24">
        <v>147510</v>
      </c>
      <c r="HI127" s="24">
        <v>142351</v>
      </c>
      <c r="HJ127" s="24">
        <v>144379</v>
      </c>
      <c r="HK127" s="24">
        <v>146811</v>
      </c>
      <c r="HL127" s="24">
        <v>138385</v>
      </c>
      <c r="HM127" s="24">
        <v>138358</v>
      </c>
      <c r="HN127" s="24">
        <v>140069</v>
      </c>
      <c r="HO127" s="24">
        <v>124056</v>
      </c>
      <c r="HP127" s="24">
        <v>146028</v>
      </c>
      <c r="HQ127" s="24">
        <v>131287</v>
      </c>
      <c r="HR127" s="24">
        <v>132755</v>
      </c>
      <c r="HS127" s="24">
        <v>140961</v>
      </c>
      <c r="HT127" s="24">
        <v>140425</v>
      </c>
      <c r="HU127" s="16">
        <f t="shared" si="54"/>
        <v>140425</v>
      </c>
      <c r="HV127" s="16">
        <f t="shared" si="54"/>
        <v>140425</v>
      </c>
      <c r="HW127" s="16">
        <f t="shared" si="54"/>
        <v>140425</v>
      </c>
      <c r="HX127" s="16">
        <f t="shared" si="54"/>
        <v>140425</v>
      </c>
      <c r="HY127" s="16">
        <f t="shared" si="54"/>
        <v>140776.0625</v>
      </c>
      <c r="HZ127" s="16">
        <f t="shared" si="54"/>
        <v>140776.0625</v>
      </c>
      <c r="IA127" s="16">
        <f t="shared" si="54"/>
        <v>140776.0625</v>
      </c>
      <c r="IB127" s="16">
        <f t="shared" si="54"/>
        <v>140776.0625</v>
      </c>
      <c r="IC127" s="16">
        <f t="shared" si="54"/>
        <v>141128.00265625</v>
      </c>
      <c r="ID127" s="16">
        <f t="shared" si="54"/>
        <v>141128.00265625</v>
      </c>
      <c r="IE127" s="16">
        <f t="shared" si="54"/>
        <v>141128.00265625</v>
      </c>
      <c r="IF127" s="16">
        <f t="shared" si="54"/>
        <v>141128.00265625</v>
      </c>
      <c r="IG127" s="16">
        <f t="shared" si="54"/>
        <v>141480.82266289063</v>
      </c>
      <c r="IH127" s="16">
        <f t="shared" si="54"/>
        <v>141480.82266289063</v>
      </c>
      <c r="II127" s="16">
        <f t="shared" si="54"/>
        <v>141480.82266289063</v>
      </c>
      <c r="IJ127" s="16">
        <f t="shared" si="54"/>
        <v>141480.82266289063</v>
      </c>
      <c r="IK127" s="16">
        <f t="shared" si="54"/>
        <v>141480.82266289063</v>
      </c>
      <c r="IL127" s="16">
        <f t="shared" si="54"/>
        <v>141834.52471954786</v>
      </c>
      <c r="IM127" s="16">
        <f t="shared" si="54"/>
        <v>141834.52471954786</v>
      </c>
      <c r="IN127" s="16">
        <f t="shared" si="53"/>
        <v>141834.52471954786</v>
      </c>
      <c r="IO127" s="16">
        <f t="shared" si="53"/>
        <v>141834.52471954786</v>
      </c>
      <c r="IP127" s="16">
        <f t="shared" si="53"/>
        <v>142189.11103134672</v>
      </c>
      <c r="IQ127" s="16">
        <f t="shared" si="53"/>
        <v>142189.11103134672</v>
      </c>
      <c r="IR127" s="16">
        <f t="shared" si="53"/>
        <v>142189.11103134672</v>
      </c>
      <c r="IS127" s="16">
        <f t="shared" si="51"/>
        <v>142189.11103134672</v>
      </c>
      <c r="IT127" s="16">
        <f t="shared" si="51"/>
        <v>142544.58380892509</v>
      </c>
      <c r="IU127" s="16">
        <f t="shared" si="51"/>
        <v>142544.58380892509</v>
      </c>
      <c r="IV127" s="16">
        <f t="shared" si="51"/>
        <v>142544.58380892509</v>
      </c>
      <c r="IW127" s="16">
        <f t="shared" si="51"/>
        <v>142544.58380892509</v>
      </c>
      <c r="IX127" s="16">
        <f t="shared" si="51"/>
        <v>142544.58380892509</v>
      </c>
      <c r="IY127" s="16">
        <f t="shared" si="51"/>
        <v>142900.94526844739</v>
      </c>
      <c r="IZ127" s="16">
        <f t="shared" si="51"/>
        <v>142900.94526844739</v>
      </c>
      <c r="JA127" s="16">
        <f t="shared" si="51"/>
        <v>142900.94526844739</v>
      </c>
      <c r="JB127" s="16">
        <f t="shared" si="51"/>
        <v>142900.94526844739</v>
      </c>
    </row>
    <row r="128" spans="1:262" ht="15" customHeight="1" x14ac:dyDescent="0.3">
      <c r="A128" s="25" t="s">
        <v>138</v>
      </c>
      <c r="B128" s="3" t="s">
        <v>234</v>
      </c>
      <c r="C128" s="3" t="s">
        <v>234</v>
      </c>
      <c r="D128" s="21" t="s">
        <v>19</v>
      </c>
      <c r="E128" s="21" t="s">
        <v>20</v>
      </c>
      <c r="F128" s="16">
        <f t="shared" ca="1" si="38"/>
        <v>112791.25</v>
      </c>
      <c r="G128" s="21" cm="1">
        <f t="array" aca="1" ref="G128" ca="1">($D$5-IFERROR(LOOKUP(2,1/(INDIRECT($L$1&amp;ROW()&amp;":"&amp;$J$2&amp;ROW())&lt;&gt;0),INDIRECT($L$1&amp;"4:"&amp;$J$2&amp;"4")),$L$4))/7</f>
        <v>0</v>
      </c>
      <c r="H128" s="16">
        <f t="shared" ca="1" si="39"/>
        <v>13608605.991046941</v>
      </c>
      <c r="I128" s="21"/>
      <c r="J128" s="16"/>
      <c r="K128" s="21"/>
      <c r="L128" s="22">
        <v>80408</v>
      </c>
      <c r="M128" s="22">
        <v>77993</v>
      </c>
      <c r="N128" s="22">
        <v>72184</v>
      </c>
      <c r="O128" s="22">
        <v>63547</v>
      </c>
      <c r="P128" s="22">
        <v>59393</v>
      </c>
      <c r="Q128" s="22">
        <v>72813</v>
      </c>
      <c r="R128" s="22">
        <v>68746</v>
      </c>
      <c r="S128" s="22">
        <v>68374</v>
      </c>
      <c r="T128" s="22">
        <v>69640</v>
      </c>
      <c r="U128" s="22">
        <v>72343</v>
      </c>
      <c r="V128" s="22">
        <v>64075</v>
      </c>
      <c r="W128" s="22">
        <v>69092</v>
      </c>
      <c r="X128" s="22">
        <v>70299</v>
      </c>
      <c r="Y128" s="22">
        <v>66094</v>
      </c>
      <c r="Z128" s="22">
        <v>66867</v>
      </c>
      <c r="AA128" s="22">
        <v>71519</v>
      </c>
      <c r="AB128" s="22">
        <v>68492</v>
      </c>
      <c r="AC128" s="22">
        <v>69844</v>
      </c>
      <c r="AD128" s="22">
        <v>70757</v>
      </c>
      <c r="AE128" s="22">
        <v>72392</v>
      </c>
      <c r="AF128" s="22">
        <v>69093</v>
      </c>
      <c r="AG128" s="22">
        <v>64467</v>
      </c>
      <c r="AH128" s="22">
        <v>64048</v>
      </c>
      <c r="AI128" s="22">
        <v>66778</v>
      </c>
      <c r="AJ128" s="22">
        <v>74480</v>
      </c>
      <c r="AK128" s="22">
        <v>76197</v>
      </c>
      <c r="AL128" s="22">
        <v>72913</v>
      </c>
      <c r="AM128" s="22">
        <v>72156</v>
      </c>
      <c r="AN128" s="22">
        <v>76688</v>
      </c>
      <c r="AO128" s="22">
        <v>73400</v>
      </c>
      <c r="AP128" s="22">
        <v>68877</v>
      </c>
      <c r="AQ128" s="22">
        <v>67846</v>
      </c>
      <c r="AR128" s="22">
        <v>68525</v>
      </c>
      <c r="AS128" s="22">
        <v>70514</v>
      </c>
      <c r="AT128" s="22">
        <v>69039</v>
      </c>
      <c r="AU128" s="22">
        <v>67681</v>
      </c>
      <c r="AV128" s="22">
        <v>66336</v>
      </c>
      <c r="AW128" s="22">
        <v>66066</v>
      </c>
      <c r="AX128" s="22">
        <v>62350</v>
      </c>
      <c r="AY128" s="22">
        <v>59348</v>
      </c>
      <c r="AZ128" s="22">
        <v>46976</v>
      </c>
      <c r="BA128" s="22">
        <v>37146</v>
      </c>
      <c r="BB128" s="22">
        <v>0</v>
      </c>
      <c r="BC128" s="22">
        <v>0</v>
      </c>
      <c r="BD128" s="22">
        <v>0</v>
      </c>
      <c r="BE128" s="22">
        <v>0</v>
      </c>
      <c r="BF128" s="22">
        <v>0</v>
      </c>
      <c r="BG128" s="22">
        <v>0</v>
      </c>
      <c r="BH128" s="22">
        <v>0</v>
      </c>
      <c r="BI128" s="22">
        <v>0</v>
      </c>
      <c r="BJ128" s="22">
        <v>0</v>
      </c>
      <c r="BK128" s="22">
        <v>0</v>
      </c>
      <c r="BL128" s="22">
        <v>0</v>
      </c>
      <c r="BM128" s="22">
        <v>0</v>
      </c>
      <c r="BN128" s="22">
        <v>0</v>
      </c>
      <c r="BO128" s="22">
        <v>0</v>
      </c>
      <c r="BP128" s="22">
        <v>0</v>
      </c>
      <c r="BQ128" s="22">
        <v>0</v>
      </c>
      <c r="BR128" s="22">
        <v>0</v>
      </c>
      <c r="BS128" s="22">
        <v>0</v>
      </c>
      <c r="BT128" s="22">
        <v>0</v>
      </c>
      <c r="BU128" s="22">
        <v>0</v>
      </c>
      <c r="BV128" s="22">
        <v>0</v>
      </c>
      <c r="BW128" s="22">
        <v>0</v>
      </c>
      <c r="BX128" s="22">
        <v>0</v>
      </c>
      <c r="BY128" s="22">
        <v>0</v>
      </c>
      <c r="BZ128" s="22">
        <v>0</v>
      </c>
      <c r="CA128" s="22">
        <v>0</v>
      </c>
      <c r="CB128" s="22">
        <v>0</v>
      </c>
      <c r="CC128" s="22">
        <v>0</v>
      </c>
      <c r="CD128" s="22">
        <v>0</v>
      </c>
      <c r="CE128" s="22">
        <v>0</v>
      </c>
      <c r="CF128" s="22">
        <v>0</v>
      </c>
      <c r="CG128" s="22">
        <v>0</v>
      </c>
      <c r="CH128" s="22">
        <v>0</v>
      </c>
      <c r="CI128" s="22">
        <v>0</v>
      </c>
      <c r="CJ128" s="22">
        <v>0</v>
      </c>
      <c r="CK128" s="22">
        <v>0</v>
      </c>
      <c r="CL128" s="22">
        <v>0</v>
      </c>
      <c r="CM128" s="22">
        <v>0</v>
      </c>
      <c r="CN128" s="22">
        <v>0</v>
      </c>
      <c r="CO128" s="22">
        <v>0</v>
      </c>
      <c r="CP128" s="22">
        <v>0</v>
      </c>
      <c r="CQ128" s="22">
        <v>0</v>
      </c>
      <c r="CR128" s="22">
        <v>0</v>
      </c>
      <c r="CS128" s="22">
        <v>0</v>
      </c>
      <c r="CT128" s="22">
        <v>0</v>
      </c>
      <c r="CU128" s="22">
        <v>0</v>
      </c>
      <c r="CV128" s="22">
        <v>0</v>
      </c>
      <c r="CW128" s="22">
        <v>0</v>
      </c>
      <c r="CX128" s="22">
        <v>0</v>
      </c>
      <c r="CY128" s="22">
        <v>0</v>
      </c>
      <c r="CZ128" s="22">
        <v>0</v>
      </c>
      <c r="DA128" s="22">
        <v>0</v>
      </c>
      <c r="DB128" s="22">
        <v>0</v>
      </c>
      <c r="DC128" s="22">
        <v>0</v>
      </c>
      <c r="DD128" s="22">
        <v>0</v>
      </c>
      <c r="DE128" s="22">
        <v>0</v>
      </c>
      <c r="DF128" s="22">
        <v>0</v>
      </c>
      <c r="DG128" s="22">
        <v>0</v>
      </c>
      <c r="DH128" s="22">
        <v>0</v>
      </c>
      <c r="DI128" s="22">
        <v>0</v>
      </c>
      <c r="DJ128" s="22">
        <v>0</v>
      </c>
      <c r="DK128" s="22">
        <v>0</v>
      </c>
      <c r="DL128" s="22">
        <v>0</v>
      </c>
      <c r="DM128" s="22">
        <v>0</v>
      </c>
      <c r="DN128" s="22">
        <v>0</v>
      </c>
      <c r="DO128" s="22">
        <v>0</v>
      </c>
      <c r="DP128" s="22">
        <v>0</v>
      </c>
      <c r="DQ128" s="22">
        <v>0</v>
      </c>
      <c r="DR128" s="22">
        <v>0</v>
      </c>
      <c r="DS128" s="22">
        <v>0</v>
      </c>
      <c r="DT128" s="22">
        <v>0</v>
      </c>
      <c r="DU128" s="22">
        <v>0</v>
      </c>
      <c r="DV128" s="22">
        <v>0</v>
      </c>
      <c r="DW128" s="22">
        <v>0</v>
      </c>
      <c r="DX128" s="22">
        <v>0</v>
      </c>
      <c r="DY128" s="22">
        <v>0</v>
      </c>
      <c r="DZ128" s="22">
        <v>0</v>
      </c>
      <c r="EA128" s="22">
        <v>0</v>
      </c>
      <c r="EB128" s="22">
        <v>0</v>
      </c>
      <c r="EC128" s="22">
        <v>0</v>
      </c>
      <c r="ED128" s="22">
        <v>0</v>
      </c>
      <c r="EE128" s="22">
        <v>0</v>
      </c>
      <c r="EF128" s="22">
        <v>0</v>
      </c>
      <c r="EG128" s="22">
        <v>0</v>
      </c>
      <c r="EH128" s="22">
        <v>0</v>
      </c>
      <c r="EI128" s="22">
        <v>0</v>
      </c>
      <c r="EJ128" s="22">
        <v>0</v>
      </c>
      <c r="EK128" s="22">
        <v>0</v>
      </c>
      <c r="EL128" s="22">
        <v>0</v>
      </c>
      <c r="EM128" s="22">
        <v>0</v>
      </c>
      <c r="EN128" s="22">
        <v>0</v>
      </c>
      <c r="EO128" s="22">
        <v>0</v>
      </c>
      <c r="EP128" s="22">
        <v>0</v>
      </c>
      <c r="EQ128" s="22">
        <v>0</v>
      </c>
      <c r="ER128" s="22">
        <v>0</v>
      </c>
      <c r="ES128" s="22">
        <v>0</v>
      </c>
      <c r="ET128" s="22">
        <v>0</v>
      </c>
      <c r="EU128" s="22">
        <v>0</v>
      </c>
      <c r="EV128" s="22">
        <v>0</v>
      </c>
      <c r="EW128" s="22">
        <v>0</v>
      </c>
      <c r="EX128" s="22">
        <v>0</v>
      </c>
      <c r="EY128" s="22">
        <v>0</v>
      </c>
      <c r="EZ128" s="22">
        <v>0</v>
      </c>
      <c r="FA128" s="22">
        <v>0</v>
      </c>
      <c r="FB128" s="22">
        <v>0</v>
      </c>
      <c r="FC128" s="22">
        <v>0</v>
      </c>
      <c r="FD128" s="22">
        <v>0</v>
      </c>
      <c r="FE128" s="22">
        <v>0</v>
      </c>
      <c r="FF128" s="22">
        <v>0</v>
      </c>
      <c r="FG128" s="22">
        <v>82279</v>
      </c>
      <c r="FH128" s="22">
        <v>76704</v>
      </c>
      <c r="FI128" s="22">
        <v>75412</v>
      </c>
      <c r="FJ128" s="22">
        <v>83904</v>
      </c>
      <c r="FK128" s="24">
        <v>107062</v>
      </c>
      <c r="FL128" s="24">
        <v>170100</v>
      </c>
      <c r="FM128" s="24">
        <v>198760</v>
      </c>
      <c r="FN128" s="24">
        <v>137659</v>
      </c>
      <c r="FO128" s="24">
        <v>122384</v>
      </c>
      <c r="FP128" s="24">
        <v>103930</v>
      </c>
      <c r="FQ128" s="24">
        <v>112582</v>
      </c>
      <c r="FR128" s="24">
        <v>102630</v>
      </c>
      <c r="FS128" s="24">
        <v>100508</v>
      </c>
      <c r="FT128" s="24">
        <v>95448</v>
      </c>
      <c r="FU128" s="24">
        <v>97010</v>
      </c>
      <c r="FV128" s="24">
        <v>91779</v>
      </c>
      <c r="FW128" s="24">
        <v>90491</v>
      </c>
      <c r="FX128" s="24">
        <v>97467</v>
      </c>
      <c r="FY128" s="24">
        <v>101629</v>
      </c>
      <c r="FZ128" s="24">
        <v>98047</v>
      </c>
      <c r="GA128" s="24">
        <v>93307</v>
      </c>
      <c r="GB128" s="24">
        <v>100443</v>
      </c>
      <c r="GC128" s="24">
        <v>96005</v>
      </c>
      <c r="GD128" s="24">
        <v>93766</v>
      </c>
      <c r="GE128" s="24">
        <v>91931</v>
      </c>
      <c r="GF128" s="24">
        <v>96808</v>
      </c>
      <c r="GG128" s="24">
        <v>94067</v>
      </c>
      <c r="GH128" s="24">
        <v>92641</v>
      </c>
      <c r="GI128" s="24">
        <v>91271</v>
      </c>
      <c r="GJ128" s="24">
        <v>96218</v>
      </c>
      <c r="GK128" s="24">
        <v>102510</v>
      </c>
      <c r="GL128" s="24">
        <v>101834</v>
      </c>
      <c r="GM128" s="24">
        <v>101827</v>
      </c>
      <c r="GN128" s="24">
        <v>116847</v>
      </c>
      <c r="GO128" s="24">
        <v>98224</v>
      </c>
      <c r="GP128" s="24">
        <v>91184</v>
      </c>
      <c r="GQ128" s="24">
        <v>89956</v>
      </c>
      <c r="GR128" s="24">
        <v>87954</v>
      </c>
      <c r="GS128" s="24">
        <v>90558</v>
      </c>
      <c r="GT128" s="24">
        <v>95762</v>
      </c>
      <c r="GU128" s="24">
        <v>93116</v>
      </c>
      <c r="GV128" s="24">
        <v>94107</v>
      </c>
      <c r="GW128" s="24">
        <v>93301</v>
      </c>
      <c r="GX128" s="24">
        <v>90994</v>
      </c>
      <c r="GY128" s="24">
        <v>91219</v>
      </c>
      <c r="GZ128" s="24">
        <v>88995</v>
      </c>
      <c r="HA128" s="24">
        <v>59185</v>
      </c>
      <c r="HB128" s="24">
        <v>95767</v>
      </c>
      <c r="HC128" s="24">
        <v>123948</v>
      </c>
      <c r="HD128" s="24">
        <v>113013</v>
      </c>
      <c r="HE128" s="24">
        <v>108279</v>
      </c>
      <c r="HF128" s="24">
        <v>112116</v>
      </c>
      <c r="HG128" s="24">
        <v>108752</v>
      </c>
      <c r="HH128" s="24">
        <v>101955</v>
      </c>
      <c r="HI128" s="24">
        <v>103445</v>
      </c>
      <c r="HJ128" s="24">
        <v>105978</v>
      </c>
      <c r="HK128" s="24">
        <v>109002</v>
      </c>
      <c r="HL128" s="24">
        <v>103788</v>
      </c>
      <c r="HM128" s="24">
        <v>102614</v>
      </c>
      <c r="HN128" s="24">
        <v>104615</v>
      </c>
      <c r="HO128" s="24">
        <v>95552</v>
      </c>
      <c r="HP128" s="24">
        <v>117298</v>
      </c>
      <c r="HQ128" s="24">
        <v>110079</v>
      </c>
      <c r="HR128" s="24">
        <v>109881</v>
      </c>
      <c r="HS128" s="24">
        <v>113907</v>
      </c>
      <c r="HT128" s="24">
        <v>117069</v>
      </c>
      <c r="HU128" s="16">
        <f t="shared" si="54"/>
        <v>117069</v>
      </c>
      <c r="HV128" s="16">
        <f t="shared" si="54"/>
        <v>117069</v>
      </c>
      <c r="HW128" s="16">
        <f t="shared" si="54"/>
        <v>117069</v>
      </c>
      <c r="HX128" s="16">
        <f t="shared" si="54"/>
        <v>117069</v>
      </c>
      <c r="HY128" s="16">
        <f t="shared" si="54"/>
        <v>117361.6725</v>
      </c>
      <c r="HZ128" s="16">
        <f t="shared" si="54"/>
        <v>117361.6725</v>
      </c>
      <c r="IA128" s="16">
        <f t="shared" si="54"/>
        <v>117361.6725</v>
      </c>
      <c r="IB128" s="16">
        <f t="shared" si="54"/>
        <v>117361.6725</v>
      </c>
      <c r="IC128" s="16">
        <f t="shared" si="54"/>
        <v>117655.07668124999</v>
      </c>
      <c r="ID128" s="16">
        <f t="shared" si="54"/>
        <v>117655.07668124999</v>
      </c>
      <c r="IE128" s="16">
        <f t="shared" si="54"/>
        <v>117655.07668124999</v>
      </c>
      <c r="IF128" s="16">
        <f t="shared" si="54"/>
        <v>117655.07668124999</v>
      </c>
      <c r="IG128" s="16">
        <f t="shared" si="54"/>
        <v>117949.21437295311</v>
      </c>
      <c r="IH128" s="16">
        <f t="shared" si="54"/>
        <v>117949.21437295311</v>
      </c>
      <c r="II128" s="16">
        <f t="shared" si="54"/>
        <v>117949.21437295311</v>
      </c>
      <c r="IJ128" s="16">
        <f t="shared" si="54"/>
        <v>117949.21437295311</v>
      </c>
      <c r="IK128" s="16">
        <f t="shared" si="54"/>
        <v>117949.21437295311</v>
      </c>
      <c r="IL128" s="16">
        <f t="shared" si="54"/>
        <v>118244.08740888549</v>
      </c>
      <c r="IM128" s="16">
        <f t="shared" si="54"/>
        <v>118244.08740888549</v>
      </c>
      <c r="IN128" s="16">
        <f t="shared" si="53"/>
        <v>118244.08740888549</v>
      </c>
      <c r="IO128" s="16">
        <f t="shared" si="53"/>
        <v>118244.08740888549</v>
      </c>
      <c r="IP128" s="16">
        <f t="shared" si="53"/>
        <v>118539.6976274077</v>
      </c>
      <c r="IQ128" s="16">
        <f t="shared" si="53"/>
        <v>118539.6976274077</v>
      </c>
      <c r="IR128" s="16">
        <f t="shared" si="53"/>
        <v>118539.6976274077</v>
      </c>
      <c r="IS128" s="16">
        <f t="shared" si="51"/>
        <v>118539.6976274077</v>
      </c>
      <c r="IT128" s="16">
        <f t="shared" si="51"/>
        <v>118836.04687147621</v>
      </c>
      <c r="IU128" s="16">
        <f t="shared" si="51"/>
        <v>118836.04687147621</v>
      </c>
      <c r="IV128" s="16">
        <f t="shared" si="51"/>
        <v>118836.04687147621</v>
      </c>
      <c r="IW128" s="16">
        <f t="shared" si="51"/>
        <v>118836.04687147621</v>
      </c>
      <c r="IX128" s="16">
        <f t="shared" si="51"/>
        <v>118836.04687147621</v>
      </c>
      <c r="IY128" s="16">
        <f t="shared" si="51"/>
        <v>119133.13698865489</v>
      </c>
      <c r="IZ128" s="16">
        <f t="shared" si="51"/>
        <v>119133.13698865489</v>
      </c>
      <c r="JA128" s="16">
        <f t="shared" si="51"/>
        <v>119133.13698865489</v>
      </c>
      <c r="JB128" s="16">
        <f t="shared" si="51"/>
        <v>119133.13698865489</v>
      </c>
    </row>
    <row r="129" spans="1:262" ht="15" customHeight="1" x14ac:dyDescent="0.3">
      <c r="A129" s="25" t="s">
        <v>139</v>
      </c>
      <c r="B129" s="3" t="s">
        <v>234</v>
      </c>
      <c r="C129" s="3" t="s">
        <v>234</v>
      </c>
      <c r="D129" s="21" t="s">
        <v>19</v>
      </c>
      <c r="E129" s="21" t="s">
        <v>20</v>
      </c>
      <c r="F129" s="16">
        <f t="shared" ca="1" si="38"/>
        <v>87102.75</v>
      </c>
      <c r="G129" s="21" cm="1">
        <f t="array" aca="1" ref="G129" ca="1">($D$5-IFERROR(LOOKUP(2,1/(INDIRECT($L$1&amp;ROW()&amp;":"&amp;$J$2&amp;ROW())&lt;&gt;0),INDIRECT($L$1&amp;"4:"&amp;$J$2&amp;"4")),$L$4))/7</f>
        <v>0</v>
      </c>
      <c r="H129" s="16">
        <f t="shared" ca="1" si="39"/>
        <v>17763691.760888245</v>
      </c>
      <c r="I129" s="29"/>
      <c r="J129" s="26"/>
      <c r="K129" s="26"/>
      <c r="L129" s="22">
        <v>53106</v>
      </c>
      <c r="M129" s="22">
        <v>50478</v>
      </c>
      <c r="N129" s="22">
        <v>41804</v>
      </c>
      <c r="O129" s="22">
        <v>42151</v>
      </c>
      <c r="P129" s="22">
        <v>40624</v>
      </c>
      <c r="Q129" s="22">
        <v>51142</v>
      </c>
      <c r="R129" s="22">
        <v>51017</v>
      </c>
      <c r="S129" s="22">
        <v>48602</v>
      </c>
      <c r="T129" s="22">
        <v>51995</v>
      </c>
      <c r="U129" s="22">
        <v>54421</v>
      </c>
      <c r="V129" s="22">
        <v>44451</v>
      </c>
      <c r="W129" s="22">
        <v>15618</v>
      </c>
      <c r="X129" s="22">
        <v>47824</v>
      </c>
      <c r="Y129" s="22">
        <v>45896</v>
      </c>
      <c r="Z129" s="22">
        <v>49932</v>
      </c>
      <c r="AA129" s="22">
        <v>54066</v>
      </c>
      <c r="AB129" s="22">
        <v>50210</v>
      </c>
      <c r="AC129" s="22">
        <v>50034</v>
      </c>
      <c r="AD129" s="22">
        <v>49302</v>
      </c>
      <c r="AE129" s="22">
        <v>51482</v>
      </c>
      <c r="AF129" s="22">
        <v>49515</v>
      </c>
      <c r="AG129" s="22">
        <v>46112</v>
      </c>
      <c r="AH129" s="22">
        <v>52429</v>
      </c>
      <c r="AI129" s="22">
        <v>57554</v>
      </c>
      <c r="AJ129" s="22">
        <v>61628</v>
      </c>
      <c r="AK129" s="22">
        <v>65304</v>
      </c>
      <c r="AL129" s="22">
        <v>58986</v>
      </c>
      <c r="AM129" s="22">
        <v>58878</v>
      </c>
      <c r="AN129" s="22">
        <v>62730</v>
      </c>
      <c r="AO129" s="22">
        <v>60777</v>
      </c>
      <c r="AP129" s="22">
        <v>58218</v>
      </c>
      <c r="AQ129" s="22">
        <v>57952</v>
      </c>
      <c r="AR129" s="22">
        <v>59395</v>
      </c>
      <c r="AS129" s="22">
        <v>60064</v>
      </c>
      <c r="AT129" s="22">
        <v>58827</v>
      </c>
      <c r="AU129" s="22">
        <v>60476</v>
      </c>
      <c r="AV129" s="22">
        <v>59701</v>
      </c>
      <c r="AW129" s="22">
        <v>60383</v>
      </c>
      <c r="AX129" s="22">
        <v>57988</v>
      </c>
      <c r="AY129" s="22">
        <v>59197</v>
      </c>
      <c r="AZ129" s="22">
        <v>57113</v>
      </c>
      <c r="BA129" s="22">
        <v>45026</v>
      </c>
      <c r="BB129" s="22">
        <v>57811</v>
      </c>
      <c r="BC129" s="22">
        <v>59456</v>
      </c>
      <c r="BD129" s="22">
        <v>58148</v>
      </c>
      <c r="BE129" s="22">
        <v>56315</v>
      </c>
      <c r="BF129" s="22">
        <v>58234</v>
      </c>
      <c r="BG129" s="22">
        <v>58815</v>
      </c>
      <c r="BH129" s="22">
        <v>55847</v>
      </c>
      <c r="BI129" s="22">
        <v>57486</v>
      </c>
      <c r="BJ129" s="22">
        <v>63129</v>
      </c>
      <c r="BK129" s="22">
        <v>60284</v>
      </c>
      <c r="BL129" s="22">
        <v>59476</v>
      </c>
      <c r="BM129" s="22">
        <v>60556</v>
      </c>
      <c r="BN129" s="22">
        <v>57706</v>
      </c>
      <c r="BO129" s="22">
        <v>60933</v>
      </c>
      <c r="BP129" s="22">
        <v>54885</v>
      </c>
      <c r="BQ129" s="22">
        <v>53476</v>
      </c>
      <c r="BR129" s="22">
        <v>62590</v>
      </c>
      <c r="BS129" s="22">
        <v>55580</v>
      </c>
      <c r="BT129" s="22">
        <v>54537</v>
      </c>
      <c r="BU129" s="22">
        <v>53626</v>
      </c>
      <c r="BV129" s="22">
        <v>51582</v>
      </c>
      <c r="BW129" s="22">
        <v>51643</v>
      </c>
      <c r="BX129" s="22">
        <v>50319</v>
      </c>
      <c r="BY129" s="22">
        <v>52757</v>
      </c>
      <c r="BZ129" s="22">
        <v>50440</v>
      </c>
      <c r="CA129" s="22">
        <v>48006</v>
      </c>
      <c r="CB129" s="22">
        <v>50632</v>
      </c>
      <c r="CC129" s="22">
        <v>54726</v>
      </c>
      <c r="CD129" s="22">
        <v>57346</v>
      </c>
      <c r="CE129" s="22">
        <v>54029</v>
      </c>
      <c r="CF129" s="22">
        <v>53887</v>
      </c>
      <c r="CG129" s="22">
        <v>58101</v>
      </c>
      <c r="CH129" s="22">
        <v>60300</v>
      </c>
      <c r="CI129" s="22">
        <v>59775</v>
      </c>
      <c r="CJ129" s="22">
        <v>59992</v>
      </c>
      <c r="CK129" s="22">
        <v>60470</v>
      </c>
      <c r="CL129" s="22">
        <v>57288</v>
      </c>
      <c r="CM129" s="22">
        <v>59082</v>
      </c>
      <c r="CN129" s="22">
        <v>63262</v>
      </c>
      <c r="CO129" s="22">
        <v>66458</v>
      </c>
      <c r="CP129" s="22">
        <v>67166</v>
      </c>
      <c r="CQ129" s="22">
        <v>66107</v>
      </c>
      <c r="CR129" s="22">
        <v>65825</v>
      </c>
      <c r="CS129" s="22">
        <v>67078</v>
      </c>
      <c r="CT129" s="22">
        <v>68942</v>
      </c>
      <c r="CU129" s="22">
        <v>67932</v>
      </c>
      <c r="CV129" s="22">
        <v>41280</v>
      </c>
      <c r="CW129" s="22">
        <v>59956</v>
      </c>
      <c r="CX129" s="22">
        <v>63863</v>
      </c>
      <c r="CY129" s="22">
        <v>68775</v>
      </c>
      <c r="CZ129" s="22">
        <v>67445</v>
      </c>
      <c r="DA129" s="22">
        <v>48525</v>
      </c>
      <c r="DB129" s="22">
        <v>69669</v>
      </c>
      <c r="DC129" s="22">
        <v>38449</v>
      </c>
      <c r="DD129" s="22">
        <v>61803</v>
      </c>
      <c r="DE129" s="22">
        <v>63163</v>
      </c>
      <c r="DF129" s="22">
        <v>72303</v>
      </c>
      <c r="DG129" s="22">
        <v>67191</v>
      </c>
      <c r="DH129" s="22">
        <v>61325</v>
      </c>
      <c r="DI129" s="22">
        <v>55127</v>
      </c>
      <c r="DJ129" s="22">
        <v>57343</v>
      </c>
      <c r="DK129" s="22">
        <v>61347</v>
      </c>
      <c r="DL129" s="22">
        <v>55852</v>
      </c>
      <c r="DM129" s="22">
        <v>64333</v>
      </c>
      <c r="DN129" s="22">
        <v>64775</v>
      </c>
      <c r="DO129" s="22">
        <v>64434</v>
      </c>
      <c r="DP129" s="22">
        <v>61873</v>
      </c>
      <c r="DQ129" s="22">
        <v>58279</v>
      </c>
      <c r="DR129" s="22">
        <v>68487</v>
      </c>
      <c r="DS129" s="22">
        <v>65372</v>
      </c>
      <c r="DT129" s="22">
        <v>62336</v>
      </c>
      <c r="DU129" s="22">
        <v>40869</v>
      </c>
      <c r="DV129" s="22">
        <v>48842</v>
      </c>
      <c r="DW129" s="22">
        <v>64423</v>
      </c>
      <c r="DX129" s="22">
        <v>67933</v>
      </c>
      <c r="DY129" s="22">
        <v>69511</v>
      </c>
      <c r="DZ129" s="22">
        <v>63752</v>
      </c>
      <c r="EA129" s="22">
        <v>61636</v>
      </c>
      <c r="EB129" s="22">
        <v>62490</v>
      </c>
      <c r="EC129" s="22">
        <v>63409</v>
      </c>
      <c r="ED129" s="22">
        <v>62914</v>
      </c>
      <c r="EE129" s="22">
        <v>57414</v>
      </c>
      <c r="EF129" s="22">
        <v>63052</v>
      </c>
      <c r="EG129" s="22">
        <v>66470</v>
      </c>
      <c r="EH129" s="22">
        <v>66616</v>
      </c>
      <c r="EI129" s="22">
        <v>61515</v>
      </c>
      <c r="EJ129" s="22">
        <v>65121</v>
      </c>
      <c r="EK129" s="22">
        <v>68406</v>
      </c>
      <c r="EL129" s="22">
        <v>64039</v>
      </c>
      <c r="EM129" s="22">
        <v>65498</v>
      </c>
      <c r="EN129" s="22">
        <v>65507</v>
      </c>
      <c r="EO129" s="22">
        <v>70456</v>
      </c>
      <c r="EP129" s="22">
        <v>69581</v>
      </c>
      <c r="EQ129" s="22">
        <v>68544</v>
      </c>
      <c r="ER129" s="22">
        <v>68883</v>
      </c>
      <c r="ES129" s="22">
        <v>69035</v>
      </c>
      <c r="ET129" s="22">
        <v>68911</v>
      </c>
      <c r="EU129" s="22">
        <v>67105</v>
      </c>
      <c r="EV129" s="22">
        <v>65480</v>
      </c>
      <c r="EW129" s="22">
        <v>62919</v>
      </c>
      <c r="EX129" s="22">
        <v>60584</v>
      </c>
      <c r="EY129" s="22">
        <v>64660</v>
      </c>
      <c r="EZ129" s="22">
        <v>64953</v>
      </c>
      <c r="FA129" s="22">
        <v>47415</v>
      </c>
      <c r="FB129" s="22">
        <v>74403</v>
      </c>
      <c r="FC129" s="22">
        <v>73996</v>
      </c>
      <c r="FD129" s="22">
        <v>70740</v>
      </c>
      <c r="FE129" s="22">
        <v>72281</v>
      </c>
      <c r="FF129" s="22">
        <v>68408</v>
      </c>
      <c r="FG129" s="22">
        <v>67114</v>
      </c>
      <c r="FH129" s="22">
        <v>63682</v>
      </c>
      <c r="FI129" s="22">
        <v>65710</v>
      </c>
      <c r="FJ129" s="22">
        <v>71844</v>
      </c>
      <c r="FK129" s="24">
        <v>94074</v>
      </c>
      <c r="FL129" s="24">
        <v>152468</v>
      </c>
      <c r="FM129" s="24">
        <v>177900</v>
      </c>
      <c r="FN129" s="24">
        <v>116655</v>
      </c>
      <c r="FO129" s="24">
        <v>40205</v>
      </c>
      <c r="FP129" s="24">
        <v>10669</v>
      </c>
      <c r="FQ129" s="24">
        <v>96368</v>
      </c>
      <c r="FR129" s="24">
        <v>91963</v>
      </c>
      <c r="FS129" s="24">
        <v>71188</v>
      </c>
      <c r="FT129" s="24">
        <v>37615</v>
      </c>
      <c r="FU129" s="24">
        <v>95771</v>
      </c>
      <c r="FV129" s="24">
        <v>94661</v>
      </c>
      <c r="FW129" s="24">
        <v>63618</v>
      </c>
      <c r="FX129" s="24">
        <v>86491</v>
      </c>
      <c r="FY129" s="24">
        <v>93254</v>
      </c>
      <c r="FZ129" s="24">
        <v>89392</v>
      </c>
      <c r="GA129" s="24">
        <v>81329</v>
      </c>
      <c r="GB129" s="24">
        <v>91327</v>
      </c>
      <c r="GC129" s="24">
        <v>85590</v>
      </c>
      <c r="GD129" s="24">
        <v>82653</v>
      </c>
      <c r="GE129" s="24">
        <v>80547</v>
      </c>
      <c r="GF129" s="24">
        <v>83822</v>
      </c>
      <c r="GG129" s="24">
        <v>81475</v>
      </c>
      <c r="GH129" s="24">
        <v>79113</v>
      </c>
      <c r="GI129" s="24">
        <v>82415</v>
      </c>
      <c r="GJ129" s="24">
        <v>88834</v>
      </c>
      <c r="GK129" s="24">
        <v>88972</v>
      </c>
      <c r="GL129" s="24">
        <v>89249</v>
      </c>
      <c r="GM129" s="24">
        <v>88117</v>
      </c>
      <c r="GN129" s="24">
        <v>105441</v>
      </c>
      <c r="GO129" s="24">
        <v>98543</v>
      </c>
      <c r="GP129" s="24">
        <v>94171</v>
      </c>
      <c r="GQ129" s="24">
        <v>98054</v>
      </c>
      <c r="GR129" s="24">
        <v>98886</v>
      </c>
      <c r="GS129" s="24">
        <v>102369</v>
      </c>
      <c r="GT129" s="24">
        <v>105845</v>
      </c>
      <c r="GU129" s="24">
        <v>89715</v>
      </c>
      <c r="GV129" s="24">
        <v>91399</v>
      </c>
      <c r="GW129" s="24">
        <v>87117</v>
      </c>
      <c r="GX129" s="24">
        <v>84931</v>
      </c>
      <c r="GY129" s="24">
        <v>85768</v>
      </c>
      <c r="GZ129" s="24">
        <v>89621</v>
      </c>
      <c r="HA129" s="24">
        <v>66096</v>
      </c>
      <c r="HB129" s="24">
        <v>89045</v>
      </c>
      <c r="HC129" s="24">
        <v>105494</v>
      </c>
      <c r="HD129" s="24">
        <v>96594</v>
      </c>
      <c r="HE129" s="24">
        <v>93069</v>
      </c>
      <c r="HF129" s="24">
        <v>96159</v>
      </c>
      <c r="HG129" s="24">
        <v>94828</v>
      </c>
      <c r="HH129" s="24">
        <v>92479</v>
      </c>
      <c r="HI129" s="24">
        <v>90114</v>
      </c>
      <c r="HJ129" s="24">
        <v>92029</v>
      </c>
      <c r="HK129" s="24">
        <v>93016</v>
      </c>
      <c r="HL129" s="24">
        <v>88792</v>
      </c>
      <c r="HM129" s="24">
        <v>87392</v>
      </c>
      <c r="HN129" s="24">
        <v>89287</v>
      </c>
      <c r="HO129" s="24">
        <v>80746</v>
      </c>
      <c r="HP129" s="24">
        <v>89539</v>
      </c>
      <c r="HQ129" s="24">
        <v>85165</v>
      </c>
      <c r="HR129" s="24">
        <v>82809</v>
      </c>
      <c r="HS129" s="24">
        <v>90898</v>
      </c>
      <c r="HT129" s="24">
        <v>89754</v>
      </c>
      <c r="HU129" s="16">
        <f t="shared" si="54"/>
        <v>89754</v>
      </c>
      <c r="HV129" s="16">
        <f t="shared" si="54"/>
        <v>89754</v>
      </c>
      <c r="HW129" s="16">
        <f t="shared" si="54"/>
        <v>89754</v>
      </c>
      <c r="HX129" s="16">
        <f t="shared" si="54"/>
        <v>89754</v>
      </c>
      <c r="HY129" s="16">
        <f t="shared" si="54"/>
        <v>89978.384999999995</v>
      </c>
      <c r="HZ129" s="16">
        <f t="shared" si="54"/>
        <v>89978.384999999995</v>
      </c>
      <c r="IA129" s="16">
        <f t="shared" si="54"/>
        <v>89978.384999999995</v>
      </c>
      <c r="IB129" s="16">
        <f t="shared" si="54"/>
        <v>89978.384999999995</v>
      </c>
      <c r="IC129" s="16">
        <f t="shared" si="54"/>
        <v>90203.330962499997</v>
      </c>
      <c r="ID129" s="16">
        <f t="shared" si="54"/>
        <v>90203.330962499997</v>
      </c>
      <c r="IE129" s="16">
        <f t="shared" si="54"/>
        <v>90203.330962499997</v>
      </c>
      <c r="IF129" s="16">
        <f t="shared" si="54"/>
        <v>90203.330962499997</v>
      </c>
      <c r="IG129" s="16">
        <f t="shared" si="54"/>
        <v>90428.839289906246</v>
      </c>
      <c r="IH129" s="16">
        <f t="shared" si="54"/>
        <v>90428.839289906246</v>
      </c>
      <c r="II129" s="16">
        <f t="shared" si="54"/>
        <v>90428.839289906246</v>
      </c>
      <c r="IJ129" s="16">
        <f t="shared" si="54"/>
        <v>90428.839289906246</v>
      </c>
      <c r="IK129" s="16">
        <f t="shared" si="54"/>
        <v>90428.839289906246</v>
      </c>
      <c r="IL129" s="16">
        <f t="shared" si="54"/>
        <v>90654.911388131004</v>
      </c>
      <c r="IM129" s="16">
        <f t="shared" si="54"/>
        <v>90654.911388131004</v>
      </c>
      <c r="IN129" s="16">
        <f t="shared" si="53"/>
        <v>90654.911388131004</v>
      </c>
      <c r="IO129" s="16">
        <f t="shared" si="53"/>
        <v>90654.911388131004</v>
      </c>
      <c r="IP129" s="16">
        <f t="shared" si="53"/>
        <v>90881.548666601331</v>
      </c>
      <c r="IQ129" s="16">
        <f t="shared" si="53"/>
        <v>90881.548666601331</v>
      </c>
      <c r="IR129" s="16">
        <f t="shared" si="53"/>
        <v>90881.548666601331</v>
      </c>
      <c r="IS129" s="16">
        <f t="shared" si="51"/>
        <v>90881.548666601331</v>
      </c>
      <c r="IT129" s="16">
        <f t="shared" si="51"/>
        <v>91108.752538267829</v>
      </c>
      <c r="IU129" s="16">
        <f t="shared" si="51"/>
        <v>91108.752538267829</v>
      </c>
      <c r="IV129" s="16">
        <f t="shared" si="51"/>
        <v>91108.752538267829</v>
      </c>
      <c r="IW129" s="16">
        <f t="shared" si="51"/>
        <v>91108.752538267829</v>
      </c>
      <c r="IX129" s="16">
        <f t="shared" si="51"/>
        <v>91108.752538267829</v>
      </c>
      <c r="IY129" s="16">
        <f t="shared" si="51"/>
        <v>91336.524419613488</v>
      </c>
      <c r="IZ129" s="16">
        <f t="shared" si="51"/>
        <v>91336.524419613488</v>
      </c>
      <c r="JA129" s="16">
        <f t="shared" si="51"/>
        <v>91336.524419613488</v>
      </c>
      <c r="JB129" s="16">
        <f t="shared" si="51"/>
        <v>91336.524419613488</v>
      </c>
    </row>
    <row r="130" spans="1:262" ht="15" customHeight="1" x14ac:dyDescent="0.3">
      <c r="A130" s="25" t="s">
        <v>140</v>
      </c>
      <c r="B130" s="3" t="s">
        <v>234</v>
      </c>
      <c r="C130" s="3" t="s">
        <v>234</v>
      </c>
      <c r="D130" s="21" t="s">
        <v>19</v>
      </c>
      <c r="E130" s="21" t="s">
        <v>20</v>
      </c>
      <c r="F130" s="16">
        <f t="shared" ca="1" si="38"/>
        <v>29325</v>
      </c>
      <c r="G130" s="21" cm="1">
        <f t="array" aca="1" ref="G130" ca="1">($D$5-IFERROR(LOOKUP(2,1/(INDIRECT($L$1&amp;ROW()&amp;":"&amp;$J$2&amp;ROW())&lt;&gt;0),INDIRECT($L$1&amp;"4:"&amp;$J$2&amp;"4")),$L$4))/7</f>
        <v>0</v>
      </c>
      <c r="H130" s="16">
        <f t="shared" ca="1" si="39"/>
        <v>8695731.963572789</v>
      </c>
      <c r="I130" s="21"/>
      <c r="J130" s="16"/>
      <c r="K130" s="21"/>
      <c r="L130" s="22">
        <v>45177</v>
      </c>
      <c r="M130" s="22">
        <v>41792</v>
      </c>
      <c r="N130" s="22">
        <v>35932</v>
      </c>
      <c r="O130" s="22">
        <v>30131</v>
      </c>
      <c r="P130" s="22">
        <v>19568</v>
      </c>
      <c r="Q130" s="22">
        <v>24894</v>
      </c>
      <c r="R130" s="22">
        <v>40244</v>
      </c>
      <c r="S130" s="22">
        <v>38935</v>
      </c>
      <c r="T130" s="22">
        <v>40735</v>
      </c>
      <c r="U130" s="22">
        <v>42217</v>
      </c>
      <c r="V130" s="22">
        <v>37649</v>
      </c>
      <c r="W130" s="22">
        <v>40196</v>
      </c>
      <c r="X130" s="22">
        <v>42191</v>
      </c>
      <c r="Y130" s="22">
        <v>38244</v>
      </c>
      <c r="Z130" s="22">
        <v>42211</v>
      </c>
      <c r="AA130" s="22">
        <v>43862</v>
      </c>
      <c r="AB130" s="22">
        <v>41497</v>
      </c>
      <c r="AC130" s="22">
        <v>36947</v>
      </c>
      <c r="AD130" s="22">
        <v>33685</v>
      </c>
      <c r="AE130" s="22">
        <v>34423</v>
      </c>
      <c r="AF130" s="22">
        <v>38526</v>
      </c>
      <c r="AG130" s="22">
        <v>40300</v>
      </c>
      <c r="AH130" s="22">
        <v>44160</v>
      </c>
      <c r="AI130" s="22">
        <v>42966</v>
      </c>
      <c r="AJ130" s="22">
        <v>42691</v>
      </c>
      <c r="AK130" s="22">
        <v>44490</v>
      </c>
      <c r="AL130" s="22">
        <v>47018</v>
      </c>
      <c r="AM130" s="22">
        <v>49795</v>
      </c>
      <c r="AN130" s="22">
        <v>49050</v>
      </c>
      <c r="AO130" s="22">
        <v>49393</v>
      </c>
      <c r="AP130" s="22">
        <v>46882</v>
      </c>
      <c r="AQ130" s="22">
        <v>47963</v>
      </c>
      <c r="AR130" s="22">
        <v>38708</v>
      </c>
      <c r="AS130" s="22">
        <v>33913</v>
      </c>
      <c r="AT130" s="22">
        <v>32388</v>
      </c>
      <c r="AU130" s="22">
        <v>41204</v>
      </c>
      <c r="AV130" s="22">
        <v>44738</v>
      </c>
      <c r="AW130" s="22">
        <v>45315</v>
      </c>
      <c r="AX130" s="22">
        <v>36676</v>
      </c>
      <c r="AY130" s="22">
        <v>32534</v>
      </c>
      <c r="AZ130" s="22">
        <v>29375</v>
      </c>
      <c r="BA130" s="22">
        <v>26371</v>
      </c>
      <c r="BB130" s="22">
        <v>43792</v>
      </c>
      <c r="BC130" s="22">
        <v>45477</v>
      </c>
      <c r="BD130" s="22">
        <v>38635</v>
      </c>
      <c r="BE130" s="22">
        <v>34988</v>
      </c>
      <c r="BF130" s="22">
        <v>43079</v>
      </c>
      <c r="BG130" s="22">
        <v>50289</v>
      </c>
      <c r="BH130" s="22">
        <v>51960</v>
      </c>
      <c r="BI130" s="22">
        <v>46371</v>
      </c>
      <c r="BJ130" s="22">
        <v>41410</v>
      </c>
      <c r="BK130" s="22">
        <v>35748</v>
      </c>
      <c r="BL130" s="22">
        <v>33594</v>
      </c>
      <c r="BM130" s="22">
        <v>39504</v>
      </c>
      <c r="BN130" s="22">
        <v>39393</v>
      </c>
      <c r="BO130" s="22">
        <v>43206</v>
      </c>
      <c r="BP130" s="22">
        <v>39398</v>
      </c>
      <c r="BQ130" s="22">
        <v>33490</v>
      </c>
      <c r="BR130" s="22">
        <v>36346</v>
      </c>
      <c r="BS130" s="22">
        <v>36788</v>
      </c>
      <c r="BT130" s="22">
        <v>39412</v>
      </c>
      <c r="BU130" s="22">
        <v>39050</v>
      </c>
      <c r="BV130" s="22">
        <v>39966</v>
      </c>
      <c r="BW130" s="22">
        <v>40861</v>
      </c>
      <c r="BX130" s="22">
        <v>40778</v>
      </c>
      <c r="BY130" s="22">
        <v>33500</v>
      </c>
      <c r="BZ130" s="22">
        <v>27727</v>
      </c>
      <c r="CA130" s="22">
        <v>28199</v>
      </c>
      <c r="CB130" s="22">
        <v>34668</v>
      </c>
      <c r="CC130" s="22">
        <v>39241</v>
      </c>
      <c r="CD130" s="22">
        <v>40614</v>
      </c>
      <c r="CE130" s="22">
        <v>39806</v>
      </c>
      <c r="CF130" s="22">
        <v>39932</v>
      </c>
      <c r="CG130" s="22">
        <v>39324</v>
      </c>
      <c r="CH130" s="22">
        <v>32416</v>
      </c>
      <c r="CI130" s="22">
        <v>29038</v>
      </c>
      <c r="CJ130" s="22">
        <v>29545</v>
      </c>
      <c r="CK130" s="22">
        <v>35068</v>
      </c>
      <c r="CL130" s="22">
        <v>35950</v>
      </c>
      <c r="CM130" s="22">
        <v>36985</v>
      </c>
      <c r="CN130" s="22">
        <v>39066</v>
      </c>
      <c r="CO130" s="22">
        <v>40268</v>
      </c>
      <c r="CP130" s="22">
        <v>40005</v>
      </c>
      <c r="CQ130" s="22">
        <v>40455</v>
      </c>
      <c r="CR130" s="22">
        <v>40616</v>
      </c>
      <c r="CS130" s="22">
        <v>40681</v>
      </c>
      <c r="CT130" s="22">
        <v>33933</v>
      </c>
      <c r="CU130" s="22">
        <v>30964</v>
      </c>
      <c r="CV130" s="22">
        <v>30971</v>
      </c>
      <c r="CW130" s="22">
        <v>37935</v>
      </c>
      <c r="CX130" s="22">
        <v>39706</v>
      </c>
      <c r="CY130" s="22">
        <v>39845</v>
      </c>
      <c r="CZ130" s="22">
        <v>30299</v>
      </c>
      <c r="DA130" s="22">
        <v>17339</v>
      </c>
      <c r="DB130" s="22">
        <v>30728</v>
      </c>
      <c r="DC130" s="22">
        <v>37116</v>
      </c>
      <c r="DD130" s="22">
        <v>39728</v>
      </c>
      <c r="DE130" s="22">
        <v>40869</v>
      </c>
      <c r="DF130" s="22">
        <v>40355</v>
      </c>
      <c r="DG130" s="22">
        <v>36304</v>
      </c>
      <c r="DH130" s="22">
        <v>29424</v>
      </c>
      <c r="DI130" s="22">
        <v>33518</v>
      </c>
      <c r="DJ130" s="22">
        <v>38818</v>
      </c>
      <c r="DK130" s="22">
        <v>39637</v>
      </c>
      <c r="DL130" s="22">
        <v>33632</v>
      </c>
      <c r="DM130" s="22">
        <v>29648</v>
      </c>
      <c r="DN130" s="22">
        <v>28521</v>
      </c>
      <c r="DO130" s="22">
        <v>33164</v>
      </c>
      <c r="DP130" s="22">
        <v>34554</v>
      </c>
      <c r="DQ130" s="22">
        <v>31162</v>
      </c>
      <c r="DR130" s="22">
        <v>32692</v>
      </c>
      <c r="DS130" s="22">
        <v>30457</v>
      </c>
      <c r="DT130" s="22">
        <v>29998</v>
      </c>
      <c r="DU130" s="22">
        <v>35494</v>
      </c>
      <c r="DV130" s="22">
        <v>37131</v>
      </c>
      <c r="DW130" s="22">
        <v>39480</v>
      </c>
      <c r="DX130" s="22">
        <v>38682</v>
      </c>
      <c r="DY130" s="22">
        <v>37711</v>
      </c>
      <c r="DZ130" s="22">
        <v>35813</v>
      </c>
      <c r="EA130" s="22">
        <v>36656</v>
      </c>
      <c r="EB130" s="22">
        <v>36866</v>
      </c>
      <c r="EC130" s="22">
        <v>36997</v>
      </c>
      <c r="ED130" s="22">
        <v>36491</v>
      </c>
      <c r="EE130" s="22">
        <v>34477</v>
      </c>
      <c r="EF130" s="22">
        <v>35960</v>
      </c>
      <c r="EG130" s="22">
        <v>36767</v>
      </c>
      <c r="EH130" s="22">
        <v>35028</v>
      </c>
      <c r="EI130" s="22">
        <v>32060</v>
      </c>
      <c r="EJ130" s="22">
        <v>33990</v>
      </c>
      <c r="EK130" s="22">
        <v>36427</v>
      </c>
      <c r="EL130" s="22">
        <v>36423</v>
      </c>
      <c r="EM130" s="22">
        <v>37929</v>
      </c>
      <c r="EN130" s="22">
        <v>37088</v>
      </c>
      <c r="EO130" s="22">
        <v>38169</v>
      </c>
      <c r="EP130" s="22">
        <v>34757</v>
      </c>
      <c r="EQ130" s="22">
        <v>33062</v>
      </c>
      <c r="ER130" s="22">
        <v>32185</v>
      </c>
      <c r="ES130" s="22">
        <v>31406</v>
      </c>
      <c r="ET130" s="22">
        <v>30863</v>
      </c>
      <c r="EU130" s="22">
        <v>30262</v>
      </c>
      <c r="EV130" s="22">
        <v>31385</v>
      </c>
      <c r="EW130" s="22">
        <v>31709</v>
      </c>
      <c r="EX130" s="22">
        <v>31631</v>
      </c>
      <c r="EY130" s="22">
        <v>29868</v>
      </c>
      <c r="EZ130" s="22">
        <v>26831</v>
      </c>
      <c r="FA130" s="22">
        <v>17460</v>
      </c>
      <c r="FB130" s="22">
        <v>32160</v>
      </c>
      <c r="FC130" s="22">
        <v>35680</v>
      </c>
      <c r="FD130" s="22">
        <v>34628</v>
      </c>
      <c r="FE130" s="22">
        <v>38470</v>
      </c>
      <c r="FF130" s="22">
        <v>36377</v>
      </c>
      <c r="FG130" s="22">
        <v>34558</v>
      </c>
      <c r="FH130" s="22">
        <v>30686</v>
      </c>
      <c r="FI130" s="22">
        <v>29469</v>
      </c>
      <c r="FJ130" s="22">
        <v>32143</v>
      </c>
      <c r="FK130" s="24">
        <v>37157</v>
      </c>
      <c r="FL130" s="24">
        <v>64764</v>
      </c>
      <c r="FM130" s="24">
        <v>74339</v>
      </c>
      <c r="FN130" s="24">
        <v>20569</v>
      </c>
      <c r="FO130" s="24">
        <v>5553</v>
      </c>
      <c r="FP130" s="24">
        <v>2220</v>
      </c>
      <c r="FQ130" s="24">
        <v>22198</v>
      </c>
      <c r="FR130" s="24">
        <v>40165</v>
      </c>
      <c r="FS130" s="24">
        <v>35063</v>
      </c>
      <c r="FT130" s="24">
        <v>30939</v>
      </c>
      <c r="FU130" s="24">
        <v>43240</v>
      </c>
      <c r="FV130" s="24">
        <v>39910</v>
      </c>
      <c r="FW130" s="24">
        <v>36107</v>
      </c>
      <c r="FX130" s="24">
        <v>38434</v>
      </c>
      <c r="FY130" s="24">
        <v>39553</v>
      </c>
      <c r="FZ130" s="24">
        <v>37719</v>
      </c>
      <c r="GA130" s="24">
        <v>34870</v>
      </c>
      <c r="GB130" s="24">
        <v>37196</v>
      </c>
      <c r="GC130" s="24">
        <v>34575</v>
      </c>
      <c r="GD130" s="24">
        <v>33100</v>
      </c>
      <c r="GE130" s="24">
        <v>32141</v>
      </c>
      <c r="GF130" s="24">
        <v>31513</v>
      </c>
      <c r="GG130" s="24">
        <v>28936</v>
      </c>
      <c r="GH130" s="24">
        <v>27651</v>
      </c>
      <c r="GI130" s="24">
        <v>26328</v>
      </c>
      <c r="GJ130" s="24">
        <v>27351</v>
      </c>
      <c r="GK130" s="24">
        <v>26678</v>
      </c>
      <c r="GL130" s="24">
        <v>26743</v>
      </c>
      <c r="GM130" s="24">
        <v>26986</v>
      </c>
      <c r="GN130" s="24">
        <v>31470</v>
      </c>
      <c r="GO130" s="24">
        <v>28707</v>
      </c>
      <c r="GP130" s="24">
        <v>26681</v>
      </c>
      <c r="GQ130" s="24">
        <v>26696</v>
      </c>
      <c r="GR130" s="24">
        <v>26518</v>
      </c>
      <c r="GS130" s="24">
        <v>29012</v>
      </c>
      <c r="GT130" s="24">
        <v>30456</v>
      </c>
      <c r="GU130" s="24">
        <v>28129</v>
      </c>
      <c r="GV130" s="24">
        <v>29182</v>
      </c>
      <c r="GW130" s="24">
        <v>29145</v>
      </c>
      <c r="GX130" s="24">
        <v>28124</v>
      </c>
      <c r="GY130" s="24">
        <v>28419</v>
      </c>
      <c r="GZ130" s="24">
        <v>29609</v>
      </c>
      <c r="HA130" s="24">
        <v>20933</v>
      </c>
      <c r="HB130" s="24">
        <v>28693</v>
      </c>
      <c r="HC130" s="24">
        <v>35969</v>
      </c>
      <c r="HD130" s="24">
        <v>33109</v>
      </c>
      <c r="HE130" s="24">
        <v>32093</v>
      </c>
      <c r="HF130" s="24">
        <v>33793</v>
      </c>
      <c r="HG130" s="24">
        <v>33384</v>
      </c>
      <c r="HH130" s="24">
        <v>33451</v>
      </c>
      <c r="HI130" s="24">
        <v>30980</v>
      </c>
      <c r="HJ130" s="24">
        <v>31063</v>
      </c>
      <c r="HK130" s="24">
        <v>31470</v>
      </c>
      <c r="HL130" s="24">
        <v>29535</v>
      </c>
      <c r="HM130" s="24">
        <v>29640</v>
      </c>
      <c r="HN130" s="24">
        <v>29777</v>
      </c>
      <c r="HO130" s="24">
        <v>25931</v>
      </c>
      <c r="HP130" s="24">
        <v>29710</v>
      </c>
      <c r="HQ130" s="24">
        <v>28494</v>
      </c>
      <c r="HR130" s="24">
        <v>28189</v>
      </c>
      <c r="HS130" s="24">
        <v>30907</v>
      </c>
      <c r="HT130" s="24">
        <v>30883</v>
      </c>
      <c r="HU130" s="16">
        <f t="shared" si="54"/>
        <v>30883</v>
      </c>
      <c r="HV130" s="16">
        <f t="shared" si="54"/>
        <v>30883</v>
      </c>
      <c r="HW130" s="16">
        <f t="shared" si="54"/>
        <v>30883</v>
      </c>
      <c r="HX130" s="16">
        <f t="shared" si="54"/>
        <v>30883</v>
      </c>
      <c r="HY130" s="16">
        <f t="shared" si="54"/>
        <v>30960.207499999997</v>
      </c>
      <c r="HZ130" s="16">
        <f t="shared" si="54"/>
        <v>30960.207499999997</v>
      </c>
      <c r="IA130" s="16">
        <f t="shared" si="54"/>
        <v>30960.207499999997</v>
      </c>
      <c r="IB130" s="16">
        <f t="shared" si="54"/>
        <v>30960.207499999997</v>
      </c>
      <c r="IC130" s="16">
        <f t="shared" si="54"/>
        <v>31037.608018749994</v>
      </c>
      <c r="ID130" s="16">
        <f t="shared" si="54"/>
        <v>31037.608018749994</v>
      </c>
      <c r="IE130" s="16">
        <f t="shared" si="54"/>
        <v>31037.608018749994</v>
      </c>
      <c r="IF130" s="16">
        <f t="shared" si="54"/>
        <v>31037.608018749994</v>
      </c>
      <c r="IG130" s="16">
        <f t="shared" si="54"/>
        <v>31115.202038796866</v>
      </c>
      <c r="IH130" s="16">
        <f t="shared" si="54"/>
        <v>31115.202038796866</v>
      </c>
      <c r="II130" s="16">
        <f t="shared" si="54"/>
        <v>31115.202038796866</v>
      </c>
      <c r="IJ130" s="16">
        <f t="shared" si="54"/>
        <v>31115.202038796866</v>
      </c>
      <c r="IK130" s="16">
        <f t="shared" si="54"/>
        <v>31115.202038796866</v>
      </c>
      <c r="IL130" s="16">
        <f t="shared" si="54"/>
        <v>31192.990043893857</v>
      </c>
      <c r="IM130" s="16">
        <f t="shared" si="54"/>
        <v>31192.990043893857</v>
      </c>
      <c r="IN130" s="16">
        <f t="shared" si="53"/>
        <v>31192.990043893857</v>
      </c>
      <c r="IO130" s="16">
        <f t="shared" si="53"/>
        <v>31192.990043893857</v>
      </c>
      <c r="IP130" s="16">
        <f t="shared" si="53"/>
        <v>31270.97251900359</v>
      </c>
      <c r="IQ130" s="16">
        <f t="shared" si="53"/>
        <v>31270.97251900359</v>
      </c>
      <c r="IR130" s="16">
        <f t="shared" si="53"/>
        <v>31270.97251900359</v>
      </c>
      <c r="IS130" s="16">
        <f t="shared" si="51"/>
        <v>31270.97251900359</v>
      </c>
      <c r="IT130" s="16">
        <f t="shared" si="51"/>
        <v>31349.149950301096</v>
      </c>
      <c r="IU130" s="16">
        <f t="shared" si="51"/>
        <v>31349.149950301096</v>
      </c>
      <c r="IV130" s="16">
        <f t="shared" si="51"/>
        <v>31349.149950301096</v>
      </c>
      <c r="IW130" s="16">
        <f t="shared" si="51"/>
        <v>31349.149950301096</v>
      </c>
      <c r="IX130" s="16">
        <f t="shared" si="51"/>
        <v>31349.149950301096</v>
      </c>
      <c r="IY130" s="16">
        <f t="shared" si="51"/>
        <v>31427.522825176846</v>
      </c>
      <c r="IZ130" s="16">
        <f t="shared" si="51"/>
        <v>31427.522825176846</v>
      </c>
      <c r="JA130" s="16">
        <f t="shared" si="51"/>
        <v>31427.522825176846</v>
      </c>
      <c r="JB130" s="16">
        <f t="shared" si="51"/>
        <v>31427.522825176846</v>
      </c>
    </row>
    <row r="131" spans="1:262" ht="15" customHeight="1" x14ac:dyDescent="0.3">
      <c r="A131" s="25" t="s">
        <v>141</v>
      </c>
      <c r="B131" s="3" t="s">
        <v>234</v>
      </c>
      <c r="C131" s="3" t="s">
        <v>234</v>
      </c>
      <c r="D131" s="21" t="s">
        <v>19</v>
      </c>
      <c r="E131" s="21" t="s">
        <v>20</v>
      </c>
      <c r="F131" s="16">
        <f t="shared" ca="1" si="38"/>
        <v>30840.5</v>
      </c>
      <c r="G131" s="21" cm="1">
        <f t="array" aca="1" ref="G131" ca="1">($D$5-IFERROR(LOOKUP(2,1/(INDIRECT($L$1&amp;ROW()&amp;":"&amp;$J$2&amp;ROW())&lt;&gt;0),INDIRECT($L$1&amp;"4:"&amp;$J$2&amp;"4")),$L$4))/7</f>
        <v>0</v>
      </c>
      <c r="H131" s="16">
        <f t="shared" ca="1" si="39"/>
        <v>3017174.4117735238</v>
      </c>
      <c r="I131" s="21"/>
      <c r="J131" s="26"/>
      <c r="K131" s="26"/>
      <c r="L131" s="22">
        <v>0</v>
      </c>
      <c r="M131" s="22">
        <v>0</v>
      </c>
      <c r="N131" s="22">
        <v>0</v>
      </c>
      <c r="O131" s="22">
        <v>0</v>
      </c>
      <c r="P131" s="22">
        <v>0</v>
      </c>
      <c r="Q131" s="22">
        <v>0</v>
      </c>
      <c r="R131" s="22">
        <v>0</v>
      </c>
      <c r="S131" s="22">
        <v>0</v>
      </c>
      <c r="T131" s="22">
        <v>0</v>
      </c>
      <c r="U131" s="22">
        <v>0</v>
      </c>
      <c r="V131" s="22">
        <v>0</v>
      </c>
      <c r="W131" s="22">
        <v>0</v>
      </c>
      <c r="X131" s="22">
        <v>0</v>
      </c>
      <c r="Y131" s="22">
        <v>0</v>
      </c>
      <c r="Z131" s="22">
        <v>0</v>
      </c>
      <c r="AA131" s="22">
        <v>0</v>
      </c>
      <c r="AB131" s="22">
        <v>0</v>
      </c>
      <c r="AC131" s="22">
        <v>0</v>
      </c>
      <c r="AD131" s="22">
        <v>0</v>
      </c>
      <c r="AE131" s="22">
        <v>0</v>
      </c>
      <c r="AF131" s="22">
        <v>0</v>
      </c>
      <c r="AG131" s="22">
        <v>0</v>
      </c>
      <c r="AH131" s="22">
        <v>0</v>
      </c>
      <c r="AI131" s="22">
        <v>0</v>
      </c>
      <c r="AJ131" s="22">
        <v>0</v>
      </c>
      <c r="AK131" s="22">
        <v>0</v>
      </c>
      <c r="AL131" s="22">
        <v>0</v>
      </c>
      <c r="AM131" s="22">
        <v>0</v>
      </c>
      <c r="AN131" s="22">
        <v>0</v>
      </c>
      <c r="AO131" s="22">
        <v>0</v>
      </c>
      <c r="AP131" s="22">
        <v>0</v>
      </c>
      <c r="AQ131" s="22">
        <v>0</v>
      </c>
      <c r="AR131" s="22">
        <v>0</v>
      </c>
      <c r="AS131" s="22">
        <v>0</v>
      </c>
      <c r="AT131" s="22">
        <v>0</v>
      </c>
      <c r="AU131" s="22">
        <v>0</v>
      </c>
      <c r="AV131" s="22">
        <v>0</v>
      </c>
      <c r="AW131" s="22">
        <v>0</v>
      </c>
      <c r="AX131" s="22">
        <v>0</v>
      </c>
      <c r="AY131" s="22">
        <v>0</v>
      </c>
      <c r="AZ131" s="22">
        <v>0</v>
      </c>
      <c r="BA131" s="22">
        <v>0</v>
      </c>
      <c r="BB131" s="22">
        <v>0</v>
      </c>
      <c r="BC131" s="22">
        <v>0</v>
      </c>
      <c r="BD131" s="22">
        <v>0</v>
      </c>
      <c r="BE131" s="22">
        <v>0</v>
      </c>
      <c r="BF131" s="22">
        <v>0</v>
      </c>
      <c r="BG131" s="22">
        <v>0</v>
      </c>
      <c r="BH131" s="22">
        <v>0</v>
      </c>
      <c r="BI131" s="22">
        <v>0</v>
      </c>
      <c r="BJ131" s="22">
        <v>0</v>
      </c>
      <c r="BK131" s="22">
        <v>0</v>
      </c>
      <c r="BL131" s="22">
        <v>0</v>
      </c>
      <c r="BM131" s="22">
        <v>0</v>
      </c>
      <c r="BN131" s="22">
        <v>0</v>
      </c>
      <c r="BO131" s="22">
        <v>0</v>
      </c>
      <c r="BP131" s="22">
        <v>0</v>
      </c>
      <c r="BQ131" s="22">
        <v>0</v>
      </c>
      <c r="BR131" s="22">
        <v>0</v>
      </c>
      <c r="BS131" s="22">
        <v>0</v>
      </c>
      <c r="BT131" s="22">
        <v>0</v>
      </c>
      <c r="BU131" s="22">
        <v>0</v>
      </c>
      <c r="BV131" s="22">
        <v>0</v>
      </c>
      <c r="BW131" s="22">
        <v>0</v>
      </c>
      <c r="BX131" s="22">
        <v>0</v>
      </c>
      <c r="BY131" s="22">
        <v>0</v>
      </c>
      <c r="BZ131" s="22">
        <v>0</v>
      </c>
      <c r="CA131" s="22">
        <v>0</v>
      </c>
      <c r="CB131" s="22">
        <v>0</v>
      </c>
      <c r="CC131" s="22">
        <v>0</v>
      </c>
      <c r="CD131" s="22">
        <v>0</v>
      </c>
      <c r="CE131" s="22">
        <v>0</v>
      </c>
      <c r="CF131" s="22">
        <v>0</v>
      </c>
      <c r="CG131" s="22">
        <v>0</v>
      </c>
      <c r="CH131" s="22">
        <v>0</v>
      </c>
      <c r="CI131" s="22">
        <v>0</v>
      </c>
      <c r="CJ131" s="22">
        <v>0</v>
      </c>
      <c r="CK131" s="22">
        <v>0</v>
      </c>
      <c r="CL131" s="22">
        <v>0</v>
      </c>
      <c r="CM131" s="22">
        <v>0</v>
      </c>
      <c r="CN131" s="22">
        <v>0</v>
      </c>
      <c r="CO131" s="22">
        <v>0</v>
      </c>
      <c r="CP131" s="22">
        <v>0</v>
      </c>
      <c r="CQ131" s="22">
        <v>0</v>
      </c>
      <c r="CR131" s="22">
        <v>0</v>
      </c>
      <c r="CS131" s="22">
        <v>0</v>
      </c>
      <c r="CT131" s="22">
        <v>0</v>
      </c>
      <c r="CU131" s="22">
        <v>0</v>
      </c>
      <c r="CV131" s="22">
        <v>0</v>
      </c>
      <c r="CW131" s="22">
        <v>0</v>
      </c>
      <c r="CX131" s="22">
        <v>0</v>
      </c>
      <c r="CY131" s="22">
        <v>0</v>
      </c>
      <c r="CZ131" s="22">
        <v>0</v>
      </c>
      <c r="DA131" s="22">
        <v>0</v>
      </c>
      <c r="DB131" s="22">
        <v>0</v>
      </c>
      <c r="DC131" s="22">
        <v>0</v>
      </c>
      <c r="DD131" s="22">
        <v>0</v>
      </c>
      <c r="DE131" s="22">
        <v>0</v>
      </c>
      <c r="DF131" s="22">
        <v>0</v>
      </c>
      <c r="DG131" s="22">
        <v>0</v>
      </c>
      <c r="DH131" s="22">
        <v>0</v>
      </c>
      <c r="DI131" s="22">
        <v>0</v>
      </c>
      <c r="DJ131" s="22">
        <v>0</v>
      </c>
      <c r="DK131" s="22">
        <v>0</v>
      </c>
      <c r="DL131" s="22">
        <v>0</v>
      </c>
      <c r="DM131" s="22">
        <v>0</v>
      </c>
      <c r="DN131" s="22">
        <v>0</v>
      </c>
      <c r="DO131" s="22">
        <v>0</v>
      </c>
      <c r="DP131" s="22">
        <v>0</v>
      </c>
      <c r="DQ131" s="22">
        <v>0</v>
      </c>
      <c r="DR131" s="22">
        <v>0</v>
      </c>
      <c r="DS131" s="22">
        <v>0</v>
      </c>
      <c r="DT131" s="22">
        <v>0</v>
      </c>
      <c r="DU131" s="22">
        <v>0</v>
      </c>
      <c r="DV131" s="22">
        <v>0</v>
      </c>
      <c r="DW131" s="22">
        <v>0</v>
      </c>
      <c r="DX131" s="22">
        <v>0</v>
      </c>
      <c r="DY131" s="22">
        <v>0</v>
      </c>
      <c r="DZ131" s="22">
        <v>0</v>
      </c>
      <c r="EA131" s="22">
        <v>0</v>
      </c>
      <c r="EB131" s="22">
        <v>0</v>
      </c>
      <c r="EC131" s="22">
        <v>0</v>
      </c>
      <c r="ED131" s="22">
        <v>0</v>
      </c>
      <c r="EE131" s="22">
        <v>0</v>
      </c>
      <c r="EF131" s="22">
        <v>0</v>
      </c>
      <c r="EG131" s="22">
        <v>0</v>
      </c>
      <c r="EH131" s="22">
        <v>0</v>
      </c>
      <c r="EI131" s="22">
        <v>0</v>
      </c>
      <c r="EJ131" s="22">
        <v>0</v>
      </c>
      <c r="EK131" s="22">
        <v>0</v>
      </c>
      <c r="EL131" s="22">
        <v>0</v>
      </c>
      <c r="EM131" s="22">
        <v>0</v>
      </c>
      <c r="EN131" s="22">
        <v>0</v>
      </c>
      <c r="EO131" s="22">
        <v>0</v>
      </c>
      <c r="EP131" s="22">
        <v>0</v>
      </c>
      <c r="EQ131" s="22">
        <v>0</v>
      </c>
      <c r="ER131" s="22">
        <v>0</v>
      </c>
      <c r="ES131" s="22">
        <v>0</v>
      </c>
      <c r="ET131" s="22">
        <v>0</v>
      </c>
      <c r="EU131" s="22">
        <v>0</v>
      </c>
      <c r="EV131" s="22">
        <v>0</v>
      </c>
      <c r="EW131" s="22">
        <v>0</v>
      </c>
      <c r="EX131" s="22">
        <v>0</v>
      </c>
      <c r="EY131" s="22">
        <v>0</v>
      </c>
      <c r="EZ131" s="22">
        <v>0</v>
      </c>
      <c r="FA131" s="22">
        <v>0</v>
      </c>
      <c r="FB131" s="22">
        <v>0</v>
      </c>
      <c r="FC131" s="22">
        <v>0</v>
      </c>
      <c r="FD131" s="22">
        <v>0</v>
      </c>
      <c r="FE131" s="22">
        <v>0</v>
      </c>
      <c r="FF131" s="22">
        <v>0</v>
      </c>
      <c r="FG131" s="22">
        <v>29429</v>
      </c>
      <c r="FH131" s="22">
        <v>26172</v>
      </c>
      <c r="FI131" s="22">
        <v>24955</v>
      </c>
      <c r="FJ131" s="22">
        <v>28004</v>
      </c>
      <c r="FK131" s="24">
        <v>31263</v>
      </c>
      <c r="FL131" s="24">
        <v>50803</v>
      </c>
      <c r="FM131" s="24">
        <v>55380</v>
      </c>
      <c r="FN131" s="24">
        <v>28788</v>
      </c>
      <c r="FO131" s="24">
        <v>20068</v>
      </c>
      <c r="FP131" s="24">
        <v>6786</v>
      </c>
      <c r="FQ131" s="24">
        <v>13318</v>
      </c>
      <c r="FR131" s="24">
        <v>22912</v>
      </c>
      <c r="FS131" s="24">
        <v>13368</v>
      </c>
      <c r="FT131" s="24">
        <v>14111</v>
      </c>
      <c r="FU131" s="24">
        <v>31902</v>
      </c>
      <c r="FV131" s="24">
        <v>35395</v>
      </c>
      <c r="FW131" s="24">
        <v>35312</v>
      </c>
      <c r="FX131" s="24">
        <v>34885</v>
      </c>
      <c r="FY131" s="24">
        <v>35098</v>
      </c>
      <c r="FZ131" s="24">
        <v>34466</v>
      </c>
      <c r="GA131" s="24">
        <v>34081</v>
      </c>
      <c r="GB131" s="24">
        <v>37425</v>
      </c>
      <c r="GC131" s="24">
        <v>32587</v>
      </c>
      <c r="GD131" s="24">
        <v>34806</v>
      </c>
      <c r="GE131" s="24">
        <v>30762</v>
      </c>
      <c r="GF131" s="24">
        <v>30082</v>
      </c>
      <c r="GG131" s="24">
        <v>29091</v>
      </c>
      <c r="GH131" s="24">
        <v>27804</v>
      </c>
      <c r="GI131" s="24">
        <v>26010</v>
      </c>
      <c r="GJ131" s="24">
        <v>26946</v>
      </c>
      <c r="GK131" s="24">
        <v>28128</v>
      </c>
      <c r="GL131" s="24">
        <v>27738</v>
      </c>
      <c r="GM131" s="24">
        <v>27476</v>
      </c>
      <c r="GN131" s="24">
        <v>30638</v>
      </c>
      <c r="GO131" s="24">
        <v>28367</v>
      </c>
      <c r="GP131" s="24">
        <v>27213</v>
      </c>
      <c r="GQ131" s="24">
        <v>26793</v>
      </c>
      <c r="GR131" s="24">
        <v>26457</v>
      </c>
      <c r="GS131" s="24">
        <v>27563</v>
      </c>
      <c r="GT131" s="24">
        <v>28582</v>
      </c>
      <c r="GU131" s="24">
        <v>26901</v>
      </c>
      <c r="GV131" s="24">
        <v>27756</v>
      </c>
      <c r="GW131" s="24">
        <v>27729</v>
      </c>
      <c r="GX131" s="24">
        <v>27377</v>
      </c>
      <c r="GY131" s="24">
        <v>27177</v>
      </c>
      <c r="GZ131" s="24">
        <v>25321</v>
      </c>
      <c r="HA131" s="24">
        <v>16144</v>
      </c>
      <c r="HB131" s="24">
        <v>26334</v>
      </c>
      <c r="HC131" s="24">
        <v>34994</v>
      </c>
      <c r="HD131" s="24">
        <v>30953</v>
      </c>
      <c r="HE131" s="24">
        <v>29599</v>
      </c>
      <c r="HF131" s="24">
        <v>31846</v>
      </c>
      <c r="HG131" s="24">
        <v>30821</v>
      </c>
      <c r="HH131" s="24">
        <v>28348</v>
      </c>
      <c r="HI131" s="24">
        <v>28418</v>
      </c>
      <c r="HJ131" s="24">
        <v>29140</v>
      </c>
      <c r="HK131" s="24">
        <v>30500</v>
      </c>
      <c r="HL131" s="24">
        <v>28703</v>
      </c>
      <c r="HM131" s="24">
        <v>29296</v>
      </c>
      <c r="HN131" s="24">
        <v>30029</v>
      </c>
      <c r="HO131" s="24">
        <v>25531</v>
      </c>
      <c r="HP131" s="24">
        <v>31257</v>
      </c>
      <c r="HQ131" s="24">
        <v>29530</v>
      </c>
      <c r="HR131" s="24">
        <v>30914</v>
      </c>
      <c r="HS131" s="24">
        <v>31661</v>
      </c>
      <c r="HT131" s="24">
        <v>32289</v>
      </c>
      <c r="HU131" s="16">
        <f t="shared" si="54"/>
        <v>32289</v>
      </c>
      <c r="HV131" s="16">
        <f t="shared" si="54"/>
        <v>32289</v>
      </c>
      <c r="HW131" s="16">
        <f t="shared" si="54"/>
        <v>32289</v>
      </c>
      <c r="HX131" s="16">
        <f t="shared" si="54"/>
        <v>32289</v>
      </c>
      <c r="HY131" s="16">
        <f t="shared" si="54"/>
        <v>32369.7225</v>
      </c>
      <c r="HZ131" s="16">
        <f t="shared" si="54"/>
        <v>32369.7225</v>
      </c>
      <c r="IA131" s="16">
        <f t="shared" si="54"/>
        <v>32369.7225</v>
      </c>
      <c r="IB131" s="16">
        <f t="shared" si="54"/>
        <v>32369.7225</v>
      </c>
      <c r="IC131" s="16">
        <f t="shared" si="54"/>
        <v>32450.646806249999</v>
      </c>
      <c r="ID131" s="16">
        <f t="shared" si="54"/>
        <v>32450.646806249999</v>
      </c>
      <c r="IE131" s="16">
        <f t="shared" si="54"/>
        <v>32450.646806249999</v>
      </c>
      <c r="IF131" s="16">
        <f t="shared" si="54"/>
        <v>32450.646806249999</v>
      </c>
      <c r="IG131" s="16">
        <f t="shared" si="54"/>
        <v>32531.773423265622</v>
      </c>
      <c r="IH131" s="16">
        <f t="shared" si="54"/>
        <v>32531.773423265622</v>
      </c>
      <c r="II131" s="16">
        <f t="shared" si="54"/>
        <v>32531.773423265622</v>
      </c>
      <c r="IJ131" s="16">
        <f t="shared" si="54"/>
        <v>32531.773423265622</v>
      </c>
      <c r="IK131" s="16">
        <f t="shared" si="54"/>
        <v>32531.773423265622</v>
      </c>
      <c r="IL131" s="16">
        <f t="shared" si="54"/>
        <v>32613.102856823785</v>
      </c>
      <c r="IM131" s="16">
        <f t="shared" si="54"/>
        <v>32613.102856823785</v>
      </c>
      <c r="IN131" s="16">
        <f t="shared" si="53"/>
        <v>32613.102856823785</v>
      </c>
      <c r="IO131" s="16">
        <f t="shared" si="53"/>
        <v>32613.102856823785</v>
      </c>
      <c r="IP131" s="16">
        <f t="shared" si="53"/>
        <v>32694.635613965842</v>
      </c>
      <c r="IQ131" s="16">
        <f t="shared" si="53"/>
        <v>32694.635613965842</v>
      </c>
      <c r="IR131" s="16">
        <f t="shared" si="53"/>
        <v>32694.635613965842</v>
      </c>
      <c r="IS131" s="16">
        <f t="shared" si="51"/>
        <v>32694.635613965842</v>
      </c>
      <c r="IT131" s="16">
        <f t="shared" si="51"/>
        <v>32776.372203000756</v>
      </c>
      <c r="IU131" s="16">
        <f t="shared" si="51"/>
        <v>32776.372203000756</v>
      </c>
      <c r="IV131" s="16">
        <f t="shared" si="51"/>
        <v>32776.372203000756</v>
      </c>
      <c r="IW131" s="16">
        <f t="shared" si="51"/>
        <v>32776.372203000756</v>
      </c>
      <c r="IX131" s="16">
        <f t="shared" si="51"/>
        <v>32776.372203000756</v>
      </c>
      <c r="IY131" s="16">
        <f t="shared" si="51"/>
        <v>32858.313133508258</v>
      </c>
      <c r="IZ131" s="16">
        <f t="shared" si="51"/>
        <v>32858.313133508258</v>
      </c>
      <c r="JA131" s="16">
        <f t="shared" si="51"/>
        <v>32858.313133508258</v>
      </c>
      <c r="JB131" s="16">
        <f t="shared" si="51"/>
        <v>32858.313133508258</v>
      </c>
    </row>
    <row r="132" spans="1:262" ht="15" customHeight="1" x14ac:dyDescent="0.3">
      <c r="A132" s="25" t="s">
        <v>142</v>
      </c>
      <c r="B132" s="3" t="s">
        <v>234</v>
      </c>
      <c r="C132" s="3" t="s">
        <v>234</v>
      </c>
      <c r="D132" s="21" t="s">
        <v>19</v>
      </c>
      <c r="E132" s="21" t="s">
        <v>20</v>
      </c>
      <c r="F132" s="16">
        <f t="shared" ca="1" si="38"/>
        <v>0</v>
      </c>
      <c r="G132" s="21" cm="1">
        <f t="array" aca="1" ref="G132" ca="1">($D$5-IFERROR(LOOKUP(2,1/(INDIRECT($L$1&amp;ROW()&amp;":"&amp;$J$2&amp;ROW())&lt;&gt;0),INDIRECT($L$1&amp;"4:"&amp;$J$2&amp;"4")),$L$4))/7</f>
        <v>22</v>
      </c>
      <c r="H132" s="16">
        <f t="shared" ca="1" si="39"/>
        <v>1034940</v>
      </c>
      <c r="I132" s="21"/>
      <c r="J132" s="16"/>
      <c r="K132" s="21"/>
      <c r="L132" s="22">
        <v>1</v>
      </c>
      <c r="M132" s="22">
        <v>0</v>
      </c>
      <c r="N132" s="22">
        <v>0</v>
      </c>
      <c r="O132" s="22">
        <v>0</v>
      </c>
      <c r="P132" s="22">
        <v>0</v>
      </c>
      <c r="Q132" s="22">
        <v>0</v>
      </c>
      <c r="R132" s="22">
        <v>0</v>
      </c>
      <c r="S132" s="22">
        <v>0</v>
      </c>
      <c r="T132" s="22">
        <v>0</v>
      </c>
      <c r="U132" s="22">
        <v>0</v>
      </c>
      <c r="V132" s="22">
        <v>0</v>
      </c>
      <c r="W132" s="22">
        <v>0</v>
      </c>
      <c r="X132" s="22">
        <v>0</v>
      </c>
      <c r="Y132" s="22">
        <v>0</v>
      </c>
      <c r="Z132" s="22">
        <v>1</v>
      </c>
      <c r="AA132" s="22">
        <v>0</v>
      </c>
      <c r="AB132" s="22">
        <v>0</v>
      </c>
      <c r="AC132" s="22">
        <v>0</v>
      </c>
      <c r="AD132" s="22">
        <v>0</v>
      </c>
      <c r="AE132" s="22">
        <v>0</v>
      </c>
      <c r="AF132" s="22">
        <v>0</v>
      </c>
      <c r="AG132" s="22">
        <v>112</v>
      </c>
      <c r="AH132" s="22">
        <v>6198</v>
      </c>
      <c r="AI132" s="22">
        <v>7432</v>
      </c>
      <c r="AJ132" s="22">
        <v>8767</v>
      </c>
      <c r="AK132" s="22">
        <v>8872</v>
      </c>
      <c r="AL132" s="22">
        <v>8138</v>
      </c>
      <c r="AM132" s="22">
        <v>7674</v>
      </c>
      <c r="AN132" s="22">
        <v>7384</v>
      </c>
      <c r="AO132" s="22">
        <v>6348</v>
      </c>
      <c r="AP132" s="22">
        <v>5035</v>
      </c>
      <c r="AQ132" s="22">
        <v>7829</v>
      </c>
      <c r="AR132" s="22">
        <v>7191</v>
      </c>
      <c r="AS132" s="22">
        <v>6985</v>
      </c>
      <c r="AT132" s="22">
        <v>6504</v>
      </c>
      <c r="AU132" s="22">
        <v>6690</v>
      </c>
      <c r="AV132" s="22">
        <v>7055</v>
      </c>
      <c r="AW132" s="22">
        <v>6669</v>
      </c>
      <c r="AX132" s="22">
        <v>6186</v>
      </c>
      <c r="AY132" s="22">
        <v>5583</v>
      </c>
      <c r="AZ132" s="22">
        <v>4734</v>
      </c>
      <c r="BA132" s="22">
        <v>3760</v>
      </c>
      <c r="BB132" s="22">
        <v>7914</v>
      </c>
      <c r="BC132" s="22">
        <v>7711</v>
      </c>
      <c r="BD132" s="22">
        <v>7169</v>
      </c>
      <c r="BE132" s="22">
        <v>7328</v>
      </c>
      <c r="BF132" s="22">
        <v>7526</v>
      </c>
      <c r="BG132" s="22">
        <v>7632</v>
      </c>
      <c r="BH132" s="22">
        <v>7474</v>
      </c>
      <c r="BI132" s="22">
        <v>7785</v>
      </c>
      <c r="BJ132" s="22">
        <v>7792</v>
      </c>
      <c r="BK132" s="22">
        <v>7837</v>
      </c>
      <c r="BL132" s="22">
        <v>7544</v>
      </c>
      <c r="BM132" s="22">
        <v>7854</v>
      </c>
      <c r="BN132" s="22">
        <v>6781</v>
      </c>
      <c r="BO132" s="22">
        <v>8272</v>
      </c>
      <c r="BP132" s="22">
        <v>7333</v>
      </c>
      <c r="BQ132" s="22">
        <v>7549</v>
      </c>
      <c r="BR132" s="22">
        <v>8261</v>
      </c>
      <c r="BS132" s="22">
        <v>7459</v>
      </c>
      <c r="BT132" s="22">
        <v>8413</v>
      </c>
      <c r="BU132" s="22">
        <v>8172</v>
      </c>
      <c r="BV132" s="22">
        <v>8255</v>
      </c>
      <c r="BW132" s="22">
        <v>9016</v>
      </c>
      <c r="BX132" s="22">
        <v>9178</v>
      </c>
      <c r="BY132" s="22">
        <v>7963</v>
      </c>
      <c r="BZ132" s="22">
        <v>6925</v>
      </c>
      <c r="CA132" s="22">
        <v>7129</v>
      </c>
      <c r="CB132" s="22">
        <v>7934</v>
      </c>
      <c r="CC132" s="22">
        <v>8392</v>
      </c>
      <c r="CD132" s="22">
        <v>8040</v>
      </c>
      <c r="CE132" s="22">
        <v>7860</v>
      </c>
      <c r="CF132" s="22">
        <v>8295</v>
      </c>
      <c r="CG132" s="22">
        <v>8194</v>
      </c>
      <c r="CH132" s="22">
        <v>7521</v>
      </c>
      <c r="CI132" s="22">
        <v>7193</v>
      </c>
      <c r="CJ132" s="22">
        <v>7381</v>
      </c>
      <c r="CK132" s="22">
        <v>7421</v>
      </c>
      <c r="CL132" s="22">
        <v>6824</v>
      </c>
      <c r="CM132" s="22">
        <v>6787</v>
      </c>
      <c r="CN132" s="22">
        <v>7258</v>
      </c>
      <c r="CO132" s="22">
        <v>7701</v>
      </c>
      <c r="CP132" s="22">
        <v>7610</v>
      </c>
      <c r="CQ132" s="22">
        <v>7599</v>
      </c>
      <c r="CR132" s="22">
        <v>7747</v>
      </c>
      <c r="CS132" s="22">
        <v>7715</v>
      </c>
      <c r="CT132" s="22">
        <v>7018</v>
      </c>
      <c r="CU132" s="22">
        <v>6365</v>
      </c>
      <c r="CV132" s="22">
        <v>6590</v>
      </c>
      <c r="CW132" s="22">
        <v>7169</v>
      </c>
      <c r="CX132" s="22">
        <v>7039</v>
      </c>
      <c r="CY132" s="22">
        <v>6511</v>
      </c>
      <c r="CZ132" s="22">
        <v>6708</v>
      </c>
      <c r="DA132" s="22">
        <v>4047</v>
      </c>
      <c r="DB132" s="22">
        <v>9665</v>
      </c>
      <c r="DC132" s="22">
        <v>9871</v>
      </c>
      <c r="DD132" s="22">
        <v>9120</v>
      </c>
      <c r="DE132" s="22">
        <v>8154</v>
      </c>
      <c r="DF132" s="22">
        <v>7922</v>
      </c>
      <c r="DG132" s="22">
        <v>7145</v>
      </c>
      <c r="DH132" s="22">
        <v>6474</v>
      </c>
      <c r="DI132" s="22">
        <v>6726</v>
      </c>
      <c r="DJ132" s="22">
        <v>7842</v>
      </c>
      <c r="DK132" s="22">
        <v>8082</v>
      </c>
      <c r="DL132" s="22">
        <v>7977</v>
      </c>
      <c r="DM132" s="22">
        <v>7330</v>
      </c>
      <c r="DN132" s="22">
        <v>7495</v>
      </c>
      <c r="DO132" s="22">
        <v>7828</v>
      </c>
      <c r="DP132" s="22">
        <v>7362</v>
      </c>
      <c r="DQ132" s="22">
        <v>5966</v>
      </c>
      <c r="DR132" s="22">
        <v>7822</v>
      </c>
      <c r="DS132" s="22">
        <v>6944</v>
      </c>
      <c r="DT132" s="22">
        <v>7286</v>
      </c>
      <c r="DU132" s="22">
        <v>8028</v>
      </c>
      <c r="DV132" s="22">
        <v>7819</v>
      </c>
      <c r="DW132" s="22">
        <v>8420</v>
      </c>
      <c r="DX132" s="22">
        <v>8577</v>
      </c>
      <c r="DY132" s="22">
        <v>8099</v>
      </c>
      <c r="DZ132" s="22">
        <v>8061</v>
      </c>
      <c r="EA132" s="22">
        <v>6903</v>
      </c>
      <c r="EB132" s="22">
        <v>6892</v>
      </c>
      <c r="EC132" s="22">
        <v>6570</v>
      </c>
      <c r="ED132" s="22">
        <v>6814</v>
      </c>
      <c r="EE132" s="22">
        <v>6634</v>
      </c>
      <c r="EF132" s="22">
        <v>6601</v>
      </c>
      <c r="EG132" s="22">
        <v>6330</v>
      </c>
      <c r="EH132" s="22">
        <v>5719</v>
      </c>
      <c r="EI132" s="22">
        <v>5080</v>
      </c>
      <c r="EJ132" s="22">
        <v>6030</v>
      </c>
      <c r="EK132" s="22">
        <v>5901</v>
      </c>
      <c r="EL132" s="22">
        <v>5950</v>
      </c>
      <c r="EM132" s="22">
        <v>5910</v>
      </c>
      <c r="EN132" s="22">
        <v>5798</v>
      </c>
      <c r="EO132" s="22">
        <v>5971</v>
      </c>
      <c r="EP132" s="22">
        <v>5519</v>
      </c>
      <c r="EQ132" s="22">
        <v>5300</v>
      </c>
      <c r="ER132" s="22">
        <v>5394</v>
      </c>
      <c r="ES132" s="22">
        <v>5743</v>
      </c>
      <c r="ET132" s="22">
        <v>5576</v>
      </c>
      <c r="EU132" s="22">
        <v>5390</v>
      </c>
      <c r="EV132" s="22">
        <v>5643</v>
      </c>
      <c r="EW132" s="22">
        <v>5690</v>
      </c>
      <c r="EX132" s="22">
        <v>5323</v>
      </c>
      <c r="EY132" s="22">
        <v>4828</v>
      </c>
      <c r="EZ132" s="22">
        <v>3956</v>
      </c>
      <c r="FA132" s="22">
        <v>2546</v>
      </c>
      <c r="FB132" s="22">
        <v>6347</v>
      </c>
      <c r="FC132" s="22">
        <v>7025</v>
      </c>
      <c r="FD132" s="22">
        <v>6664</v>
      </c>
      <c r="FE132" s="22">
        <v>6492</v>
      </c>
      <c r="FF132" s="22">
        <v>6290</v>
      </c>
      <c r="FG132" s="22">
        <v>6215</v>
      </c>
      <c r="FH132" s="22">
        <v>5920</v>
      </c>
      <c r="FI132" s="22">
        <v>5629</v>
      </c>
      <c r="FJ132" s="22">
        <v>6587</v>
      </c>
      <c r="FK132" s="24">
        <v>7658</v>
      </c>
      <c r="FL132" s="24">
        <v>13000</v>
      </c>
      <c r="FM132" s="24">
        <v>17895</v>
      </c>
      <c r="FN132" s="24">
        <v>6923</v>
      </c>
      <c r="FO132" s="24">
        <v>5216</v>
      </c>
      <c r="FP132" s="24">
        <v>3968</v>
      </c>
      <c r="FQ132" s="24">
        <v>6217</v>
      </c>
      <c r="FR132" s="24">
        <v>5761</v>
      </c>
      <c r="FS132" s="24">
        <v>3860</v>
      </c>
      <c r="FT132" s="24">
        <v>2178</v>
      </c>
      <c r="FU132" s="24">
        <v>6425</v>
      </c>
      <c r="FV132" s="24">
        <v>9214</v>
      </c>
      <c r="FW132" s="24">
        <v>6673</v>
      </c>
      <c r="FX132" s="24">
        <v>3860</v>
      </c>
      <c r="FY132" s="24">
        <v>1460</v>
      </c>
      <c r="FZ132" s="24">
        <v>525</v>
      </c>
      <c r="GA132" s="24">
        <v>223</v>
      </c>
      <c r="GB132" s="24">
        <v>130</v>
      </c>
      <c r="GC132" s="24">
        <v>63</v>
      </c>
      <c r="GD132" s="24">
        <v>39</v>
      </c>
      <c r="GE132" s="24">
        <v>23</v>
      </c>
      <c r="GF132" s="24">
        <v>51</v>
      </c>
      <c r="GG132" s="24">
        <v>10</v>
      </c>
      <c r="GH132" s="24">
        <v>3</v>
      </c>
      <c r="GI132" s="24">
        <v>3</v>
      </c>
      <c r="GJ132" s="24">
        <v>15</v>
      </c>
      <c r="GK132" s="24">
        <v>1</v>
      </c>
      <c r="GL132" s="24">
        <v>0</v>
      </c>
      <c r="GM132" s="24">
        <v>0</v>
      </c>
      <c r="GN132" s="24">
        <v>0</v>
      </c>
      <c r="GO132" s="24">
        <v>0</v>
      </c>
      <c r="GP132" s="24">
        <v>1</v>
      </c>
      <c r="GQ132" s="24">
        <v>7</v>
      </c>
      <c r="GR132" s="24">
        <v>1</v>
      </c>
      <c r="GS132" s="24">
        <v>0</v>
      </c>
      <c r="GT132" s="24">
        <v>0</v>
      </c>
      <c r="GU132" s="24">
        <v>1</v>
      </c>
      <c r="GV132" s="24">
        <v>1</v>
      </c>
      <c r="GW132" s="24">
        <v>1</v>
      </c>
      <c r="GX132" s="24">
        <v>0</v>
      </c>
      <c r="GY132" s="24">
        <v>0</v>
      </c>
      <c r="GZ132" s="24">
        <v>0</v>
      </c>
      <c r="HA132" s="24">
        <v>0</v>
      </c>
      <c r="HB132" s="24">
        <v>0</v>
      </c>
      <c r="HC132" s="24">
        <v>0</v>
      </c>
      <c r="HD132" s="24">
        <v>0</v>
      </c>
      <c r="HE132" s="24">
        <v>0</v>
      </c>
      <c r="HF132" s="24">
        <v>0</v>
      </c>
      <c r="HG132" s="24">
        <v>0</v>
      </c>
      <c r="HH132" s="24">
        <v>0</v>
      </c>
      <c r="HI132" s="24">
        <v>0</v>
      </c>
      <c r="HJ132" s="24">
        <v>0</v>
      </c>
      <c r="HK132" s="24">
        <v>0</v>
      </c>
      <c r="HL132" s="24">
        <v>0</v>
      </c>
      <c r="HM132" s="24">
        <v>0</v>
      </c>
      <c r="HN132" s="24">
        <v>0</v>
      </c>
      <c r="HO132" s="24">
        <v>0</v>
      </c>
      <c r="HP132" s="24">
        <v>0</v>
      </c>
      <c r="HQ132" s="24">
        <v>0</v>
      </c>
      <c r="HR132" s="24">
        <v>0</v>
      </c>
      <c r="HS132" s="24">
        <v>0</v>
      </c>
      <c r="HT132" s="24">
        <v>0</v>
      </c>
      <c r="HU132" s="16">
        <f t="shared" si="54"/>
        <v>0</v>
      </c>
      <c r="HV132" s="16">
        <f t="shared" si="54"/>
        <v>0</v>
      </c>
      <c r="HW132" s="16">
        <f t="shared" si="54"/>
        <v>0</v>
      </c>
      <c r="HX132" s="16">
        <f t="shared" si="54"/>
        <v>0</v>
      </c>
      <c r="HY132" s="16">
        <f t="shared" si="54"/>
        <v>0</v>
      </c>
      <c r="HZ132" s="16">
        <f t="shared" si="54"/>
        <v>0</v>
      </c>
      <c r="IA132" s="16">
        <f t="shared" si="54"/>
        <v>0</v>
      </c>
      <c r="IB132" s="16">
        <f t="shared" si="54"/>
        <v>0</v>
      </c>
      <c r="IC132" s="16">
        <f t="shared" si="54"/>
        <v>0</v>
      </c>
      <c r="ID132" s="16">
        <f t="shared" si="54"/>
        <v>0</v>
      </c>
      <c r="IE132" s="16">
        <f t="shared" si="54"/>
        <v>0</v>
      </c>
      <c r="IF132" s="16">
        <f t="shared" si="54"/>
        <v>0</v>
      </c>
      <c r="IG132" s="16">
        <f t="shared" si="54"/>
        <v>0</v>
      </c>
      <c r="IH132" s="16">
        <f t="shared" si="54"/>
        <v>0</v>
      </c>
      <c r="II132" s="16">
        <f t="shared" si="54"/>
        <v>0</v>
      </c>
      <c r="IJ132" s="16">
        <f t="shared" si="54"/>
        <v>0</v>
      </c>
      <c r="IK132" s="16">
        <f t="shared" si="54"/>
        <v>0</v>
      </c>
      <c r="IL132" s="16">
        <f t="shared" si="54"/>
        <v>0</v>
      </c>
      <c r="IM132" s="16">
        <f t="shared" si="54"/>
        <v>0</v>
      </c>
      <c r="IN132" s="16">
        <f t="shared" si="53"/>
        <v>0</v>
      </c>
      <c r="IO132" s="16">
        <f t="shared" si="53"/>
        <v>0</v>
      </c>
      <c r="IP132" s="16">
        <f t="shared" si="53"/>
        <v>0</v>
      </c>
      <c r="IQ132" s="16">
        <f t="shared" si="53"/>
        <v>0</v>
      </c>
      <c r="IR132" s="16">
        <f t="shared" si="53"/>
        <v>0</v>
      </c>
      <c r="IS132" s="16">
        <f t="shared" si="51"/>
        <v>0</v>
      </c>
      <c r="IT132" s="16">
        <f t="shared" si="51"/>
        <v>0</v>
      </c>
      <c r="IU132" s="16">
        <f t="shared" si="51"/>
        <v>0</v>
      </c>
      <c r="IV132" s="16">
        <f t="shared" si="51"/>
        <v>0</v>
      </c>
      <c r="IW132" s="16">
        <f t="shared" si="51"/>
        <v>0</v>
      </c>
      <c r="IX132" s="16">
        <f t="shared" si="51"/>
        <v>0</v>
      </c>
      <c r="IY132" s="16">
        <f t="shared" si="51"/>
        <v>0</v>
      </c>
      <c r="IZ132" s="16">
        <f t="shared" si="51"/>
        <v>0</v>
      </c>
      <c r="JA132" s="16">
        <f t="shared" si="51"/>
        <v>0</v>
      </c>
      <c r="JB132" s="16">
        <f t="shared" si="51"/>
        <v>0</v>
      </c>
    </row>
    <row r="133" spans="1:262" ht="15" customHeight="1" x14ac:dyDescent="0.3">
      <c r="A133" s="25" t="s">
        <v>143</v>
      </c>
      <c r="B133" s="3" t="s">
        <v>234</v>
      </c>
      <c r="C133" s="3" t="s">
        <v>234</v>
      </c>
      <c r="D133" s="21" t="s">
        <v>19</v>
      </c>
      <c r="E133" s="21" t="s">
        <v>20</v>
      </c>
      <c r="F133" s="16">
        <f t="shared" ca="1" si="38"/>
        <v>11423.75</v>
      </c>
      <c r="G133" s="21" cm="1">
        <f t="array" aca="1" ref="G133" ca="1">($D$5-IFERROR(LOOKUP(2,1/(INDIRECT($L$1&amp;ROW()&amp;":"&amp;$J$2&amp;ROW())&lt;&gt;0),INDIRECT($L$1&amp;"4:"&amp;$J$2&amp;"4")),$L$4))/7</f>
        <v>0</v>
      </c>
      <c r="H133" s="16">
        <f t="shared" ca="1" si="39"/>
        <v>2261706.5541873137</v>
      </c>
      <c r="I133" s="21"/>
      <c r="J133" s="16"/>
      <c r="K133" s="21"/>
      <c r="L133" s="22">
        <v>0</v>
      </c>
      <c r="M133" s="22">
        <v>0</v>
      </c>
      <c r="N133" s="22">
        <v>0</v>
      </c>
      <c r="O133" s="22">
        <v>1</v>
      </c>
      <c r="P133" s="22">
        <v>0</v>
      </c>
      <c r="Q133" s="22">
        <v>0</v>
      </c>
      <c r="R133" s="22">
        <v>0</v>
      </c>
      <c r="S133" s="22">
        <v>0</v>
      </c>
      <c r="T133" s="22">
        <v>0</v>
      </c>
      <c r="U133" s="22">
        <v>0</v>
      </c>
      <c r="V133" s="22">
        <v>0</v>
      </c>
      <c r="W133" s="22">
        <v>0</v>
      </c>
      <c r="X133" s="22">
        <v>0</v>
      </c>
      <c r="Y133" s="22">
        <v>0</v>
      </c>
      <c r="Z133" s="22">
        <v>0</v>
      </c>
      <c r="AA133" s="22">
        <v>0</v>
      </c>
      <c r="AB133" s="22">
        <v>0</v>
      </c>
      <c r="AC133" s="22">
        <v>0</v>
      </c>
      <c r="AD133" s="22">
        <v>0</v>
      </c>
      <c r="AE133" s="22">
        <v>0</v>
      </c>
      <c r="AF133" s="22">
        <v>0</v>
      </c>
      <c r="AG133" s="22">
        <v>226</v>
      </c>
      <c r="AH133" s="22">
        <v>5989</v>
      </c>
      <c r="AI133" s="22">
        <v>7869</v>
      </c>
      <c r="AJ133" s="22">
        <v>9897</v>
      </c>
      <c r="AK133" s="22">
        <v>10205</v>
      </c>
      <c r="AL133" s="22">
        <v>9197</v>
      </c>
      <c r="AM133" s="22">
        <v>8310</v>
      </c>
      <c r="AN133" s="22">
        <v>8914</v>
      </c>
      <c r="AO133" s="22">
        <v>10124</v>
      </c>
      <c r="AP133" s="22">
        <v>9550</v>
      </c>
      <c r="AQ133" s="22">
        <v>9033</v>
      </c>
      <c r="AR133" s="22">
        <v>7780</v>
      </c>
      <c r="AS133" s="22">
        <v>7527</v>
      </c>
      <c r="AT133" s="22">
        <v>7116</v>
      </c>
      <c r="AU133" s="22">
        <v>7536</v>
      </c>
      <c r="AV133" s="22">
        <v>7765</v>
      </c>
      <c r="AW133" s="22">
        <v>7570</v>
      </c>
      <c r="AX133" s="22">
        <v>7385</v>
      </c>
      <c r="AY133" s="22">
        <v>6914</v>
      </c>
      <c r="AZ133" s="22">
        <v>5784</v>
      </c>
      <c r="BA133" s="22">
        <v>4035</v>
      </c>
      <c r="BB133" s="22">
        <v>8685</v>
      </c>
      <c r="BC133" s="22">
        <v>8406</v>
      </c>
      <c r="BD133" s="22">
        <v>8743</v>
      </c>
      <c r="BE133" s="22">
        <v>9513</v>
      </c>
      <c r="BF133" s="22">
        <v>9628</v>
      </c>
      <c r="BG133" s="22">
        <v>9527</v>
      </c>
      <c r="BH133" s="22">
        <v>9006</v>
      </c>
      <c r="BI133" s="22">
        <v>9385</v>
      </c>
      <c r="BJ133" s="22">
        <v>9856</v>
      </c>
      <c r="BK133" s="22">
        <v>10199</v>
      </c>
      <c r="BL133" s="22">
        <v>10136</v>
      </c>
      <c r="BM133" s="22">
        <v>9878</v>
      </c>
      <c r="BN133" s="22">
        <v>7981</v>
      </c>
      <c r="BO133" s="22">
        <v>9819</v>
      </c>
      <c r="BP133" s="22">
        <v>10546</v>
      </c>
      <c r="BQ133" s="22">
        <v>9268</v>
      </c>
      <c r="BR133" s="22">
        <v>9192</v>
      </c>
      <c r="BS133" s="22">
        <v>8652</v>
      </c>
      <c r="BT133" s="22">
        <v>10955</v>
      </c>
      <c r="BU133" s="22">
        <v>11090</v>
      </c>
      <c r="BV133" s="22">
        <v>11099</v>
      </c>
      <c r="BW133" s="22">
        <v>12225</v>
      </c>
      <c r="BX133" s="22">
        <v>12931</v>
      </c>
      <c r="BY133" s="22">
        <v>10199</v>
      </c>
      <c r="BZ133" s="22">
        <v>8016</v>
      </c>
      <c r="CA133" s="22">
        <v>8100</v>
      </c>
      <c r="CB133" s="22">
        <v>10083</v>
      </c>
      <c r="CC133" s="22">
        <v>11161</v>
      </c>
      <c r="CD133" s="22">
        <v>10778</v>
      </c>
      <c r="CE133" s="22">
        <v>9922</v>
      </c>
      <c r="CF133" s="22">
        <v>9937</v>
      </c>
      <c r="CG133" s="22">
        <v>10889</v>
      </c>
      <c r="CH133" s="22">
        <v>10160</v>
      </c>
      <c r="CI133" s="22">
        <v>9954</v>
      </c>
      <c r="CJ133" s="22">
        <v>10716</v>
      </c>
      <c r="CK133" s="22">
        <v>9958</v>
      </c>
      <c r="CL133" s="22">
        <v>9108</v>
      </c>
      <c r="CM133" s="22">
        <v>9589</v>
      </c>
      <c r="CN133" s="22">
        <v>11779</v>
      </c>
      <c r="CO133" s="22">
        <v>11483</v>
      </c>
      <c r="CP133" s="22">
        <v>10666</v>
      </c>
      <c r="CQ133" s="22">
        <v>10702</v>
      </c>
      <c r="CR133" s="22">
        <v>10436</v>
      </c>
      <c r="CS133" s="22">
        <v>10379</v>
      </c>
      <c r="CT133" s="22">
        <v>9135</v>
      </c>
      <c r="CU133" s="22">
        <v>7826</v>
      </c>
      <c r="CV133" s="22">
        <v>6955</v>
      </c>
      <c r="CW133" s="22">
        <v>7418</v>
      </c>
      <c r="CX133" s="22">
        <v>8482</v>
      </c>
      <c r="CY133" s="22">
        <v>7703</v>
      </c>
      <c r="CZ133" s="22">
        <v>6515</v>
      </c>
      <c r="DA133" s="22">
        <v>4169</v>
      </c>
      <c r="DB133" s="22">
        <v>11543</v>
      </c>
      <c r="DC133" s="22">
        <v>11651</v>
      </c>
      <c r="DD133" s="22">
        <v>11253</v>
      </c>
      <c r="DE133" s="22">
        <v>10602</v>
      </c>
      <c r="DF133" s="22">
        <v>10625</v>
      </c>
      <c r="DG133" s="22">
        <v>10150</v>
      </c>
      <c r="DH133" s="22">
        <v>9401</v>
      </c>
      <c r="DI133" s="22">
        <v>9724</v>
      </c>
      <c r="DJ133" s="22">
        <v>11270</v>
      </c>
      <c r="DK133" s="22">
        <v>10804</v>
      </c>
      <c r="DL133" s="22">
        <v>10716</v>
      </c>
      <c r="DM133" s="22">
        <v>10865</v>
      </c>
      <c r="DN133" s="22">
        <v>10902</v>
      </c>
      <c r="DO133" s="22">
        <v>10193</v>
      </c>
      <c r="DP133" s="22">
        <v>9821</v>
      </c>
      <c r="DQ133" s="22">
        <v>8418</v>
      </c>
      <c r="DR133" s="22">
        <v>11030</v>
      </c>
      <c r="DS133" s="22">
        <v>9852</v>
      </c>
      <c r="DT133" s="22">
        <v>10051</v>
      </c>
      <c r="DU133" s="22">
        <v>11695</v>
      </c>
      <c r="DV133" s="22">
        <v>11399</v>
      </c>
      <c r="DW133" s="22">
        <v>12439</v>
      </c>
      <c r="DX133" s="22">
        <v>11826</v>
      </c>
      <c r="DY133" s="22">
        <v>10673</v>
      </c>
      <c r="DZ133" s="22">
        <v>10590</v>
      </c>
      <c r="EA133" s="22">
        <v>10351</v>
      </c>
      <c r="EB133" s="22">
        <v>10806</v>
      </c>
      <c r="EC133" s="22">
        <v>10140</v>
      </c>
      <c r="ED133" s="22">
        <v>10710</v>
      </c>
      <c r="EE133" s="22">
        <v>11121</v>
      </c>
      <c r="EF133" s="22">
        <v>11176</v>
      </c>
      <c r="EG133" s="22">
        <v>11177</v>
      </c>
      <c r="EH133" s="22">
        <v>9344</v>
      </c>
      <c r="EI133" s="22">
        <v>8280</v>
      </c>
      <c r="EJ133" s="22">
        <v>9892</v>
      </c>
      <c r="EK133" s="22">
        <v>9881</v>
      </c>
      <c r="EL133" s="22">
        <v>10228</v>
      </c>
      <c r="EM133" s="22">
        <v>10471</v>
      </c>
      <c r="EN133" s="22">
        <v>10152</v>
      </c>
      <c r="EO133" s="22">
        <v>10421</v>
      </c>
      <c r="EP133" s="22">
        <v>9708</v>
      </c>
      <c r="EQ133" s="22">
        <v>8821</v>
      </c>
      <c r="ER133" s="22">
        <v>8787</v>
      </c>
      <c r="ES133" s="22">
        <v>9541</v>
      </c>
      <c r="ET133" s="22">
        <v>9886</v>
      </c>
      <c r="EU133" s="22">
        <v>9571</v>
      </c>
      <c r="EV133" s="22">
        <v>9692</v>
      </c>
      <c r="EW133" s="22">
        <v>9592</v>
      </c>
      <c r="EX133" s="22">
        <v>9057</v>
      </c>
      <c r="EY133" s="22">
        <v>8614</v>
      </c>
      <c r="EZ133" s="22">
        <v>6803</v>
      </c>
      <c r="FA133" s="22">
        <v>4159</v>
      </c>
      <c r="FB133" s="22">
        <v>11360</v>
      </c>
      <c r="FC133" s="22">
        <v>12245</v>
      </c>
      <c r="FD133" s="22">
        <v>11526</v>
      </c>
      <c r="FE133" s="22">
        <v>11131</v>
      </c>
      <c r="FF133" s="22">
        <v>11080</v>
      </c>
      <c r="FG133" s="22">
        <v>10804</v>
      </c>
      <c r="FH133" s="22">
        <v>9688</v>
      </c>
      <c r="FI133" s="22">
        <v>9299</v>
      </c>
      <c r="FJ133" s="22">
        <v>10739</v>
      </c>
      <c r="FK133" s="24">
        <v>12343</v>
      </c>
      <c r="FL133" s="24">
        <v>19715</v>
      </c>
      <c r="FM133" s="24">
        <v>24489</v>
      </c>
      <c r="FN133" s="24">
        <v>11525</v>
      </c>
      <c r="FO133" s="24">
        <v>10345</v>
      </c>
      <c r="FP133" s="24">
        <v>10100</v>
      </c>
      <c r="FQ133" s="24">
        <v>8752</v>
      </c>
      <c r="FR133" s="24">
        <v>10067</v>
      </c>
      <c r="FS133" s="24">
        <v>12745</v>
      </c>
      <c r="FT133" s="24">
        <v>10619</v>
      </c>
      <c r="FU133" s="24">
        <v>3644</v>
      </c>
      <c r="FV133" s="24">
        <v>1210</v>
      </c>
      <c r="FW133" s="24">
        <v>4177</v>
      </c>
      <c r="FX133" s="24">
        <v>7824</v>
      </c>
      <c r="FY133" s="24">
        <v>8368</v>
      </c>
      <c r="FZ133" s="24">
        <v>8979</v>
      </c>
      <c r="GA133" s="24">
        <v>9139</v>
      </c>
      <c r="GB133" s="24">
        <v>9501</v>
      </c>
      <c r="GC133" s="24">
        <v>9192</v>
      </c>
      <c r="GD133" s="24">
        <v>8285</v>
      </c>
      <c r="GE133" s="24">
        <v>8190</v>
      </c>
      <c r="GF133" s="24">
        <v>7506</v>
      </c>
      <c r="GG133" s="24">
        <v>7972</v>
      </c>
      <c r="GH133" s="24">
        <v>9380</v>
      </c>
      <c r="GI133" s="24">
        <v>8801</v>
      </c>
      <c r="GJ133" s="24">
        <v>9069</v>
      </c>
      <c r="GK133" s="24">
        <v>9888</v>
      </c>
      <c r="GL133" s="24">
        <v>9501</v>
      </c>
      <c r="GM133" s="24">
        <v>9529</v>
      </c>
      <c r="GN133" s="24">
        <v>10152</v>
      </c>
      <c r="GO133" s="24">
        <v>9840</v>
      </c>
      <c r="GP133" s="24">
        <v>9020</v>
      </c>
      <c r="GQ133" s="24">
        <v>9826</v>
      </c>
      <c r="GR133" s="24">
        <v>10550</v>
      </c>
      <c r="GS133" s="24">
        <v>11792</v>
      </c>
      <c r="GT133" s="24">
        <v>11874</v>
      </c>
      <c r="GU133" s="24">
        <v>9884</v>
      </c>
      <c r="GV133" s="24">
        <v>9478</v>
      </c>
      <c r="GW133" s="24">
        <v>8592</v>
      </c>
      <c r="GX133" s="24">
        <v>7882</v>
      </c>
      <c r="GY133" s="24">
        <v>7808</v>
      </c>
      <c r="GZ133" s="24">
        <v>7277</v>
      </c>
      <c r="HA133" s="24">
        <v>4542</v>
      </c>
      <c r="HB133" s="24">
        <v>8709</v>
      </c>
      <c r="HC133" s="24">
        <v>12324</v>
      </c>
      <c r="HD133" s="24">
        <v>10764</v>
      </c>
      <c r="HE133" s="24">
        <v>10326</v>
      </c>
      <c r="HF133" s="24">
        <v>10548</v>
      </c>
      <c r="HG133" s="24">
        <v>10244</v>
      </c>
      <c r="HH133" s="24">
        <v>9376</v>
      </c>
      <c r="HI133" s="24">
        <v>9955</v>
      </c>
      <c r="HJ133" s="24">
        <v>9945</v>
      </c>
      <c r="HK133" s="24">
        <v>10523</v>
      </c>
      <c r="HL133" s="24">
        <v>10118</v>
      </c>
      <c r="HM133" s="24">
        <v>10333</v>
      </c>
      <c r="HN133" s="24">
        <v>10580</v>
      </c>
      <c r="HO133" s="24">
        <v>9600</v>
      </c>
      <c r="HP133" s="24">
        <v>12619</v>
      </c>
      <c r="HQ133" s="24">
        <v>12047</v>
      </c>
      <c r="HR133" s="24">
        <v>10633</v>
      </c>
      <c r="HS133" s="24">
        <v>10396</v>
      </c>
      <c r="HT133" s="24">
        <v>10817</v>
      </c>
      <c r="HU133" s="16">
        <f t="shared" si="54"/>
        <v>10817</v>
      </c>
      <c r="HV133" s="16">
        <f t="shared" si="54"/>
        <v>10817</v>
      </c>
      <c r="HW133" s="16">
        <f t="shared" si="54"/>
        <v>10817</v>
      </c>
      <c r="HX133" s="16">
        <f t="shared" si="54"/>
        <v>10817</v>
      </c>
      <c r="HY133" s="16">
        <f t="shared" si="54"/>
        <v>10844.0425</v>
      </c>
      <c r="HZ133" s="16">
        <f t="shared" si="54"/>
        <v>10844.0425</v>
      </c>
      <c r="IA133" s="16">
        <f t="shared" si="54"/>
        <v>10844.0425</v>
      </c>
      <c r="IB133" s="16">
        <f t="shared" si="54"/>
        <v>10844.0425</v>
      </c>
      <c r="IC133" s="16">
        <f t="shared" si="54"/>
        <v>10871.15260625</v>
      </c>
      <c r="ID133" s="16">
        <f t="shared" si="54"/>
        <v>10871.15260625</v>
      </c>
      <c r="IE133" s="16">
        <f t="shared" si="54"/>
        <v>10871.15260625</v>
      </c>
      <c r="IF133" s="16">
        <f t="shared" si="54"/>
        <v>10871.15260625</v>
      </c>
      <c r="IG133" s="16">
        <f t="shared" si="54"/>
        <v>10898.330487765625</v>
      </c>
      <c r="IH133" s="16">
        <f t="shared" si="54"/>
        <v>10898.330487765625</v>
      </c>
      <c r="II133" s="16">
        <f t="shared" si="54"/>
        <v>10898.330487765625</v>
      </c>
      <c r="IJ133" s="16">
        <f t="shared" si="54"/>
        <v>10898.330487765625</v>
      </c>
      <c r="IK133" s="16">
        <f t="shared" si="54"/>
        <v>10898.330487765625</v>
      </c>
      <c r="IL133" s="16">
        <f t="shared" si="54"/>
        <v>10925.576313985039</v>
      </c>
      <c r="IM133" s="16">
        <f t="shared" ref="IM133" si="55">IF(IL$4=$D$5,$F133,IL133)*(1+IM$3)*(IF(AND($J133&gt;=IM$4,$J133&lt;IN$4),$I133+1,IF(AND($K133&gt;=IM$4,$K133&lt;IN$4),1/(1+$I133),1)))</f>
        <v>10925.576313985039</v>
      </c>
      <c r="IN133" s="16">
        <f t="shared" si="53"/>
        <v>10925.576313985039</v>
      </c>
      <c r="IO133" s="16">
        <f t="shared" si="53"/>
        <v>10925.576313985039</v>
      </c>
      <c r="IP133" s="16">
        <f t="shared" si="53"/>
        <v>10952.89025477</v>
      </c>
      <c r="IQ133" s="16">
        <f t="shared" si="53"/>
        <v>10952.89025477</v>
      </c>
      <c r="IR133" s="16">
        <f t="shared" si="53"/>
        <v>10952.89025477</v>
      </c>
      <c r="IS133" s="16">
        <f t="shared" si="51"/>
        <v>10952.89025477</v>
      </c>
      <c r="IT133" s="16">
        <f t="shared" si="51"/>
        <v>10980.272480406924</v>
      </c>
      <c r="IU133" s="16">
        <f t="shared" si="51"/>
        <v>10980.272480406924</v>
      </c>
      <c r="IV133" s="16">
        <f t="shared" si="51"/>
        <v>10980.272480406924</v>
      </c>
      <c r="IW133" s="16">
        <f t="shared" si="51"/>
        <v>10980.272480406924</v>
      </c>
      <c r="IX133" s="16">
        <f t="shared" si="51"/>
        <v>10980.272480406924</v>
      </c>
      <c r="IY133" s="16">
        <f t="shared" si="51"/>
        <v>11007.723161607941</v>
      </c>
      <c r="IZ133" s="16">
        <f t="shared" si="51"/>
        <v>11007.723161607941</v>
      </c>
      <c r="JA133" s="16">
        <f t="shared" si="51"/>
        <v>11007.723161607941</v>
      </c>
      <c r="JB133" s="16">
        <f t="shared" si="51"/>
        <v>11007.723161607941</v>
      </c>
    </row>
    <row r="134" spans="1:262" ht="15" customHeight="1" x14ac:dyDescent="0.3">
      <c r="A134" s="25" t="s">
        <v>144</v>
      </c>
      <c r="B134" s="3" t="s">
        <v>234</v>
      </c>
      <c r="C134" s="3" t="s">
        <v>234</v>
      </c>
      <c r="D134" s="21" t="s">
        <v>19</v>
      </c>
      <c r="E134" s="21" t="s">
        <v>20</v>
      </c>
      <c r="F134" s="16">
        <f t="shared" ca="1" si="38"/>
        <v>6</v>
      </c>
      <c r="G134" s="21" cm="1">
        <f t="array" aca="1" ref="G134" ca="1">($D$5-IFERROR(LOOKUP(2,1/(INDIRECT($L$1&amp;ROW()&amp;":"&amp;$J$2&amp;ROW())&lt;&gt;0),INDIRECT($L$1&amp;"4:"&amp;$J$2&amp;"4")),$L$4))/7</f>
        <v>1</v>
      </c>
      <c r="H134" s="16">
        <f t="shared" ca="1" si="39"/>
        <v>280685.82410327502</v>
      </c>
      <c r="I134" s="21"/>
      <c r="J134" s="16"/>
      <c r="K134" s="21"/>
      <c r="L134" s="22">
        <v>4</v>
      </c>
      <c r="M134" s="22">
        <v>4</v>
      </c>
      <c r="N134" s="22">
        <v>5</v>
      </c>
      <c r="O134" s="22">
        <v>4</v>
      </c>
      <c r="P134" s="22">
        <v>4</v>
      </c>
      <c r="Q134" s="22">
        <v>13</v>
      </c>
      <c r="R134" s="22">
        <v>7</v>
      </c>
      <c r="S134" s="22">
        <v>3</v>
      </c>
      <c r="T134" s="22">
        <v>2</v>
      </c>
      <c r="U134" s="22">
        <v>3</v>
      </c>
      <c r="V134" s="22">
        <v>2</v>
      </c>
      <c r="W134" s="22">
        <v>2</v>
      </c>
      <c r="X134" s="22">
        <v>1</v>
      </c>
      <c r="Y134" s="22">
        <v>0</v>
      </c>
      <c r="Z134" s="22">
        <v>0</v>
      </c>
      <c r="AA134" s="22">
        <v>1</v>
      </c>
      <c r="AB134" s="22">
        <v>2</v>
      </c>
      <c r="AC134" s="22">
        <v>2</v>
      </c>
      <c r="AD134" s="22">
        <v>2</v>
      </c>
      <c r="AE134" s="22">
        <v>1</v>
      </c>
      <c r="AF134" s="22">
        <v>0</v>
      </c>
      <c r="AG134" s="22">
        <v>16</v>
      </c>
      <c r="AH134" s="22">
        <v>1180</v>
      </c>
      <c r="AI134" s="22">
        <v>1466</v>
      </c>
      <c r="AJ134" s="22">
        <v>1731</v>
      </c>
      <c r="AK134" s="22">
        <v>1780</v>
      </c>
      <c r="AL134" s="22">
        <v>1411</v>
      </c>
      <c r="AM134" s="22">
        <v>1310</v>
      </c>
      <c r="AN134" s="22">
        <v>1320</v>
      </c>
      <c r="AO134" s="22">
        <v>1575</v>
      </c>
      <c r="AP134" s="22">
        <v>1515</v>
      </c>
      <c r="AQ134" s="22">
        <v>1372</v>
      </c>
      <c r="AR134" s="22">
        <v>1272</v>
      </c>
      <c r="AS134" s="22">
        <v>1331</v>
      </c>
      <c r="AT134" s="22">
        <v>1216</v>
      </c>
      <c r="AU134" s="22">
        <v>1225</v>
      </c>
      <c r="AV134" s="22">
        <v>1108</v>
      </c>
      <c r="AW134" s="22">
        <v>1107</v>
      </c>
      <c r="AX134" s="22">
        <v>1047</v>
      </c>
      <c r="AY134" s="22">
        <v>1005</v>
      </c>
      <c r="AZ134" s="22">
        <v>851</v>
      </c>
      <c r="BA134" s="22">
        <v>686</v>
      </c>
      <c r="BB134" s="22">
        <v>1738</v>
      </c>
      <c r="BC134" s="22">
        <v>1476</v>
      </c>
      <c r="BD134" s="22">
        <v>1353</v>
      </c>
      <c r="BE134" s="22">
        <v>1376</v>
      </c>
      <c r="BF134" s="22">
        <v>1524</v>
      </c>
      <c r="BG134" s="22">
        <v>1450</v>
      </c>
      <c r="BH134" s="22">
        <v>1334</v>
      </c>
      <c r="BI134" s="22">
        <v>1258</v>
      </c>
      <c r="BJ134" s="22">
        <v>1176</v>
      </c>
      <c r="BK134" s="22">
        <v>1501</v>
      </c>
      <c r="BL134" s="22">
        <v>1541</v>
      </c>
      <c r="BM134" s="22">
        <v>1511</v>
      </c>
      <c r="BN134" s="22">
        <v>1268</v>
      </c>
      <c r="BO134" s="22">
        <v>1574</v>
      </c>
      <c r="BP134" s="22">
        <v>1490</v>
      </c>
      <c r="BQ134" s="22">
        <v>1561</v>
      </c>
      <c r="BR134" s="22">
        <v>1558</v>
      </c>
      <c r="BS134" s="22">
        <v>1582</v>
      </c>
      <c r="BT134" s="22">
        <v>1765</v>
      </c>
      <c r="BU134" s="22">
        <v>1836</v>
      </c>
      <c r="BV134" s="22">
        <v>1669</v>
      </c>
      <c r="BW134" s="22">
        <v>1996</v>
      </c>
      <c r="BX134" s="22">
        <v>2543</v>
      </c>
      <c r="BY134" s="22">
        <v>2209</v>
      </c>
      <c r="BZ134" s="22">
        <v>1613</v>
      </c>
      <c r="CA134" s="22">
        <v>1632</v>
      </c>
      <c r="CB134" s="22">
        <v>1899</v>
      </c>
      <c r="CC134" s="22">
        <v>1571</v>
      </c>
      <c r="CD134" s="22">
        <v>1474</v>
      </c>
      <c r="CE134" s="22">
        <v>1724</v>
      </c>
      <c r="CF134" s="22">
        <v>1831</v>
      </c>
      <c r="CG134" s="22">
        <v>2114</v>
      </c>
      <c r="CH134" s="22">
        <v>1819</v>
      </c>
      <c r="CI134" s="22">
        <v>1714</v>
      </c>
      <c r="CJ134" s="22">
        <v>1895</v>
      </c>
      <c r="CK134" s="22">
        <v>1767</v>
      </c>
      <c r="CL134" s="22">
        <v>1448</v>
      </c>
      <c r="CM134" s="22">
        <v>1383</v>
      </c>
      <c r="CN134" s="22">
        <v>1501</v>
      </c>
      <c r="CO134" s="22">
        <v>1626</v>
      </c>
      <c r="CP134" s="22">
        <v>1600</v>
      </c>
      <c r="CQ134" s="22">
        <v>1494</v>
      </c>
      <c r="CR134" s="22">
        <v>1559</v>
      </c>
      <c r="CS134" s="22">
        <v>1498</v>
      </c>
      <c r="CT134" s="22">
        <v>1505</v>
      </c>
      <c r="CU134" s="22">
        <v>1470</v>
      </c>
      <c r="CV134" s="22">
        <v>1321</v>
      </c>
      <c r="CW134" s="22">
        <v>1413</v>
      </c>
      <c r="CX134" s="22">
        <v>1244</v>
      </c>
      <c r="CY134" s="22">
        <v>1099</v>
      </c>
      <c r="CZ134" s="22">
        <v>1040</v>
      </c>
      <c r="DA134" s="22">
        <v>698</v>
      </c>
      <c r="DB134" s="22">
        <v>2162</v>
      </c>
      <c r="DC134" s="22">
        <v>1914</v>
      </c>
      <c r="DD134" s="22">
        <v>1670</v>
      </c>
      <c r="DE134" s="22">
        <v>1654</v>
      </c>
      <c r="DF134" s="22">
        <v>1783</v>
      </c>
      <c r="DG134" s="22">
        <v>1782</v>
      </c>
      <c r="DH134" s="22">
        <v>1686</v>
      </c>
      <c r="DI134" s="22">
        <v>1894</v>
      </c>
      <c r="DJ134" s="22">
        <v>1979</v>
      </c>
      <c r="DK134" s="22">
        <v>2056</v>
      </c>
      <c r="DL134" s="22">
        <v>1768</v>
      </c>
      <c r="DM134" s="22">
        <v>1909</v>
      </c>
      <c r="DN134" s="22">
        <v>2089</v>
      </c>
      <c r="DO134" s="22">
        <v>2067</v>
      </c>
      <c r="DP134" s="22">
        <v>1911</v>
      </c>
      <c r="DQ134" s="22">
        <v>1873</v>
      </c>
      <c r="DR134" s="22">
        <v>2451</v>
      </c>
      <c r="DS134" s="22">
        <v>1965</v>
      </c>
      <c r="DT134" s="22">
        <v>1936</v>
      </c>
      <c r="DU134" s="22">
        <v>2181</v>
      </c>
      <c r="DV134" s="22">
        <v>2055</v>
      </c>
      <c r="DW134" s="22">
        <v>2299</v>
      </c>
      <c r="DX134" s="22">
        <v>2186</v>
      </c>
      <c r="DY134" s="22">
        <v>2100</v>
      </c>
      <c r="DZ134" s="22">
        <v>2132</v>
      </c>
      <c r="EA134" s="22">
        <v>2182</v>
      </c>
      <c r="EB134" s="22">
        <v>2205</v>
      </c>
      <c r="EC134" s="22">
        <v>2109</v>
      </c>
      <c r="ED134" s="22">
        <v>2032</v>
      </c>
      <c r="EE134" s="22">
        <v>1590</v>
      </c>
      <c r="EF134" s="22">
        <v>2303</v>
      </c>
      <c r="EG134" s="22">
        <v>2229</v>
      </c>
      <c r="EH134" s="22">
        <v>1930</v>
      </c>
      <c r="EI134" s="22">
        <v>1786</v>
      </c>
      <c r="EJ134" s="22">
        <v>2024</v>
      </c>
      <c r="EK134" s="22">
        <v>2037</v>
      </c>
      <c r="EL134" s="22">
        <v>1807</v>
      </c>
      <c r="EM134" s="22">
        <v>2067</v>
      </c>
      <c r="EN134" s="22">
        <v>2063</v>
      </c>
      <c r="EO134" s="22">
        <v>1863</v>
      </c>
      <c r="EP134" s="22">
        <v>1732</v>
      </c>
      <c r="EQ134" s="22">
        <v>1644</v>
      </c>
      <c r="ER134" s="22">
        <v>1739</v>
      </c>
      <c r="ES134" s="22">
        <v>1921</v>
      </c>
      <c r="ET134" s="22">
        <v>1892</v>
      </c>
      <c r="EU134" s="22">
        <v>1811</v>
      </c>
      <c r="EV134" s="22">
        <v>1772</v>
      </c>
      <c r="EW134" s="22">
        <v>1774</v>
      </c>
      <c r="EX134" s="22">
        <v>1659</v>
      </c>
      <c r="EY134" s="22">
        <v>1511</v>
      </c>
      <c r="EZ134" s="22">
        <v>1210</v>
      </c>
      <c r="FA134" s="22">
        <v>873</v>
      </c>
      <c r="FB134" s="22">
        <v>2340</v>
      </c>
      <c r="FC134" s="22">
        <v>2574</v>
      </c>
      <c r="FD134" s="22">
        <v>2190</v>
      </c>
      <c r="FE134" s="22">
        <v>2125</v>
      </c>
      <c r="FF134" s="22">
        <v>1860</v>
      </c>
      <c r="FG134" s="22">
        <v>1851</v>
      </c>
      <c r="FH134" s="22">
        <v>1772</v>
      </c>
      <c r="FI134" s="22">
        <v>1903</v>
      </c>
      <c r="FJ134" s="22">
        <v>2189</v>
      </c>
      <c r="FK134" s="24">
        <v>2304</v>
      </c>
      <c r="FL134" s="24">
        <v>3819</v>
      </c>
      <c r="FM134" s="24">
        <v>4653</v>
      </c>
      <c r="FN134" s="24">
        <v>2132</v>
      </c>
      <c r="FO134" s="24">
        <v>2125</v>
      </c>
      <c r="FP134" s="24">
        <v>1964</v>
      </c>
      <c r="FQ134" s="24">
        <v>2367</v>
      </c>
      <c r="FR134" s="24">
        <v>2248</v>
      </c>
      <c r="FS134" s="24">
        <v>1909</v>
      </c>
      <c r="FT134" s="24">
        <v>880</v>
      </c>
      <c r="FU134" s="24">
        <v>426</v>
      </c>
      <c r="FV134" s="24">
        <v>203</v>
      </c>
      <c r="FW134" s="24">
        <v>143</v>
      </c>
      <c r="FX134" s="24">
        <v>64</v>
      </c>
      <c r="FY134" s="24">
        <v>32</v>
      </c>
      <c r="FZ134" s="24">
        <v>33</v>
      </c>
      <c r="GA134" s="24">
        <v>18</v>
      </c>
      <c r="GB134" s="24">
        <v>3</v>
      </c>
      <c r="GC134" s="24">
        <v>3</v>
      </c>
      <c r="GD134" s="24">
        <v>0</v>
      </c>
      <c r="GE134" s="24">
        <v>10</v>
      </c>
      <c r="GF134" s="24">
        <v>1250</v>
      </c>
      <c r="GG134" s="24">
        <v>2183</v>
      </c>
      <c r="GH134" s="24">
        <v>2238</v>
      </c>
      <c r="GI134" s="24">
        <v>2139</v>
      </c>
      <c r="GJ134" s="24">
        <v>2084</v>
      </c>
      <c r="GK134" s="24">
        <v>2368</v>
      </c>
      <c r="GL134" s="24">
        <v>2159</v>
      </c>
      <c r="GM134" s="24">
        <v>2227</v>
      </c>
      <c r="GN134" s="24">
        <v>2391</v>
      </c>
      <c r="GO134" s="24">
        <v>2029</v>
      </c>
      <c r="GP134" s="24">
        <v>1644</v>
      </c>
      <c r="GQ134" s="24">
        <v>2785</v>
      </c>
      <c r="GR134" s="24">
        <v>2852</v>
      </c>
      <c r="GS134" s="24">
        <v>954</v>
      </c>
      <c r="GT134" s="24">
        <v>219</v>
      </c>
      <c r="GU134" s="24">
        <v>100</v>
      </c>
      <c r="GV134" s="24">
        <v>71</v>
      </c>
      <c r="GW134" s="24">
        <v>45</v>
      </c>
      <c r="GX134" s="24">
        <v>54</v>
      </c>
      <c r="GY134" s="24">
        <v>16</v>
      </c>
      <c r="GZ134" s="24">
        <v>6</v>
      </c>
      <c r="HA134" s="24">
        <v>7</v>
      </c>
      <c r="HB134" s="24">
        <v>14</v>
      </c>
      <c r="HC134" s="24">
        <v>9</v>
      </c>
      <c r="HD134" s="24">
        <v>13</v>
      </c>
      <c r="HE134" s="24">
        <v>6</v>
      </c>
      <c r="HF134" s="24">
        <v>3</v>
      </c>
      <c r="HG134" s="24">
        <v>2</v>
      </c>
      <c r="HH134" s="24">
        <v>44</v>
      </c>
      <c r="HI134" s="24">
        <v>166</v>
      </c>
      <c r="HJ134" s="24">
        <v>85</v>
      </c>
      <c r="HK134" s="24">
        <v>17</v>
      </c>
      <c r="HL134" s="24">
        <v>19</v>
      </c>
      <c r="HM134" s="24">
        <v>6</v>
      </c>
      <c r="HN134" s="24">
        <v>7</v>
      </c>
      <c r="HO134" s="24">
        <v>4</v>
      </c>
      <c r="HP134" s="24">
        <v>17</v>
      </c>
      <c r="HQ134" s="24">
        <v>6</v>
      </c>
      <c r="HR134" s="24">
        <v>1</v>
      </c>
      <c r="HS134" s="24">
        <v>0</v>
      </c>
      <c r="HT134" s="24">
        <v>6</v>
      </c>
      <c r="HU134" s="16">
        <f t="shared" ref="HU134:IR149" si="56">IF(HT$4=$D$5,$F134,HT134)*(1+HU$3)*(IF(AND($J134&gt;=HU$4,$J134&lt;HV$4),$I134+1,IF(AND($K134&gt;=HU$4,$K134&lt;HV$4),1/(1+$I134),1)))</f>
        <v>6</v>
      </c>
      <c r="HV134" s="16">
        <f t="shared" si="56"/>
        <v>6</v>
      </c>
      <c r="HW134" s="16">
        <f t="shared" si="56"/>
        <v>6</v>
      </c>
      <c r="HX134" s="16">
        <f t="shared" si="56"/>
        <v>6</v>
      </c>
      <c r="HY134" s="16">
        <f t="shared" si="56"/>
        <v>6.0149999999999997</v>
      </c>
      <c r="HZ134" s="16">
        <f t="shared" si="56"/>
        <v>6.0149999999999997</v>
      </c>
      <c r="IA134" s="16">
        <f t="shared" si="56"/>
        <v>6.0149999999999997</v>
      </c>
      <c r="IB134" s="16">
        <f t="shared" si="56"/>
        <v>6.0149999999999997</v>
      </c>
      <c r="IC134" s="16">
        <f t="shared" si="56"/>
        <v>6.0300374999999997</v>
      </c>
      <c r="ID134" s="16">
        <f t="shared" si="56"/>
        <v>6.0300374999999997</v>
      </c>
      <c r="IE134" s="16">
        <f t="shared" si="56"/>
        <v>6.0300374999999997</v>
      </c>
      <c r="IF134" s="16">
        <f t="shared" si="56"/>
        <v>6.0300374999999997</v>
      </c>
      <c r="IG134" s="16">
        <f t="shared" si="56"/>
        <v>6.045112593749999</v>
      </c>
      <c r="IH134" s="16">
        <f t="shared" si="56"/>
        <v>6.045112593749999</v>
      </c>
      <c r="II134" s="16">
        <f t="shared" si="56"/>
        <v>6.045112593749999</v>
      </c>
      <c r="IJ134" s="16">
        <f t="shared" si="56"/>
        <v>6.045112593749999</v>
      </c>
      <c r="IK134" s="16">
        <f t="shared" si="56"/>
        <v>6.045112593749999</v>
      </c>
      <c r="IL134" s="16">
        <f t="shared" si="56"/>
        <v>6.0602253752343733</v>
      </c>
      <c r="IM134" s="16">
        <f t="shared" si="56"/>
        <v>6.0602253752343733</v>
      </c>
      <c r="IN134" s="16">
        <f t="shared" si="56"/>
        <v>6.0602253752343733</v>
      </c>
      <c r="IO134" s="16">
        <f t="shared" si="56"/>
        <v>6.0602253752343733</v>
      </c>
      <c r="IP134" s="16">
        <f t="shared" si="56"/>
        <v>6.0753759386724591</v>
      </c>
      <c r="IQ134" s="16">
        <f t="shared" si="56"/>
        <v>6.0753759386724591</v>
      </c>
      <c r="IR134" s="16">
        <f t="shared" si="56"/>
        <v>6.0753759386724591</v>
      </c>
      <c r="IS134" s="16">
        <f t="shared" si="51"/>
        <v>6.0753759386724591</v>
      </c>
      <c r="IT134" s="16">
        <f t="shared" si="51"/>
        <v>6.0905643785191401</v>
      </c>
      <c r="IU134" s="16">
        <f t="shared" si="51"/>
        <v>6.0905643785191401</v>
      </c>
      <c r="IV134" s="16">
        <f t="shared" si="51"/>
        <v>6.0905643785191401</v>
      </c>
      <c r="IW134" s="16">
        <f t="shared" si="51"/>
        <v>6.0905643785191401</v>
      </c>
      <c r="IX134" s="16">
        <f t="shared" si="51"/>
        <v>6.0905643785191401</v>
      </c>
      <c r="IY134" s="16">
        <f t="shared" si="51"/>
        <v>6.1057907894654377</v>
      </c>
      <c r="IZ134" s="16">
        <f t="shared" si="51"/>
        <v>6.1057907894654377</v>
      </c>
      <c r="JA134" s="16">
        <f t="shared" si="51"/>
        <v>6.1057907894654377</v>
      </c>
      <c r="JB134" s="16">
        <f t="shared" si="51"/>
        <v>6.1057907894654377</v>
      </c>
    </row>
    <row r="135" spans="1:262" ht="15" customHeight="1" x14ac:dyDescent="0.3">
      <c r="A135" s="25" t="s">
        <v>145</v>
      </c>
      <c r="B135" s="3" t="s">
        <v>234</v>
      </c>
      <c r="C135" s="3" t="s">
        <v>234</v>
      </c>
      <c r="D135" s="21" t="s">
        <v>19</v>
      </c>
      <c r="E135" s="21" t="s">
        <v>20</v>
      </c>
      <c r="F135" s="16">
        <f t="shared" ca="1" si="38"/>
        <v>3.75</v>
      </c>
      <c r="G135" s="21" cm="1">
        <f t="array" aca="1" ref="G135" ca="1">($D$5-IFERROR(LOOKUP(2,1/(INDIRECT($L$1&amp;ROW()&amp;":"&amp;$J$2&amp;ROW())&lt;&gt;0),INDIRECT($L$1&amp;"4:"&amp;$J$2&amp;"4")),$L$4))/7</f>
        <v>0</v>
      </c>
      <c r="H135" s="16">
        <f t="shared" ca="1" si="39"/>
        <v>322803.30401721218</v>
      </c>
      <c r="I135" s="21"/>
      <c r="J135" s="16"/>
      <c r="K135" s="21"/>
      <c r="L135" s="22">
        <v>2</v>
      </c>
      <c r="M135" s="22">
        <v>0</v>
      </c>
      <c r="N135" s="22">
        <v>-1</v>
      </c>
      <c r="O135" s="22">
        <v>0</v>
      </c>
      <c r="P135" s="22">
        <v>2</v>
      </c>
      <c r="Q135" s="22">
        <v>15</v>
      </c>
      <c r="R135" s="22">
        <v>1</v>
      </c>
      <c r="S135" s="22">
        <v>0</v>
      </c>
      <c r="T135" s="22">
        <v>0</v>
      </c>
      <c r="U135" s="22">
        <v>0</v>
      </c>
      <c r="V135" s="22">
        <v>0</v>
      </c>
      <c r="W135" s="22">
        <v>0</v>
      </c>
      <c r="X135" s="22">
        <v>0</v>
      </c>
      <c r="Y135" s="22">
        <v>0</v>
      </c>
      <c r="Z135" s="22">
        <v>2</v>
      </c>
      <c r="AA135" s="22">
        <v>0</v>
      </c>
      <c r="AB135" s="22">
        <v>0</v>
      </c>
      <c r="AC135" s="22">
        <v>0</v>
      </c>
      <c r="AD135" s="22">
        <v>0</v>
      </c>
      <c r="AE135" s="22">
        <v>0</v>
      </c>
      <c r="AF135" s="22">
        <v>0</v>
      </c>
      <c r="AG135" s="22">
        <v>9</v>
      </c>
      <c r="AH135" s="22">
        <v>1155</v>
      </c>
      <c r="AI135" s="22">
        <v>1409</v>
      </c>
      <c r="AJ135" s="22">
        <v>1719</v>
      </c>
      <c r="AK135" s="22">
        <v>1645</v>
      </c>
      <c r="AL135" s="22">
        <v>1497</v>
      </c>
      <c r="AM135" s="22">
        <v>1419</v>
      </c>
      <c r="AN135" s="22">
        <v>1557</v>
      </c>
      <c r="AO135" s="22">
        <v>1867</v>
      </c>
      <c r="AP135" s="22">
        <v>1648</v>
      </c>
      <c r="AQ135" s="22">
        <v>1483</v>
      </c>
      <c r="AR135" s="22">
        <v>1371</v>
      </c>
      <c r="AS135" s="22">
        <v>1445</v>
      </c>
      <c r="AT135" s="22">
        <v>1303</v>
      </c>
      <c r="AU135" s="22">
        <v>1335</v>
      </c>
      <c r="AV135" s="22">
        <v>1326</v>
      </c>
      <c r="AW135" s="22">
        <v>1250</v>
      </c>
      <c r="AX135" s="22">
        <v>1120</v>
      </c>
      <c r="AY135" s="22">
        <v>1019</v>
      </c>
      <c r="AZ135" s="22">
        <v>959</v>
      </c>
      <c r="BA135" s="22">
        <v>759</v>
      </c>
      <c r="BB135" s="22">
        <v>1815</v>
      </c>
      <c r="BC135" s="22">
        <v>1557</v>
      </c>
      <c r="BD135" s="22">
        <v>1540</v>
      </c>
      <c r="BE135" s="22">
        <v>1506</v>
      </c>
      <c r="BF135" s="22">
        <v>1547</v>
      </c>
      <c r="BG135" s="22">
        <v>1537</v>
      </c>
      <c r="BH135" s="22">
        <v>1483</v>
      </c>
      <c r="BI135" s="22">
        <v>1336</v>
      </c>
      <c r="BJ135" s="22">
        <v>1392</v>
      </c>
      <c r="BK135" s="22">
        <v>1486</v>
      </c>
      <c r="BL135" s="22">
        <v>1530</v>
      </c>
      <c r="BM135" s="22">
        <v>1432</v>
      </c>
      <c r="BN135" s="22">
        <v>1284</v>
      </c>
      <c r="BO135" s="22">
        <v>1548</v>
      </c>
      <c r="BP135" s="22">
        <v>1594</v>
      </c>
      <c r="BQ135" s="22">
        <v>1564</v>
      </c>
      <c r="BR135" s="22">
        <v>1574</v>
      </c>
      <c r="BS135" s="22">
        <v>1536</v>
      </c>
      <c r="BT135" s="22">
        <v>1829</v>
      </c>
      <c r="BU135" s="22">
        <v>1673</v>
      </c>
      <c r="BV135" s="22">
        <v>1653</v>
      </c>
      <c r="BW135" s="22">
        <v>1767</v>
      </c>
      <c r="BX135" s="22">
        <v>2402</v>
      </c>
      <c r="BY135" s="22">
        <v>2130</v>
      </c>
      <c r="BZ135" s="22">
        <v>1608</v>
      </c>
      <c r="CA135" s="22">
        <v>1608</v>
      </c>
      <c r="CB135" s="22">
        <v>1796</v>
      </c>
      <c r="CC135" s="22">
        <v>1878</v>
      </c>
      <c r="CD135" s="22">
        <v>1636</v>
      </c>
      <c r="CE135" s="22">
        <v>1875</v>
      </c>
      <c r="CF135" s="22">
        <v>2214</v>
      </c>
      <c r="CG135" s="22">
        <v>2666</v>
      </c>
      <c r="CH135" s="22">
        <v>2561</v>
      </c>
      <c r="CI135" s="22">
        <v>2030</v>
      </c>
      <c r="CJ135" s="22">
        <v>1804</v>
      </c>
      <c r="CK135" s="22">
        <v>1237</v>
      </c>
      <c r="CL135" s="22">
        <v>874</v>
      </c>
      <c r="CM135" s="22">
        <v>1789</v>
      </c>
      <c r="CN135" s="22">
        <v>2337</v>
      </c>
      <c r="CO135" s="22">
        <v>2550</v>
      </c>
      <c r="CP135" s="22">
        <v>2459</v>
      </c>
      <c r="CQ135" s="22">
        <v>2309</v>
      </c>
      <c r="CR135" s="22">
        <v>2398</v>
      </c>
      <c r="CS135" s="22">
        <v>2541</v>
      </c>
      <c r="CT135" s="22">
        <v>2134</v>
      </c>
      <c r="CU135" s="22">
        <v>1704</v>
      </c>
      <c r="CV135" s="22">
        <v>1684</v>
      </c>
      <c r="CW135" s="22">
        <v>1417</v>
      </c>
      <c r="CX135" s="22">
        <v>1662</v>
      </c>
      <c r="CY135" s="22">
        <v>1526</v>
      </c>
      <c r="CZ135" s="22">
        <v>1593</v>
      </c>
      <c r="DA135" s="22">
        <v>973</v>
      </c>
      <c r="DB135" s="22">
        <v>2688</v>
      </c>
      <c r="DC135" s="22">
        <v>2505</v>
      </c>
      <c r="DD135" s="22">
        <v>2147</v>
      </c>
      <c r="DE135" s="22">
        <v>2027</v>
      </c>
      <c r="DF135" s="22">
        <v>2262</v>
      </c>
      <c r="DG135" s="22">
        <v>2192</v>
      </c>
      <c r="DH135" s="22">
        <v>2221</v>
      </c>
      <c r="DI135" s="22">
        <v>2355</v>
      </c>
      <c r="DJ135" s="22">
        <v>2553</v>
      </c>
      <c r="DK135" s="22">
        <v>2364</v>
      </c>
      <c r="DL135" s="22">
        <v>2337</v>
      </c>
      <c r="DM135" s="22">
        <v>2339</v>
      </c>
      <c r="DN135" s="22">
        <v>1986</v>
      </c>
      <c r="DO135" s="22">
        <v>2677</v>
      </c>
      <c r="DP135" s="22">
        <v>2554</v>
      </c>
      <c r="DQ135" s="22">
        <v>2171</v>
      </c>
      <c r="DR135" s="22">
        <v>2864</v>
      </c>
      <c r="DS135" s="22">
        <v>2462</v>
      </c>
      <c r="DT135" s="22">
        <v>2652</v>
      </c>
      <c r="DU135" s="22">
        <v>2783</v>
      </c>
      <c r="DV135" s="22">
        <v>2531</v>
      </c>
      <c r="DW135" s="22">
        <v>2939</v>
      </c>
      <c r="DX135" s="22">
        <v>2903</v>
      </c>
      <c r="DY135" s="22">
        <v>2858</v>
      </c>
      <c r="DZ135" s="22">
        <v>2640</v>
      </c>
      <c r="EA135" s="22">
        <v>2589</v>
      </c>
      <c r="EB135" s="22">
        <v>2580</v>
      </c>
      <c r="EC135" s="22">
        <v>2352</v>
      </c>
      <c r="ED135" s="22">
        <v>1672</v>
      </c>
      <c r="EE135" s="22">
        <v>1936</v>
      </c>
      <c r="EF135" s="22">
        <v>2497</v>
      </c>
      <c r="EG135" s="22">
        <v>2421</v>
      </c>
      <c r="EH135" s="22">
        <v>2136</v>
      </c>
      <c r="EI135" s="22">
        <v>1957</v>
      </c>
      <c r="EJ135" s="22">
        <v>2420</v>
      </c>
      <c r="EK135" s="22">
        <v>2286</v>
      </c>
      <c r="EL135" s="22">
        <v>2207</v>
      </c>
      <c r="EM135" s="22">
        <v>2218</v>
      </c>
      <c r="EN135" s="22">
        <v>2201</v>
      </c>
      <c r="EO135" s="22">
        <v>2323</v>
      </c>
      <c r="EP135" s="22">
        <v>2097</v>
      </c>
      <c r="EQ135" s="22">
        <v>2063</v>
      </c>
      <c r="ER135" s="22">
        <v>2128</v>
      </c>
      <c r="ES135" s="22">
        <v>2194</v>
      </c>
      <c r="ET135" s="22">
        <v>2330</v>
      </c>
      <c r="EU135" s="22">
        <v>2157</v>
      </c>
      <c r="EV135" s="22">
        <v>2149</v>
      </c>
      <c r="EW135" s="22">
        <v>2131</v>
      </c>
      <c r="EX135" s="22">
        <v>2082</v>
      </c>
      <c r="EY135" s="22">
        <v>1893</v>
      </c>
      <c r="EZ135" s="22">
        <v>1604</v>
      </c>
      <c r="FA135" s="22">
        <v>1062</v>
      </c>
      <c r="FB135" s="22">
        <v>2749</v>
      </c>
      <c r="FC135" s="22">
        <v>2946</v>
      </c>
      <c r="FD135" s="22">
        <v>2592</v>
      </c>
      <c r="FE135" s="22">
        <v>2394</v>
      </c>
      <c r="FF135" s="22">
        <v>2149</v>
      </c>
      <c r="FG135" s="22">
        <v>2031</v>
      </c>
      <c r="FH135" s="22">
        <v>2062</v>
      </c>
      <c r="FI135" s="22">
        <v>2159</v>
      </c>
      <c r="FJ135" s="22">
        <v>2588</v>
      </c>
      <c r="FK135" s="24">
        <v>2864</v>
      </c>
      <c r="FL135" s="24">
        <v>4634</v>
      </c>
      <c r="FM135" s="24">
        <v>5485</v>
      </c>
      <c r="FN135" s="24">
        <v>2648</v>
      </c>
      <c r="FO135" s="24">
        <v>2382</v>
      </c>
      <c r="FP135" s="24">
        <v>2275</v>
      </c>
      <c r="FQ135" s="24">
        <v>2558</v>
      </c>
      <c r="FR135" s="24">
        <v>1994</v>
      </c>
      <c r="FS135" s="24">
        <v>1376</v>
      </c>
      <c r="FT135" s="24">
        <v>717</v>
      </c>
      <c r="FU135" s="24">
        <v>332</v>
      </c>
      <c r="FV135" s="24">
        <v>211</v>
      </c>
      <c r="FW135" s="24">
        <v>166</v>
      </c>
      <c r="FX135" s="24">
        <v>139</v>
      </c>
      <c r="FY135" s="24">
        <v>67</v>
      </c>
      <c r="FZ135" s="24">
        <v>69</v>
      </c>
      <c r="GA135" s="24">
        <v>22</v>
      </c>
      <c r="GB135" s="24">
        <v>34</v>
      </c>
      <c r="GC135" s="24">
        <v>92</v>
      </c>
      <c r="GD135" s="24">
        <v>22</v>
      </c>
      <c r="GE135" s="24">
        <v>5</v>
      </c>
      <c r="GF135" s="24">
        <v>1537</v>
      </c>
      <c r="GG135" s="24">
        <v>2452</v>
      </c>
      <c r="GH135" s="24">
        <v>2545</v>
      </c>
      <c r="GI135" s="24">
        <v>2183</v>
      </c>
      <c r="GJ135" s="24">
        <v>2254</v>
      </c>
      <c r="GK135" s="24">
        <v>2473</v>
      </c>
      <c r="GL135" s="24">
        <v>2331</v>
      </c>
      <c r="GM135" s="24">
        <v>2401</v>
      </c>
      <c r="GN135" s="24">
        <v>2652</v>
      </c>
      <c r="GO135" s="24">
        <v>2442</v>
      </c>
      <c r="GP135" s="24">
        <v>1913</v>
      </c>
      <c r="GQ135" s="24">
        <v>3099</v>
      </c>
      <c r="GR135" s="24">
        <v>3620</v>
      </c>
      <c r="GS135" s="24">
        <v>1268</v>
      </c>
      <c r="GT135" s="24">
        <v>300</v>
      </c>
      <c r="GU135" s="24">
        <v>190</v>
      </c>
      <c r="GV135" s="24">
        <v>248</v>
      </c>
      <c r="GW135" s="24">
        <v>161</v>
      </c>
      <c r="GX135" s="24">
        <v>98</v>
      </c>
      <c r="GY135" s="24">
        <v>84</v>
      </c>
      <c r="GZ135" s="24">
        <v>28</v>
      </c>
      <c r="HA135" s="24">
        <v>8</v>
      </c>
      <c r="HB135" s="24">
        <v>11</v>
      </c>
      <c r="HC135" s="24">
        <v>16</v>
      </c>
      <c r="HD135" s="24">
        <v>7</v>
      </c>
      <c r="HE135" s="24">
        <v>6</v>
      </c>
      <c r="HF135" s="24">
        <v>21</v>
      </c>
      <c r="HG135" s="24">
        <v>10</v>
      </c>
      <c r="HH135" s="24">
        <v>8</v>
      </c>
      <c r="HI135" s="24">
        <v>4</v>
      </c>
      <c r="HJ135" s="24">
        <v>5</v>
      </c>
      <c r="HK135" s="24">
        <v>6</v>
      </c>
      <c r="HL135" s="24">
        <v>7</v>
      </c>
      <c r="HM135" s="24">
        <v>4</v>
      </c>
      <c r="HN135" s="24">
        <v>6</v>
      </c>
      <c r="HO135" s="24">
        <v>4</v>
      </c>
      <c r="HP135" s="24">
        <v>3</v>
      </c>
      <c r="HQ135" s="24">
        <v>2</v>
      </c>
      <c r="HR135" s="24">
        <v>6</v>
      </c>
      <c r="HS135" s="24">
        <v>4</v>
      </c>
      <c r="HT135" s="24">
        <v>1</v>
      </c>
      <c r="HU135" s="16">
        <f t="shared" si="56"/>
        <v>1</v>
      </c>
      <c r="HV135" s="16">
        <f t="shared" si="56"/>
        <v>1</v>
      </c>
      <c r="HW135" s="16">
        <f t="shared" si="56"/>
        <v>1</v>
      </c>
      <c r="HX135" s="16">
        <f t="shared" si="56"/>
        <v>1</v>
      </c>
      <c r="HY135" s="16">
        <f t="shared" si="56"/>
        <v>1.0024999999999999</v>
      </c>
      <c r="HZ135" s="16">
        <f t="shared" si="56"/>
        <v>1.0024999999999999</v>
      </c>
      <c r="IA135" s="16">
        <f t="shared" si="56"/>
        <v>1.0024999999999999</v>
      </c>
      <c r="IB135" s="16">
        <f t="shared" si="56"/>
        <v>1.0024999999999999</v>
      </c>
      <c r="IC135" s="16">
        <f t="shared" si="56"/>
        <v>1.0050062499999999</v>
      </c>
      <c r="ID135" s="16">
        <f t="shared" si="56"/>
        <v>1.0050062499999999</v>
      </c>
      <c r="IE135" s="16">
        <f t="shared" si="56"/>
        <v>1.0050062499999999</v>
      </c>
      <c r="IF135" s="16">
        <f t="shared" si="56"/>
        <v>1.0050062499999999</v>
      </c>
      <c r="IG135" s="16">
        <f t="shared" si="56"/>
        <v>1.0075187656249998</v>
      </c>
      <c r="IH135" s="16">
        <f t="shared" si="56"/>
        <v>1.0075187656249998</v>
      </c>
      <c r="II135" s="16">
        <f t="shared" si="56"/>
        <v>1.0075187656249998</v>
      </c>
      <c r="IJ135" s="16">
        <f t="shared" si="56"/>
        <v>1.0075187656249998</v>
      </c>
      <c r="IK135" s="16">
        <f t="shared" si="56"/>
        <v>1.0075187656249998</v>
      </c>
      <c r="IL135" s="16">
        <f t="shared" si="56"/>
        <v>1.0100375625390623</v>
      </c>
      <c r="IM135" s="16">
        <f t="shared" si="56"/>
        <v>1.0100375625390623</v>
      </c>
      <c r="IN135" s="16">
        <f t="shared" si="56"/>
        <v>1.0100375625390623</v>
      </c>
      <c r="IO135" s="16">
        <f t="shared" si="56"/>
        <v>1.0100375625390623</v>
      </c>
      <c r="IP135" s="16">
        <f t="shared" si="56"/>
        <v>1.01256265644541</v>
      </c>
      <c r="IQ135" s="16">
        <f t="shared" si="56"/>
        <v>1.01256265644541</v>
      </c>
      <c r="IR135" s="16">
        <f t="shared" si="56"/>
        <v>1.01256265644541</v>
      </c>
      <c r="IS135" s="16">
        <f t="shared" si="51"/>
        <v>1.01256265644541</v>
      </c>
      <c r="IT135" s="16">
        <f t="shared" si="51"/>
        <v>1.0150940630865235</v>
      </c>
      <c r="IU135" s="16">
        <f t="shared" si="51"/>
        <v>1.0150940630865235</v>
      </c>
      <c r="IV135" s="16">
        <f t="shared" si="51"/>
        <v>1.0150940630865235</v>
      </c>
      <c r="IW135" s="16">
        <f t="shared" si="51"/>
        <v>1.0150940630865235</v>
      </c>
      <c r="IX135" s="16">
        <f t="shared" si="51"/>
        <v>1.0150940630865235</v>
      </c>
      <c r="IY135" s="16">
        <f t="shared" si="51"/>
        <v>1.0176317982442398</v>
      </c>
      <c r="IZ135" s="16">
        <f t="shared" si="51"/>
        <v>1.0176317982442398</v>
      </c>
      <c r="JA135" s="16">
        <f t="shared" si="51"/>
        <v>1.0176317982442398</v>
      </c>
      <c r="JB135" s="16">
        <f t="shared" si="51"/>
        <v>1.0176317982442398</v>
      </c>
    </row>
    <row r="136" spans="1:262" ht="15" customHeight="1" x14ac:dyDescent="0.3">
      <c r="A136" s="25" t="s">
        <v>146</v>
      </c>
      <c r="B136" s="3" t="s">
        <v>234</v>
      </c>
      <c r="C136" s="3" t="s">
        <v>234</v>
      </c>
      <c r="D136" s="21" t="s">
        <v>19</v>
      </c>
      <c r="E136" s="21" t="s">
        <v>20</v>
      </c>
      <c r="F136" s="16">
        <f t="shared" ca="1" si="38"/>
        <v>75608.5</v>
      </c>
      <c r="G136" s="21" cm="1">
        <f t="array" aca="1" ref="G136" ca="1">($D$5-IFERROR(LOOKUP(2,1/(INDIRECT($L$1&amp;ROW()&amp;":"&amp;$J$2&amp;ROW())&lt;&gt;0),INDIRECT($L$1&amp;"4:"&amp;$J$2&amp;"4")),$L$4))/7</f>
        <v>0</v>
      </c>
      <c r="H136" s="16">
        <f t="shared" ca="1" si="39"/>
        <v>9535538.2428645715</v>
      </c>
      <c r="I136" s="21"/>
      <c r="J136" s="16"/>
      <c r="K136" s="21"/>
      <c r="L136" s="22">
        <v>985</v>
      </c>
      <c r="M136" s="22">
        <v>28947</v>
      </c>
      <c r="N136" s="22">
        <v>39349</v>
      </c>
      <c r="O136" s="22">
        <v>35534</v>
      </c>
      <c r="P136" s="22">
        <v>31356</v>
      </c>
      <c r="Q136" s="22">
        <v>24373</v>
      </c>
      <c r="R136" s="22">
        <v>31053</v>
      </c>
      <c r="S136" s="22">
        <v>51025</v>
      </c>
      <c r="T136" s="22">
        <v>54030</v>
      </c>
      <c r="U136" s="22">
        <v>57244</v>
      </c>
      <c r="V136" s="22">
        <v>59093</v>
      </c>
      <c r="W136" s="22">
        <v>61364</v>
      </c>
      <c r="X136" s="22">
        <v>43673</v>
      </c>
      <c r="Y136" s="22">
        <v>65782</v>
      </c>
      <c r="Z136" s="22">
        <v>35100</v>
      </c>
      <c r="AA136" s="22">
        <v>61335</v>
      </c>
      <c r="AB136" s="22">
        <v>61987</v>
      </c>
      <c r="AC136" s="22">
        <v>50290</v>
      </c>
      <c r="AD136" s="22">
        <v>43096</v>
      </c>
      <c r="AE136" s="22">
        <v>41402</v>
      </c>
      <c r="AF136" s="22">
        <v>52337</v>
      </c>
      <c r="AG136" s="22">
        <v>56705</v>
      </c>
      <c r="AH136" s="22">
        <v>56295</v>
      </c>
      <c r="AI136" s="22">
        <v>38295</v>
      </c>
      <c r="AJ136" s="22">
        <v>50607</v>
      </c>
      <c r="AK136" s="22">
        <v>50632</v>
      </c>
      <c r="AL136" s="22">
        <v>53367</v>
      </c>
      <c r="AM136" s="22">
        <v>54424</v>
      </c>
      <c r="AN136" s="22">
        <v>55628</v>
      </c>
      <c r="AO136" s="22">
        <v>57338</v>
      </c>
      <c r="AP136" s="22">
        <v>58424</v>
      </c>
      <c r="AQ136" s="22">
        <v>59247</v>
      </c>
      <c r="AR136" s="22">
        <v>47403</v>
      </c>
      <c r="AS136" s="22">
        <v>40590</v>
      </c>
      <c r="AT136" s="22">
        <v>38112</v>
      </c>
      <c r="AU136" s="22">
        <v>48242</v>
      </c>
      <c r="AV136" s="22">
        <v>55470</v>
      </c>
      <c r="AW136" s="22">
        <v>56438</v>
      </c>
      <c r="AX136" s="22">
        <v>44485</v>
      </c>
      <c r="AY136" s="22">
        <v>37573</v>
      </c>
      <c r="AZ136" s="22">
        <v>34162</v>
      </c>
      <c r="BA136" s="22">
        <v>30555</v>
      </c>
      <c r="BB136" s="22">
        <v>0</v>
      </c>
      <c r="BC136" s="22">
        <v>0</v>
      </c>
      <c r="BD136" s="22">
        <v>0</v>
      </c>
      <c r="BE136" s="22">
        <v>0</v>
      </c>
      <c r="BF136" s="22">
        <v>0</v>
      </c>
      <c r="BG136" s="22">
        <v>0</v>
      </c>
      <c r="BH136" s="22">
        <v>0</v>
      </c>
      <c r="BI136" s="22">
        <v>0</v>
      </c>
      <c r="BJ136" s="22">
        <v>0</v>
      </c>
      <c r="BK136" s="22">
        <v>0</v>
      </c>
      <c r="BL136" s="22">
        <v>0</v>
      </c>
      <c r="BM136" s="22">
        <v>0</v>
      </c>
      <c r="BN136" s="22">
        <v>0</v>
      </c>
      <c r="BO136" s="22">
        <v>0</v>
      </c>
      <c r="BP136" s="22">
        <v>0</v>
      </c>
      <c r="BQ136" s="22">
        <v>0</v>
      </c>
      <c r="BR136" s="22">
        <v>0</v>
      </c>
      <c r="BS136" s="22">
        <v>0</v>
      </c>
      <c r="BT136" s="22">
        <v>0</v>
      </c>
      <c r="BU136" s="22">
        <v>0</v>
      </c>
      <c r="BV136" s="22">
        <v>0</v>
      </c>
      <c r="BW136" s="22">
        <v>0</v>
      </c>
      <c r="BX136" s="22">
        <v>0</v>
      </c>
      <c r="BY136" s="22">
        <v>0</v>
      </c>
      <c r="BZ136" s="22">
        <v>0</v>
      </c>
      <c r="CA136" s="22">
        <v>0</v>
      </c>
      <c r="CB136" s="22">
        <v>0</v>
      </c>
      <c r="CC136" s="22">
        <v>0</v>
      </c>
      <c r="CD136" s="22">
        <v>0</v>
      </c>
      <c r="CE136" s="22">
        <v>0</v>
      </c>
      <c r="CF136" s="22">
        <v>0</v>
      </c>
      <c r="CG136" s="22">
        <v>0</v>
      </c>
      <c r="CH136" s="22">
        <v>0</v>
      </c>
      <c r="CI136" s="22">
        <v>0</v>
      </c>
      <c r="CJ136" s="22">
        <v>0</v>
      </c>
      <c r="CK136" s="22">
        <v>0</v>
      </c>
      <c r="CL136" s="22">
        <v>0</v>
      </c>
      <c r="CM136" s="22">
        <v>0</v>
      </c>
      <c r="CN136" s="22">
        <v>0</v>
      </c>
      <c r="CO136" s="22">
        <v>0</v>
      </c>
      <c r="CP136" s="22">
        <v>0</v>
      </c>
      <c r="CQ136" s="22">
        <v>0</v>
      </c>
      <c r="CR136" s="22">
        <v>0</v>
      </c>
      <c r="CS136" s="22">
        <v>0</v>
      </c>
      <c r="CT136" s="22">
        <v>0</v>
      </c>
      <c r="CU136" s="22">
        <v>0</v>
      </c>
      <c r="CV136" s="22">
        <v>0</v>
      </c>
      <c r="CW136" s="22">
        <v>0</v>
      </c>
      <c r="CX136" s="22">
        <v>0</v>
      </c>
      <c r="CY136" s="22">
        <v>0</v>
      </c>
      <c r="CZ136" s="22">
        <v>0</v>
      </c>
      <c r="DA136" s="22">
        <v>0</v>
      </c>
      <c r="DB136" s="22">
        <v>0</v>
      </c>
      <c r="DC136" s="22">
        <v>0</v>
      </c>
      <c r="DD136" s="22">
        <v>0</v>
      </c>
      <c r="DE136" s="22">
        <v>0</v>
      </c>
      <c r="DF136" s="22">
        <v>0</v>
      </c>
      <c r="DG136" s="22">
        <v>0</v>
      </c>
      <c r="DH136" s="22">
        <v>0</v>
      </c>
      <c r="DI136" s="22">
        <v>0</v>
      </c>
      <c r="DJ136" s="22">
        <v>0</v>
      </c>
      <c r="DK136" s="22">
        <v>0</v>
      </c>
      <c r="DL136" s="22">
        <v>0</v>
      </c>
      <c r="DM136" s="22">
        <v>0</v>
      </c>
      <c r="DN136" s="22">
        <v>0</v>
      </c>
      <c r="DO136" s="22">
        <v>0</v>
      </c>
      <c r="DP136" s="22">
        <v>0</v>
      </c>
      <c r="DQ136" s="22">
        <v>0</v>
      </c>
      <c r="DR136" s="22">
        <v>0</v>
      </c>
      <c r="DS136" s="22">
        <v>0</v>
      </c>
      <c r="DT136" s="22">
        <v>0</v>
      </c>
      <c r="DU136" s="22">
        <v>0</v>
      </c>
      <c r="DV136" s="22">
        <v>0</v>
      </c>
      <c r="DW136" s="22">
        <v>0</v>
      </c>
      <c r="DX136" s="22">
        <v>0</v>
      </c>
      <c r="DY136" s="22">
        <v>0</v>
      </c>
      <c r="DZ136" s="22">
        <v>0</v>
      </c>
      <c r="EA136" s="22">
        <v>0</v>
      </c>
      <c r="EB136" s="22">
        <v>0</v>
      </c>
      <c r="EC136" s="22">
        <v>0</v>
      </c>
      <c r="ED136" s="22">
        <v>0</v>
      </c>
      <c r="EE136" s="22">
        <v>0</v>
      </c>
      <c r="EF136" s="22">
        <v>0</v>
      </c>
      <c r="EG136" s="22">
        <v>0</v>
      </c>
      <c r="EH136" s="22">
        <v>0</v>
      </c>
      <c r="EI136" s="22">
        <v>0</v>
      </c>
      <c r="EJ136" s="22">
        <v>0</v>
      </c>
      <c r="EK136" s="22">
        <v>0</v>
      </c>
      <c r="EL136" s="22">
        <v>0</v>
      </c>
      <c r="EM136" s="22">
        <v>0</v>
      </c>
      <c r="EN136" s="22">
        <v>0</v>
      </c>
      <c r="EO136" s="22">
        <v>0</v>
      </c>
      <c r="EP136" s="22">
        <v>0</v>
      </c>
      <c r="EQ136" s="22">
        <v>0</v>
      </c>
      <c r="ER136" s="22">
        <v>0</v>
      </c>
      <c r="ES136" s="22">
        <v>0</v>
      </c>
      <c r="ET136" s="22">
        <v>0</v>
      </c>
      <c r="EU136" s="22">
        <v>0</v>
      </c>
      <c r="EV136" s="22">
        <v>0</v>
      </c>
      <c r="EW136" s="22">
        <v>0</v>
      </c>
      <c r="EX136" s="22">
        <v>0</v>
      </c>
      <c r="EY136" s="22">
        <v>0</v>
      </c>
      <c r="EZ136" s="22">
        <v>0</v>
      </c>
      <c r="FA136" s="22">
        <v>0</v>
      </c>
      <c r="FB136" s="22">
        <v>0</v>
      </c>
      <c r="FC136" s="22">
        <v>0</v>
      </c>
      <c r="FD136" s="22">
        <v>0</v>
      </c>
      <c r="FE136" s="22">
        <v>0</v>
      </c>
      <c r="FF136" s="22">
        <v>0</v>
      </c>
      <c r="FG136" s="22">
        <v>83027</v>
      </c>
      <c r="FH136" s="22">
        <v>75810</v>
      </c>
      <c r="FI136" s="22">
        <v>72059</v>
      </c>
      <c r="FJ136" s="22">
        <v>80254</v>
      </c>
      <c r="FK136" s="24">
        <v>93998</v>
      </c>
      <c r="FL136" s="24">
        <v>139784</v>
      </c>
      <c r="FM136" s="24">
        <v>166771</v>
      </c>
      <c r="FN136" s="24">
        <v>108108</v>
      </c>
      <c r="FO136" s="24">
        <v>96545</v>
      </c>
      <c r="FP136" s="24">
        <v>90659</v>
      </c>
      <c r="FQ136" s="24">
        <v>94521</v>
      </c>
      <c r="FR136" s="24">
        <v>88696</v>
      </c>
      <c r="FS136" s="24">
        <v>52652</v>
      </c>
      <c r="FT136" s="24">
        <v>11057</v>
      </c>
      <c r="FU136" s="24">
        <v>5890</v>
      </c>
      <c r="FV136" s="24">
        <v>79577</v>
      </c>
      <c r="FW136" s="24">
        <v>91776</v>
      </c>
      <c r="FX136" s="24">
        <v>80334</v>
      </c>
      <c r="FY136" s="24">
        <v>61003</v>
      </c>
      <c r="FZ136" s="24">
        <v>62481</v>
      </c>
      <c r="GA136" s="24">
        <v>82437</v>
      </c>
      <c r="GB136" s="24">
        <v>86587</v>
      </c>
      <c r="GC136" s="24">
        <v>79448</v>
      </c>
      <c r="GD136" s="24">
        <v>76402</v>
      </c>
      <c r="GE136" s="24">
        <v>77284</v>
      </c>
      <c r="GF136" s="24">
        <v>79799</v>
      </c>
      <c r="GG136" s="24">
        <v>77583</v>
      </c>
      <c r="GH136" s="24">
        <v>74821</v>
      </c>
      <c r="GI136" s="24">
        <v>68345</v>
      </c>
      <c r="GJ136" s="24">
        <v>69877</v>
      </c>
      <c r="GK136" s="24">
        <v>71732</v>
      </c>
      <c r="GL136" s="24">
        <v>70461</v>
      </c>
      <c r="GM136" s="24">
        <v>70153</v>
      </c>
      <c r="GN136" s="24">
        <v>79249</v>
      </c>
      <c r="GO136" s="24">
        <v>72290</v>
      </c>
      <c r="GP136" s="24">
        <v>67383</v>
      </c>
      <c r="GQ136" s="24">
        <v>67948</v>
      </c>
      <c r="GR136" s="24">
        <v>67037</v>
      </c>
      <c r="GS136" s="24">
        <v>70023</v>
      </c>
      <c r="GT136" s="24">
        <v>74698</v>
      </c>
      <c r="GU136" s="24">
        <v>66475</v>
      </c>
      <c r="GV136" s="24">
        <v>68073</v>
      </c>
      <c r="GW136" s="24">
        <v>65780</v>
      </c>
      <c r="GX136" s="24">
        <v>65051</v>
      </c>
      <c r="GY136" s="24">
        <v>64790</v>
      </c>
      <c r="GZ136" s="24">
        <v>66785</v>
      </c>
      <c r="HA136" s="24">
        <v>44664</v>
      </c>
      <c r="HB136" s="24">
        <v>64086</v>
      </c>
      <c r="HC136" s="24">
        <v>83602</v>
      </c>
      <c r="HD136" s="24">
        <v>73393</v>
      </c>
      <c r="HE136" s="24">
        <v>70774</v>
      </c>
      <c r="HF136" s="24">
        <v>75846</v>
      </c>
      <c r="HG136" s="24">
        <v>73700</v>
      </c>
      <c r="HH136" s="24">
        <v>68869</v>
      </c>
      <c r="HI136" s="24">
        <v>68179</v>
      </c>
      <c r="HJ136" s="24">
        <v>71128</v>
      </c>
      <c r="HK136" s="24">
        <v>73944</v>
      </c>
      <c r="HL136" s="24">
        <v>70573</v>
      </c>
      <c r="HM136" s="24">
        <v>71819</v>
      </c>
      <c r="HN136" s="24">
        <v>73416</v>
      </c>
      <c r="HO136" s="24">
        <v>66961</v>
      </c>
      <c r="HP136" s="24">
        <v>75590</v>
      </c>
      <c r="HQ136" s="24">
        <v>72424</v>
      </c>
      <c r="HR136" s="24">
        <v>76381</v>
      </c>
      <c r="HS136" s="24">
        <v>78039</v>
      </c>
      <c r="HT136" s="24">
        <v>76855</v>
      </c>
      <c r="HU136" s="16">
        <f t="shared" si="56"/>
        <v>76855</v>
      </c>
      <c r="HV136" s="16">
        <f t="shared" si="56"/>
        <v>76855</v>
      </c>
      <c r="HW136" s="16">
        <f t="shared" si="56"/>
        <v>76855</v>
      </c>
      <c r="HX136" s="16">
        <f t="shared" si="56"/>
        <v>76855</v>
      </c>
      <c r="HY136" s="16">
        <f t="shared" si="56"/>
        <v>77047.137499999997</v>
      </c>
      <c r="HZ136" s="16">
        <f t="shared" si="56"/>
        <v>77047.137499999997</v>
      </c>
      <c r="IA136" s="16">
        <f t="shared" si="56"/>
        <v>77047.137499999997</v>
      </c>
      <c r="IB136" s="16">
        <f t="shared" si="56"/>
        <v>77047.137499999997</v>
      </c>
      <c r="IC136" s="16">
        <f t="shared" si="56"/>
        <v>77239.755343749988</v>
      </c>
      <c r="ID136" s="16">
        <f t="shared" si="56"/>
        <v>77239.755343749988</v>
      </c>
      <c r="IE136" s="16">
        <f t="shared" si="56"/>
        <v>77239.755343749988</v>
      </c>
      <c r="IF136" s="16">
        <f t="shared" si="56"/>
        <v>77239.755343749988</v>
      </c>
      <c r="IG136" s="16">
        <f t="shared" si="56"/>
        <v>77432.854732109365</v>
      </c>
      <c r="IH136" s="16">
        <f t="shared" si="56"/>
        <v>77432.854732109365</v>
      </c>
      <c r="II136" s="16">
        <f t="shared" si="56"/>
        <v>77432.854732109365</v>
      </c>
      <c r="IJ136" s="16">
        <f t="shared" si="56"/>
        <v>77432.854732109365</v>
      </c>
      <c r="IK136" s="16">
        <f t="shared" si="56"/>
        <v>77432.854732109365</v>
      </c>
      <c r="IL136" s="16">
        <f t="shared" si="56"/>
        <v>77626.436868939636</v>
      </c>
      <c r="IM136" s="16">
        <f t="shared" si="56"/>
        <v>77626.436868939636</v>
      </c>
      <c r="IN136" s="16">
        <f t="shared" si="56"/>
        <v>77626.436868939636</v>
      </c>
      <c r="IO136" s="16">
        <f t="shared" si="56"/>
        <v>77626.436868939636</v>
      </c>
      <c r="IP136" s="16">
        <f t="shared" si="56"/>
        <v>77820.502961111983</v>
      </c>
      <c r="IQ136" s="16">
        <f t="shared" si="56"/>
        <v>77820.502961111983</v>
      </c>
      <c r="IR136" s="16">
        <f t="shared" si="56"/>
        <v>77820.502961111983</v>
      </c>
      <c r="IS136" s="16">
        <f t="shared" ref="IS136:JB165" si="57">IF(IR$4=$D$5,$F136,IR136)*(1+IS$3)*(IF(AND($J136&gt;=IS$4,$J136&lt;IT$4),$I136+1,IF(AND($K136&gt;=IS$4,$K136&lt;IT$4),1/(1+$I136),1)))</f>
        <v>77820.502961111983</v>
      </c>
      <c r="IT136" s="16">
        <f t="shared" si="57"/>
        <v>78015.054218514764</v>
      </c>
      <c r="IU136" s="16">
        <f t="shared" si="57"/>
        <v>78015.054218514764</v>
      </c>
      <c r="IV136" s="16">
        <f t="shared" si="57"/>
        <v>78015.054218514764</v>
      </c>
      <c r="IW136" s="16">
        <f t="shared" si="57"/>
        <v>78015.054218514764</v>
      </c>
      <c r="IX136" s="16">
        <f t="shared" si="57"/>
        <v>78015.054218514764</v>
      </c>
      <c r="IY136" s="16">
        <f t="shared" si="57"/>
        <v>78210.091854061044</v>
      </c>
      <c r="IZ136" s="16">
        <f t="shared" si="57"/>
        <v>78210.091854061044</v>
      </c>
      <c r="JA136" s="16">
        <f t="shared" si="57"/>
        <v>78210.091854061044</v>
      </c>
      <c r="JB136" s="16">
        <f t="shared" si="57"/>
        <v>78210.091854061044</v>
      </c>
    </row>
    <row r="137" spans="1:262" ht="15" customHeight="1" x14ac:dyDescent="0.3">
      <c r="A137" s="25" t="s">
        <v>147</v>
      </c>
      <c r="B137" s="3" t="s">
        <v>234</v>
      </c>
      <c r="C137" s="3" t="s">
        <v>234</v>
      </c>
      <c r="D137" s="21" t="s">
        <v>19</v>
      </c>
      <c r="E137" s="21" t="s">
        <v>20</v>
      </c>
      <c r="F137" s="16">
        <f t="shared" ca="1" si="38"/>
        <v>21669.5</v>
      </c>
      <c r="G137" s="21" cm="1">
        <f t="array" aca="1" ref="G137" ca="1">($D$5-IFERROR(LOOKUP(2,1/(INDIRECT($L$1&amp;ROW()&amp;":"&amp;$J$2&amp;ROW())&lt;&gt;0),INDIRECT($L$1&amp;"4:"&amp;$J$2&amp;"4")),$L$4))/7</f>
        <v>0</v>
      </c>
      <c r="H137" s="16">
        <f t="shared" ca="1" si="39"/>
        <v>5919790.9408767149</v>
      </c>
      <c r="I137" s="21"/>
      <c r="J137" s="16"/>
      <c r="K137" s="21"/>
      <c r="L137" s="22">
        <v>31946</v>
      </c>
      <c r="M137" s="22">
        <v>30465</v>
      </c>
      <c r="N137" s="22">
        <v>23204</v>
      </c>
      <c r="O137" s="22">
        <v>18591</v>
      </c>
      <c r="P137" s="22">
        <v>16012</v>
      </c>
      <c r="Q137" s="22">
        <v>18123</v>
      </c>
      <c r="R137" s="22">
        <v>28850</v>
      </c>
      <c r="S137" s="22">
        <v>27263</v>
      </c>
      <c r="T137" s="22">
        <v>29205</v>
      </c>
      <c r="U137" s="22">
        <v>31252</v>
      </c>
      <c r="V137" s="22">
        <v>29611</v>
      </c>
      <c r="W137" s="22">
        <v>21466</v>
      </c>
      <c r="X137" s="22">
        <v>8120</v>
      </c>
      <c r="Y137" s="22">
        <v>1592</v>
      </c>
      <c r="Z137" s="22">
        <v>9106</v>
      </c>
      <c r="AA137" s="22">
        <v>30245</v>
      </c>
      <c r="AB137" s="22">
        <v>30303</v>
      </c>
      <c r="AC137" s="22">
        <v>24156</v>
      </c>
      <c r="AD137" s="22">
        <v>20112</v>
      </c>
      <c r="AE137" s="22">
        <v>19734</v>
      </c>
      <c r="AF137" s="22">
        <v>25733</v>
      </c>
      <c r="AG137" s="22">
        <v>26988</v>
      </c>
      <c r="AH137" s="22">
        <v>31740</v>
      </c>
      <c r="AI137" s="22">
        <v>30475</v>
      </c>
      <c r="AJ137" s="22">
        <v>30134</v>
      </c>
      <c r="AK137" s="22">
        <v>30272</v>
      </c>
      <c r="AL137" s="22">
        <v>32747</v>
      </c>
      <c r="AM137" s="22">
        <v>32936</v>
      </c>
      <c r="AN137" s="22">
        <v>33826</v>
      </c>
      <c r="AO137" s="22">
        <v>34218</v>
      </c>
      <c r="AP137" s="22">
        <v>34381</v>
      </c>
      <c r="AQ137" s="22">
        <v>34530</v>
      </c>
      <c r="AR137" s="22">
        <v>27144</v>
      </c>
      <c r="AS137" s="22">
        <v>23109</v>
      </c>
      <c r="AT137" s="22">
        <v>21637</v>
      </c>
      <c r="AU137" s="22">
        <v>27428</v>
      </c>
      <c r="AV137" s="22">
        <v>27279</v>
      </c>
      <c r="AW137" s="22">
        <v>30171</v>
      </c>
      <c r="AX137" s="22">
        <v>23659</v>
      </c>
      <c r="AY137" s="22">
        <v>19896</v>
      </c>
      <c r="AZ137" s="22">
        <v>16880</v>
      </c>
      <c r="BA137" s="22">
        <v>15760</v>
      </c>
      <c r="BB137" s="22">
        <v>32608</v>
      </c>
      <c r="BC137" s="22">
        <v>32269</v>
      </c>
      <c r="BD137" s="22">
        <v>25576</v>
      </c>
      <c r="BE137" s="22">
        <v>22256</v>
      </c>
      <c r="BF137" s="22">
        <v>21507</v>
      </c>
      <c r="BG137" s="22">
        <v>27421</v>
      </c>
      <c r="BH137" s="22">
        <v>29038</v>
      </c>
      <c r="BI137" s="22">
        <v>31429</v>
      </c>
      <c r="BJ137" s="22">
        <v>26295</v>
      </c>
      <c r="BK137" s="22">
        <v>21573</v>
      </c>
      <c r="BL137" s="22">
        <v>21120</v>
      </c>
      <c r="BM137" s="22">
        <v>25931</v>
      </c>
      <c r="BN137" s="22">
        <v>26376</v>
      </c>
      <c r="BO137" s="22">
        <v>31934</v>
      </c>
      <c r="BP137" s="22">
        <v>27711</v>
      </c>
      <c r="BQ137" s="22">
        <v>26194</v>
      </c>
      <c r="BR137" s="22">
        <v>26356</v>
      </c>
      <c r="BS137" s="22">
        <v>28325</v>
      </c>
      <c r="BT137" s="22">
        <v>32114</v>
      </c>
      <c r="BU137" s="22">
        <v>32488</v>
      </c>
      <c r="BV137" s="22">
        <v>33600</v>
      </c>
      <c r="BW137" s="22">
        <v>36076</v>
      </c>
      <c r="BX137" s="22">
        <v>35145</v>
      </c>
      <c r="BY137" s="22">
        <v>26585</v>
      </c>
      <c r="BZ137" s="22">
        <v>20948</v>
      </c>
      <c r="CA137" s="22">
        <v>23477</v>
      </c>
      <c r="CB137" s="22">
        <v>28938</v>
      </c>
      <c r="CC137" s="22">
        <v>31282</v>
      </c>
      <c r="CD137" s="22">
        <v>31726</v>
      </c>
      <c r="CE137" s="22">
        <v>32897</v>
      </c>
      <c r="CF137" s="22">
        <v>32907</v>
      </c>
      <c r="CG137" s="22">
        <v>30948</v>
      </c>
      <c r="CH137" s="22">
        <v>23141</v>
      </c>
      <c r="CI137" s="22">
        <v>19543</v>
      </c>
      <c r="CJ137" s="22">
        <v>20350</v>
      </c>
      <c r="CK137" s="22">
        <v>24693</v>
      </c>
      <c r="CL137" s="22">
        <v>25065</v>
      </c>
      <c r="CM137" s="22">
        <v>26345</v>
      </c>
      <c r="CN137" s="22">
        <v>28118</v>
      </c>
      <c r="CO137" s="22">
        <v>29184</v>
      </c>
      <c r="CP137" s="22">
        <v>28135</v>
      </c>
      <c r="CQ137" s="22">
        <v>30199</v>
      </c>
      <c r="CR137" s="22">
        <v>30564</v>
      </c>
      <c r="CS137" s="22">
        <v>31222</v>
      </c>
      <c r="CT137" s="22">
        <v>24014</v>
      </c>
      <c r="CU137" s="22">
        <v>20999</v>
      </c>
      <c r="CV137" s="22">
        <v>20621</v>
      </c>
      <c r="CW137" s="22">
        <v>27144</v>
      </c>
      <c r="CX137" s="22">
        <v>28212</v>
      </c>
      <c r="CY137" s="22">
        <v>28975</v>
      </c>
      <c r="CZ137" s="22">
        <v>20082</v>
      </c>
      <c r="DA137" s="22">
        <v>9631</v>
      </c>
      <c r="DB137" s="22">
        <v>21566</v>
      </c>
      <c r="DC137" s="22">
        <v>29678</v>
      </c>
      <c r="DD137" s="22">
        <v>36098</v>
      </c>
      <c r="DE137" s="22">
        <v>31863</v>
      </c>
      <c r="DF137" s="22">
        <v>14014</v>
      </c>
      <c r="DG137" s="22">
        <v>19272</v>
      </c>
      <c r="DH137" s="22">
        <v>19577</v>
      </c>
      <c r="DI137" s="22">
        <v>24084</v>
      </c>
      <c r="DJ137" s="22">
        <v>30202</v>
      </c>
      <c r="DK137" s="22">
        <v>32885</v>
      </c>
      <c r="DL137" s="22">
        <v>21740</v>
      </c>
      <c r="DM137" s="22">
        <v>21628</v>
      </c>
      <c r="DN137" s="22">
        <v>21658</v>
      </c>
      <c r="DO137" s="22">
        <v>27204</v>
      </c>
      <c r="DP137" s="22">
        <v>28053</v>
      </c>
      <c r="DQ137" s="22">
        <v>25906</v>
      </c>
      <c r="DR137" s="22">
        <v>27548</v>
      </c>
      <c r="DS137" s="22">
        <v>22657</v>
      </c>
      <c r="DT137" s="22">
        <v>22812</v>
      </c>
      <c r="DU137" s="22">
        <v>30192</v>
      </c>
      <c r="DV137" s="22">
        <v>31539</v>
      </c>
      <c r="DW137" s="22">
        <v>35169</v>
      </c>
      <c r="DX137" s="22">
        <v>34596</v>
      </c>
      <c r="DY137" s="22">
        <v>33417</v>
      </c>
      <c r="DZ137" s="22">
        <v>32536</v>
      </c>
      <c r="EA137" s="22">
        <v>37093</v>
      </c>
      <c r="EB137" s="22">
        <v>38614</v>
      </c>
      <c r="EC137" s="22">
        <v>37335</v>
      </c>
      <c r="ED137" s="22">
        <v>36411</v>
      </c>
      <c r="EE137" s="22">
        <v>36338</v>
      </c>
      <c r="EF137" s="22">
        <v>35123</v>
      </c>
      <c r="EG137" s="22">
        <v>35081</v>
      </c>
      <c r="EH137" s="22">
        <v>32745</v>
      </c>
      <c r="EI137" s="22">
        <v>31510</v>
      </c>
      <c r="EJ137" s="22">
        <v>34499</v>
      </c>
      <c r="EK137" s="22">
        <v>35078</v>
      </c>
      <c r="EL137" s="22">
        <v>34423</v>
      </c>
      <c r="EM137" s="22">
        <v>36448</v>
      </c>
      <c r="EN137" s="22">
        <v>34743</v>
      </c>
      <c r="EO137" s="22">
        <v>34675</v>
      </c>
      <c r="EP137" s="22">
        <v>31110</v>
      </c>
      <c r="EQ137" s="22">
        <v>29103</v>
      </c>
      <c r="ER137" s="22">
        <v>28429</v>
      </c>
      <c r="ES137" s="22">
        <v>27698</v>
      </c>
      <c r="ET137" s="22">
        <v>27081</v>
      </c>
      <c r="EU137" s="22">
        <v>26466</v>
      </c>
      <c r="EV137" s="22">
        <v>27609</v>
      </c>
      <c r="EW137" s="22">
        <v>28607</v>
      </c>
      <c r="EX137" s="22">
        <v>27271</v>
      </c>
      <c r="EY137" s="22">
        <v>26077</v>
      </c>
      <c r="EZ137" s="22">
        <v>21366</v>
      </c>
      <c r="FA137" s="22">
        <v>12518</v>
      </c>
      <c r="FB137" s="22">
        <v>27555</v>
      </c>
      <c r="FC137" s="22">
        <v>31290</v>
      </c>
      <c r="FD137" s="22">
        <v>28766</v>
      </c>
      <c r="FE137" s="22">
        <v>29357</v>
      </c>
      <c r="FF137" s="22">
        <v>29349</v>
      </c>
      <c r="FG137" s="22">
        <v>27960</v>
      </c>
      <c r="FH137" s="22">
        <v>25328</v>
      </c>
      <c r="FI137" s="22">
        <v>24117</v>
      </c>
      <c r="FJ137" s="22">
        <v>27009</v>
      </c>
      <c r="FK137" s="24">
        <v>32097</v>
      </c>
      <c r="FL137" s="24">
        <v>54660</v>
      </c>
      <c r="FM137" s="24">
        <v>62782</v>
      </c>
      <c r="FN137" s="24">
        <v>38914</v>
      </c>
      <c r="FO137" s="24">
        <v>36285</v>
      </c>
      <c r="FP137" s="24">
        <v>33732</v>
      </c>
      <c r="FQ137" s="24">
        <v>33669</v>
      </c>
      <c r="FR137" s="24">
        <v>32727</v>
      </c>
      <c r="FS137" s="24">
        <v>19119</v>
      </c>
      <c r="FT137" s="24">
        <v>27662</v>
      </c>
      <c r="FU137" s="24">
        <v>43125</v>
      </c>
      <c r="FV137" s="24">
        <v>30514</v>
      </c>
      <c r="FW137" s="24">
        <v>25408</v>
      </c>
      <c r="FX137" s="24">
        <v>32772</v>
      </c>
      <c r="FY137" s="24">
        <v>34846</v>
      </c>
      <c r="FZ137" s="24">
        <v>34170</v>
      </c>
      <c r="GA137" s="24">
        <v>30583</v>
      </c>
      <c r="GB137" s="24">
        <v>30626</v>
      </c>
      <c r="GC137" s="24">
        <v>28182</v>
      </c>
      <c r="GD137" s="24">
        <v>27491</v>
      </c>
      <c r="GE137" s="24">
        <v>26413</v>
      </c>
      <c r="GF137" s="24">
        <v>26522</v>
      </c>
      <c r="GG137" s="24">
        <v>24961</v>
      </c>
      <c r="GH137" s="24">
        <v>23508</v>
      </c>
      <c r="GI137" s="24">
        <v>21463</v>
      </c>
      <c r="GJ137" s="24">
        <v>22805</v>
      </c>
      <c r="GK137" s="24">
        <v>22932</v>
      </c>
      <c r="GL137" s="24">
        <v>22274</v>
      </c>
      <c r="GM137" s="24">
        <v>22617</v>
      </c>
      <c r="GN137" s="24">
        <v>25654</v>
      </c>
      <c r="GO137" s="24">
        <v>23751</v>
      </c>
      <c r="GP137" s="24">
        <v>21732</v>
      </c>
      <c r="GQ137" s="24">
        <v>21782</v>
      </c>
      <c r="GR137" s="24">
        <v>21363</v>
      </c>
      <c r="GS137" s="24">
        <v>22638</v>
      </c>
      <c r="GT137" s="24">
        <v>23260</v>
      </c>
      <c r="GU137" s="24">
        <v>19859</v>
      </c>
      <c r="GV137" s="24">
        <v>21056</v>
      </c>
      <c r="GW137" s="24">
        <v>20654</v>
      </c>
      <c r="GX137" s="24">
        <v>19687</v>
      </c>
      <c r="GY137" s="24">
        <v>19998</v>
      </c>
      <c r="GZ137" s="24">
        <v>20068</v>
      </c>
      <c r="HA137" s="24">
        <v>14367</v>
      </c>
      <c r="HB137" s="24">
        <v>19774</v>
      </c>
      <c r="HC137" s="24">
        <v>25914</v>
      </c>
      <c r="HD137" s="24">
        <v>22766</v>
      </c>
      <c r="HE137" s="24">
        <v>21855</v>
      </c>
      <c r="HF137" s="24">
        <v>23568</v>
      </c>
      <c r="HG137" s="24">
        <v>22743</v>
      </c>
      <c r="HH137" s="24">
        <v>3072</v>
      </c>
      <c r="HI137" s="24">
        <v>20270</v>
      </c>
      <c r="HJ137" s="24">
        <v>21391</v>
      </c>
      <c r="HK137" s="24">
        <v>22308</v>
      </c>
      <c r="HL137" s="24">
        <v>20718</v>
      </c>
      <c r="HM137" s="24">
        <v>20663</v>
      </c>
      <c r="HN137" s="24">
        <v>21750</v>
      </c>
      <c r="HO137" s="24">
        <v>19477</v>
      </c>
      <c r="HP137" s="24">
        <v>21946</v>
      </c>
      <c r="HQ137" s="24">
        <v>21180</v>
      </c>
      <c r="HR137" s="24">
        <v>22083</v>
      </c>
      <c r="HS137" s="24">
        <v>21469</v>
      </c>
      <c r="HT137" s="24">
        <v>3072</v>
      </c>
      <c r="HU137" s="16">
        <f t="shared" si="56"/>
        <v>3072</v>
      </c>
      <c r="HV137" s="16">
        <f t="shared" si="56"/>
        <v>3072</v>
      </c>
      <c r="HW137" s="16">
        <f t="shared" si="56"/>
        <v>3072</v>
      </c>
      <c r="HX137" s="16">
        <f t="shared" si="56"/>
        <v>3072</v>
      </c>
      <c r="HY137" s="16">
        <f t="shared" si="56"/>
        <v>3079.68</v>
      </c>
      <c r="HZ137" s="16">
        <f t="shared" si="56"/>
        <v>3079.68</v>
      </c>
      <c r="IA137" s="16">
        <f t="shared" si="56"/>
        <v>3079.68</v>
      </c>
      <c r="IB137" s="16">
        <f t="shared" si="56"/>
        <v>3079.68</v>
      </c>
      <c r="IC137" s="16">
        <f t="shared" si="56"/>
        <v>3087.3791999999999</v>
      </c>
      <c r="ID137" s="16">
        <f t="shared" si="56"/>
        <v>3087.3791999999999</v>
      </c>
      <c r="IE137" s="16">
        <f t="shared" si="56"/>
        <v>3087.3791999999999</v>
      </c>
      <c r="IF137" s="16">
        <f t="shared" si="56"/>
        <v>3087.3791999999999</v>
      </c>
      <c r="IG137" s="16">
        <f t="shared" si="56"/>
        <v>3095.0976479999995</v>
      </c>
      <c r="IH137" s="16">
        <f t="shared" si="56"/>
        <v>3095.0976479999995</v>
      </c>
      <c r="II137" s="16">
        <f t="shared" si="56"/>
        <v>3095.0976479999995</v>
      </c>
      <c r="IJ137" s="16">
        <f t="shared" si="56"/>
        <v>3095.0976479999995</v>
      </c>
      <c r="IK137" s="16">
        <f t="shared" si="56"/>
        <v>3095.0976479999995</v>
      </c>
      <c r="IL137" s="16">
        <f t="shared" si="56"/>
        <v>3102.8353921199991</v>
      </c>
      <c r="IM137" s="16">
        <f t="shared" si="56"/>
        <v>3102.8353921199991</v>
      </c>
      <c r="IN137" s="16">
        <f t="shared" si="56"/>
        <v>3102.8353921199991</v>
      </c>
      <c r="IO137" s="16">
        <f t="shared" si="56"/>
        <v>3102.8353921199991</v>
      </c>
      <c r="IP137" s="16">
        <f t="shared" si="56"/>
        <v>3110.592480600299</v>
      </c>
      <c r="IQ137" s="16">
        <f t="shared" si="56"/>
        <v>3110.592480600299</v>
      </c>
      <c r="IR137" s="16">
        <f t="shared" si="56"/>
        <v>3110.592480600299</v>
      </c>
      <c r="IS137" s="16">
        <f t="shared" si="57"/>
        <v>3110.592480600299</v>
      </c>
      <c r="IT137" s="16">
        <f t="shared" si="57"/>
        <v>3118.3689618017997</v>
      </c>
      <c r="IU137" s="16">
        <f t="shared" si="57"/>
        <v>3118.3689618017997</v>
      </c>
      <c r="IV137" s="16">
        <f t="shared" si="57"/>
        <v>3118.3689618017997</v>
      </c>
      <c r="IW137" s="16">
        <f t="shared" si="57"/>
        <v>3118.3689618017997</v>
      </c>
      <c r="IX137" s="16">
        <f t="shared" si="57"/>
        <v>3118.3689618017997</v>
      </c>
      <c r="IY137" s="16">
        <f t="shared" si="57"/>
        <v>3126.1648842063041</v>
      </c>
      <c r="IZ137" s="16">
        <f t="shared" si="57"/>
        <v>3126.1648842063041</v>
      </c>
      <c r="JA137" s="16">
        <f t="shared" si="57"/>
        <v>3126.1648842063041</v>
      </c>
      <c r="JB137" s="16">
        <f t="shared" si="57"/>
        <v>3126.1648842063041</v>
      </c>
    </row>
    <row r="138" spans="1:262" ht="15" customHeight="1" x14ac:dyDescent="0.3">
      <c r="A138" s="25" t="s">
        <v>148</v>
      </c>
      <c r="B138" s="3" t="s">
        <v>234</v>
      </c>
      <c r="C138" s="3" t="s">
        <v>234</v>
      </c>
      <c r="D138" s="21" t="s">
        <v>19</v>
      </c>
      <c r="E138" s="21" t="s">
        <v>20</v>
      </c>
      <c r="F138" s="16">
        <f t="shared" ca="1" si="38"/>
        <v>50523</v>
      </c>
      <c r="G138" s="21" cm="1">
        <f t="array" aca="1" ref="G138" ca="1">($D$5-IFERROR(LOOKUP(2,1/(INDIRECT($L$1&amp;ROW()&amp;":"&amp;$J$2&amp;ROW())&lt;&gt;0),INDIRECT($L$1&amp;"4:"&amp;$J$2&amp;"4")),$L$4))/7</f>
        <v>0</v>
      </c>
      <c r="H138" s="16">
        <f t="shared" ca="1" si="39"/>
        <v>6739509.3814171804</v>
      </c>
      <c r="I138" s="21"/>
      <c r="J138" s="16"/>
      <c r="K138" s="21"/>
      <c r="L138" s="22">
        <v>39605</v>
      </c>
      <c r="M138" s="22">
        <v>38536</v>
      </c>
      <c r="N138" s="22">
        <v>37334</v>
      </c>
      <c r="O138" s="22">
        <v>29819</v>
      </c>
      <c r="P138" s="22">
        <v>25530</v>
      </c>
      <c r="Q138" s="22">
        <v>40592</v>
      </c>
      <c r="R138" s="22">
        <v>42670</v>
      </c>
      <c r="S138" s="22">
        <v>46571</v>
      </c>
      <c r="T138" s="22">
        <v>34117</v>
      </c>
      <c r="U138" s="22">
        <v>4185</v>
      </c>
      <c r="V138" s="22">
        <v>458</v>
      </c>
      <c r="W138" s="22">
        <v>31130</v>
      </c>
      <c r="X138" s="22">
        <v>48937</v>
      </c>
      <c r="Y138" s="22">
        <v>46331</v>
      </c>
      <c r="Z138" s="22">
        <v>49172</v>
      </c>
      <c r="AA138" s="22">
        <v>49546</v>
      </c>
      <c r="AB138" s="22">
        <v>47201</v>
      </c>
      <c r="AC138" s="22">
        <v>39378</v>
      </c>
      <c r="AD138" s="22">
        <v>33163</v>
      </c>
      <c r="AE138" s="22">
        <v>32434</v>
      </c>
      <c r="AF138" s="22">
        <v>41375</v>
      </c>
      <c r="AG138" s="22">
        <v>43184</v>
      </c>
      <c r="AH138" s="22">
        <v>46401</v>
      </c>
      <c r="AI138" s="22">
        <v>42514</v>
      </c>
      <c r="AJ138" s="22">
        <v>43159</v>
      </c>
      <c r="AK138" s="22">
        <v>41572</v>
      </c>
      <c r="AL138" s="22">
        <v>44549</v>
      </c>
      <c r="AM138" s="22">
        <v>47029</v>
      </c>
      <c r="AN138" s="22">
        <v>49290</v>
      </c>
      <c r="AO138" s="22">
        <v>45519</v>
      </c>
      <c r="AP138" s="22">
        <v>49580</v>
      </c>
      <c r="AQ138" s="22">
        <v>51422</v>
      </c>
      <c r="AR138" s="22">
        <v>39367</v>
      </c>
      <c r="AS138" s="22">
        <v>33729</v>
      </c>
      <c r="AT138" s="22">
        <v>32071</v>
      </c>
      <c r="AU138" s="22">
        <v>40101</v>
      </c>
      <c r="AV138" s="22">
        <v>38052</v>
      </c>
      <c r="AW138" s="22">
        <v>46147</v>
      </c>
      <c r="AX138" s="22">
        <v>35459</v>
      </c>
      <c r="AY138" s="22">
        <v>30335</v>
      </c>
      <c r="AZ138" s="22">
        <v>25774</v>
      </c>
      <c r="BA138" s="22">
        <v>25557</v>
      </c>
      <c r="BB138" s="22">
        <v>0</v>
      </c>
      <c r="BC138" s="22">
        <v>0</v>
      </c>
      <c r="BD138" s="22">
        <v>0</v>
      </c>
      <c r="BE138" s="22">
        <v>0</v>
      </c>
      <c r="BF138" s="22">
        <v>0</v>
      </c>
      <c r="BG138" s="22">
        <v>0</v>
      </c>
      <c r="BH138" s="22">
        <v>0</v>
      </c>
      <c r="BI138" s="22">
        <v>0</v>
      </c>
      <c r="BJ138" s="22">
        <v>0</v>
      </c>
      <c r="BK138" s="22">
        <v>0</v>
      </c>
      <c r="BL138" s="22">
        <v>0</v>
      </c>
      <c r="BM138" s="22">
        <v>0</v>
      </c>
      <c r="BN138" s="22">
        <v>0</v>
      </c>
      <c r="BO138" s="22">
        <v>0</v>
      </c>
      <c r="BP138" s="22">
        <v>0</v>
      </c>
      <c r="BQ138" s="22">
        <v>0</v>
      </c>
      <c r="BR138" s="22">
        <v>0</v>
      </c>
      <c r="BS138" s="22">
        <v>0</v>
      </c>
      <c r="BT138" s="22">
        <v>0</v>
      </c>
      <c r="BU138" s="22">
        <v>0</v>
      </c>
      <c r="BV138" s="22">
        <v>0</v>
      </c>
      <c r="BW138" s="22">
        <v>0</v>
      </c>
      <c r="BX138" s="22">
        <v>0</v>
      </c>
      <c r="BY138" s="22">
        <v>0</v>
      </c>
      <c r="BZ138" s="22">
        <v>0</v>
      </c>
      <c r="CA138" s="22">
        <v>0</v>
      </c>
      <c r="CB138" s="22">
        <v>0</v>
      </c>
      <c r="CC138" s="22">
        <v>0</v>
      </c>
      <c r="CD138" s="22">
        <v>0</v>
      </c>
      <c r="CE138" s="22">
        <v>0</v>
      </c>
      <c r="CF138" s="22">
        <v>0</v>
      </c>
      <c r="CG138" s="22">
        <v>0</v>
      </c>
      <c r="CH138" s="22">
        <v>0</v>
      </c>
      <c r="CI138" s="22">
        <v>0</v>
      </c>
      <c r="CJ138" s="22">
        <v>0</v>
      </c>
      <c r="CK138" s="22">
        <v>0</v>
      </c>
      <c r="CL138" s="22">
        <v>0</v>
      </c>
      <c r="CM138" s="22">
        <v>0</v>
      </c>
      <c r="CN138" s="22">
        <v>0</v>
      </c>
      <c r="CO138" s="22">
        <v>0</v>
      </c>
      <c r="CP138" s="22">
        <v>0</v>
      </c>
      <c r="CQ138" s="22">
        <v>0</v>
      </c>
      <c r="CR138" s="22">
        <v>0</v>
      </c>
      <c r="CS138" s="22">
        <v>0</v>
      </c>
      <c r="CT138" s="22">
        <v>0</v>
      </c>
      <c r="CU138" s="22">
        <v>0</v>
      </c>
      <c r="CV138" s="22">
        <v>0</v>
      </c>
      <c r="CW138" s="22">
        <v>0</v>
      </c>
      <c r="CX138" s="22">
        <v>0</v>
      </c>
      <c r="CY138" s="22">
        <v>0</v>
      </c>
      <c r="CZ138" s="22">
        <v>0</v>
      </c>
      <c r="DA138" s="22">
        <v>0</v>
      </c>
      <c r="DB138" s="22">
        <v>0</v>
      </c>
      <c r="DC138" s="22">
        <v>0</v>
      </c>
      <c r="DD138" s="22">
        <v>0</v>
      </c>
      <c r="DE138" s="22">
        <v>0</v>
      </c>
      <c r="DF138" s="22">
        <v>0</v>
      </c>
      <c r="DG138" s="22">
        <v>0</v>
      </c>
      <c r="DH138" s="22">
        <v>0</v>
      </c>
      <c r="DI138" s="22">
        <v>0</v>
      </c>
      <c r="DJ138" s="22">
        <v>0</v>
      </c>
      <c r="DK138" s="22">
        <v>0</v>
      </c>
      <c r="DL138" s="22">
        <v>0</v>
      </c>
      <c r="DM138" s="22">
        <v>0</v>
      </c>
      <c r="DN138" s="22">
        <v>0</v>
      </c>
      <c r="DO138" s="22">
        <v>0</v>
      </c>
      <c r="DP138" s="22">
        <v>0</v>
      </c>
      <c r="DQ138" s="22">
        <v>0</v>
      </c>
      <c r="DR138" s="22">
        <v>0</v>
      </c>
      <c r="DS138" s="22">
        <v>0</v>
      </c>
      <c r="DT138" s="22">
        <v>0</v>
      </c>
      <c r="DU138" s="22">
        <v>0</v>
      </c>
      <c r="DV138" s="22">
        <v>0</v>
      </c>
      <c r="DW138" s="22">
        <v>0</v>
      </c>
      <c r="DX138" s="22">
        <v>0</v>
      </c>
      <c r="DY138" s="22">
        <v>0</v>
      </c>
      <c r="DZ138" s="22">
        <v>0</v>
      </c>
      <c r="EA138" s="22">
        <v>0</v>
      </c>
      <c r="EB138" s="22">
        <v>0</v>
      </c>
      <c r="EC138" s="22">
        <v>0</v>
      </c>
      <c r="ED138" s="22">
        <v>0</v>
      </c>
      <c r="EE138" s="22">
        <v>0</v>
      </c>
      <c r="EF138" s="22">
        <v>0</v>
      </c>
      <c r="EG138" s="22">
        <v>0</v>
      </c>
      <c r="EH138" s="22">
        <v>0</v>
      </c>
      <c r="EI138" s="22">
        <v>0</v>
      </c>
      <c r="EJ138" s="22">
        <v>0</v>
      </c>
      <c r="EK138" s="22">
        <v>0</v>
      </c>
      <c r="EL138" s="22">
        <v>0</v>
      </c>
      <c r="EM138" s="22">
        <v>0</v>
      </c>
      <c r="EN138" s="22">
        <v>0</v>
      </c>
      <c r="EO138" s="22">
        <v>0</v>
      </c>
      <c r="EP138" s="22">
        <v>0</v>
      </c>
      <c r="EQ138" s="22">
        <v>0</v>
      </c>
      <c r="ER138" s="22">
        <v>0</v>
      </c>
      <c r="ES138" s="22">
        <v>0</v>
      </c>
      <c r="ET138" s="22">
        <v>0</v>
      </c>
      <c r="EU138" s="22">
        <v>0</v>
      </c>
      <c r="EV138" s="22">
        <v>0</v>
      </c>
      <c r="EW138" s="22">
        <v>0</v>
      </c>
      <c r="EX138" s="22">
        <v>0</v>
      </c>
      <c r="EY138" s="22">
        <v>0</v>
      </c>
      <c r="EZ138" s="22">
        <v>0</v>
      </c>
      <c r="FA138" s="22">
        <v>0</v>
      </c>
      <c r="FB138" s="22">
        <v>0</v>
      </c>
      <c r="FC138" s="22">
        <v>0</v>
      </c>
      <c r="FD138" s="22">
        <v>0</v>
      </c>
      <c r="FE138" s="22">
        <v>0</v>
      </c>
      <c r="FF138" s="22">
        <v>0</v>
      </c>
      <c r="FG138" s="22">
        <v>54242</v>
      </c>
      <c r="FH138" s="22">
        <v>49921</v>
      </c>
      <c r="FI138" s="22">
        <v>47099</v>
      </c>
      <c r="FJ138" s="22">
        <v>52477</v>
      </c>
      <c r="FK138" s="24">
        <v>59877</v>
      </c>
      <c r="FL138" s="24">
        <v>91126</v>
      </c>
      <c r="FM138" s="24">
        <v>95029</v>
      </c>
      <c r="FN138" s="24">
        <v>66408</v>
      </c>
      <c r="FO138" s="24">
        <v>63558</v>
      </c>
      <c r="FP138" s="24">
        <v>62830</v>
      </c>
      <c r="FQ138" s="24">
        <v>67596</v>
      </c>
      <c r="FR138" s="24">
        <v>65337</v>
      </c>
      <c r="FS138" s="24">
        <v>59798</v>
      </c>
      <c r="FT138" s="24">
        <v>53924</v>
      </c>
      <c r="FU138" s="24">
        <v>44170</v>
      </c>
      <c r="FV138" s="24">
        <v>35577</v>
      </c>
      <c r="FW138" s="24">
        <v>39886</v>
      </c>
      <c r="FX138" s="24">
        <v>53790</v>
      </c>
      <c r="FY138" s="24">
        <v>53842</v>
      </c>
      <c r="FZ138" s="24">
        <v>54338</v>
      </c>
      <c r="GA138" s="24">
        <v>50764</v>
      </c>
      <c r="GB138" s="24">
        <v>45444</v>
      </c>
      <c r="GC138" s="24">
        <v>50196</v>
      </c>
      <c r="GD138" s="24">
        <v>38018</v>
      </c>
      <c r="GE138" s="24">
        <v>48964</v>
      </c>
      <c r="GF138" s="24">
        <v>51502</v>
      </c>
      <c r="GG138" s="24">
        <v>48449</v>
      </c>
      <c r="GH138" s="24">
        <v>47585</v>
      </c>
      <c r="GI138" s="24">
        <v>43749</v>
      </c>
      <c r="GJ138" s="24">
        <v>45449</v>
      </c>
      <c r="GK138" s="24">
        <v>47017</v>
      </c>
      <c r="GL138" s="24">
        <v>45674</v>
      </c>
      <c r="GM138" s="24">
        <v>46170</v>
      </c>
      <c r="GN138" s="24">
        <v>51831</v>
      </c>
      <c r="GO138" s="24">
        <v>48511</v>
      </c>
      <c r="GP138" s="24">
        <v>45365</v>
      </c>
      <c r="GQ138" s="24">
        <v>45748</v>
      </c>
      <c r="GR138" s="24">
        <v>45623</v>
      </c>
      <c r="GS138" s="24">
        <v>46921</v>
      </c>
      <c r="GT138" s="24">
        <v>50101</v>
      </c>
      <c r="GU138" s="24">
        <v>44479</v>
      </c>
      <c r="GV138" s="24">
        <v>45065</v>
      </c>
      <c r="GW138" s="24">
        <v>44586</v>
      </c>
      <c r="GX138" s="24">
        <v>44001</v>
      </c>
      <c r="GY138" s="24">
        <v>42425</v>
      </c>
      <c r="GZ138" s="24">
        <v>42184</v>
      </c>
      <c r="HA138" s="24">
        <v>28145</v>
      </c>
      <c r="HB138" s="24">
        <v>42925</v>
      </c>
      <c r="HC138" s="24">
        <v>55039</v>
      </c>
      <c r="HD138" s="24">
        <v>49751</v>
      </c>
      <c r="HE138" s="24">
        <v>48316</v>
      </c>
      <c r="HF138" s="24">
        <v>51406</v>
      </c>
      <c r="HG138" s="24">
        <v>49612</v>
      </c>
      <c r="HH138" s="24">
        <v>46650</v>
      </c>
      <c r="HI138" s="24">
        <v>46356</v>
      </c>
      <c r="HJ138" s="24">
        <v>48410</v>
      </c>
      <c r="HK138" s="24">
        <v>49919</v>
      </c>
      <c r="HL138" s="24">
        <v>47191</v>
      </c>
      <c r="HM138" s="24">
        <v>47651</v>
      </c>
      <c r="HN138" s="24">
        <v>48813</v>
      </c>
      <c r="HO138" s="24">
        <v>42821</v>
      </c>
      <c r="HP138" s="24">
        <v>51619</v>
      </c>
      <c r="HQ138" s="24">
        <v>48905</v>
      </c>
      <c r="HR138" s="24">
        <v>50436</v>
      </c>
      <c r="HS138" s="24">
        <v>51132</v>
      </c>
      <c r="HT138" s="24">
        <v>52370</v>
      </c>
      <c r="HU138" s="16">
        <f t="shared" si="56"/>
        <v>52370</v>
      </c>
      <c r="HV138" s="16">
        <f t="shared" si="56"/>
        <v>52370</v>
      </c>
      <c r="HW138" s="16">
        <f t="shared" si="56"/>
        <v>52370</v>
      </c>
      <c r="HX138" s="16">
        <f t="shared" si="56"/>
        <v>52370</v>
      </c>
      <c r="HY138" s="16">
        <f t="shared" si="56"/>
        <v>52500.924999999996</v>
      </c>
      <c r="HZ138" s="16">
        <f t="shared" si="56"/>
        <v>52500.924999999996</v>
      </c>
      <c r="IA138" s="16">
        <f t="shared" si="56"/>
        <v>52500.924999999996</v>
      </c>
      <c r="IB138" s="16">
        <f t="shared" si="56"/>
        <v>52500.924999999996</v>
      </c>
      <c r="IC138" s="16">
        <f t="shared" si="56"/>
        <v>52632.177312499996</v>
      </c>
      <c r="ID138" s="16">
        <f t="shared" si="56"/>
        <v>52632.177312499996</v>
      </c>
      <c r="IE138" s="16">
        <f t="shared" si="56"/>
        <v>52632.177312499996</v>
      </c>
      <c r="IF138" s="16">
        <f t="shared" si="56"/>
        <v>52632.177312499996</v>
      </c>
      <c r="IG138" s="16">
        <f t="shared" si="56"/>
        <v>52763.75775578124</v>
      </c>
      <c r="IH138" s="16">
        <f t="shared" si="56"/>
        <v>52763.75775578124</v>
      </c>
      <c r="II138" s="16">
        <f t="shared" si="56"/>
        <v>52763.75775578124</v>
      </c>
      <c r="IJ138" s="16">
        <f t="shared" si="56"/>
        <v>52763.75775578124</v>
      </c>
      <c r="IK138" s="16">
        <f t="shared" si="56"/>
        <v>52763.75775578124</v>
      </c>
      <c r="IL138" s="16">
        <f t="shared" si="56"/>
        <v>52895.667150170688</v>
      </c>
      <c r="IM138" s="16">
        <f t="shared" si="56"/>
        <v>52895.667150170688</v>
      </c>
      <c r="IN138" s="16">
        <f t="shared" si="56"/>
        <v>52895.667150170688</v>
      </c>
      <c r="IO138" s="16">
        <f t="shared" si="56"/>
        <v>52895.667150170688</v>
      </c>
      <c r="IP138" s="16">
        <f t="shared" si="56"/>
        <v>53027.906318046109</v>
      </c>
      <c r="IQ138" s="16">
        <f t="shared" si="56"/>
        <v>53027.906318046109</v>
      </c>
      <c r="IR138" s="16">
        <f t="shared" si="56"/>
        <v>53027.906318046109</v>
      </c>
      <c r="IS138" s="16">
        <f t="shared" si="57"/>
        <v>53027.906318046109</v>
      </c>
      <c r="IT138" s="16">
        <f t="shared" si="57"/>
        <v>53160.476083841218</v>
      </c>
      <c r="IU138" s="16">
        <f t="shared" si="57"/>
        <v>53160.476083841218</v>
      </c>
      <c r="IV138" s="16">
        <f t="shared" si="57"/>
        <v>53160.476083841218</v>
      </c>
      <c r="IW138" s="16">
        <f t="shared" si="57"/>
        <v>53160.476083841218</v>
      </c>
      <c r="IX138" s="16">
        <f t="shared" si="57"/>
        <v>53160.476083841218</v>
      </c>
      <c r="IY138" s="16">
        <f t="shared" si="57"/>
        <v>53293.377274050821</v>
      </c>
      <c r="IZ138" s="16">
        <f t="shared" si="57"/>
        <v>53293.377274050821</v>
      </c>
      <c r="JA138" s="16">
        <f t="shared" si="57"/>
        <v>53293.377274050821</v>
      </c>
      <c r="JB138" s="16">
        <f t="shared" si="57"/>
        <v>53293.377274050821</v>
      </c>
    </row>
    <row r="139" spans="1:262" ht="15" customHeight="1" x14ac:dyDescent="0.3">
      <c r="A139" s="25" t="s">
        <v>149</v>
      </c>
      <c r="B139" s="3" t="s">
        <v>234</v>
      </c>
      <c r="C139" s="3" t="s">
        <v>234</v>
      </c>
      <c r="D139" s="21" t="s">
        <v>19</v>
      </c>
      <c r="E139" s="21" t="s">
        <v>20</v>
      </c>
      <c r="F139" s="16">
        <f t="shared" ref="F139:F172" ca="1" si="58">IFERROR(AVERAGE(OFFSET(INDIRECT($J$2&amp;ROW()),0,1-$D$3,1,$D$3)),1)</f>
        <v>56381.25</v>
      </c>
      <c r="G139" s="21" cm="1">
        <f t="array" aca="1" ref="G139" ca="1">($D$5-IFERROR(LOOKUP(2,1/(INDIRECT($L$1&amp;ROW()&amp;":"&amp;$J$2&amp;ROW())&lt;&gt;0),INDIRECT($L$1&amp;"4:"&amp;$J$2&amp;"4")),$L$4))/7</f>
        <v>0</v>
      </c>
      <c r="H139" s="16">
        <f t="shared" ref="H139:H172" ca="1" si="59">SUM(INDIRECT($L$1&amp;ROW()&amp;":"&amp;$H$2&amp;ROW()))</f>
        <v>6961308.5561354058</v>
      </c>
      <c r="I139" s="21"/>
      <c r="J139" s="16"/>
      <c r="K139" s="21"/>
      <c r="L139" s="22">
        <v>0</v>
      </c>
      <c r="M139" s="22">
        <v>0</v>
      </c>
      <c r="N139" s="22">
        <v>0</v>
      </c>
      <c r="O139" s="22">
        <v>0</v>
      </c>
      <c r="P139" s="22">
        <v>0</v>
      </c>
      <c r="Q139" s="22">
        <v>0</v>
      </c>
      <c r="R139" s="22">
        <v>0</v>
      </c>
      <c r="S139" s="22">
        <v>0</v>
      </c>
      <c r="T139" s="22">
        <v>0</v>
      </c>
      <c r="U139" s="22">
        <v>0</v>
      </c>
      <c r="V139" s="22">
        <v>0</v>
      </c>
      <c r="W139" s="22">
        <v>0</v>
      </c>
      <c r="X139" s="22">
        <v>0</v>
      </c>
      <c r="Y139" s="22">
        <v>0</v>
      </c>
      <c r="Z139" s="22">
        <v>0</v>
      </c>
      <c r="AA139" s="22">
        <v>0</v>
      </c>
      <c r="AB139" s="22">
        <v>0</v>
      </c>
      <c r="AC139" s="22">
        <v>0</v>
      </c>
      <c r="AD139" s="22">
        <v>0</v>
      </c>
      <c r="AE139" s="22">
        <v>0</v>
      </c>
      <c r="AF139" s="22">
        <v>0</v>
      </c>
      <c r="AG139" s="22">
        <v>0</v>
      </c>
      <c r="AH139" s="22">
        <v>0</v>
      </c>
      <c r="AI139" s="22">
        <v>0</v>
      </c>
      <c r="AJ139" s="22">
        <v>0</v>
      </c>
      <c r="AK139" s="22">
        <v>0</v>
      </c>
      <c r="AL139" s="22">
        <v>0</v>
      </c>
      <c r="AM139" s="22">
        <v>0</v>
      </c>
      <c r="AN139" s="22">
        <v>0</v>
      </c>
      <c r="AO139" s="22">
        <v>0</v>
      </c>
      <c r="AP139" s="22">
        <v>0</v>
      </c>
      <c r="AQ139" s="22">
        <v>0</v>
      </c>
      <c r="AR139" s="22">
        <v>0</v>
      </c>
      <c r="AS139" s="22">
        <v>0</v>
      </c>
      <c r="AT139" s="22">
        <v>0</v>
      </c>
      <c r="AU139" s="22">
        <v>0</v>
      </c>
      <c r="AV139" s="22">
        <v>0</v>
      </c>
      <c r="AW139" s="22">
        <v>0</v>
      </c>
      <c r="AX139" s="22">
        <v>0</v>
      </c>
      <c r="AY139" s="22">
        <v>0</v>
      </c>
      <c r="AZ139" s="22">
        <v>0</v>
      </c>
      <c r="BA139" s="22">
        <v>0</v>
      </c>
      <c r="BB139" s="22">
        <v>0</v>
      </c>
      <c r="BC139" s="22">
        <v>0</v>
      </c>
      <c r="BD139" s="22">
        <v>0</v>
      </c>
      <c r="BE139" s="22">
        <v>0</v>
      </c>
      <c r="BF139" s="22">
        <v>0</v>
      </c>
      <c r="BG139" s="22">
        <v>0</v>
      </c>
      <c r="BH139" s="22">
        <v>0</v>
      </c>
      <c r="BI139" s="22">
        <v>0</v>
      </c>
      <c r="BJ139" s="22">
        <v>0</v>
      </c>
      <c r="BK139" s="22">
        <v>0</v>
      </c>
      <c r="BL139" s="22">
        <v>0</v>
      </c>
      <c r="BM139" s="22">
        <v>0</v>
      </c>
      <c r="BN139" s="22">
        <v>0</v>
      </c>
      <c r="BO139" s="22">
        <v>0</v>
      </c>
      <c r="BP139" s="22">
        <v>0</v>
      </c>
      <c r="BQ139" s="22">
        <v>0</v>
      </c>
      <c r="BR139" s="22">
        <v>0</v>
      </c>
      <c r="BS139" s="22">
        <v>0</v>
      </c>
      <c r="BT139" s="22">
        <v>0</v>
      </c>
      <c r="BU139" s="22">
        <v>0</v>
      </c>
      <c r="BV139" s="22">
        <v>0</v>
      </c>
      <c r="BW139" s="22">
        <v>0</v>
      </c>
      <c r="BX139" s="22">
        <v>0</v>
      </c>
      <c r="BY139" s="22">
        <v>0</v>
      </c>
      <c r="BZ139" s="22">
        <v>0</v>
      </c>
      <c r="CA139" s="22">
        <v>0</v>
      </c>
      <c r="CB139" s="22">
        <v>0</v>
      </c>
      <c r="CC139" s="22">
        <v>0</v>
      </c>
      <c r="CD139" s="22">
        <v>0</v>
      </c>
      <c r="CE139" s="22">
        <v>0</v>
      </c>
      <c r="CF139" s="22">
        <v>0</v>
      </c>
      <c r="CG139" s="22">
        <v>0</v>
      </c>
      <c r="CH139" s="22">
        <v>0</v>
      </c>
      <c r="CI139" s="22">
        <v>0</v>
      </c>
      <c r="CJ139" s="22">
        <v>0</v>
      </c>
      <c r="CK139" s="22">
        <v>0</v>
      </c>
      <c r="CL139" s="22">
        <v>0</v>
      </c>
      <c r="CM139" s="22">
        <v>0</v>
      </c>
      <c r="CN139" s="22">
        <v>0</v>
      </c>
      <c r="CO139" s="22">
        <v>0</v>
      </c>
      <c r="CP139" s="22">
        <v>0</v>
      </c>
      <c r="CQ139" s="22">
        <v>0</v>
      </c>
      <c r="CR139" s="22">
        <v>0</v>
      </c>
      <c r="CS139" s="22">
        <v>0</v>
      </c>
      <c r="CT139" s="22">
        <v>20000</v>
      </c>
      <c r="CU139" s="22">
        <v>20000</v>
      </c>
      <c r="CV139" s="22">
        <v>20000</v>
      </c>
      <c r="CW139" s="22">
        <v>20000</v>
      </c>
      <c r="CX139" s="22">
        <v>20400</v>
      </c>
      <c r="CY139" s="22">
        <v>15511</v>
      </c>
      <c r="CZ139" s="22">
        <v>16034</v>
      </c>
      <c r="DA139" s="22">
        <v>11704</v>
      </c>
      <c r="DB139" s="22">
        <v>21371</v>
      </c>
      <c r="DC139" s="22">
        <v>21289</v>
      </c>
      <c r="DD139" s="22">
        <v>21764</v>
      </c>
      <c r="DE139" s="22">
        <v>21669</v>
      </c>
      <c r="DF139" s="22">
        <v>24531</v>
      </c>
      <c r="DG139" s="22">
        <v>24148</v>
      </c>
      <c r="DH139" s="22">
        <v>22223</v>
      </c>
      <c r="DI139" s="22">
        <v>22383</v>
      </c>
      <c r="DJ139" s="22">
        <v>23887</v>
      </c>
      <c r="DK139" s="22">
        <v>23514</v>
      </c>
      <c r="DL139" s="22">
        <v>23970</v>
      </c>
      <c r="DM139" s="22">
        <v>23978</v>
      </c>
      <c r="DN139" s="22">
        <v>23488</v>
      </c>
      <c r="DO139" s="22">
        <v>23426</v>
      </c>
      <c r="DP139" s="22">
        <v>22121</v>
      </c>
      <c r="DQ139" s="22">
        <v>18813</v>
      </c>
      <c r="DR139" s="22">
        <v>25112</v>
      </c>
      <c r="DS139" s="22">
        <v>24763</v>
      </c>
      <c r="DT139" s="22">
        <v>25742</v>
      </c>
      <c r="DU139" s="22">
        <v>26198</v>
      </c>
      <c r="DV139" s="22">
        <v>24590</v>
      </c>
      <c r="DW139" s="22">
        <v>26033</v>
      </c>
      <c r="DX139" s="22">
        <v>27645</v>
      </c>
      <c r="DY139" s="22">
        <v>27465</v>
      </c>
      <c r="DZ139" s="22">
        <v>26438</v>
      </c>
      <c r="EA139" s="22">
        <v>28435</v>
      </c>
      <c r="EB139" s="22">
        <v>30992</v>
      </c>
      <c r="EC139" s="22">
        <v>30749</v>
      </c>
      <c r="ED139" s="22">
        <v>31442</v>
      </c>
      <c r="EE139" s="22">
        <v>30644</v>
      </c>
      <c r="EF139" s="22">
        <v>32385</v>
      </c>
      <c r="EG139" s="22">
        <v>33136</v>
      </c>
      <c r="EH139" s="22">
        <v>32512</v>
      </c>
      <c r="EI139" s="22">
        <v>28649</v>
      </c>
      <c r="EJ139" s="22">
        <v>32710</v>
      </c>
      <c r="EK139" s="22">
        <v>33489</v>
      </c>
      <c r="EL139" s="22">
        <v>33131</v>
      </c>
      <c r="EM139" s="22">
        <v>33989</v>
      </c>
      <c r="EN139" s="22">
        <v>33452</v>
      </c>
      <c r="EO139" s="22">
        <v>36025</v>
      </c>
      <c r="EP139" s="22">
        <v>35467</v>
      </c>
      <c r="EQ139" s="22">
        <v>35010</v>
      </c>
      <c r="ER139" s="22">
        <v>35106</v>
      </c>
      <c r="ES139" s="22">
        <v>37233</v>
      </c>
      <c r="ET139" s="22">
        <v>37822</v>
      </c>
      <c r="EU139" s="22">
        <v>37950</v>
      </c>
      <c r="EV139" s="22">
        <v>36364</v>
      </c>
      <c r="EW139" s="22">
        <v>34754</v>
      </c>
      <c r="EX139" s="22">
        <v>33420</v>
      </c>
      <c r="EY139" s="22">
        <v>33607</v>
      </c>
      <c r="EZ139" s="22">
        <v>31460</v>
      </c>
      <c r="FA139" s="22">
        <v>23031</v>
      </c>
      <c r="FB139" s="22">
        <v>41883</v>
      </c>
      <c r="FC139" s="22">
        <v>42686</v>
      </c>
      <c r="FD139" s="22">
        <v>41075</v>
      </c>
      <c r="FE139" s="22">
        <v>41650</v>
      </c>
      <c r="FF139" s="22">
        <v>40989</v>
      </c>
      <c r="FG139" s="22">
        <v>40348</v>
      </c>
      <c r="FH139" s="22">
        <v>38120</v>
      </c>
      <c r="FI139" s="22">
        <v>37918</v>
      </c>
      <c r="FJ139" s="22">
        <v>41883</v>
      </c>
      <c r="FK139" s="24">
        <v>45893</v>
      </c>
      <c r="FL139" s="24">
        <v>72344</v>
      </c>
      <c r="FM139" s="24">
        <v>85696</v>
      </c>
      <c r="FN139" s="24">
        <v>61499</v>
      </c>
      <c r="FO139" s="24">
        <v>44311</v>
      </c>
      <c r="FP139" s="24">
        <v>30086</v>
      </c>
      <c r="FQ139" s="24">
        <v>58559</v>
      </c>
      <c r="FR139" s="24">
        <v>22474</v>
      </c>
      <c r="FS139" s="24">
        <v>39631</v>
      </c>
      <c r="FT139" s="24">
        <v>48358</v>
      </c>
      <c r="FU139" s="24">
        <v>27797</v>
      </c>
      <c r="FV139" s="24">
        <v>35107</v>
      </c>
      <c r="FW139" s="24">
        <v>42154</v>
      </c>
      <c r="FX139" s="24">
        <v>41502</v>
      </c>
      <c r="FY139" s="24">
        <v>49146</v>
      </c>
      <c r="FZ139" s="24">
        <v>46448</v>
      </c>
      <c r="GA139" s="24">
        <v>44981</v>
      </c>
      <c r="GB139" s="24">
        <v>48856</v>
      </c>
      <c r="GC139" s="24">
        <v>45017</v>
      </c>
      <c r="GD139" s="24">
        <v>43302</v>
      </c>
      <c r="GE139" s="24">
        <v>41945</v>
      </c>
      <c r="GF139" s="24">
        <v>40470</v>
      </c>
      <c r="GG139" s="24">
        <v>38309</v>
      </c>
      <c r="GH139" s="24">
        <v>36984</v>
      </c>
      <c r="GI139" s="24">
        <v>36300</v>
      </c>
      <c r="GJ139" s="24">
        <v>37709</v>
      </c>
      <c r="GK139" s="24">
        <v>39419</v>
      </c>
      <c r="GL139" s="24">
        <v>37749</v>
      </c>
      <c r="GM139" s="24">
        <v>37934</v>
      </c>
      <c r="GN139" s="24">
        <v>41996</v>
      </c>
      <c r="GO139" s="24">
        <v>44635</v>
      </c>
      <c r="GP139" s="24">
        <v>44702</v>
      </c>
      <c r="GQ139" s="24">
        <v>44624</v>
      </c>
      <c r="GR139" s="24">
        <v>45430</v>
      </c>
      <c r="GS139" s="24">
        <v>46340</v>
      </c>
      <c r="GT139" s="24">
        <v>49050</v>
      </c>
      <c r="GU139" s="24">
        <v>45878</v>
      </c>
      <c r="GV139" s="24">
        <v>46533</v>
      </c>
      <c r="GW139" s="24">
        <v>46235</v>
      </c>
      <c r="GX139" s="24">
        <v>45541</v>
      </c>
      <c r="GY139" s="24">
        <v>44389</v>
      </c>
      <c r="GZ139" s="24">
        <v>44063</v>
      </c>
      <c r="HA139" s="24">
        <v>31665</v>
      </c>
      <c r="HB139" s="24">
        <v>48182</v>
      </c>
      <c r="HC139" s="24">
        <v>54151</v>
      </c>
      <c r="HD139" s="24">
        <v>51612</v>
      </c>
      <c r="HE139" s="24">
        <v>51001</v>
      </c>
      <c r="HF139" s="24">
        <v>53528</v>
      </c>
      <c r="HG139" s="24">
        <v>53407</v>
      </c>
      <c r="HH139" s="24">
        <v>52138</v>
      </c>
      <c r="HI139" s="24">
        <v>51831</v>
      </c>
      <c r="HJ139" s="24">
        <v>52449</v>
      </c>
      <c r="HK139" s="24">
        <v>53804</v>
      </c>
      <c r="HL139" s="24">
        <v>52263</v>
      </c>
      <c r="HM139" s="24">
        <v>51167</v>
      </c>
      <c r="HN139" s="24">
        <v>52243</v>
      </c>
      <c r="HO139" s="24">
        <v>48441</v>
      </c>
      <c r="HP139" s="24">
        <v>59724</v>
      </c>
      <c r="HQ139" s="24">
        <v>54221</v>
      </c>
      <c r="HR139" s="24">
        <v>54516</v>
      </c>
      <c r="HS139" s="24">
        <v>57064</v>
      </c>
      <c r="HT139" s="24">
        <v>59732</v>
      </c>
      <c r="HU139" s="16">
        <f t="shared" si="56"/>
        <v>59732</v>
      </c>
      <c r="HV139" s="16">
        <f t="shared" si="56"/>
        <v>59732</v>
      </c>
      <c r="HW139" s="16">
        <f t="shared" si="56"/>
        <v>59732</v>
      </c>
      <c r="HX139" s="16">
        <f t="shared" si="56"/>
        <v>59732</v>
      </c>
      <c r="HY139" s="16">
        <f t="shared" si="56"/>
        <v>59881.329999999994</v>
      </c>
      <c r="HZ139" s="16">
        <f t="shared" si="56"/>
        <v>59881.329999999994</v>
      </c>
      <c r="IA139" s="16">
        <f t="shared" si="56"/>
        <v>59881.329999999994</v>
      </c>
      <c r="IB139" s="16">
        <f t="shared" si="56"/>
        <v>59881.329999999994</v>
      </c>
      <c r="IC139" s="16">
        <f t="shared" si="56"/>
        <v>60031.033324999989</v>
      </c>
      <c r="ID139" s="16">
        <f t="shared" si="56"/>
        <v>60031.033324999989</v>
      </c>
      <c r="IE139" s="16">
        <f t="shared" si="56"/>
        <v>60031.033324999989</v>
      </c>
      <c r="IF139" s="16">
        <f t="shared" si="56"/>
        <v>60031.033324999989</v>
      </c>
      <c r="IG139" s="16">
        <f t="shared" si="56"/>
        <v>60181.110908312483</v>
      </c>
      <c r="IH139" s="16">
        <f t="shared" si="56"/>
        <v>60181.110908312483</v>
      </c>
      <c r="II139" s="16">
        <f t="shared" si="56"/>
        <v>60181.110908312483</v>
      </c>
      <c r="IJ139" s="16">
        <f t="shared" si="56"/>
        <v>60181.110908312483</v>
      </c>
      <c r="IK139" s="16">
        <f t="shared" si="56"/>
        <v>60181.110908312483</v>
      </c>
      <c r="IL139" s="16">
        <f t="shared" si="56"/>
        <v>60331.563685583264</v>
      </c>
      <c r="IM139" s="16">
        <f t="shared" si="56"/>
        <v>60331.563685583264</v>
      </c>
      <c r="IN139" s="16">
        <f t="shared" si="56"/>
        <v>60331.563685583264</v>
      </c>
      <c r="IO139" s="16">
        <f t="shared" si="56"/>
        <v>60331.563685583264</v>
      </c>
      <c r="IP139" s="16">
        <f t="shared" si="56"/>
        <v>60482.392594797217</v>
      </c>
      <c r="IQ139" s="16">
        <f t="shared" si="56"/>
        <v>60482.392594797217</v>
      </c>
      <c r="IR139" s="16">
        <f t="shared" si="56"/>
        <v>60482.392594797217</v>
      </c>
      <c r="IS139" s="16">
        <f t="shared" si="57"/>
        <v>60482.392594797217</v>
      </c>
      <c r="IT139" s="16">
        <f t="shared" si="57"/>
        <v>60633.598576284203</v>
      </c>
      <c r="IU139" s="16">
        <f t="shared" si="57"/>
        <v>60633.598576284203</v>
      </c>
      <c r="IV139" s="16">
        <f t="shared" si="57"/>
        <v>60633.598576284203</v>
      </c>
      <c r="IW139" s="16">
        <f t="shared" si="57"/>
        <v>60633.598576284203</v>
      </c>
      <c r="IX139" s="16">
        <f t="shared" si="57"/>
        <v>60633.598576284203</v>
      </c>
      <c r="IY139" s="16">
        <f t="shared" si="57"/>
        <v>60785.182572724909</v>
      </c>
      <c r="IZ139" s="16">
        <f t="shared" si="57"/>
        <v>60785.182572724909</v>
      </c>
      <c r="JA139" s="16">
        <f t="shared" si="57"/>
        <v>60785.182572724909</v>
      </c>
      <c r="JB139" s="16">
        <f t="shared" si="57"/>
        <v>60785.182572724909</v>
      </c>
    </row>
    <row r="140" spans="1:262" ht="15" customHeight="1" x14ac:dyDescent="0.3">
      <c r="A140" s="25" t="s">
        <v>150</v>
      </c>
      <c r="B140" s="3" t="s">
        <v>234</v>
      </c>
      <c r="C140" s="3" t="s">
        <v>234</v>
      </c>
      <c r="D140" s="21" t="s">
        <v>38</v>
      </c>
      <c r="E140" s="21" t="s">
        <v>20</v>
      </c>
      <c r="F140" s="16">
        <f t="shared" ca="1" si="58"/>
        <v>1440</v>
      </c>
      <c r="G140" s="21" cm="1">
        <f t="array" aca="1" ref="G140" ca="1">($D$5-IFERROR(LOOKUP(2,1/(INDIRECT($L$1&amp;ROW()&amp;":"&amp;$J$2&amp;ROW())&lt;&gt;0),INDIRECT($L$1&amp;"4:"&amp;$J$2&amp;"4")),$L$4))/7</f>
        <v>3</v>
      </c>
      <c r="H140" s="16">
        <f t="shared" ca="1" si="59"/>
        <v>247404.87924792522</v>
      </c>
      <c r="I140" s="21"/>
      <c r="J140" s="16"/>
      <c r="K140" s="21"/>
      <c r="L140" s="22">
        <v>0</v>
      </c>
      <c r="M140" s="22">
        <v>0</v>
      </c>
      <c r="N140" s="22">
        <v>0</v>
      </c>
      <c r="O140" s="22">
        <v>0</v>
      </c>
      <c r="P140" s="22">
        <v>0</v>
      </c>
      <c r="Q140" s="22">
        <v>0</v>
      </c>
      <c r="R140" s="22">
        <v>0</v>
      </c>
      <c r="S140" s="22">
        <v>0</v>
      </c>
      <c r="T140" s="22">
        <v>0</v>
      </c>
      <c r="U140" s="22">
        <v>0</v>
      </c>
      <c r="V140" s="22">
        <v>0</v>
      </c>
      <c r="W140" s="22">
        <v>0</v>
      </c>
      <c r="X140" s="22">
        <v>0</v>
      </c>
      <c r="Y140" s="22">
        <v>0</v>
      </c>
      <c r="Z140" s="22">
        <v>0</v>
      </c>
      <c r="AA140" s="22">
        <v>0</v>
      </c>
      <c r="AB140" s="22">
        <v>0</v>
      </c>
      <c r="AC140" s="22">
        <v>0</v>
      </c>
      <c r="AD140" s="22">
        <v>0</v>
      </c>
      <c r="AE140" s="22">
        <v>0</v>
      </c>
      <c r="AF140" s="22">
        <v>0</v>
      </c>
      <c r="AG140" s="22">
        <v>0</v>
      </c>
      <c r="AH140" s="22">
        <v>0</v>
      </c>
      <c r="AI140" s="22">
        <v>0</v>
      </c>
      <c r="AJ140" s="22">
        <v>0</v>
      </c>
      <c r="AK140" s="22">
        <v>0</v>
      </c>
      <c r="AL140" s="22">
        <v>0</v>
      </c>
      <c r="AM140" s="22">
        <v>0</v>
      </c>
      <c r="AN140" s="22">
        <v>0</v>
      </c>
      <c r="AO140" s="22">
        <v>0</v>
      </c>
      <c r="AP140" s="22">
        <v>0</v>
      </c>
      <c r="AQ140" s="22">
        <v>0</v>
      </c>
      <c r="AR140" s="22">
        <v>0</v>
      </c>
      <c r="AS140" s="22">
        <v>0</v>
      </c>
      <c r="AT140" s="22">
        <v>0</v>
      </c>
      <c r="AU140" s="22">
        <v>0</v>
      </c>
      <c r="AV140" s="22">
        <v>0</v>
      </c>
      <c r="AW140" s="22">
        <v>0</v>
      </c>
      <c r="AX140" s="22">
        <v>0</v>
      </c>
      <c r="AY140" s="22">
        <v>0</v>
      </c>
      <c r="AZ140" s="22">
        <v>0</v>
      </c>
      <c r="BA140" s="22">
        <v>0</v>
      </c>
      <c r="BB140" s="22">
        <v>0</v>
      </c>
      <c r="BC140" s="22">
        <v>0</v>
      </c>
      <c r="BD140" s="22">
        <v>0</v>
      </c>
      <c r="BE140" s="22">
        <v>0</v>
      </c>
      <c r="BF140" s="22">
        <v>0</v>
      </c>
      <c r="BG140" s="22">
        <v>0</v>
      </c>
      <c r="BH140" s="22">
        <v>0</v>
      </c>
      <c r="BI140" s="22">
        <v>0</v>
      </c>
      <c r="BJ140" s="22">
        <v>0</v>
      </c>
      <c r="BK140" s="22">
        <v>0</v>
      </c>
      <c r="BL140" s="22">
        <v>0</v>
      </c>
      <c r="BM140" s="22">
        <v>0</v>
      </c>
      <c r="BN140" s="22">
        <v>0</v>
      </c>
      <c r="BO140" s="22">
        <v>0</v>
      </c>
      <c r="BP140" s="22">
        <v>0</v>
      </c>
      <c r="BQ140" s="22">
        <v>0</v>
      </c>
      <c r="BR140" s="22">
        <v>0</v>
      </c>
      <c r="BS140" s="22">
        <v>0</v>
      </c>
      <c r="BT140" s="22">
        <v>0</v>
      </c>
      <c r="BU140" s="22">
        <v>0</v>
      </c>
      <c r="BV140" s="22">
        <v>0</v>
      </c>
      <c r="BW140" s="22">
        <v>0</v>
      </c>
      <c r="BX140" s="22">
        <v>0</v>
      </c>
      <c r="BY140" s="22">
        <v>0</v>
      </c>
      <c r="BZ140" s="22">
        <v>0</v>
      </c>
      <c r="CA140" s="22">
        <v>0</v>
      </c>
      <c r="CB140" s="22">
        <v>0</v>
      </c>
      <c r="CC140" s="22">
        <v>0</v>
      </c>
      <c r="CD140" s="22">
        <v>0</v>
      </c>
      <c r="CE140" s="22">
        <v>0</v>
      </c>
      <c r="CF140" s="22">
        <v>0</v>
      </c>
      <c r="CG140" s="22">
        <v>0</v>
      </c>
      <c r="CH140" s="22">
        <v>0</v>
      </c>
      <c r="CI140" s="22">
        <v>0</v>
      </c>
      <c r="CJ140" s="22">
        <v>0</v>
      </c>
      <c r="CK140" s="22">
        <v>0</v>
      </c>
      <c r="CL140" s="22">
        <v>0</v>
      </c>
      <c r="CM140" s="22">
        <v>0</v>
      </c>
      <c r="CN140" s="22">
        <v>0</v>
      </c>
      <c r="CO140" s="22">
        <v>0</v>
      </c>
      <c r="CP140" s="22">
        <v>0</v>
      </c>
      <c r="CQ140" s="22">
        <v>0</v>
      </c>
      <c r="CR140" s="22">
        <v>0</v>
      </c>
      <c r="CS140" s="22">
        <v>0</v>
      </c>
      <c r="CT140" s="22">
        <v>0</v>
      </c>
      <c r="CU140" s="22">
        <v>0</v>
      </c>
      <c r="CV140" s="22">
        <v>0</v>
      </c>
      <c r="CW140" s="22">
        <v>0</v>
      </c>
      <c r="CX140" s="22">
        <v>0</v>
      </c>
      <c r="CY140" s="22">
        <v>0</v>
      </c>
      <c r="CZ140" s="22">
        <v>0</v>
      </c>
      <c r="DA140" s="22">
        <v>0</v>
      </c>
      <c r="DB140" s="22">
        <v>0</v>
      </c>
      <c r="DC140" s="22">
        <v>0</v>
      </c>
      <c r="DD140" s="22">
        <v>0</v>
      </c>
      <c r="DE140" s="22">
        <v>0</v>
      </c>
      <c r="DF140" s="22">
        <v>0</v>
      </c>
      <c r="DG140" s="22">
        <v>0</v>
      </c>
      <c r="DH140" s="22">
        <v>0</v>
      </c>
      <c r="DI140" s="22">
        <v>0</v>
      </c>
      <c r="DJ140" s="22">
        <v>0</v>
      </c>
      <c r="DK140" s="22">
        <v>0</v>
      </c>
      <c r="DL140" s="22">
        <v>0</v>
      </c>
      <c r="DM140" s="22">
        <v>0</v>
      </c>
      <c r="DN140" s="22">
        <v>0</v>
      </c>
      <c r="DO140" s="22">
        <v>0</v>
      </c>
      <c r="DP140" s="22">
        <v>0</v>
      </c>
      <c r="DQ140" s="22">
        <v>0</v>
      </c>
      <c r="DR140" s="22">
        <v>0</v>
      </c>
      <c r="DS140" s="22">
        <v>1296</v>
      </c>
      <c r="DT140" s="22">
        <v>0</v>
      </c>
      <c r="DU140" s="22">
        <v>0</v>
      </c>
      <c r="DV140" s="22">
        <v>0</v>
      </c>
      <c r="DW140" s="22">
        <v>0</v>
      </c>
      <c r="DX140" s="22">
        <v>0</v>
      </c>
      <c r="DY140" s="22">
        <v>15360</v>
      </c>
      <c r="DZ140" s="22">
        <v>0</v>
      </c>
      <c r="EA140" s="22">
        <v>15360</v>
      </c>
      <c r="EB140" s="22">
        <v>1920</v>
      </c>
      <c r="EC140" s="22">
        <v>0</v>
      </c>
      <c r="ED140" s="22">
        <v>0</v>
      </c>
      <c r="EE140" s="22">
        <v>0</v>
      </c>
      <c r="EF140" s="22">
        <v>0</v>
      </c>
      <c r="EG140" s="22">
        <v>13440</v>
      </c>
      <c r="EH140" s="22">
        <v>0</v>
      </c>
      <c r="EI140" s="22">
        <v>0</v>
      </c>
      <c r="EJ140" s="22">
        <v>0</v>
      </c>
      <c r="EK140" s="22">
        <v>0</v>
      </c>
      <c r="EL140" s="22">
        <v>0</v>
      </c>
      <c r="EM140" s="22">
        <v>0</v>
      </c>
      <c r="EN140" s="22">
        <v>0</v>
      </c>
      <c r="EO140" s="22">
        <v>0</v>
      </c>
      <c r="EP140" s="22">
        <v>0</v>
      </c>
      <c r="EQ140" s="22">
        <v>0</v>
      </c>
      <c r="ER140" s="22">
        <v>0</v>
      </c>
      <c r="ES140" s="22">
        <v>0</v>
      </c>
      <c r="ET140" s="22">
        <v>0</v>
      </c>
      <c r="EU140" s="22">
        <v>0</v>
      </c>
      <c r="EV140" s="22">
        <v>0</v>
      </c>
      <c r="EW140" s="22">
        <v>0</v>
      </c>
      <c r="EX140" s="22">
        <v>7680</v>
      </c>
      <c r="EY140" s="22">
        <v>0</v>
      </c>
      <c r="EZ140" s="22">
        <v>0</v>
      </c>
      <c r="FA140" s="22">
        <v>0</v>
      </c>
      <c r="FB140" s="22">
        <v>0</v>
      </c>
      <c r="FC140" s="22">
        <v>0</v>
      </c>
      <c r="FD140" s="22">
        <v>15360</v>
      </c>
      <c r="FE140" s="22">
        <v>0</v>
      </c>
      <c r="FF140" s="22">
        <v>1224</v>
      </c>
      <c r="FG140" s="22">
        <v>0</v>
      </c>
      <c r="FH140" s="22">
        <v>24960</v>
      </c>
      <c r="FI140" s="22">
        <v>0</v>
      </c>
      <c r="FJ140" s="22">
        <v>0</v>
      </c>
      <c r="FK140" s="24">
        <v>3840</v>
      </c>
      <c r="FL140" s="24">
        <v>7680</v>
      </c>
      <c r="FM140" s="24">
        <v>17280</v>
      </c>
      <c r="FN140" s="24">
        <v>1920</v>
      </c>
      <c r="FO140" s="22">
        <v>0</v>
      </c>
      <c r="FP140" s="22">
        <v>0</v>
      </c>
      <c r="FQ140" s="22">
        <v>0</v>
      </c>
      <c r="FR140" s="22">
        <v>0</v>
      </c>
      <c r="FS140" s="22">
        <v>0</v>
      </c>
      <c r="FT140" s="24">
        <v>23040</v>
      </c>
      <c r="FU140" s="24">
        <v>3840</v>
      </c>
      <c r="FV140" s="24">
        <v>0</v>
      </c>
      <c r="FW140" s="24">
        <v>0</v>
      </c>
      <c r="FX140" s="24">
        <v>0</v>
      </c>
      <c r="FY140" s="24">
        <v>0</v>
      </c>
      <c r="FZ140" s="24">
        <v>0</v>
      </c>
      <c r="GA140" s="24">
        <v>0</v>
      </c>
      <c r="GB140" s="24">
        <v>0</v>
      </c>
      <c r="GC140" s="24">
        <v>0</v>
      </c>
      <c r="GD140" s="24">
        <v>0</v>
      </c>
      <c r="GE140" s="24">
        <v>0</v>
      </c>
      <c r="GF140" s="24">
        <v>0</v>
      </c>
      <c r="GG140" s="24">
        <v>0</v>
      </c>
      <c r="GH140" s="24">
        <v>0</v>
      </c>
      <c r="GI140" s="24">
        <v>0</v>
      </c>
      <c r="GJ140" s="24">
        <v>0</v>
      </c>
      <c r="GK140" s="24">
        <v>0</v>
      </c>
      <c r="GL140" s="24">
        <v>0</v>
      </c>
      <c r="GM140" s="24">
        <v>0</v>
      </c>
      <c r="GN140" s="24">
        <v>0</v>
      </c>
      <c r="GO140" s="24">
        <v>0</v>
      </c>
      <c r="GP140" s="24">
        <v>0</v>
      </c>
      <c r="GQ140" s="24">
        <v>0</v>
      </c>
      <c r="GR140" s="24">
        <v>0</v>
      </c>
      <c r="GS140" s="24">
        <v>0</v>
      </c>
      <c r="GT140" s="24">
        <v>0</v>
      </c>
      <c r="GU140" s="24">
        <v>0</v>
      </c>
      <c r="GV140" s="24">
        <v>15360</v>
      </c>
      <c r="GW140" s="24">
        <v>0</v>
      </c>
      <c r="GX140" s="24">
        <v>0</v>
      </c>
      <c r="GY140" s="24">
        <v>0</v>
      </c>
      <c r="GZ140" s="24">
        <v>0</v>
      </c>
      <c r="HA140" s="24">
        <v>0</v>
      </c>
      <c r="HB140" s="24">
        <v>0</v>
      </c>
      <c r="HC140" s="24">
        <v>0</v>
      </c>
      <c r="HD140" s="24">
        <v>0</v>
      </c>
      <c r="HE140" s="24">
        <v>0</v>
      </c>
      <c r="HF140" s="24">
        <v>0</v>
      </c>
      <c r="HG140" s="24">
        <v>0</v>
      </c>
      <c r="HH140" s="24">
        <v>0</v>
      </c>
      <c r="HI140" s="24">
        <v>3840</v>
      </c>
      <c r="HJ140" s="24">
        <v>0</v>
      </c>
      <c r="HK140" s="24">
        <v>17280</v>
      </c>
      <c r="HL140" s="24">
        <v>0</v>
      </c>
      <c r="HM140" s="24">
        <v>0</v>
      </c>
      <c r="HN140" s="24">
        <v>0</v>
      </c>
      <c r="HO140" s="24">
        <v>0</v>
      </c>
      <c r="HP140" s="24">
        <v>5760</v>
      </c>
      <c r="HQ140" s="24">
        <v>0</v>
      </c>
      <c r="HR140" s="24">
        <v>0</v>
      </c>
      <c r="HS140" s="16">
        <f t="shared" ref="HS140:IM155" si="60">IF(HR$4=$D$5,$F140,HR140)*(1+HS$3)*(IF(AND($J140&gt;=HS$4,$J140&lt;HT$4),$I140+1,IF(AND($K140&gt;=HS$4,$K140&lt;HT$4),1/(1+$I140),1)))</f>
        <v>0</v>
      </c>
      <c r="HT140" s="16">
        <f t="shared" ca="1" si="60"/>
        <v>1443.6</v>
      </c>
      <c r="HU140" s="16">
        <f t="shared" ca="1" si="60"/>
        <v>1443.6</v>
      </c>
      <c r="HV140" s="16">
        <f t="shared" ca="1" si="60"/>
        <v>1443.6</v>
      </c>
      <c r="HW140" s="16">
        <f t="shared" ca="1" si="60"/>
        <v>1443.6</v>
      </c>
      <c r="HX140" s="16">
        <f t="shared" ca="1" si="60"/>
        <v>1443.6</v>
      </c>
      <c r="HY140" s="16">
        <f t="shared" ca="1" si="60"/>
        <v>1447.2089999999998</v>
      </c>
      <c r="HZ140" s="16">
        <f t="shared" ca="1" si="60"/>
        <v>1447.2089999999998</v>
      </c>
      <c r="IA140" s="16">
        <f t="shared" ca="1" si="60"/>
        <v>1447.2089999999998</v>
      </c>
      <c r="IB140" s="16">
        <f t="shared" ca="1" si="60"/>
        <v>1447.2089999999998</v>
      </c>
      <c r="IC140" s="16">
        <f t="shared" ca="1" si="60"/>
        <v>1450.8270224999997</v>
      </c>
      <c r="ID140" s="16">
        <f t="shared" ca="1" si="60"/>
        <v>1450.8270224999997</v>
      </c>
      <c r="IE140" s="16">
        <f t="shared" ca="1" si="60"/>
        <v>1450.8270224999997</v>
      </c>
      <c r="IF140" s="16">
        <f t="shared" ca="1" si="60"/>
        <v>1450.8270224999997</v>
      </c>
      <c r="IG140" s="16">
        <f t="shared" ca="1" si="60"/>
        <v>1454.4540900562495</v>
      </c>
      <c r="IH140" s="16">
        <f t="shared" ca="1" si="60"/>
        <v>1454.4540900562495</v>
      </c>
      <c r="II140" s="16">
        <f t="shared" ca="1" si="60"/>
        <v>1454.4540900562495</v>
      </c>
      <c r="IJ140" s="16">
        <f t="shared" ca="1" si="60"/>
        <v>1454.4540900562495</v>
      </c>
      <c r="IK140" s="16">
        <f t="shared" ca="1" si="60"/>
        <v>1454.4540900562495</v>
      </c>
      <c r="IL140" s="16">
        <f t="shared" ca="1" si="60"/>
        <v>1458.0902252813901</v>
      </c>
      <c r="IM140" s="16">
        <f t="shared" ca="1" si="60"/>
        <v>1458.0902252813901</v>
      </c>
      <c r="IN140" s="16">
        <f t="shared" ca="1" si="56"/>
        <v>1458.0902252813901</v>
      </c>
      <c r="IO140" s="16">
        <f t="shared" ca="1" si="56"/>
        <v>1458.0902252813901</v>
      </c>
      <c r="IP140" s="16">
        <f t="shared" ca="1" si="56"/>
        <v>1461.7354508445935</v>
      </c>
      <c r="IQ140" s="16">
        <f t="shared" ca="1" si="56"/>
        <v>1461.7354508445935</v>
      </c>
      <c r="IR140" s="16">
        <f t="shared" ca="1" si="56"/>
        <v>1461.7354508445935</v>
      </c>
      <c r="IS140" s="16">
        <f t="shared" ca="1" si="57"/>
        <v>1461.7354508445935</v>
      </c>
      <c r="IT140" s="16">
        <f t="shared" ca="1" si="57"/>
        <v>1465.3897894717049</v>
      </c>
      <c r="IU140" s="16">
        <f t="shared" ca="1" si="57"/>
        <v>1465.3897894717049</v>
      </c>
      <c r="IV140" s="16">
        <f t="shared" ca="1" si="57"/>
        <v>1465.3897894717049</v>
      </c>
      <c r="IW140" s="16">
        <f t="shared" ca="1" si="57"/>
        <v>1465.3897894717049</v>
      </c>
      <c r="IX140" s="16">
        <f t="shared" ca="1" si="57"/>
        <v>1465.3897894717049</v>
      </c>
      <c r="IY140" s="16">
        <f t="shared" ca="1" si="57"/>
        <v>1469.0532639453841</v>
      </c>
      <c r="IZ140" s="16">
        <f t="shared" ca="1" si="57"/>
        <v>1469.0532639453841</v>
      </c>
      <c r="JA140" s="16">
        <f t="shared" ca="1" si="57"/>
        <v>1469.0532639453841</v>
      </c>
      <c r="JB140" s="16">
        <f t="shared" ca="1" si="57"/>
        <v>1469.0532639453841</v>
      </c>
    </row>
    <row r="141" spans="1:262" ht="15" customHeight="1" x14ac:dyDescent="0.3">
      <c r="A141" s="25" t="s">
        <v>151</v>
      </c>
      <c r="B141" s="3" t="s">
        <v>234</v>
      </c>
      <c r="C141" s="3" t="s">
        <v>234</v>
      </c>
      <c r="D141" s="21" t="s">
        <v>38</v>
      </c>
      <c r="E141" s="21" t="s">
        <v>20</v>
      </c>
      <c r="F141" s="16">
        <f t="shared" ca="1" si="58"/>
        <v>8640</v>
      </c>
      <c r="G141" s="21" cm="1">
        <f t="array" aca="1" ref="G141" ca="1">($D$5-IFERROR(LOOKUP(2,1/(INDIRECT($L$1&amp;ROW()&amp;":"&amp;$J$2&amp;ROW())&lt;&gt;0),INDIRECT($L$1&amp;"4:"&amp;$J$2&amp;"4")),$L$4))/7</f>
        <v>3</v>
      </c>
      <c r="H141" s="16">
        <f t="shared" ca="1" si="59"/>
        <v>774053.27548755147</v>
      </c>
      <c r="I141" s="21"/>
      <c r="J141" s="16"/>
      <c r="K141" s="21"/>
      <c r="L141" s="22">
        <v>0</v>
      </c>
      <c r="M141" s="22">
        <v>0</v>
      </c>
      <c r="N141" s="22">
        <v>0</v>
      </c>
      <c r="O141" s="22">
        <v>0</v>
      </c>
      <c r="P141" s="22">
        <v>0</v>
      </c>
      <c r="Q141" s="22">
        <v>0</v>
      </c>
      <c r="R141" s="22">
        <v>0</v>
      </c>
      <c r="S141" s="22">
        <v>0</v>
      </c>
      <c r="T141" s="22">
        <v>0</v>
      </c>
      <c r="U141" s="22">
        <v>0</v>
      </c>
      <c r="V141" s="22">
        <v>0</v>
      </c>
      <c r="W141" s="22">
        <v>0</v>
      </c>
      <c r="X141" s="22">
        <v>0</v>
      </c>
      <c r="Y141" s="22">
        <v>0</v>
      </c>
      <c r="Z141" s="22">
        <v>0</v>
      </c>
      <c r="AA141" s="22">
        <v>0</v>
      </c>
      <c r="AB141" s="22">
        <v>0</v>
      </c>
      <c r="AC141" s="22">
        <v>0</v>
      </c>
      <c r="AD141" s="22">
        <v>0</v>
      </c>
      <c r="AE141" s="22">
        <v>0</v>
      </c>
      <c r="AF141" s="22">
        <v>0</v>
      </c>
      <c r="AG141" s="22">
        <v>0</v>
      </c>
      <c r="AH141" s="22">
        <v>0</v>
      </c>
      <c r="AI141" s="22">
        <v>0</v>
      </c>
      <c r="AJ141" s="22">
        <v>0</v>
      </c>
      <c r="AK141" s="22">
        <v>0</v>
      </c>
      <c r="AL141" s="22">
        <v>0</v>
      </c>
      <c r="AM141" s="22">
        <v>0</v>
      </c>
      <c r="AN141" s="22">
        <v>0</v>
      </c>
      <c r="AO141" s="22">
        <v>0</v>
      </c>
      <c r="AP141" s="22">
        <v>0</v>
      </c>
      <c r="AQ141" s="22">
        <v>0</v>
      </c>
      <c r="AR141" s="22">
        <v>0</v>
      </c>
      <c r="AS141" s="22">
        <v>0</v>
      </c>
      <c r="AT141" s="22">
        <v>0</v>
      </c>
      <c r="AU141" s="22">
        <v>0</v>
      </c>
      <c r="AV141" s="22">
        <v>0</v>
      </c>
      <c r="AW141" s="22">
        <v>0</v>
      </c>
      <c r="AX141" s="22">
        <v>0</v>
      </c>
      <c r="AY141" s="22">
        <v>0</v>
      </c>
      <c r="AZ141" s="22">
        <v>0</v>
      </c>
      <c r="BA141" s="22">
        <v>0</v>
      </c>
      <c r="BB141" s="22">
        <v>0</v>
      </c>
      <c r="BC141" s="22">
        <v>0</v>
      </c>
      <c r="BD141" s="22">
        <v>0</v>
      </c>
      <c r="BE141" s="22">
        <v>0</v>
      </c>
      <c r="BF141" s="22">
        <v>0</v>
      </c>
      <c r="BG141" s="22">
        <v>0</v>
      </c>
      <c r="BH141" s="22">
        <v>0</v>
      </c>
      <c r="BI141" s="22">
        <v>0</v>
      </c>
      <c r="BJ141" s="22">
        <v>0</v>
      </c>
      <c r="BK141" s="22">
        <v>0</v>
      </c>
      <c r="BL141" s="22">
        <v>0</v>
      </c>
      <c r="BM141" s="22">
        <v>0</v>
      </c>
      <c r="BN141" s="22">
        <v>0</v>
      </c>
      <c r="BO141" s="22">
        <v>0</v>
      </c>
      <c r="BP141" s="22">
        <v>0</v>
      </c>
      <c r="BQ141" s="22">
        <v>0</v>
      </c>
      <c r="BR141" s="22">
        <v>0</v>
      </c>
      <c r="BS141" s="22">
        <v>0</v>
      </c>
      <c r="BT141" s="22">
        <v>0</v>
      </c>
      <c r="BU141" s="22">
        <v>0</v>
      </c>
      <c r="BV141" s="22">
        <v>0</v>
      </c>
      <c r="BW141" s="22">
        <v>0</v>
      </c>
      <c r="BX141" s="22">
        <v>0</v>
      </c>
      <c r="BY141" s="22">
        <v>0</v>
      </c>
      <c r="BZ141" s="22">
        <v>0</v>
      </c>
      <c r="CA141" s="22">
        <v>0</v>
      </c>
      <c r="CB141" s="22">
        <v>0</v>
      </c>
      <c r="CC141" s="22">
        <v>0</v>
      </c>
      <c r="CD141" s="22">
        <v>0</v>
      </c>
      <c r="CE141" s="22">
        <v>0</v>
      </c>
      <c r="CF141" s="22">
        <v>0</v>
      </c>
      <c r="CG141" s="22">
        <v>0</v>
      </c>
      <c r="CH141" s="22">
        <v>0</v>
      </c>
      <c r="CI141" s="22">
        <v>0</v>
      </c>
      <c r="CJ141" s="22">
        <v>0</v>
      </c>
      <c r="CK141" s="22">
        <v>0</v>
      </c>
      <c r="CL141" s="22">
        <v>0</v>
      </c>
      <c r="CM141" s="22">
        <v>0</v>
      </c>
      <c r="CN141" s="22">
        <v>0</v>
      </c>
      <c r="CO141" s="22">
        <v>0</v>
      </c>
      <c r="CP141" s="22">
        <v>0</v>
      </c>
      <c r="CQ141" s="22">
        <v>0</v>
      </c>
      <c r="CR141" s="22">
        <v>0</v>
      </c>
      <c r="CS141" s="22">
        <v>0</v>
      </c>
      <c r="CT141" s="22">
        <v>0</v>
      </c>
      <c r="CU141" s="22">
        <v>0</v>
      </c>
      <c r="CV141" s="22">
        <v>0</v>
      </c>
      <c r="CW141" s="22">
        <v>0</v>
      </c>
      <c r="CX141" s="22">
        <v>0</v>
      </c>
      <c r="CY141" s="22">
        <v>0</v>
      </c>
      <c r="CZ141" s="22">
        <v>0</v>
      </c>
      <c r="DA141" s="22">
        <v>0</v>
      </c>
      <c r="DB141" s="22">
        <v>0</v>
      </c>
      <c r="DC141" s="22">
        <v>0</v>
      </c>
      <c r="DD141" s="22">
        <v>0</v>
      </c>
      <c r="DE141" s="22">
        <v>0</v>
      </c>
      <c r="DF141" s="22">
        <v>0</v>
      </c>
      <c r="DG141" s="22">
        <v>0</v>
      </c>
      <c r="DH141" s="22">
        <v>0</v>
      </c>
      <c r="DI141" s="22">
        <v>0</v>
      </c>
      <c r="DJ141" s="22">
        <v>0</v>
      </c>
      <c r="DK141" s="22">
        <v>0</v>
      </c>
      <c r="DL141" s="22">
        <v>0</v>
      </c>
      <c r="DM141" s="22">
        <v>0</v>
      </c>
      <c r="DN141" s="22">
        <v>0</v>
      </c>
      <c r="DO141" s="22">
        <v>0</v>
      </c>
      <c r="DP141" s="22">
        <v>0</v>
      </c>
      <c r="DQ141" s="22">
        <v>21120</v>
      </c>
      <c r="DR141" s="22">
        <v>0</v>
      </c>
      <c r="DS141" s="22">
        <v>0</v>
      </c>
      <c r="DT141" s="22">
        <v>0</v>
      </c>
      <c r="DU141" s="22">
        <v>0</v>
      </c>
      <c r="DV141" s="22">
        <v>0</v>
      </c>
      <c r="DW141" s="22">
        <v>0</v>
      </c>
      <c r="DX141" s="22">
        <v>11874</v>
      </c>
      <c r="DY141" s="22">
        <v>0</v>
      </c>
      <c r="DZ141" s="22">
        <v>17280</v>
      </c>
      <c r="EA141" s="22">
        <v>1920</v>
      </c>
      <c r="EB141" s="22">
        <v>1920</v>
      </c>
      <c r="EC141" s="22">
        <v>0</v>
      </c>
      <c r="ED141" s="22">
        <v>15360</v>
      </c>
      <c r="EE141" s="22">
        <v>0</v>
      </c>
      <c r="EF141" s="22">
        <v>0</v>
      </c>
      <c r="EG141" s="22">
        <v>17280</v>
      </c>
      <c r="EH141" s="22">
        <v>0</v>
      </c>
      <c r="EI141" s="22">
        <v>0</v>
      </c>
      <c r="EJ141" s="22">
        <v>23040</v>
      </c>
      <c r="EK141" s="22">
        <v>0</v>
      </c>
      <c r="EL141" s="22">
        <v>0</v>
      </c>
      <c r="EM141" s="22">
        <v>0</v>
      </c>
      <c r="EN141" s="22">
        <v>0</v>
      </c>
      <c r="EO141" s="22">
        <v>0</v>
      </c>
      <c r="EP141" s="22">
        <v>0</v>
      </c>
      <c r="EQ141" s="22">
        <v>0</v>
      </c>
      <c r="ER141" s="22">
        <v>11520</v>
      </c>
      <c r="ES141" s="22">
        <v>0</v>
      </c>
      <c r="ET141" s="22">
        <v>15360</v>
      </c>
      <c r="EU141" s="22">
        <v>0</v>
      </c>
      <c r="EV141" s="22">
        <v>1920</v>
      </c>
      <c r="EW141" s="22">
        <v>3840</v>
      </c>
      <c r="EX141" s="22">
        <v>1920</v>
      </c>
      <c r="EY141" s="22">
        <v>0</v>
      </c>
      <c r="EZ141" s="22">
        <v>9600</v>
      </c>
      <c r="FA141" s="22">
        <v>3840</v>
      </c>
      <c r="FB141" s="24">
        <v>0</v>
      </c>
      <c r="FC141" s="24">
        <v>0</v>
      </c>
      <c r="FD141" s="22">
        <v>7680</v>
      </c>
      <c r="FE141" s="22">
        <v>15360</v>
      </c>
      <c r="FF141" s="22">
        <v>1476</v>
      </c>
      <c r="FG141" s="22">
        <v>13440</v>
      </c>
      <c r="FH141" s="24">
        <v>0</v>
      </c>
      <c r="FI141" s="24">
        <v>0</v>
      </c>
      <c r="FJ141" s="22">
        <v>5760</v>
      </c>
      <c r="FK141" s="24">
        <v>11520</v>
      </c>
      <c r="FL141" s="24">
        <v>0</v>
      </c>
      <c r="FM141" s="24">
        <v>0</v>
      </c>
      <c r="FN141" s="24">
        <v>0</v>
      </c>
      <c r="FO141" s="24">
        <v>0</v>
      </c>
      <c r="FP141" s="24">
        <v>0</v>
      </c>
      <c r="FQ141" s="24">
        <v>0</v>
      </c>
      <c r="FR141" s="24">
        <v>0</v>
      </c>
      <c r="FS141" s="24">
        <v>24960</v>
      </c>
      <c r="FT141" s="24">
        <v>5760</v>
      </c>
      <c r="FU141" s="24">
        <v>0</v>
      </c>
      <c r="FV141" s="24">
        <v>0</v>
      </c>
      <c r="FW141" s="24">
        <v>7554</v>
      </c>
      <c r="FX141" s="24">
        <v>0</v>
      </c>
      <c r="FY141" s="24">
        <v>0</v>
      </c>
      <c r="FZ141" s="24">
        <v>13440</v>
      </c>
      <c r="GA141" s="24">
        <v>5760</v>
      </c>
      <c r="GB141" s="24">
        <v>0</v>
      </c>
      <c r="GC141" s="24">
        <v>7680</v>
      </c>
      <c r="GD141" s="24">
        <v>0</v>
      </c>
      <c r="GE141" s="24">
        <v>13440</v>
      </c>
      <c r="GF141" s="24">
        <v>17280</v>
      </c>
      <c r="GG141" s="24">
        <v>0</v>
      </c>
      <c r="GH141" s="24">
        <v>9600</v>
      </c>
      <c r="GI141" s="24">
        <v>0</v>
      </c>
      <c r="GJ141" s="24">
        <v>17280</v>
      </c>
      <c r="GK141" s="24">
        <v>0</v>
      </c>
      <c r="GL141" s="24">
        <v>1920</v>
      </c>
      <c r="GM141" s="24">
        <v>0</v>
      </c>
      <c r="GN141" s="24">
        <v>0</v>
      </c>
      <c r="GO141" s="24">
        <v>21120</v>
      </c>
      <c r="GP141" s="24">
        <v>0</v>
      </c>
      <c r="GQ141" s="24">
        <v>0</v>
      </c>
      <c r="GR141" s="24">
        <v>0</v>
      </c>
      <c r="GS141" s="24">
        <v>15360</v>
      </c>
      <c r="GT141" s="24">
        <v>0</v>
      </c>
      <c r="GU141" s="24">
        <v>0</v>
      </c>
      <c r="GV141" s="24">
        <v>23040</v>
      </c>
      <c r="GW141" s="24">
        <v>0</v>
      </c>
      <c r="GX141" s="24">
        <v>0</v>
      </c>
      <c r="GY141" s="24">
        <v>0</v>
      </c>
      <c r="GZ141" s="24">
        <v>0</v>
      </c>
      <c r="HA141" s="24">
        <v>21120</v>
      </c>
      <c r="HB141" s="24">
        <v>0</v>
      </c>
      <c r="HC141" s="24">
        <v>0</v>
      </c>
      <c r="HD141" s="24">
        <v>0</v>
      </c>
      <c r="HE141" s="24">
        <v>0</v>
      </c>
      <c r="HF141" s="24">
        <v>0</v>
      </c>
      <c r="HG141" s="24">
        <v>0</v>
      </c>
      <c r="HH141" s="24">
        <v>0</v>
      </c>
      <c r="HI141" s="24">
        <v>0</v>
      </c>
      <c r="HJ141" s="24">
        <v>0</v>
      </c>
      <c r="HK141" s="24">
        <v>15360</v>
      </c>
      <c r="HL141" s="24">
        <v>0</v>
      </c>
      <c r="HM141" s="24">
        <v>0</v>
      </c>
      <c r="HN141" s="24">
        <v>0</v>
      </c>
      <c r="HO141" s="24">
        <v>0</v>
      </c>
      <c r="HP141" s="24">
        <v>34560</v>
      </c>
      <c r="HQ141" s="24">
        <v>0</v>
      </c>
      <c r="HR141" s="24">
        <v>0</v>
      </c>
      <c r="HS141" s="16">
        <f t="shared" si="60"/>
        <v>0</v>
      </c>
      <c r="HT141" s="16">
        <f t="shared" ca="1" si="60"/>
        <v>8661.6</v>
      </c>
      <c r="HU141" s="16">
        <f t="shared" ca="1" si="60"/>
        <v>8661.6</v>
      </c>
      <c r="HV141" s="16">
        <f t="shared" ca="1" si="60"/>
        <v>8661.6</v>
      </c>
      <c r="HW141" s="16">
        <f t="shared" ca="1" si="60"/>
        <v>8661.6</v>
      </c>
      <c r="HX141" s="16">
        <f t="shared" ca="1" si="60"/>
        <v>8661.6</v>
      </c>
      <c r="HY141" s="16">
        <f t="shared" ca="1" si="60"/>
        <v>8683.253999999999</v>
      </c>
      <c r="HZ141" s="16">
        <f t="shared" ca="1" si="60"/>
        <v>8683.253999999999</v>
      </c>
      <c r="IA141" s="16">
        <f t="shared" ca="1" si="60"/>
        <v>8683.253999999999</v>
      </c>
      <c r="IB141" s="16">
        <f t="shared" ca="1" si="60"/>
        <v>8683.253999999999</v>
      </c>
      <c r="IC141" s="16">
        <f t="shared" ca="1" si="60"/>
        <v>8704.9621349999979</v>
      </c>
      <c r="ID141" s="16">
        <f t="shared" ca="1" si="60"/>
        <v>8704.9621349999979</v>
      </c>
      <c r="IE141" s="16">
        <f t="shared" ca="1" si="60"/>
        <v>8704.9621349999979</v>
      </c>
      <c r="IF141" s="16">
        <f t="shared" ca="1" si="60"/>
        <v>8704.9621349999979</v>
      </c>
      <c r="IG141" s="16">
        <f t="shared" ca="1" si="60"/>
        <v>8726.7245403374982</v>
      </c>
      <c r="IH141" s="16">
        <f t="shared" ca="1" si="60"/>
        <v>8726.7245403374982</v>
      </c>
      <c r="II141" s="16">
        <f t="shared" ca="1" si="60"/>
        <v>8726.7245403374982</v>
      </c>
      <c r="IJ141" s="16">
        <f t="shared" ca="1" si="60"/>
        <v>8726.7245403374982</v>
      </c>
      <c r="IK141" s="16">
        <f t="shared" ca="1" si="60"/>
        <v>8726.7245403374982</v>
      </c>
      <c r="IL141" s="16">
        <f t="shared" ca="1" si="60"/>
        <v>8748.5413516883418</v>
      </c>
      <c r="IM141" s="16">
        <f t="shared" ca="1" si="60"/>
        <v>8748.5413516883418</v>
      </c>
      <c r="IN141" s="16">
        <f t="shared" ca="1" si="56"/>
        <v>8748.5413516883418</v>
      </c>
      <c r="IO141" s="16">
        <f t="shared" ca="1" si="56"/>
        <v>8748.5413516883418</v>
      </c>
      <c r="IP141" s="16">
        <f t="shared" ca="1" si="56"/>
        <v>8770.4127050675615</v>
      </c>
      <c r="IQ141" s="16">
        <f t="shared" ca="1" si="56"/>
        <v>8770.4127050675615</v>
      </c>
      <c r="IR141" s="16">
        <f t="shared" ca="1" si="56"/>
        <v>8770.4127050675615</v>
      </c>
      <c r="IS141" s="16">
        <f t="shared" ca="1" si="57"/>
        <v>8770.4127050675615</v>
      </c>
      <c r="IT141" s="16">
        <f t="shared" ca="1" si="57"/>
        <v>8792.3387368302301</v>
      </c>
      <c r="IU141" s="16">
        <f t="shared" ca="1" si="57"/>
        <v>8792.3387368302301</v>
      </c>
      <c r="IV141" s="16">
        <f t="shared" ca="1" si="57"/>
        <v>8792.3387368302301</v>
      </c>
      <c r="IW141" s="16">
        <f t="shared" ca="1" si="57"/>
        <v>8792.3387368302301</v>
      </c>
      <c r="IX141" s="16">
        <f t="shared" ca="1" si="57"/>
        <v>8792.3387368302301</v>
      </c>
      <c r="IY141" s="16">
        <f t="shared" ca="1" si="57"/>
        <v>8814.3195836723044</v>
      </c>
      <c r="IZ141" s="16">
        <f t="shared" ca="1" si="57"/>
        <v>8814.3195836723044</v>
      </c>
      <c r="JA141" s="16">
        <f t="shared" ca="1" si="57"/>
        <v>8814.3195836723044</v>
      </c>
      <c r="JB141" s="16">
        <f t="shared" ca="1" si="57"/>
        <v>8814.3195836723044</v>
      </c>
    </row>
    <row r="142" spans="1:262" ht="15" customHeight="1" x14ac:dyDescent="0.3">
      <c r="A142" s="20" t="s">
        <v>152</v>
      </c>
      <c r="B142" s="3" t="s">
        <v>234</v>
      </c>
      <c r="C142" s="3" t="s">
        <v>234</v>
      </c>
      <c r="D142" s="21" t="s">
        <v>19</v>
      </c>
      <c r="E142" s="21" t="s">
        <v>20</v>
      </c>
      <c r="F142" s="16">
        <f t="shared" ca="1" si="58"/>
        <v>4637.75</v>
      </c>
      <c r="G142" s="21" cm="1">
        <f t="array" aca="1" ref="G142" ca="1">($D$5-IFERROR(LOOKUP(2,1/(INDIRECT($L$1&amp;ROW()&amp;":"&amp;$J$2&amp;ROW())&lt;&gt;0),INDIRECT($L$1&amp;"4:"&amp;$J$2&amp;"4")),$L$4))/7</f>
        <v>0</v>
      </c>
      <c r="H142" s="16">
        <f t="shared" ca="1" si="59"/>
        <v>398678.15405744169</v>
      </c>
      <c r="L142" s="22">
        <v>0</v>
      </c>
      <c r="M142" s="22">
        <v>0</v>
      </c>
      <c r="N142" s="22">
        <v>0</v>
      </c>
      <c r="O142" s="22">
        <v>0</v>
      </c>
      <c r="P142" s="22">
        <v>0</v>
      </c>
      <c r="Q142" s="22">
        <v>0</v>
      </c>
      <c r="R142" s="22">
        <v>0</v>
      </c>
      <c r="S142" s="22">
        <v>0</v>
      </c>
      <c r="T142" s="22">
        <v>0</v>
      </c>
      <c r="U142" s="22">
        <v>0</v>
      </c>
      <c r="V142" s="22">
        <v>0</v>
      </c>
      <c r="W142" s="22">
        <v>0</v>
      </c>
      <c r="X142" s="22">
        <v>0</v>
      </c>
      <c r="Y142" s="22">
        <v>0</v>
      </c>
      <c r="Z142" s="22">
        <v>0</v>
      </c>
      <c r="AA142" s="22">
        <v>0</v>
      </c>
      <c r="AB142" s="22">
        <v>0</v>
      </c>
      <c r="AC142" s="22">
        <v>0</v>
      </c>
      <c r="AD142" s="22">
        <v>0</v>
      </c>
      <c r="AE142" s="22">
        <v>0</v>
      </c>
      <c r="AF142" s="22">
        <v>0</v>
      </c>
      <c r="AG142" s="22">
        <v>0</v>
      </c>
      <c r="AH142" s="22">
        <v>0</v>
      </c>
      <c r="AI142" s="22">
        <v>0</v>
      </c>
      <c r="AJ142" s="22">
        <v>0</v>
      </c>
      <c r="AK142" s="22">
        <v>0</v>
      </c>
      <c r="AL142" s="22">
        <v>0</v>
      </c>
      <c r="AM142" s="22">
        <v>0</v>
      </c>
      <c r="AN142" s="22">
        <v>0</v>
      </c>
      <c r="AO142" s="22">
        <v>0</v>
      </c>
      <c r="AP142" s="22">
        <v>0</v>
      </c>
      <c r="AQ142" s="22">
        <v>0</v>
      </c>
      <c r="AR142" s="22">
        <v>0</v>
      </c>
      <c r="AS142" s="22">
        <v>0</v>
      </c>
      <c r="AT142" s="22">
        <v>0</v>
      </c>
      <c r="AU142" s="22">
        <v>0</v>
      </c>
      <c r="AV142" s="22">
        <v>0</v>
      </c>
      <c r="AW142" s="22">
        <v>0</v>
      </c>
      <c r="AX142" s="22">
        <v>0</v>
      </c>
      <c r="AY142" s="22">
        <v>0</v>
      </c>
      <c r="AZ142" s="22">
        <v>0</v>
      </c>
      <c r="BA142" s="22">
        <v>0</v>
      </c>
      <c r="BB142" s="22">
        <v>0</v>
      </c>
      <c r="BC142" s="22">
        <v>0</v>
      </c>
      <c r="BD142" s="22">
        <v>0</v>
      </c>
      <c r="BE142" s="22">
        <v>0</v>
      </c>
      <c r="BF142" s="22">
        <v>0</v>
      </c>
      <c r="BG142" s="22">
        <v>0</v>
      </c>
      <c r="BH142" s="22">
        <v>0</v>
      </c>
      <c r="BI142" s="22">
        <v>0</v>
      </c>
      <c r="BJ142" s="22">
        <v>0</v>
      </c>
      <c r="BK142" s="22">
        <v>0</v>
      </c>
      <c r="BL142" s="22">
        <v>0</v>
      </c>
      <c r="BM142" s="22">
        <v>0</v>
      </c>
      <c r="BN142" s="22">
        <v>0</v>
      </c>
      <c r="BO142" s="22">
        <v>0</v>
      </c>
      <c r="BP142" s="22">
        <v>0</v>
      </c>
      <c r="BQ142" s="22">
        <v>0</v>
      </c>
      <c r="BR142" s="22">
        <v>0</v>
      </c>
      <c r="BS142" s="22">
        <v>0</v>
      </c>
      <c r="BT142" s="22">
        <v>0</v>
      </c>
      <c r="BU142" s="22">
        <v>0</v>
      </c>
      <c r="BV142" s="22">
        <v>0</v>
      </c>
      <c r="BW142" s="22">
        <v>0</v>
      </c>
      <c r="BX142" s="22">
        <v>0</v>
      </c>
      <c r="BY142" s="22">
        <v>0</v>
      </c>
      <c r="BZ142" s="22">
        <v>0</v>
      </c>
      <c r="CA142" s="22">
        <v>0</v>
      </c>
      <c r="CB142" s="22">
        <v>0</v>
      </c>
      <c r="CC142" s="22">
        <v>0</v>
      </c>
      <c r="CD142" s="22">
        <v>0</v>
      </c>
      <c r="CE142" s="22">
        <v>0</v>
      </c>
      <c r="CF142" s="22">
        <v>0</v>
      </c>
      <c r="CG142" s="22">
        <v>0</v>
      </c>
      <c r="CH142" s="22">
        <v>0</v>
      </c>
      <c r="CI142" s="22">
        <v>0</v>
      </c>
      <c r="CJ142" s="22">
        <v>0</v>
      </c>
      <c r="CK142" s="22">
        <v>0</v>
      </c>
      <c r="CL142" s="22">
        <v>0</v>
      </c>
      <c r="CM142" s="22">
        <v>0</v>
      </c>
      <c r="CN142" s="22">
        <v>0</v>
      </c>
      <c r="CO142" s="22">
        <v>0</v>
      </c>
      <c r="CP142" s="22">
        <v>0</v>
      </c>
      <c r="CQ142" s="22">
        <v>0</v>
      </c>
      <c r="CR142" s="22">
        <v>0</v>
      </c>
      <c r="CS142" s="22">
        <v>0</v>
      </c>
      <c r="CT142" s="22">
        <v>0</v>
      </c>
      <c r="CU142" s="22">
        <v>0</v>
      </c>
      <c r="CV142" s="22">
        <v>0</v>
      </c>
      <c r="CW142" s="22">
        <v>0</v>
      </c>
      <c r="CX142" s="22">
        <v>0</v>
      </c>
      <c r="CY142" s="22">
        <v>0</v>
      </c>
      <c r="CZ142" s="22">
        <v>0</v>
      </c>
      <c r="DA142" s="22">
        <v>0</v>
      </c>
      <c r="DB142" s="22">
        <v>0</v>
      </c>
      <c r="DC142" s="22">
        <v>0</v>
      </c>
      <c r="DD142" s="22">
        <v>0</v>
      </c>
      <c r="DE142" s="22">
        <v>0</v>
      </c>
      <c r="DF142" s="22">
        <v>0</v>
      </c>
      <c r="DG142" s="22">
        <v>0</v>
      </c>
      <c r="DH142" s="22">
        <v>0</v>
      </c>
      <c r="DI142" s="22">
        <v>0</v>
      </c>
      <c r="DJ142" s="22">
        <v>0</v>
      </c>
      <c r="DK142" s="22">
        <v>0</v>
      </c>
      <c r="DL142" s="22">
        <v>0</v>
      </c>
      <c r="DM142" s="22">
        <v>0</v>
      </c>
      <c r="DN142" s="22">
        <v>0</v>
      </c>
      <c r="DO142" s="22">
        <v>0</v>
      </c>
      <c r="DP142" s="22">
        <v>0</v>
      </c>
      <c r="DQ142" s="22">
        <v>0</v>
      </c>
      <c r="DR142" s="22">
        <v>0</v>
      </c>
      <c r="DS142" s="22">
        <v>0</v>
      </c>
      <c r="DT142" s="22">
        <v>0</v>
      </c>
      <c r="DU142" s="22">
        <v>0</v>
      </c>
      <c r="DV142" s="22">
        <v>0</v>
      </c>
      <c r="DW142" s="22">
        <v>0</v>
      </c>
      <c r="DX142" s="22">
        <v>0</v>
      </c>
      <c r="DY142" s="22">
        <v>0</v>
      </c>
      <c r="DZ142" s="22">
        <v>0</v>
      </c>
      <c r="EA142" s="22">
        <v>0</v>
      </c>
      <c r="EB142" s="22">
        <v>0</v>
      </c>
      <c r="EC142" s="22">
        <v>0</v>
      </c>
      <c r="ED142" s="22">
        <v>0</v>
      </c>
      <c r="EE142" s="22">
        <v>0</v>
      </c>
      <c r="EF142" s="22">
        <v>0</v>
      </c>
      <c r="EG142" s="22">
        <v>0</v>
      </c>
      <c r="EH142" s="22">
        <v>0</v>
      </c>
      <c r="EI142" s="22">
        <v>0</v>
      </c>
      <c r="EJ142" s="22">
        <v>0</v>
      </c>
      <c r="EK142" s="22">
        <v>0</v>
      </c>
      <c r="EL142" s="22">
        <v>0</v>
      </c>
      <c r="EM142" s="22">
        <v>0</v>
      </c>
      <c r="EN142" s="22">
        <v>0</v>
      </c>
      <c r="EO142" s="22">
        <v>0</v>
      </c>
      <c r="EP142" s="22">
        <v>0</v>
      </c>
      <c r="EQ142" s="22">
        <v>0</v>
      </c>
      <c r="ER142" s="22">
        <v>0</v>
      </c>
      <c r="ES142" s="22">
        <v>0</v>
      </c>
      <c r="ET142" s="22">
        <v>0</v>
      </c>
      <c r="EU142" s="22">
        <v>0</v>
      </c>
      <c r="EV142" s="22">
        <v>0</v>
      </c>
      <c r="EW142" s="22">
        <v>0</v>
      </c>
      <c r="EX142" s="22">
        <v>0</v>
      </c>
      <c r="EY142" s="22">
        <v>0</v>
      </c>
      <c r="EZ142" s="22">
        <v>0</v>
      </c>
      <c r="FA142" s="22">
        <v>0</v>
      </c>
      <c r="FB142" s="22">
        <v>0</v>
      </c>
      <c r="FC142" s="22">
        <v>0</v>
      </c>
      <c r="FD142" s="22">
        <v>0</v>
      </c>
      <c r="FE142" s="22">
        <v>0</v>
      </c>
      <c r="FF142" s="22">
        <v>0</v>
      </c>
      <c r="FG142" s="22">
        <v>0</v>
      </c>
      <c r="FH142" s="22">
        <v>0</v>
      </c>
      <c r="FI142" s="22">
        <v>0</v>
      </c>
      <c r="FJ142" s="23">
        <v>0</v>
      </c>
      <c r="FK142" s="23">
        <v>0</v>
      </c>
      <c r="FL142" s="23">
        <v>0</v>
      </c>
      <c r="FM142" s="23">
        <v>0</v>
      </c>
      <c r="FN142" s="23">
        <v>0</v>
      </c>
      <c r="FO142" s="23">
        <v>0</v>
      </c>
      <c r="FP142" s="23">
        <v>0</v>
      </c>
      <c r="FQ142" s="23">
        <v>0</v>
      </c>
      <c r="FR142" s="23">
        <v>0</v>
      </c>
      <c r="FS142" s="23">
        <v>0</v>
      </c>
      <c r="FT142" s="23">
        <v>0</v>
      </c>
      <c r="FU142" s="23">
        <v>0</v>
      </c>
      <c r="FV142" s="23">
        <v>0</v>
      </c>
      <c r="FW142" s="23">
        <v>0</v>
      </c>
      <c r="FX142" s="23">
        <v>0</v>
      </c>
      <c r="FY142" s="23">
        <v>0</v>
      </c>
      <c r="FZ142" s="23">
        <v>0</v>
      </c>
      <c r="GA142" s="23">
        <v>0</v>
      </c>
      <c r="GB142" s="23">
        <v>0</v>
      </c>
      <c r="GC142" s="23">
        <v>0</v>
      </c>
      <c r="GD142" s="23">
        <v>0</v>
      </c>
      <c r="GE142" s="23">
        <v>0</v>
      </c>
      <c r="GF142" s="23">
        <v>0</v>
      </c>
      <c r="GG142" s="23">
        <v>0</v>
      </c>
      <c r="GH142" s="23">
        <v>0</v>
      </c>
      <c r="GI142" s="23">
        <v>0</v>
      </c>
      <c r="GJ142" s="23">
        <v>0</v>
      </c>
      <c r="GK142" s="24">
        <v>0</v>
      </c>
      <c r="GL142" s="24">
        <v>0</v>
      </c>
      <c r="GM142" s="24">
        <v>0</v>
      </c>
      <c r="GN142" s="24">
        <v>0</v>
      </c>
      <c r="GO142" s="24">
        <v>0</v>
      </c>
      <c r="GP142" s="24">
        <v>0</v>
      </c>
      <c r="GQ142" s="24">
        <v>0</v>
      </c>
      <c r="GR142" s="24">
        <v>0</v>
      </c>
      <c r="GS142" s="24">
        <v>0</v>
      </c>
      <c r="GT142" s="24">
        <v>800</v>
      </c>
      <c r="GU142" s="24">
        <v>3336</v>
      </c>
      <c r="GV142" s="24">
        <v>4138</v>
      </c>
      <c r="GW142" s="24">
        <v>4016</v>
      </c>
      <c r="GX142" s="24">
        <v>4057</v>
      </c>
      <c r="GY142" s="24">
        <v>4179</v>
      </c>
      <c r="GZ142" s="24">
        <v>3840</v>
      </c>
      <c r="HA142" s="24">
        <v>2684</v>
      </c>
      <c r="HB142" s="24">
        <v>5406</v>
      </c>
      <c r="HC142" s="24">
        <v>7049</v>
      </c>
      <c r="HD142" s="24">
        <v>6380</v>
      </c>
      <c r="HE142" s="24">
        <v>6109</v>
      </c>
      <c r="HF142" s="24">
        <v>6453</v>
      </c>
      <c r="HG142" s="24">
        <v>6255</v>
      </c>
      <c r="HH142" s="24">
        <v>5798</v>
      </c>
      <c r="HI142" s="24">
        <v>5941</v>
      </c>
      <c r="HJ142" s="24">
        <v>6216</v>
      </c>
      <c r="HK142" s="24">
        <v>6613</v>
      </c>
      <c r="HL142" s="24">
        <v>6451</v>
      </c>
      <c r="HM142" s="24">
        <v>6498</v>
      </c>
      <c r="HN142" s="24">
        <v>6852</v>
      </c>
      <c r="HO142" s="24">
        <v>4299</v>
      </c>
      <c r="HP142" s="24">
        <v>1973</v>
      </c>
      <c r="HQ142" s="24">
        <v>2459</v>
      </c>
      <c r="HR142" s="24">
        <v>6857</v>
      </c>
      <c r="HS142" s="24">
        <v>7262</v>
      </c>
      <c r="HT142" s="24">
        <v>7556</v>
      </c>
      <c r="HU142" s="16">
        <f t="shared" si="60"/>
        <v>7556</v>
      </c>
      <c r="HV142" s="16">
        <f t="shared" si="60"/>
        <v>7556</v>
      </c>
      <c r="HW142" s="16">
        <f t="shared" si="60"/>
        <v>7556</v>
      </c>
      <c r="HX142" s="16">
        <f t="shared" si="60"/>
        <v>7556</v>
      </c>
      <c r="HY142" s="16">
        <f t="shared" si="60"/>
        <v>7574.8899999999994</v>
      </c>
      <c r="HZ142" s="16">
        <f t="shared" si="60"/>
        <v>7574.8899999999994</v>
      </c>
      <c r="IA142" s="16">
        <f t="shared" si="60"/>
        <v>7574.8899999999994</v>
      </c>
      <c r="IB142" s="16">
        <f t="shared" si="60"/>
        <v>7574.8899999999994</v>
      </c>
      <c r="IC142" s="16">
        <f t="shared" si="60"/>
        <v>7593.8272249999991</v>
      </c>
      <c r="ID142" s="16">
        <f t="shared" si="60"/>
        <v>7593.8272249999991</v>
      </c>
      <c r="IE142" s="16">
        <f t="shared" si="60"/>
        <v>7593.8272249999991</v>
      </c>
      <c r="IF142" s="16">
        <f t="shared" si="60"/>
        <v>7593.8272249999991</v>
      </c>
      <c r="IG142" s="16">
        <f t="shared" si="60"/>
        <v>7612.8117930624985</v>
      </c>
      <c r="IH142" s="16">
        <f t="shared" si="60"/>
        <v>7612.8117930624985</v>
      </c>
      <c r="II142" s="16">
        <f t="shared" si="60"/>
        <v>7612.8117930624985</v>
      </c>
      <c r="IJ142" s="16">
        <f t="shared" si="60"/>
        <v>7612.8117930624985</v>
      </c>
      <c r="IK142" s="16">
        <f t="shared" si="60"/>
        <v>7612.8117930624985</v>
      </c>
      <c r="IL142" s="16">
        <f t="shared" si="60"/>
        <v>7631.8438225451546</v>
      </c>
      <c r="IM142" s="16">
        <f t="shared" si="60"/>
        <v>7631.8438225451546</v>
      </c>
      <c r="IN142" s="16">
        <f t="shared" si="56"/>
        <v>7631.8438225451546</v>
      </c>
      <c r="IO142" s="16">
        <f t="shared" si="56"/>
        <v>7631.8438225451546</v>
      </c>
      <c r="IP142" s="16">
        <f t="shared" si="56"/>
        <v>7650.9234321015174</v>
      </c>
      <c r="IQ142" s="16">
        <f t="shared" si="56"/>
        <v>7650.9234321015174</v>
      </c>
      <c r="IR142" s="16">
        <f t="shared" si="56"/>
        <v>7650.9234321015174</v>
      </c>
      <c r="IS142" s="16">
        <f t="shared" si="57"/>
        <v>7650.9234321015174</v>
      </c>
      <c r="IT142" s="16">
        <f t="shared" si="57"/>
        <v>7670.0507406817705</v>
      </c>
      <c r="IU142" s="16">
        <f t="shared" si="57"/>
        <v>7670.0507406817705</v>
      </c>
      <c r="IV142" s="16">
        <f t="shared" si="57"/>
        <v>7670.0507406817705</v>
      </c>
      <c r="IW142" s="16">
        <f t="shared" si="57"/>
        <v>7670.0507406817705</v>
      </c>
      <c r="IX142" s="16">
        <f t="shared" si="57"/>
        <v>7670.0507406817705</v>
      </c>
      <c r="IY142" s="16">
        <f t="shared" si="57"/>
        <v>7689.2258675334742</v>
      </c>
      <c r="IZ142" s="16">
        <f t="shared" si="57"/>
        <v>7689.2258675334742</v>
      </c>
      <c r="JA142" s="16">
        <f t="shared" si="57"/>
        <v>7689.2258675334742</v>
      </c>
      <c r="JB142" s="16">
        <f t="shared" si="57"/>
        <v>7689.2258675334742</v>
      </c>
    </row>
    <row r="143" spans="1:262" ht="15" customHeight="1" x14ac:dyDescent="0.3">
      <c r="A143" s="20" t="s">
        <v>153</v>
      </c>
      <c r="B143" s="3" t="s">
        <v>234</v>
      </c>
      <c r="C143" s="3" t="s">
        <v>234</v>
      </c>
      <c r="D143" s="21" t="s">
        <v>19</v>
      </c>
      <c r="E143" s="21" t="s">
        <v>20</v>
      </c>
      <c r="F143" s="16">
        <f t="shared" ca="1" si="58"/>
        <v>8625.75</v>
      </c>
      <c r="G143" s="21" cm="1">
        <f t="array" aca="1" ref="G143" ca="1">($D$5-IFERROR(LOOKUP(2,1/(INDIRECT($L$1&amp;ROW()&amp;":"&amp;$J$2&amp;ROW())&lt;&gt;0),INDIRECT($L$1&amp;"4:"&amp;$J$2&amp;"4")),$L$4))/7</f>
        <v>0</v>
      </c>
      <c r="H143" s="16">
        <f t="shared" ca="1" si="59"/>
        <v>470441.43726656109</v>
      </c>
      <c r="L143" s="22">
        <v>0</v>
      </c>
      <c r="M143" s="22">
        <v>0</v>
      </c>
      <c r="N143" s="22">
        <v>0</v>
      </c>
      <c r="O143" s="22">
        <v>0</v>
      </c>
      <c r="P143" s="22">
        <v>0</v>
      </c>
      <c r="Q143" s="22">
        <v>0</v>
      </c>
      <c r="R143" s="22">
        <v>0</v>
      </c>
      <c r="S143" s="22">
        <v>0</v>
      </c>
      <c r="T143" s="22">
        <v>0</v>
      </c>
      <c r="U143" s="22">
        <v>0</v>
      </c>
      <c r="V143" s="22">
        <v>0</v>
      </c>
      <c r="W143" s="22">
        <v>0</v>
      </c>
      <c r="X143" s="22">
        <v>0</v>
      </c>
      <c r="Y143" s="22">
        <v>0</v>
      </c>
      <c r="Z143" s="22">
        <v>0</v>
      </c>
      <c r="AA143" s="22">
        <v>0</v>
      </c>
      <c r="AB143" s="22">
        <v>0</v>
      </c>
      <c r="AC143" s="22">
        <v>0</v>
      </c>
      <c r="AD143" s="22">
        <v>0</v>
      </c>
      <c r="AE143" s="22">
        <v>0</v>
      </c>
      <c r="AF143" s="22">
        <v>0</v>
      </c>
      <c r="AG143" s="22">
        <v>0</v>
      </c>
      <c r="AH143" s="22">
        <v>0</v>
      </c>
      <c r="AI143" s="22">
        <v>0</v>
      </c>
      <c r="AJ143" s="22">
        <v>0</v>
      </c>
      <c r="AK143" s="22">
        <v>0</v>
      </c>
      <c r="AL143" s="22">
        <v>0</v>
      </c>
      <c r="AM143" s="22">
        <v>0</v>
      </c>
      <c r="AN143" s="22">
        <v>0</v>
      </c>
      <c r="AO143" s="22">
        <v>0</v>
      </c>
      <c r="AP143" s="22">
        <v>0</v>
      </c>
      <c r="AQ143" s="22">
        <v>0</v>
      </c>
      <c r="AR143" s="22">
        <v>0</v>
      </c>
      <c r="AS143" s="22">
        <v>0</v>
      </c>
      <c r="AT143" s="22">
        <v>0</v>
      </c>
      <c r="AU143" s="22">
        <v>0</v>
      </c>
      <c r="AV143" s="22">
        <v>0</v>
      </c>
      <c r="AW143" s="22">
        <v>0</v>
      </c>
      <c r="AX143" s="22">
        <v>0</v>
      </c>
      <c r="AY143" s="22">
        <v>0</v>
      </c>
      <c r="AZ143" s="22">
        <v>0</v>
      </c>
      <c r="BA143" s="22">
        <v>0</v>
      </c>
      <c r="BB143" s="22">
        <v>0</v>
      </c>
      <c r="BC143" s="22">
        <v>0</v>
      </c>
      <c r="BD143" s="22">
        <v>0</v>
      </c>
      <c r="BE143" s="22">
        <v>0</v>
      </c>
      <c r="BF143" s="22">
        <v>0</v>
      </c>
      <c r="BG143" s="22">
        <v>0</v>
      </c>
      <c r="BH143" s="22">
        <v>0</v>
      </c>
      <c r="BI143" s="22">
        <v>0</v>
      </c>
      <c r="BJ143" s="22">
        <v>0</v>
      </c>
      <c r="BK143" s="22">
        <v>0</v>
      </c>
      <c r="BL143" s="22">
        <v>0</v>
      </c>
      <c r="BM143" s="22">
        <v>0</v>
      </c>
      <c r="BN143" s="22">
        <v>0</v>
      </c>
      <c r="BO143" s="22">
        <v>0</v>
      </c>
      <c r="BP143" s="22">
        <v>0</v>
      </c>
      <c r="BQ143" s="22">
        <v>0</v>
      </c>
      <c r="BR143" s="22">
        <v>0</v>
      </c>
      <c r="BS143" s="22">
        <v>0</v>
      </c>
      <c r="BT143" s="22">
        <v>0</v>
      </c>
      <c r="BU143" s="22">
        <v>0</v>
      </c>
      <c r="BV143" s="22">
        <v>0</v>
      </c>
      <c r="BW143" s="22">
        <v>0</v>
      </c>
      <c r="BX143" s="22">
        <v>0</v>
      </c>
      <c r="BY143" s="22">
        <v>0</v>
      </c>
      <c r="BZ143" s="22">
        <v>0</v>
      </c>
      <c r="CA143" s="22">
        <v>0</v>
      </c>
      <c r="CB143" s="22">
        <v>0</v>
      </c>
      <c r="CC143" s="22">
        <v>0</v>
      </c>
      <c r="CD143" s="22">
        <v>0</v>
      </c>
      <c r="CE143" s="22">
        <v>0</v>
      </c>
      <c r="CF143" s="22">
        <v>0</v>
      </c>
      <c r="CG143" s="22">
        <v>0</v>
      </c>
      <c r="CH143" s="22">
        <v>0</v>
      </c>
      <c r="CI143" s="22">
        <v>0</v>
      </c>
      <c r="CJ143" s="22">
        <v>0</v>
      </c>
      <c r="CK143" s="22">
        <v>0</v>
      </c>
      <c r="CL143" s="22">
        <v>0</v>
      </c>
      <c r="CM143" s="22">
        <v>0</v>
      </c>
      <c r="CN143" s="22">
        <v>0</v>
      </c>
      <c r="CO143" s="22">
        <v>0</v>
      </c>
      <c r="CP143" s="22">
        <v>0</v>
      </c>
      <c r="CQ143" s="22">
        <v>0</v>
      </c>
      <c r="CR143" s="22">
        <v>0</v>
      </c>
      <c r="CS143" s="22">
        <v>0</v>
      </c>
      <c r="CT143" s="22">
        <v>0</v>
      </c>
      <c r="CU143" s="22">
        <v>0</v>
      </c>
      <c r="CV143" s="22">
        <v>0</v>
      </c>
      <c r="CW143" s="22">
        <v>0</v>
      </c>
      <c r="CX143" s="22">
        <v>0</v>
      </c>
      <c r="CY143" s="22">
        <v>0</v>
      </c>
      <c r="CZ143" s="22">
        <v>0</v>
      </c>
      <c r="DA143" s="22">
        <v>0</v>
      </c>
      <c r="DB143" s="22">
        <v>0</v>
      </c>
      <c r="DC143" s="22">
        <v>0</v>
      </c>
      <c r="DD143" s="22">
        <v>0</v>
      </c>
      <c r="DE143" s="22">
        <v>0</v>
      </c>
      <c r="DF143" s="22">
        <v>0</v>
      </c>
      <c r="DG143" s="22">
        <v>0</v>
      </c>
      <c r="DH143" s="22">
        <v>0</v>
      </c>
      <c r="DI143" s="22">
        <v>0</v>
      </c>
      <c r="DJ143" s="22">
        <v>0</v>
      </c>
      <c r="DK143" s="22">
        <v>0</v>
      </c>
      <c r="DL143" s="22">
        <v>0</v>
      </c>
      <c r="DM143" s="22">
        <v>0</v>
      </c>
      <c r="DN143" s="22">
        <v>0</v>
      </c>
      <c r="DO143" s="22">
        <v>0</v>
      </c>
      <c r="DP143" s="22">
        <v>0</v>
      </c>
      <c r="DQ143" s="22">
        <v>0</v>
      </c>
      <c r="DR143" s="22">
        <v>0</v>
      </c>
      <c r="DS143" s="22">
        <v>0</v>
      </c>
      <c r="DT143" s="22">
        <v>0</v>
      </c>
      <c r="DU143" s="22">
        <v>0</v>
      </c>
      <c r="DV143" s="22">
        <v>0</v>
      </c>
      <c r="DW143" s="22">
        <v>0</v>
      </c>
      <c r="DX143" s="22">
        <v>0</v>
      </c>
      <c r="DY143" s="22">
        <v>0</v>
      </c>
      <c r="DZ143" s="22">
        <v>0</v>
      </c>
      <c r="EA143" s="22">
        <v>0</v>
      </c>
      <c r="EB143" s="22">
        <v>0</v>
      </c>
      <c r="EC143" s="22">
        <v>0</v>
      </c>
      <c r="ED143" s="22">
        <v>0</v>
      </c>
      <c r="EE143" s="22">
        <v>0</v>
      </c>
      <c r="EF143" s="22">
        <v>0</v>
      </c>
      <c r="EG143" s="22">
        <v>0</v>
      </c>
      <c r="EH143" s="22">
        <v>0</v>
      </c>
      <c r="EI143" s="22">
        <v>0</v>
      </c>
      <c r="EJ143" s="22">
        <v>0</v>
      </c>
      <c r="EK143" s="22">
        <v>0</v>
      </c>
      <c r="EL143" s="22">
        <v>0</v>
      </c>
      <c r="EM143" s="22">
        <v>0</v>
      </c>
      <c r="EN143" s="22">
        <v>0</v>
      </c>
      <c r="EO143" s="22">
        <v>0</v>
      </c>
      <c r="EP143" s="22">
        <v>0</v>
      </c>
      <c r="EQ143" s="22">
        <v>0</v>
      </c>
      <c r="ER143" s="22">
        <v>0</v>
      </c>
      <c r="ES143" s="22">
        <v>0</v>
      </c>
      <c r="ET143" s="22">
        <v>0</v>
      </c>
      <c r="EU143" s="22">
        <v>0</v>
      </c>
      <c r="EV143" s="22">
        <v>0</v>
      </c>
      <c r="EW143" s="22">
        <v>0</v>
      </c>
      <c r="EX143" s="22">
        <v>0</v>
      </c>
      <c r="EY143" s="22">
        <v>0</v>
      </c>
      <c r="EZ143" s="22">
        <v>0</v>
      </c>
      <c r="FA143" s="22">
        <v>0</v>
      </c>
      <c r="FB143" s="22">
        <v>0</v>
      </c>
      <c r="FC143" s="22">
        <v>0</v>
      </c>
      <c r="FD143" s="22">
        <v>0</v>
      </c>
      <c r="FE143" s="22">
        <v>0</v>
      </c>
      <c r="FF143" s="22">
        <v>0</v>
      </c>
      <c r="FG143" s="22">
        <v>0</v>
      </c>
      <c r="FH143" s="22">
        <v>0</v>
      </c>
      <c r="FI143" s="22">
        <v>0</v>
      </c>
      <c r="FJ143" s="23">
        <v>0</v>
      </c>
      <c r="FK143" s="23">
        <v>0</v>
      </c>
      <c r="FL143" s="23">
        <v>0</v>
      </c>
      <c r="FM143" s="23">
        <v>0</v>
      </c>
      <c r="FN143" s="23">
        <v>0</v>
      </c>
      <c r="FO143" s="23">
        <v>0</v>
      </c>
      <c r="FP143" s="23">
        <v>0</v>
      </c>
      <c r="FQ143" s="23">
        <v>0</v>
      </c>
      <c r="FR143" s="23">
        <v>0</v>
      </c>
      <c r="FS143" s="23">
        <v>0</v>
      </c>
      <c r="FT143" s="23">
        <v>0</v>
      </c>
      <c r="FU143" s="23">
        <v>0</v>
      </c>
      <c r="FV143" s="23">
        <v>0</v>
      </c>
      <c r="FW143" s="23">
        <v>0</v>
      </c>
      <c r="FX143" s="23">
        <v>0</v>
      </c>
      <c r="FY143" s="23">
        <v>0</v>
      </c>
      <c r="FZ143" s="23">
        <v>0</v>
      </c>
      <c r="GA143" s="23">
        <v>0</v>
      </c>
      <c r="GB143" s="23">
        <v>0</v>
      </c>
      <c r="GC143" s="23">
        <v>0</v>
      </c>
      <c r="GD143" s="23">
        <v>0</v>
      </c>
      <c r="GE143" s="23">
        <v>0</v>
      </c>
      <c r="GF143" s="23">
        <v>0</v>
      </c>
      <c r="GG143" s="23">
        <v>0</v>
      </c>
      <c r="GH143" s="23">
        <v>0</v>
      </c>
      <c r="GI143" s="23">
        <v>0</v>
      </c>
      <c r="GJ143" s="23">
        <v>0</v>
      </c>
      <c r="GK143" s="24">
        <v>0</v>
      </c>
      <c r="GL143" s="24">
        <v>0</v>
      </c>
      <c r="GM143" s="24">
        <v>0</v>
      </c>
      <c r="GN143" s="24">
        <v>0</v>
      </c>
      <c r="GO143" s="24">
        <v>0</v>
      </c>
      <c r="GP143" s="24">
        <v>0</v>
      </c>
      <c r="GQ143" s="24">
        <v>0</v>
      </c>
      <c r="GR143" s="24">
        <v>0</v>
      </c>
      <c r="GS143" s="24">
        <v>0</v>
      </c>
      <c r="GT143" s="24">
        <v>1424</v>
      </c>
      <c r="GU143" s="24">
        <v>4247</v>
      </c>
      <c r="GV143" s="24">
        <v>4760</v>
      </c>
      <c r="GW143" s="24">
        <v>4803</v>
      </c>
      <c r="GX143" s="24">
        <v>4478</v>
      </c>
      <c r="GY143" s="24">
        <v>4573</v>
      </c>
      <c r="GZ143" s="24">
        <v>4051</v>
      </c>
      <c r="HA143" s="24">
        <v>2826</v>
      </c>
      <c r="HB143" s="24">
        <v>6288</v>
      </c>
      <c r="HC143" s="24">
        <v>8460</v>
      </c>
      <c r="HD143" s="24">
        <v>7301</v>
      </c>
      <c r="HE143" s="24">
        <v>6899</v>
      </c>
      <c r="HF143" s="24">
        <v>7540</v>
      </c>
      <c r="HG143" s="24">
        <v>7066</v>
      </c>
      <c r="HH143" s="24">
        <v>6151</v>
      </c>
      <c r="HI143" s="24">
        <v>6174</v>
      </c>
      <c r="HJ143" s="24">
        <v>6705</v>
      </c>
      <c r="HK143" s="24">
        <v>7002</v>
      </c>
      <c r="HL143" s="24">
        <v>7050</v>
      </c>
      <c r="HM143" s="24">
        <v>7140</v>
      </c>
      <c r="HN143" s="24">
        <v>7448</v>
      </c>
      <c r="HO143" s="24">
        <v>7396</v>
      </c>
      <c r="HP143" s="24">
        <v>9769</v>
      </c>
      <c r="HQ143" s="24">
        <v>8514</v>
      </c>
      <c r="HR143" s="24">
        <v>8062</v>
      </c>
      <c r="HS143" s="24">
        <v>8158</v>
      </c>
      <c r="HT143" s="24">
        <v>8672</v>
      </c>
      <c r="HU143" s="16">
        <f t="shared" si="60"/>
        <v>8672</v>
      </c>
      <c r="HV143" s="16">
        <f t="shared" si="60"/>
        <v>8672</v>
      </c>
      <c r="HW143" s="16">
        <f t="shared" si="60"/>
        <v>8672</v>
      </c>
      <c r="HX143" s="16">
        <f t="shared" si="60"/>
        <v>8672</v>
      </c>
      <c r="HY143" s="16">
        <f t="shared" si="60"/>
        <v>8693.68</v>
      </c>
      <c r="HZ143" s="16">
        <f t="shared" si="60"/>
        <v>8693.68</v>
      </c>
      <c r="IA143" s="16">
        <f t="shared" si="60"/>
        <v>8693.68</v>
      </c>
      <c r="IB143" s="16">
        <f t="shared" si="60"/>
        <v>8693.68</v>
      </c>
      <c r="IC143" s="16">
        <f t="shared" si="60"/>
        <v>8715.4141999999993</v>
      </c>
      <c r="ID143" s="16">
        <f t="shared" si="60"/>
        <v>8715.4141999999993</v>
      </c>
      <c r="IE143" s="16">
        <f t="shared" si="60"/>
        <v>8715.4141999999993</v>
      </c>
      <c r="IF143" s="16">
        <f t="shared" si="60"/>
        <v>8715.4141999999993</v>
      </c>
      <c r="IG143" s="16">
        <f t="shared" si="60"/>
        <v>8737.2027354999991</v>
      </c>
      <c r="IH143" s="16">
        <f t="shared" si="60"/>
        <v>8737.2027354999991</v>
      </c>
      <c r="II143" s="16">
        <f t="shared" si="60"/>
        <v>8737.2027354999991</v>
      </c>
      <c r="IJ143" s="16">
        <f t="shared" si="60"/>
        <v>8737.2027354999991</v>
      </c>
      <c r="IK143" s="16">
        <f t="shared" si="60"/>
        <v>8737.2027354999991</v>
      </c>
      <c r="IL143" s="16">
        <f t="shared" si="60"/>
        <v>8759.0457423387488</v>
      </c>
      <c r="IM143" s="16">
        <f t="shared" si="60"/>
        <v>8759.0457423387488</v>
      </c>
      <c r="IN143" s="16">
        <f t="shared" si="56"/>
        <v>8759.0457423387488</v>
      </c>
      <c r="IO143" s="16">
        <f t="shared" si="56"/>
        <v>8759.0457423387488</v>
      </c>
      <c r="IP143" s="16">
        <f t="shared" si="56"/>
        <v>8780.9433566945954</v>
      </c>
      <c r="IQ143" s="16">
        <f t="shared" si="56"/>
        <v>8780.9433566945954</v>
      </c>
      <c r="IR143" s="16">
        <f t="shared" si="56"/>
        <v>8780.9433566945954</v>
      </c>
      <c r="IS143" s="16">
        <f t="shared" si="57"/>
        <v>8780.9433566945954</v>
      </c>
      <c r="IT143" s="16">
        <f t="shared" si="57"/>
        <v>8802.8957150863316</v>
      </c>
      <c r="IU143" s="16">
        <f t="shared" si="57"/>
        <v>8802.8957150863316</v>
      </c>
      <c r="IV143" s="16">
        <f t="shared" si="57"/>
        <v>8802.8957150863316</v>
      </c>
      <c r="IW143" s="16">
        <f t="shared" si="57"/>
        <v>8802.8957150863316</v>
      </c>
      <c r="IX143" s="16">
        <f t="shared" si="57"/>
        <v>8802.8957150863316</v>
      </c>
      <c r="IY143" s="16">
        <f t="shared" si="57"/>
        <v>8824.9029543740471</v>
      </c>
      <c r="IZ143" s="16">
        <f t="shared" si="57"/>
        <v>8824.9029543740471</v>
      </c>
      <c r="JA143" s="16">
        <f t="shared" si="57"/>
        <v>8824.9029543740471</v>
      </c>
      <c r="JB143" s="16">
        <f t="shared" si="57"/>
        <v>8824.9029543740471</v>
      </c>
    </row>
    <row r="144" spans="1:262" ht="15" customHeight="1" x14ac:dyDescent="0.3">
      <c r="A144" s="20" t="s">
        <v>154</v>
      </c>
      <c r="B144" s="3" t="s">
        <v>234</v>
      </c>
      <c r="C144" s="3" t="s">
        <v>234</v>
      </c>
      <c r="D144" s="21" t="s">
        <v>19</v>
      </c>
      <c r="E144" s="21" t="s">
        <v>20</v>
      </c>
      <c r="F144" s="16">
        <f t="shared" ca="1" si="58"/>
        <v>3806.75</v>
      </c>
      <c r="G144" s="21" cm="1">
        <f t="array" aca="1" ref="G144" ca="1">($D$5-IFERROR(LOOKUP(2,1/(INDIRECT($L$1&amp;ROW()&amp;":"&amp;$J$2&amp;ROW())&lt;&gt;0),INDIRECT($L$1&amp;"4:"&amp;$J$2&amp;"4")),$L$4))/7</f>
        <v>0</v>
      </c>
      <c r="H144" s="16">
        <f t="shared" ca="1" si="59"/>
        <v>403220.54817457637</v>
      </c>
      <c r="L144" s="22">
        <v>0</v>
      </c>
      <c r="M144" s="22">
        <v>0</v>
      </c>
      <c r="N144" s="22">
        <v>0</v>
      </c>
      <c r="O144" s="22">
        <v>0</v>
      </c>
      <c r="P144" s="22">
        <v>0</v>
      </c>
      <c r="Q144" s="22">
        <v>0</v>
      </c>
      <c r="R144" s="22">
        <v>0</v>
      </c>
      <c r="S144" s="22">
        <v>0</v>
      </c>
      <c r="T144" s="22">
        <v>0</v>
      </c>
      <c r="U144" s="22">
        <v>0</v>
      </c>
      <c r="V144" s="22">
        <v>0</v>
      </c>
      <c r="W144" s="22">
        <v>0</v>
      </c>
      <c r="X144" s="22">
        <v>0</v>
      </c>
      <c r="Y144" s="22">
        <v>0</v>
      </c>
      <c r="Z144" s="22">
        <v>0</v>
      </c>
      <c r="AA144" s="22">
        <v>0</v>
      </c>
      <c r="AB144" s="22">
        <v>0</v>
      </c>
      <c r="AC144" s="22">
        <v>0</v>
      </c>
      <c r="AD144" s="22">
        <v>0</v>
      </c>
      <c r="AE144" s="22">
        <v>0</v>
      </c>
      <c r="AF144" s="22">
        <v>0</v>
      </c>
      <c r="AG144" s="22">
        <v>0</v>
      </c>
      <c r="AH144" s="22">
        <v>0</v>
      </c>
      <c r="AI144" s="22">
        <v>0</v>
      </c>
      <c r="AJ144" s="22">
        <v>0</v>
      </c>
      <c r="AK144" s="22">
        <v>0</v>
      </c>
      <c r="AL144" s="22">
        <v>0</v>
      </c>
      <c r="AM144" s="22">
        <v>0</v>
      </c>
      <c r="AN144" s="22">
        <v>0</v>
      </c>
      <c r="AO144" s="22">
        <v>0</v>
      </c>
      <c r="AP144" s="22">
        <v>0</v>
      </c>
      <c r="AQ144" s="22">
        <v>0</v>
      </c>
      <c r="AR144" s="22">
        <v>0</v>
      </c>
      <c r="AS144" s="22">
        <v>0</v>
      </c>
      <c r="AT144" s="22">
        <v>0</v>
      </c>
      <c r="AU144" s="22">
        <v>0</v>
      </c>
      <c r="AV144" s="22">
        <v>0</v>
      </c>
      <c r="AW144" s="22">
        <v>0</v>
      </c>
      <c r="AX144" s="22">
        <v>0</v>
      </c>
      <c r="AY144" s="22">
        <v>0</v>
      </c>
      <c r="AZ144" s="22">
        <v>0</v>
      </c>
      <c r="BA144" s="22">
        <v>0</v>
      </c>
      <c r="BB144" s="22">
        <v>0</v>
      </c>
      <c r="BC144" s="22">
        <v>0</v>
      </c>
      <c r="BD144" s="22">
        <v>0</v>
      </c>
      <c r="BE144" s="22">
        <v>0</v>
      </c>
      <c r="BF144" s="22">
        <v>0</v>
      </c>
      <c r="BG144" s="22">
        <v>0</v>
      </c>
      <c r="BH144" s="22">
        <v>0</v>
      </c>
      <c r="BI144" s="22">
        <v>0</v>
      </c>
      <c r="BJ144" s="22">
        <v>0</v>
      </c>
      <c r="BK144" s="22">
        <v>0</v>
      </c>
      <c r="BL144" s="22">
        <v>0</v>
      </c>
      <c r="BM144" s="22">
        <v>0</v>
      </c>
      <c r="BN144" s="22">
        <v>0</v>
      </c>
      <c r="BO144" s="22">
        <v>0</v>
      </c>
      <c r="BP144" s="22">
        <v>0</v>
      </c>
      <c r="BQ144" s="22">
        <v>0</v>
      </c>
      <c r="BR144" s="22">
        <v>0</v>
      </c>
      <c r="BS144" s="22">
        <v>0</v>
      </c>
      <c r="BT144" s="22">
        <v>0</v>
      </c>
      <c r="BU144" s="22">
        <v>0</v>
      </c>
      <c r="BV144" s="22">
        <v>0</v>
      </c>
      <c r="BW144" s="22">
        <v>0</v>
      </c>
      <c r="BX144" s="22">
        <v>0</v>
      </c>
      <c r="BY144" s="22">
        <v>0</v>
      </c>
      <c r="BZ144" s="22">
        <v>0</v>
      </c>
      <c r="CA144" s="22">
        <v>0</v>
      </c>
      <c r="CB144" s="22">
        <v>0</v>
      </c>
      <c r="CC144" s="22">
        <v>0</v>
      </c>
      <c r="CD144" s="22">
        <v>0</v>
      </c>
      <c r="CE144" s="22">
        <v>0</v>
      </c>
      <c r="CF144" s="22">
        <v>0</v>
      </c>
      <c r="CG144" s="22">
        <v>0</v>
      </c>
      <c r="CH144" s="22">
        <v>0</v>
      </c>
      <c r="CI144" s="22">
        <v>0</v>
      </c>
      <c r="CJ144" s="22">
        <v>0</v>
      </c>
      <c r="CK144" s="22">
        <v>0</v>
      </c>
      <c r="CL144" s="22">
        <v>0</v>
      </c>
      <c r="CM144" s="22">
        <v>0</v>
      </c>
      <c r="CN144" s="22">
        <v>0</v>
      </c>
      <c r="CO144" s="22">
        <v>0</v>
      </c>
      <c r="CP144" s="22">
        <v>0</v>
      </c>
      <c r="CQ144" s="22">
        <v>0</v>
      </c>
      <c r="CR144" s="22">
        <v>0</v>
      </c>
      <c r="CS144" s="22">
        <v>0</v>
      </c>
      <c r="CT144" s="22">
        <v>0</v>
      </c>
      <c r="CU144" s="22">
        <v>0</v>
      </c>
      <c r="CV144" s="22">
        <v>0</v>
      </c>
      <c r="CW144" s="22">
        <v>0</v>
      </c>
      <c r="CX144" s="22">
        <v>0</v>
      </c>
      <c r="CY144" s="22">
        <v>0</v>
      </c>
      <c r="CZ144" s="22">
        <v>0</v>
      </c>
      <c r="DA144" s="22">
        <v>0</v>
      </c>
      <c r="DB144" s="22">
        <v>0</v>
      </c>
      <c r="DC144" s="22">
        <v>0</v>
      </c>
      <c r="DD144" s="22">
        <v>0</v>
      </c>
      <c r="DE144" s="22">
        <v>0</v>
      </c>
      <c r="DF144" s="22">
        <v>0</v>
      </c>
      <c r="DG144" s="22">
        <v>0</v>
      </c>
      <c r="DH144" s="22">
        <v>0</v>
      </c>
      <c r="DI144" s="22">
        <v>0</v>
      </c>
      <c r="DJ144" s="22">
        <v>0</v>
      </c>
      <c r="DK144" s="22">
        <v>0</v>
      </c>
      <c r="DL144" s="22">
        <v>0</v>
      </c>
      <c r="DM144" s="22">
        <v>0</v>
      </c>
      <c r="DN144" s="22">
        <v>0</v>
      </c>
      <c r="DO144" s="22">
        <v>0</v>
      </c>
      <c r="DP144" s="22">
        <v>0</v>
      </c>
      <c r="DQ144" s="22">
        <v>0</v>
      </c>
      <c r="DR144" s="22">
        <v>0</v>
      </c>
      <c r="DS144" s="22">
        <v>0</v>
      </c>
      <c r="DT144" s="22">
        <v>0</v>
      </c>
      <c r="DU144" s="22">
        <v>0</v>
      </c>
      <c r="DV144" s="22">
        <v>0</v>
      </c>
      <c r="DW144" s="22">
        <v>0</v>
      </c>
      <c r="DX144" s="22">
        <v>0</v>
      </c>
      <c r="DY144" s="22">
        <v>0</v>
      </c>
      <c r="DZ144" s="22">
        <v>0</v>
      </c>
      <c r="EA144" s="22">
        <v>0</v>
      </c>
      <c r="EB144" s="22">
        <v>0</v>
      </c>
      <c r="EC144" s="22">
        <v>0</v>
      </c>
      <c r="ED144" s="22">
        <v>0</v>
      </c>
      <c r="EE144" s="22">
        <v>0</v>
      </c>
      <c r="EF144" s="22">
        <v>0</v>
      </c>
      <c r="EG144" s="22">
        <v>0</v>
      </c>
      <c r="EH144" s="22">
        <v>0</v>
      </c>
      <c r="EI144" s="22">
        <v>0</v>
      </c>
      <c r="EJ144" s="22">
        <v>0</v>
      </c>
      <c r="EK144" s="22">
        <v>0</v>
      </c>
      <c r="EL144" s="22">
        <v>0</v>
      </c>
      <c r="EM144" s="22">
        <v>0</v>
      </c>
      <c r="EN144" s="22">
        <v>0</v>
      </c>
      <c r="EO144" s="22">
        <v>0</v>
      </c>
      <c r="EP144" s="22">
        <v>0</v>
      </c>
      <c r="EQ144" s="22">
        <v>0</v>
      </c>
      <c r="ER144" s="22">
        <v>0</v>
      </c>
      <c r="ES144" s="22">
        <v>0</v>
      </c>
      <c r="ET144" s="22">
        <v>0</v>
      </c>
      <c r="EU144" s="22">
        <v>0</v>
      </c>
      <c r="EV144" s="22">
        <v>0</v>
      </c>
      <c r="EW144" s="22">
        <v>0</v>
      </c>
      <c r="EX144" s="22">
        <v>0</v>
      </c>
      <c r="EY144" s="22">
        <v>0</v>
      </c>
      <c r="EZ144" s="22">
        <v>0</v>
      </c>
      <c r="FA144" s="22">
        <v>0</v>
      </c>
      <c r="FB144" s="22">
        <v>0</v>
      </c>
      <c r="FC144" s="22">
        <v>0</v>
      </c>
      <c r="FD144" s="22">
        <v>0</v>
      </c>
      <c r="FE144" s="22">
        <v>0</v>
      </c>
      <c r="FF144" s="22">
        <v>0</v>
      </c>
      <c r="FG144" s="22">
        <v>0</v>
      </c>
      <c r="FH144" s="22">
        <v>0</v>
      </c>
      <c r="FI144" s="22">
        <v>0</v>
      </c>
      <c r="FJ144" s="23">
        <v>0</v>
      </c>
      <c r="FK144" s="23">
        <v>0</v>
      </c>
      <c r="FL144" s="23">
        <v>0</v>
      </c>
      <c r="FM144" s="23">
        <v>0</v>
      </c>
      <c r="FN144" s="23">
        <v>0</v>
      </c>
      <c r="FO144" s="23">
        <v>0</v>
      </c>
      <c r="FP144" s="23">
        <v>0</v>
      </c>
      <c r="FQ144" s="23">
        <v>0</v>
      </c>
      <c r="FR144" s="23">
        <v>0</v>
      </c>
      <c r="FS144" s="23">
        <v>0</v>
      </c>
      <c r="FT144" s="23">
        <v>0</v>
      </c>
      <c r="FU144" s="23">
        <v>0</v>
      </c>
      <c r="FV144" s="23">
        <v>0</v>
      </c>
      <c r="FW144" s="23">
        <v>0</v>
      </c>
      <c r="FX144" s="23">
        <v>0</v>
      </c>
      <c r="FY144" s="23">
        <v>0</v>
      </c>
      <c r="FZ144" s="23">
        <v>0</v>
      </c>
      <c r="GA144" s="23">
        <v>0</v>
      </c>
      <c r="GB144" s="23">
        <v>0</v>
      </c>
      <c r="GC144" s="23">
        <v>0</v>
      </c>
      <c r="GD144" s="23">
        <v>0</v>
      </c>
      <c r="GE144" s="23">
        <v>0</v>
      </c>
      <c r="GF144" s="23">
        <v>0</v>
      </c>
      <c r="GG144" s="23">
        <v>0</v>
      </c>
      <c r="GH144" s="23">
        <v>0</v>
      </c>
      <c r="GI144" s="23">
        <v>0</v>
      </c>
      <c r="GJ144" s="23">
        <v>0</v>
      </c>
      <c r="GK144" s="24">
        <v>0</v>
      </c>
      <c r="GL144" s="24">
        <v>0</v>
      </c>
      <c r="GM144" s="24">
        <v>0</v>
      </c>
      <c r="GN144" s="24">
        <v>0</v>
      </c>
      <c r="GO144" s="24">
        <v>0</v>
      </c>
      <c r="GP144" s="24">
        <v>0</v>
      </c>
      <c r="GQ144" s="24">
        <v>0</v>
      </c>
      <c r="GR144" s="24">
        <v>0</v>
      </c>
      <c r="GS144" s="24">
        <v>0</v>
      </c>
      <c r="GT144" s="24">
        <v>1440</v>
      </c>
      <c r="GU144" s="24">
        <v>4662</v>
      </c>
      <c r="GV144" s="24">
        <v>5198</v>
      </c>
      <c r="GW144" s="24">
        <v>5199</v>
      </c>
      <c r="GX144" s="24">
        <v>5063</v>
      </c>
      <c r="GY144" s="24">
        <v>5017</v>
      </c>
      <c r="GZ144" s="24">
        <v>4621</v>
      </c>
      <c r="HA144" s="24">
        <v>3245</v>
      </c>
      <c r="HB144" s="24">
        <v>6019</v>
      </c>
      <c r="HC144" s="24">
        <v>7778</v>
      </c>
      <c r="HD144" s="24">
        <v>6846</v>
      </c>
      <c r="HE144" s="24">
        <v>6433</v>
      </c>
      <c r="HF144" s="24">
        <v>6855</v>
      </c>
      <c r="HG144" s="24">
        <v>6594</v>
      </c>
      <c r="HH144" s="24">
        <v>5636</v>
      </c>
      <c r="HI144" s="24">
        <v>5810</v>
      </c>
      <c r="HJ144" s="24">
        <v>6392</v>
      </c>
      <c r="HK144" s="24">
        <v>6895</v>
      </c>
      <c r="HL144" s="24">
        <v>6702</v>
      </c>
      <c r="HM144" s="24">
        <v>6052</v>
      </c>
      <c r="HN144" s="24">
        <v>3546</v>
      </c>
      <c r="HO144" s="24">
        <v>891</v>
      </c>
      <c r="HP144" s="24">
        <v>353</v>
      </c>
      <c r="HQ144" s="24">
        <v>711</v>
      </c>
      <c r="HR144" s="24">
        <v>7030</v>
      </c>
      <c r="HS144" s="24">
        <v>7133</v>
      </c>
      <c r="HT144" s="24">
        <v>7679</v>
      </c>
      <c r="HU144" s="16">
        <f t="shared" si="60"/>
        <v>7679</v>
      </c>
      <c r="HV144" s="16">
        <f t="shared" si="60"/>
        <v>7679</v>
      </c>
      <c r="HW144" s="16">
        <f t="shared" si="60"/>
        <v>7679</v>
      </c>
      <c r="HX144" s="16">
        <f t="shared" si="60"/>
        <v>7679</v>
      </c>
      <c r="HY144" s="16">
        <f t="shared" si="60"/>
        <v>7698.1974999999993</v>
      </c>
      <c r="HZ144" s="16">
        <f t="shared" si="60"/>
        <v>7698.1974999999993</v>
      </c>
      <c r="IA144" s="16">
        <f t="shared" si="60"/>
        <v>7698.1974999999993</v>
      </c>
      <c r="IB144" s="16">
        <f t="shared" si="60"/>
        <v>7698.1974999999993</v>
      </c>
      <c r="IC144" s="16">
        <f t="shared" si="60"/>
        <v>7717.442993749999</v>
      </c>
      <c r="ID144" s="16">
        <f t="shared" si="60"/>
        <v>7717.442993749999</v>
      </c>
      <c r="IE144" s="16">
        <f t="shared" si="60"/>
        <v>7717.442993749999</v>
      </c>
      <c r="IF144" s="16">
        <f t="shared" si="60"/>
        <v>7717.442993749999</v>
      </c>
      <c r="IG144" s="16">
        <f t="shared" si="60"/>
        <v>7736.7366012343737</v>
      </c>
      <c r="IH144" s="16">
        <f t="shared" si="60"/>
        <v>7736.7366012343737</v>
      </c>
      <c r="II144" s="16">
        <f t="shared" si="60"/>
        <v>7736.7366012343737</v>
      </c>
      <c r="IJ144" s="16">
        <f t="shared" si="60"/>
        <v>7736.7366012343737</v>
      </c>
      <c r="IK144" s="16">
        <f t="shared" si="60"/>
        <v>7736.7366012343737</v>
      </c>
      <c r="IL144" s="16">
        <f t="shared" si="60"/>
        <v>7756.0784427374592</v>
      </c>
      <c r="IM144" s="16">
        <f t="shared" si="60"/>
        <v>7756.0784427374592</v>
      </c>
      <c r="IN144" s="16">
        <f t="shared" si="56"/>
        <v>7756.0784427374592</v>
      </c>
      <c r="IO144" s="16">
        <f t="shared" si="56"/>
        <v>7756.0784427374592</v>
      </c>
      <c r="IP144" s="16">
        <f t="shared" si="56"/>
        <v>7775.4686388443024</v>
      </c>
      <c r="IQ144" s="16">
        <f t="shared" si="56"/>
        <v>7775.4686388443024</v>
      </c>
      <c r="IR144" s="16">
        <f t="shared" si="56"/>
        <v>7775.4686388443024</v>
      </c>
      <c r="IS144" s="16">
        <f t="shared" si="57"/>
        <v>7775.4686388443024</v>
      </c>
      <c r="IT144" s="16">
        <f t="shared" si="57"/>
        <v>7794.9073104414128</v>
      </c>
      <c r="IU144" s="16">
        <f t="shared" si="57"/>
        <v>7794.9073104414128</v>
      </c>
      <c r="IV144" s="16">
        <f t="shared" si="57"/>
        <v>7794.9073104414128</v>
      </c>
      <c r="IW144" s="16">
        <f t="shared" si="57"/>
        <v>7794.9073104414128</v>
      </c>
      <c r="IX144" s="16">
        <f t="shared" si="57"/>
        <v>7794.9073104414128</v>
      </c>
      <c r="IY144" s="16">
        <f t="shared" si="57"/>
        <v>7814.3945787175162</v>
      </c>
      <c r="IZ144" s="16">
        <f t="shared" si="57"/>
        <v>7814.3945787175162</v>
      </c>
      <c r="JA144" s="16">
        <f t="shared" si="57"/>
        <v>7814.3945787175162</v>
      </c>
      <c r="JB144" s="16">
        <f t="shared" si="57"/>
        <v>7814.3945787175162</v>
      </c>
    </row>
    <row r="145" spans="1:262" ht="15" customHeight="1" x14ac:dyDescent="0.3">
      <c r="A145" s="20" t="s">
        <v>155</v>
      </c>
      <c r="B145" s="3" t="s">
        <v>234</v>
      </c>
      <c r="C145" s="3" t="s">
        <v>234</v>
      </c>
      <c r="D145" s="21" t="s">
        <v>19</v>
      </c>
      <c r="E145" s="21" t="s">
        <v>20</v>
      </c>
      <c r="F145" s="16">
        <f t="shared" ca="1" si="58"/>
        <v>7511</v>
      </c>
      <c r="G145" s="21" cm="1">
        <f t="array" aca="1" ref="G145" ca="1">($D$5-IFERROR(LOOKUP(2,1/(INDIRECT($L$1&amp;ROW()&amp;":"&amp;$J$2&amp;ROW())&lt;&gt;0),INDIRECT($L$1&amp;"4:"&amp;$J$2&amp;"4")),$L$4))/7</f>
        <v>0</v>
      </c>
      <c r="H145" s="16">
        <f t="shared" ca="1" si="59"/>
        <v>447212.32550373604</v>
      </c>
      <c r="L145" s="22">
        <v>0</v>
      </c>
      <c r="M145" s="22">
        <v>0</v>
      </c>
      <c r="N145" s="22">
        <v>0</v>
      </c>
      <c r="O145" s="22">
        <v>0</v>
      </c>
      <c r="P145" s="22">
        <v>0</v>
      </c>
      <c r="Q145" s="22">
        <v>0</v>
      </c>
      <c r="R145" s="22">
        <v>0</v>
      </c>
      <c r="S145" s="22">
        <v>0</v>
      </c>
      <c r="T145" s="22">
        <v>0</v>
      </c>
      <c r="U145" s="22">
        <v>0</v>
      </c>
      <c r="V145" s="22">
        <v>0</v>
      </c>
      <c r="W145" s="22">
        <v>0</v>
      </c>
      <c r="X145" s="22">
        <v>0</v>
      </c>
      <c r="Y145" s="22">
        <v>0</v>
      </c>
      <c r="Z145" s="22">
        <v>0</v>
      </c>
      <c r="AA145" s="22">
        <v>0</v>
      </c>
      <c r="AB145" s="22">
        <v>0</v>
      </c>
      <c r="AC145" s="22">
        <v>0</v>
      </c>
      <c r="AD145" s="22">
        <v>0</v>
      </c>
      <c r="AE145" s="22">
        <v>0</v>
      </c>
      <c r="AF145" s="22">
        <v>0</v>
      </c>
      <c r="AG145" s="22">
        <v>0</v>
      </c>
      <c r="AH145" s="22">
        <v>0</v>
      </c>
      <c r="AI145" s="22">
        <v>0</v>
      </c>
      <c r="AJ145" s="22">
        <v>0</v>
      </c>
      <c r="AK145" s="22">
        <v>0</v>
      </c>
      <c r="AL145" s="22">
        <v>0</v>
      </c>
      <c r="AM145" s="22">
        <v>0</v>
      </c>
      <c r="AN145" s="22">
        <v>0</v>
      </c>
      <c r="AO145" s="22">
        <v>0</v>
      </c>
      <c r="AP145" s="22">
        <v>0</v>
      </c>
      <c r="AQ145" s="22">
        <v>0</v>
      </c>
      <c r="AR145" s="22">
        <v>0</v>
      </c>
      <c r="AS145" s="22">
        <v>0</v>
      </c>
      <c r="AT145" s="22">
        <v>0</v>
      </c>
      <c r="AU145" s="22">
        <v>0</v>
      </c>
      <c r="AV145" s="22">
        <v>0</v>
      </c>
      <c r="AW145" s="22">
        <v>0</v>
      </c>
      <c r="AX145" s="22">
        <v>0</v>
      </c>
      <c r="AY145" s="22">
        <v>0</v>
      </c>
      <c r="AZ145" s="22">
        <v>0</v>
      </c>
      <c r="BA145" s="22">
        <v>0</v>
      </c>
      <c r="BB145" s="22">
        <v>0</v>
      </c>
      <c r="BC145" s="22">
        <v>0</v>
      </c>
      <c r="BD145" s="22">
        <v>0</v>
      </c>
      <c r="BE145" s="22">
        <v>0</v>
      </c>
      <c r="BF145" s="22">
        <v>0</v>
      </c>
      <c r="BG145" s="22">
        <v>0</v>
      </c>
      <c r="BH145" s="22">
        <v>0</v>
      </c>
      <c r="BI145" s="22">
        <v>0</v>
      </c>
      <c r="BJ145" s="22">
        <v>0</v>
      </c>
      <c r="BK145" s="22">
        <v>0</v>
      </c>
      <c r="BL145" s="22">
        <v>0</v>
      </c>
      <c r="BM145" s="22">
        <v>0</v>
      </c>
      <c r="BN145" s="22">
        <v>0</v>
      </c>
      <c r="BO145" s="22">
        <v>0</v>
      </c>
      <c r="BP145" s="22">
        <v>0</v>
      </c>
      <c r="BQ145" s="22">
        <v>0</v>
      </c>
      <c r="BR145" s="22">
        <v>0</v>
      </c>
      <c r="BS145" s="22">
        <v>0</v>
      </c>
      <c r="BT145" s="22">
        <v>0</v>
      </c>
      <c r="BU145" s="22">
        <v>0</v>
      </c>
      <c r="BV145" s="22">
        <v>0</v>
      </c>
      <c r="BW145" s="22">
        <v>0</v>
      </c>
      <c r="BX145" s="22">
        <v>0</v>
      </c>
      <c r="BY145" s="22">
        <v>0</v>
      </c>
      <c r="BZ145" s="22">
        <v>0</v>
      </c>
      <c r="CA145" s="22">
        <v>0</v>
      </c>
      <c r="CB145" s="22">
        <v>0</v>
      </c>
      <c r="CC145" s="22">
        <v>0</v>
      </c>
      <c r="CD145" s="22">
        <v>0</v>
      </c>
      <c r="CE145" s="22">
        <v>0</v>
      </c>
      <c r="CF145" s="22">
        <v>0</v>
      </c>
      <c r="CG145" s="22">
        <v>0</v>
      </c>
      <c r="CH145" s="22">
        <v>0</v>
      </c>
      <c r="CI145" s="22">
        <v>0</v>
      </c>
      <c r="CJ145" s="22">
        <v>0</v>
      </c>
      <c r="CK145" s="22">
        <v>0</v>
      </c>
      <c r="CL145" s="22">
        <v>0</v>
      </c>
      <c r="CM145" s="22">
        <v>0</v>
      </c>
      <c r="CN145" s="22">
        <v>0</v>
      </c>
      <c r="CO145" s="22">
        <v>0</v>
      </c>
      <c r="CP145" s="22">
        <v>0</v>
      </c>
      <c r="CQ145" s="22">
        <v>0</v>
      </c>
      <c r="CR145" s="22">
        <v>0</v>
      </c>
      <c r="CS145" s="22">
        <v>0</v>
      </c>
      <c r="CT145" s="22">
        <v>0</v>
      </c>
      <c r="CU145" s="22">
        <v>0</v>
      </c>
      <c r="CV145" s="22">
        <v>0</v>
      </c>
      <c r="CW145" s="22">
        <v>0</v>
      </c>
      <c r="CX145" s="22">
        <v>0</v>
      </c>
      <c r="CY145" s="22">
        <v>0</v>
      </c>
      <c r="CZ145" s="22">
        <v>0</v>
      </c>
      <c r="DA145" s="22">
        <v>0</v>
      </c>
      <c r="DB145" s="22">
        <v>0</v>
      </c>
      <c r="DC145" s="22">
        <v>0</v>
      </c>
      <c r="DD145" s="22">
        <v>0</v>
      </c>
      <c r="DE145" s="22">
        <v>0</v>
      </c>
      <c r="DF145" s="22">
        <v>0</v>
      </c>
      <c r="DG145" s="22">
        <v>0</v>
      </c>
      <c r="DH145" s="22">
        <v>0</v>
      </c>
      <c r="DI145" s="22">
        <v>0</v>
      </c>
      <c r="DJ145" s="22">
        <v>0</v>
      </c>
      <c r="DK145" s="22">
        <v>0</v>
      </c>
      <c r="DL145" s="22">
        <v>0</v>
      </c>
      <c r="DM145" s="22">
        <v>0</v>
      </c>
      <c r="DN145" s="22">
        <v>0</v>
      </c>
      <c r="DO145" s="22">
        <v>0</v>
      </c>
      <c r="DP145" s="22">
        <v>0</v>
      </c>
      <c r="DQ145" s="22">
        <v>0</v>
      </c>
      <c r="DR145" s="22">
        <v>0</v>
      </c>
      <c r="DS145" s="22">
        <v>0</v>
      </c>
      <c r="DT145" s="22">
        <v>0</v>
      </c>
      <c r="DU145" s="22">
        <v>0</v>
      </c>
      <c r="DV145" s="22">
        <v>0</v>
      </c>
      <c r="DW145" s="22">
        <v>0</v>
      </c>
      <c r="DX145" s="22">
        <v>0</v>
      </c>
      <c r="DY145" s="22">
        <v>0</v>
      </c>
      <c r="DZ145" s="22">
        <v>0</v>
      </c>
      <c r="EA145" s="22">
        <v>0</v>
      </c>
      <c r="EB145" s="22">
        <v>0</v>
      </c>
      <c r="EC145" s="22">
        <v>0</v>
      </c>
      <c r="ED145" s="22">
        <v>0</v>
      </c>
      <c r="EE145" s="22">
        <v>0</v>
      </c>
      <c r="EF145" s="22">
        <v>0</v>
      </c>
      <c r="EG145" s="22">
        <v>0</v>
      </c>
      <c r="EH145" s="22">
        <v>0</v>
      </c>
      <c r="EI145" s="22">
        <v>0</v>
      </c>
      <c r="EJ145" s="22">
        <v>0</v>
      </c>
      <c r="EK145" s="22">
        <v>0</v>
      </c>
      <c r="EL145" s="22">
        <v>0</v>
      </c>
      <c r="EM145" s="22">
        <v>0</v>
      </c>
      <c r="EN145" s="22">
        <v>0</v>
      </c>
      <c r="EO145" s="22">
        <v>0</v>
      </c>
      <c r="EP145" s="22">
        <v>0</v>
      </c>
      <c r="EQ145" s="22">
        <v>0</v>
      </c>
      <c r="ER145" s="22">
        <v>0</v>
      </c>
      <c r="ES145" s="22">
        <v>0</v>
      </c>
      <c r="ET145" s="22">
        <v>0</v>
      </c>
      <c r="EU145" s="22">
        <v>0</v>
      </c>
      <c r="EV145" s="22">
        <v>0</v>
      </c>
      <c r="EW145" s="22">
        <v>0</v>
      </c>
      <c r="EX145" s="22">
        <v>0</v>
      </c>
      <c r="EY145" s="22">
        <v>0</v>
      </c>
      <c r="EZ145" s="22">
        <v>0</v>
      </c>
      <c r="FA145" s="22">
        <v>0</v>
      </c>
      <c r="FB145" s="22">
        <v>0</v>
      </c>
      <c r="FC145" s="22">
        <v>0</v>
      </c>
      <c r="FD145" s="22">
        <v>0</v>
      </c>
      <c r="FE145" s="22">
        <v>0</v>
      </c>
      <c r="FF145" s="22">
        <v>0</v>
      </c>
      <c r="FG145" s="22">
        <v>0</v>
      </c>
      <c r="FH145" s="22">
        <v>0</v>
      </c>
      <c r="FI145" s="22">
        <v>0</v>
      </c>
      <c r="FJ145" s="23">
        <v>0</v>
      </c>
      <c r="FK145" s="23">
        <v>0</v>
      </c>
      <c r="FL145" s="23">
        <v>0</v>
      </c>
      <c r="FM145" s="23">
        <v>0</v>
      </c>
      <c r="FN145" s="23">
        <v>0</v>
      </c>
      <c r="FO145" s="23">
        <v>0</v>
      </c>
      <c r="FP145" s="23">
        <v>0</v>
      </c>
      <c r="FQ145" s="23">
        <v>0</v>
      </c>
      <c r="FR145" s="23">
        <v>0</v>
      </c>
      <c r="FS145" s="23">
        <v>0</v>
      </c>
      <c r="FT145" s="23">
        <v>0</v>
      </c>
      <c r="FU145" s="23">
        <v>0</v>
      </c>
      <c r="FV145" s="23">
        <v>0</v>
      </c>
      <c r="FW145" s="23">
        <v>0</v>
      </c>
      <c r="FX145" s="23">
        <v>0</v>
      </c>
      <c r="FY145" s="23">
        <v>0</v>
      </c>
      <c r="FZ145" s="23">
        <v>0</v>
      </c>
      <c r="GA145" s="23">
        <v>0</v>
      </c>
      <c r="GB145" s="23">
        <v>0</v>
      </c>
      <c r="GC145" s="23">
        <v>0</v>
      </c>
      <c r="GD145" s="23">
        <v>0</v>
      </c>
      <c r="GE145" s="23">
        <v>0</v>
      </c>
      <c r="GF145" s="23">
        <v>0</v>
      </c>
      <c r="GG145" s="23">
        <v>0</v>
      </c>
      <c r="GH145" s="23">
        <v>0</v>
      </c>
      <c r="GI145" s="23">
        <v>0</v>
      </c>
      <c r="GJ145" s="23">
        <v>0</v>
      </c>
      <c r="GK145" s="24">
        <v>0</v>
      </c>
      <c r="GL145" s="24">
        <v>0</v>
      </c>
      <c r="GM145" s="24">
        <v>0</v>
      </c>
      <c r="GN145" s="24">
        <v>0</v>
      </c>
      <c r="GO145" s="24">
        <v>0</v>
      </c>
      <c r="GP145" s="24">
        <v>0</v>
      </c>
      <c r="GQ145" s="24">
        <v>0</v>
      </c>
      <c r="GR145" s="24">
        <v>0</v>
      </c>
      <c r="GS145" s="24">
        <v>0</v>
      </c>
      <c r="GT145" s="24">
        <v>298</v>
      </c>
      <c r="GU145" s="24">
        <v>3679</v>
      </c>
      <c r="GV145" s="24">
        <v>4672</v>
      </c>
      <c r="GW145" s="24">
        <v>4947</v>
      </c>
      <c r="GX145" s="24">
        <v>4887</v>
      </c>
      <c r="GY145" s="24">
        <v>4778</v>
      </c>
      <c r="GZ145" s="24">
        <v>4502</v>
      </c>
      <c r="HA145" s="24">
        <v>2940</v>
      </c>
      <c r="HB145" s="24">
        <v>6005</v>
      </c>
      <c r="HC145" s="24">
        <v>7836</v>
      </c>
      <c r="HD145" s="24">
        <v>6789</v>
      </c>
      <c r="HE145" s="24">
        <v>6439</v>
      </c>
      <c r="HF145" s="24">
        <v>7292</v>
      </c>
      <c r="HG145" s="24">
        <v>6967</v>
      </c>
      <c r="HH145" s="24">
        <v>6096</v>
      </c>
      <c r="HI145" s="24">
        <v>6388</v>
      </c>
      <c r="HJ145" s="24">
        <v>6912</v>
      </c>
      <c r="HK145" s="24">
        <v>7537</v>
      </c>
      <c r="HL145" s="24">
        <v>7321</v>
      </c>
      <c r="HM145" s="24">
        <v>7244</v>
      </c>
      <c r="HN145" s="24">
        <v>7319</v>
      </c>
      <c r="HO145" s="24">
        <v>6086</v>
      </c>
      <c r="HP145" s="24">
        <v>7648</v>
      </c>
      <c r="HQ145" s="24">
        <v>7215</v>
      </c>
      <c r="HR145" s="24">
        <v>7622</v>
      </c>
      <c r="HS145" s="24">
        <v>7559</v>
      </c>
      <c r="HT145" s="24">
        <v>8221</v>
      </c>
      <c r="HU145" s="16">
        <f t="shared" si="60"/>
        <v>8221</v>
      </c>
      <c r="HV145" s="16">
        <f t="shared" si="60"/>
        <v>8221</v>
      </c>
      <c r="HW145" s="16">
        <f t="shared" si="60"/>
        <v>8221</v>
      </c>
      <c r="HX145" s="16">
        <f t="shared" si="60"/>
        <v>8221</v>
      </c>
      <c r="HY145" s="16">
        <f t="shared" si="60"/>
        <v>8241.5524999999998</v>
      </c>
      <c r="HZ145" s="16">
        <f t="shared" si="60"/>
        <v>8241.5524999999998</v>
      </c>
      <c r="IA145" s="16">
        <f t="shared" si="60"/>
        <v>8241.5524999999998</v>
      </c>
      <c r="IB145" s="16">
        <f t="shared" si="60"/>
        <v>8241.5524999999998</v>
      </c>
      <c r="IC145" s="16">
        <f t="shared" si="60"/>
        <v>8262.156381249999</v>
      </c>
      <c r="ID145" s="16">
        <f t="shared" si="60"/>
        <v>8262.156381249999</v>
      </c>
      <c r="IE145" s="16">
        <f t="shared" si="60"/>
        <v>8262.156381249999</v>
      </c>
      <c r="IF145" s="16">
        <f t="shared" si="60"/>
        <v>8262.156381249999</v>
      </c>
      <c r="IG145" s="16">
        <f t="shared" si="60"/>
        <v>8282.8117722031238</v>
      </c>
      <c r="IH145" s="16">
        <f t="shared" si="60"/>
        <v>8282.8117722031238</v>
      </c>
      <c r="II145" s="16">
        <f t="shared" si="60"/>
        <v>8282.8117722031238</v>
      </c>
      <c r="IJ145" s="16">
        <f t="shared" si="60"/>
        <v>8282.8117722031238</v>
      </c>
      <c r="IK145" s="16">
        <f t="shared" si="60"/>
        <v>8282.8117722031238</v>
      </c>
      <c r="IL145" s="16">
        <f t="shared" si="60"/>
        <v>8303.5188016336306</v>
      </c>
      <c r="IM145" s="16">
        <f t="shared" si="60"/>
        <v>8303.5188016336306</v>
      </c>
      <c r="IN145" s="16">
        <f t="shared" si="56"/>
        <v>8303.5188016336306</v>
      </c>
      <c r="IO145" s="16">
        <f t="shared" si="56"/>
        <v>8303.5188016336306</v>
      </c>
      <c r="IP145" s="16">
        <f t="shared" si="56"/>
        <v>8324.2775986377146</v>
      </c>
      <c r="IQ145" s="16">
        <f t="shared" si="56"/>
        <v>8324.2775986377146</v>
      </c>
      <c r="IR145" s="16">
        <f t="shared" si="56"/>
        <v>8324.2775986377146</v>
      </c>
      <c r="IS145" s="16">
        <f t="shared" si="57"/>
        <v>8324.2775986377146</v>
      </c>
      <c r="IT145" s="16">
        <f t="shared" si="57"/>
        <v>8345.0882926343093</v>
      </c>
      <c r="IU145" s="16">
        <f t="shared" si="57"/>
        <v>8345.0882926343093</v>
      </c>
      <c r="IV145" s="16">
        <f t="shared" si="57"/>
        <v>8345.0882926343093</v>
      </c>
      <c r="IW145" s="16">
        <f t="shared" si="57"/>
        <v>8345.0882926343093</v>
      </c>
      <c r="IX145" s="16">
        <f t="shared" si="57"/>
        <v>8345.0882926343093</v>
      </c>
      <c r="IY145" s="16">
        <f t="shared" si="57"/>
        <v>8365.9510133658951</v>
      </c>
      <c r="IZ145" s="16">
        <f t="shared" si="57"/>
        <v>8365.9510133658951</v>
      </c>
      <c r="JA145" s="16">
        <f t="shared" si="57"/>
        <v>8365.9510133658951</v>
      </c>
      <c r="JB145" s="16">
        <f t="shared" si="57"/>
        <v>8365.9510133658951</v>
      </c>
    </row>
    <row r="146" spans="1:262" ht="15" customHeight="1" x14ac:dyDescent="0.3">
      <c r="A146" s="20" t="s">
        <v>156</v>
      </c>
      <c r="B146" s="3" t="s">
        <v>234</v>
      </c>
      <c r="C146" s="3" t="s">
        <v>234</v>
      </c>
      <c r="D146" s="21" t="s">
        <v>19</v>
      </c>
      <c r="E146" s="21" t="s">
        <v>20</v>
      </c>
      <c r="F146" s="16">
        <f t="shared" ca="1" si="58"/>
        <v>5670.25</v>
      </c>
      <c r="G146" s="21" cm="1">
        <f t="array" aca="1" ref="G146" ca="1">($D$5-IFERROR(LOOKUP(2,1/(INDIRECT($L$1&amp;ROW()&amp;":"&amp;$J$2&amp;ROW())&lt;&gt;0),INDIRECT($L$1&amp;"4:"&amp;$J$2&amp;"4")),$L$4))/7</f>
        <v>0</v>
      </c>
      <c r="H146" s="16">
        <f t="shared" ca="1" si="59"/>
        <v>341213.74602883053</v>
      </c>
      <c r="L146" s="22">
        <v>0</v>
      </c>
      <c r="M146" s="22">
        <v>0</v>
      </c>
      <c r="N146" s="22">
        <v>0</v>
      </c>
      <c r="O146" s="22">
        <v>0</v>
      </c>
      <c r="P146" s="22">
        <v>0</v>
      </c>
      <c r="Q146" s="22">
        <v>0</v>
      </c>
      <c r="R146" s="22">
        <v>0</v>
      </c>
      <c r="S146" s="22">
        <v>0</v>
      </c>
      <c r="T146" s="22">
        <v>0</v>
      </c>
      <c r="U146" s="22">
        <v>0</v>
      </c>
      <c r="V146" s="22">
        <v>0</v>
      </c>
      <c r="W146" s="22">
        <v>0</v>
      </c>
      <c r="X146" s="22">
        <v>0</v>
      </c>
      <c r="Y146" s="22">
        <v>0</v>
      </c>
      <c r="Z146" s="22">
        <v>0</v>
      </c>
      <c r="AA146" s="22">
        <v>0</v>
      </c>
      <c r="AB146" s="22">
        <v>0</v>
      </c>
      <c r="AC146" s="22">
        <v>0</v>
      </c>
      <c r="AD146" s="22">
        <v>0</v>
      </c>
      <c r="AE146" s="22">
        <v>0</v>
      </c>
      <c r="AF146" s="22">
        <v>0</v>
      </c>
      <c r="AG146" s="22">
        <v>0</v>
      </c>
      <c r="AH146" s="22">
        <v>0</v>
      </c>
      <c r="AI146" s="22">
        <v>0</v>
      </c>
      <c r="AJ146" s="22">
        <v>0</v>
      </c>
      <c r="AK146" s="22">
        <v>0</v>
      </c>
      <c r="AL146" s="22">
        <v>0</v>
      </c>
      <c r="AM146" s="22">
        <v>0</v>
      </c>
      <c r="AN146" s="22">
        <v>0</v>
      </c>
      <c r="AO146" s="22">
        <v>0</v>
      </c>
      <c r="AP146" s="22">
        <v>0</v>
      </c>
      <c r="AQ146" s="22">
        <v>0</v>
      </c>
      <c r="AR146" s="22">
        <v>0</v>
      </c>
      <c r="AS146" s="22">
        <v>0</v>
      </c>
      <c r="AT146" s="22">
        <v>0</v>
      </c>
      <c r="AU146" s="22">
        <v>0</v>
      </c>
      <c r="AV146" s="22">
        <v>0</v>
      </c>
      <c r="AW146" s="22">
        <v>0</v>
      </c>
      <c r="AX146" s="22">
        <v>0</v>
      </c>
      <c r="AY146" s="22">
        <v>0</v>
      </c>
      <c r="AZ146" s="22">
        <v>0</v>
      </c>
      <c r="BA146" s="22">
        <v>0</v>
      </c>
      <c r="BB146" s="22">
        <v>0</v>
      </c>
      <c r="BC146" s="22">
        <v>0</v>
      </c>
      <c r="BD146" s="22">
        <v>0</v>
      </c>
      <c r="BE146" s="22">
        <v>0</v>
      </c>
      <c r="BF146" s="22">
        <v>0</v>
      </c>
      <c r="BG146" s="22">
        <v>0</v>
      </c>
      <c r="BH146" s="22">
        <v>0</v>
      </c>
      <c r="BI146" s="22">
        <v>0</v>
      </c>
      <c r="BJ146" s="22">
        <v>0</v>
      </c>
      <c r="BK146" s="22">
        <v>0</v>
      </c>
      <c r="BL146" s="22">
        <v>0</v>
      </c>
      <c r="BM146" s="22">
        <v>0</v>
      </c>
      <c r="BN146" s="22">
        <v>0</v>
      </c>
      <c r="BO146" s="22">
        <v>0</v>
      </c>
      <c r="BP146" s="22">
        <v>0</v>
      </c>
      <c r="BQ146" s="22">
        <v>0</v>
      </c>
      <c r="BR146" s="22">
        <v>0</v>
      </c>
      <c r="BS146" s="22">
        <v>0</v>
      </c>
      <c r="BT146" s="22">
        <v>0</v>
      </c>
      <c r="BU146" s="22">
        <v>0</v>
      </c>
      <c r="BV146" s="22">
        <v>0</v>
      </c>
      <c r="BW146" s="22">
        <v>0</v>
      </c>
      <c r="BX146" s="22">
        <v>0</v>
      </c>
      <c r="BY146" s="22">
        <v>0</v>
      </c>
      <c r="BZ146" s="22">
        <v>0</v>
      </c>
      <c r="CA146" s="22">
        <v>0</v>
      </c>
      <c r="CB146" s="22">
        <v>0</v>
      </c>
      <c r="CC146" s="22">
        <v>0</v>
      </c>
      <c r="CD146" s="22">
        <v>0</v>
      </c>
      <c r="CE146" s="22">
        <v>0</v>
      </c>
      <c r="CF146" s="22">
        <v>0</v>
      </c>
      <c r="CG146" s="22">
        <v>0</v>
      </c>
      <c r="CH146" s="22">
        <v>0</v>
      </c>
      <c r="CI146" s="22">
        <v>0</v>
      </c>
      <c r="CJ146" s="22">
        <v>0</v>
      </c>
      <c r="CK146" s="22">
        <v>0</v>
      </c>
      <c r="CL146" s="22">
        <v>0</v>
      </c>
      <c r="CM146" s="22">
        <v>0</v>
      </c>
      <c r="CN146" s="22">
        <v>0</v>
      </c>
      <c r="CO146" s="22">
        <v>0</v>
      </c>
      <c r="CP146" s="22">
        <v>0</v>
      </c>
      <c r="CQ146" s="22">
        <v>0</v>
      </c>
      <c r="CR146" s="22">
        <v>0</v>
      </c>
      <c r="CS146" s="22">
        <v>0</v>
      </c>
      <c r="CT146" s="22">
        <v>0</v>
      </c>
      <c r="CU146" s="22">
        <v>0</v>
      </c>
      <c r="CV146" s="22">
        <v>0</v>
      </c>
      <c r="CW146" s="22">
        <v>0</v>
      </c>
      <c r="CX146" s="22">
        <v>0</v>
      </c>
      <c r="CY146" s="22">
        <v>0</v>
      </c>
      <c r="CZ146" s="22">
        <v>0</v>
      </c>
      <c r="DA146" s="22">
        <v>0</v>
      </c>
      <c r="DB146" s="22">
        <v>0</v>
      </c>
      <c r="DC146" s="22">
        <v>0</v>
      </c>
      <c r="DD146" s="22">
        <v>0</v>
      </c>
      <c r="DE146" s="22">
        <v>0</v>
      </c>
      <c r="DF146" s="22">
        <v>0</v>
      </c>
      <c r="DG146" s="22">
        <v>0</v>
      </c>
      <c r="DH146" s="22">
        <v>0</v>
      </c>
      <c r="DI146" s="22">
        <v>0</v>
      </c>
      <c r="DJ146" s="22">
        <v>0</v>
      </c>
      <c r="DK146" s="22">
        <v>0</v>
      </c>
      <c r="DL146" s="22">
        <v>0</v>
      </c>
      <c r="DM146" s="22">
        <v>0</v>
      </c>
      <c r="DN146" s="22">
        <v>0</v>
      </c>
      <c r="DO146" s="22">
        <v>0</v>
      </c>
      <c r="DP146" s="22">
        <v>0</v>
      </c>
      <c r="DQ146" s="22">
        <v>0</v>
      </c>
      <c r="DR146" s="22">
        <v>0</v>
      </c>
      <c r="DS146" s="22">
        <v>0</v>
      </c>
      <c r="DT146" s="22">
        <v>0</v>
      </c>
      <c r="DU146" s="22">
        <v>0</v>
      </c>
      <c r="DV146" s="22">
        <v>0</v>
      </c>
      <c r="DW146" s="22">
        <v>0</v>
      </c>
      <c r="DX146" s="22">
        <v>0</v>
      </c>
      <c r="DY146" s="22">
        <v>0</v>
      </c>
      <c r="DZ146" s="22">
        <v>0</v>
      </c>
      <c r="EA146" s="22">
        <v>0</v>
      </c>
      <c r="EB146" s="22">
        <v>0</v>
      </c>
      <c r="EC146" s="22">
        <v>0</v>
      </c>
      <c r="ED146" s="22">
        <v>0</v>
      </c>
      <c r="EE146" s="22">
        <v>0</v>
      </c>
      <c r="EF146" s="22">
        <v>0</v>
      </c>
      <c r="EG146" s="22">
        <v>0</v>
      </c>
      <c r="EH146" s="22">
        <v>0</v>
      </c>
      <c r="EI146" s="22">
        <v>0</v>
      </c>
      <c r="EJ146" s="22">
        <v>0</v>
      </c>
      <c r="EK146" s="22">
        <v>0</v>
      </c>
      <c r="EL146" s="22">
        <v>0</v>
      </c>
      <c r="EM146" s="22">
        <v>0</v>
      </c>
      <c r="EN146" s="22">
        <v>0</v>
      </c>
      <c r="EO146" s="22">
        <v>0</v>
      </c>
      <c r="EP146" s="22">
        <v>0</v>
      </c>
      <c r="EQ146" s="22">
        <v>0</v>
      </c>
      <c r="ER146" s="22">
        <v>0</v>
      </c>
      <c r="ES146" s="22">
        <v>0</v>
      </c>
      <c r="ET146" s="22">
        <v>0</v>
      </c>
      <c r="EU146" s="22">
        <v>0</v>
      </c>
      <c r="EV146" s="22">
        <v>0</v>
      </c>
      <c r="EW146" s="22">
        <v>0</v>
      </c>
      <c r="EX146" s="22">
        <v>0</v>
      </c>
      <c r="EY146" s="22">
        <v>0</v>
      </c>
      <c r="EZ146" s="22">
        <v>0</v>
      </c>
      <c r="FA146" s="22">
        <v>0</v>
      </c>
      <c r="FB146" s="22">
        <v>0</v>
      </c>
      <c r="FC146" s="22">
        <v>0</v>
      </c>
      <c r="FD146" s="22">
        <v>0</v>
      </c>
      <c r="FE146" s="22">
        <v>0</v>
      </c>
      <c r="FF146" s="22">
        <v>0</v>
      </c>
      <c r="FG146" s="22">
        <v>0</v>
      </c>
      <c r="FH146" s="22">
        <v>0</v>
      </c>
      <c r="FI146" s="22">
        <v>0</v>
      </c>
      <c r="FJ146" s="23">
        <v>0</v>
      </c>
      <c r="FK146" s="23">
        <v>0</v>
      </c>
      <c r="FL146" s="23">
        <v>0</v>
      </c>
      <c r="FM146" s="23">
        <v>0</v>
      </c>
      <c r="FN146" s="23">
        <v>0</v>
      </c>
      <c r="FO146" s="23">
        <v>0</v>
      </c>
      <c r="FP146" s="23">
        <v>0</v>
      </c>
      <c r="FQ146" s="23">
        <v>0</v>
      </c>
      <c r="FR146" s="23">
        <v>0</v>
      </c>
      <c r="FS146" s="23">
        <v>0</v>
      </c>
      <c r="FT146" s="23">
        <v>0</v>
      </c>
      <c r="FU146" s="23">
        <v>0</v>
      </c>
      <c r="FV146" s="23">
        <v>0</v>
      </c>
      <c r="FW146" s="23">
        <v>0</v>
      </c>
      <c r="FX146" s="23">
        <v>0</v>
      </c>
      <c r="FY146" s="23">
        <v>0</v>
      </c>
      <c r="FZ146" s="23">
        <v>0</v>
      </c>
      <c r="GA146" s="23">
        <v>0</v>
      </c>
      <c r="GB146" s="23">
        <v>0</v>
      </c>
      <c r="GC146" s="23">
        <v>0</v>
      </c>
      <c r="GD146" s="23">
        <v>0</v>
      </c>
      <c r="GE146" s="23">
        <v>0</v>
      </c>
      <c r="GF146" s="23">
        <v>0</v>
      </c>
      <c r="GG146" s="23">
        <v>0</v>
      </c>
      <c r="GH146" s="23">
        <v>0</v>
      </c>
      <c r="GI146" s="23">
        <v>0</v>
      </c>
      <c r="GJ146" s="23">
        <v>0</v>
      </c>
      <c r="GK146" s="24">
        <v>0</v>
      </c>
      <c r="GL146" s="24">
        <v>0</v>
      </c>
      <c r="GM146" s="24">
        <v>0</v>
      </c>
      <c r="GN146" s="24">
        <v>0</v>
      </c>
      <c r="GO146" s="24">
        <v>0</v>
      </c>
      <c r="GP146" s="24">
        <v>0</v>
      </c>
      <c r="GQ146" s="24">
        <v>0</v>
      </c>
      <c r="GR146" s="24">
        <v>0</v>
      </c>
      <c r="GS146" s="24">
        <v>0</v>
      </c>
      <c r="GT146" s="24">
        <v>237</v>
      </c>
      <c r="GU146" s="24">
        <v>2038</v>
      </c>
      <c r="GV146" s="24">
        <v>3820</v>
      </c>
      <c r="GW146" s="24">
        <v>4022</v>
      </c>
      <c r="GX146" s="24">
        <v>4016</v>
      </c>
      <c r="GY146" s="24">
        <v>4138</v>
      </c>
      <c r="GZ146" s="24">
        <v>3665</v>
      </c>
      <c r="HA146" s="24">
        <v>2489</v>
      </c>
      <c r="HB146" s="24">
        <v>4910</v>
      </c>
      <c r="HC146" s="24">
        <v>6451</v>
      </c>
      <c r="HD146" s="24">
        <v>5483</v>
      </c>
      <c r="HE146" s="24">
        <v>5148</v>
      </c>
      <c r="HF146" s="24">
        <v>5700</v>
      </c>
      <c r="HG146" s="24">
        <v>5444</v>
      </c>
      <c r="HH146" s="24">
        <v>4999</v>
      </c>
      <c r="HI146" s="24">
        <v>5180</v>
      </c>
      <c r="HJ146" s="24">
        <v>5341</v>
      </c>
      <c r="HK146" s="24">
        <v>5753</v>
      </c>
      <c r="HL146" s="24">
        <v>5714</v>
      </c>
      <c r="HM146" s="24">
        <v>5759</v>
      </c>
      <c r="HN146" s="24">
        <v>5897</v>
      </c>
      <c r="HO146" s="24">
        <v>4856</v>
      </c>
      <c r="HP146" s="24">
        <v>6130</v>
      </c>
      <c r="HQ146" s="24">
        <v>5022</v>
      </c>
      <c r="HR146" s="24">
        <v>5709</v>
      </c>
      <c r="HS146" s="24">
        <v>5820</v>
      </c>
      <c r="HT146" s="24">
        <v>6160</v>
      </c>
      <c r="HU146" s="16">
        <f t="shared" si="60"/>
        <v>6160</v>
      </c>
      <c r="HV146" s="16">
        <f t="shared" si="60"/>
        <v>6160</v>
      </c>
      <c r="HW146" s="16">
        <f t="shared" si="60"/>
        <v>6160</v>
      </c>
      <c r="HX146" s="16">
        <f t="shared" si="60"/>
        <v>6160</v>
      </c>
      <c r="HY146" s="16">
        <f t="shared" si="60"/>
        <v>6175.4</v>
      </c>
      <c r="HZ146" s="16">
        <f t="shared" si="60"/>
        <v>6175.4</v>
      </c>
      <c r="IA146" s="16">
        <f t="shared" si="60"/>
        <v>6175.4</v>
      </c>
      <c r="IB146" s="16">
        <f t="shared" si="60"/>
        <v>6175.4</v>
      </c>
      <c r="IC146" s="16">
        <f t="shared" si="60"/>
        <v>6190.8384999999989</v>
      </c>
      <c r="ID146" s="16">
        <f t="shared" si="60"/>
        <v>6190.8384999999989</v>
      </c>
      <c r="IE146" s="16">
        <f t="shared" si="60"/>
        <v>6190.8384999999989</v>
      </c>
      <c r="IF146" s="16">
        <f t="shared" si="60"/>
        <v>6190.8384999999989</v>
      </c>
      <c r="IG146" s="16">
        <f t="shared" si="60"/>
        <v>6206.3155962499986</v>
      </c>
      <c r="IH146" s="16">
        <f t="shared" si="60"/>
        <v>6206.3155962499986</v>
      </c>
      <c r="II146" s="16">
        <f t="shared" si="60"/>
        <v>6206.3155962499986</v>
      </c>
      <c r="IJ146" s="16">
        <f t="shared" si="60"/>
        <v>6206.3155962499986</v>
      </c>
      <c r="IK146" s="16">
        <f t="shared" si="60"/>
        <v>6206.3155962499986</v>
      </c>
      <c r="IL146" s="16">
        <f t="shared" si="60"/>
        <v>6221.8313852406236</v>
      </c>
      <c r="IM146" s="16">
        <f t="shared" si="60"/>
        <v>6221.8313852406236</v>
      </c>
      <c r="IN146" s="16">
        <f t="shared" si="56"/>
        <v>6221.8313852406236</v>
      </c>
      <c r="IO146" s="16">
        <f t="shared" si="56"/>
        <v>6221.8313852406236</v>
      </c>
      <c r="IP146" s="16">
        <f t="shared" si="56"/>
        <v>6237.3859637037249</v>
      </c>
      <c r="IQ146" s="16">
        <f t="shared" si="56"/>
        <v>6237.3859637037249</v>
      </c>
      <c r="IR146" s="16">
        <f t="shared" si="56"/>
        <v>6237.3859637037249</v>
      </c>
      <c r="IS146" s="16">
        <f t="shared" si="57"/>
        <v>6237.3859637037249</v>
      </c>
      <c r="IT146" s="16">
        <f t="shared" si="57"/>
        <v>6252.9794286129836</v>
      </c>
      <c r="IU146" s="16">
        <f t="shared" si="57"/>
        <v>6252.9794286129836</v>
      </c>
      <c r="IV146" s="16">
        <f t="shared" si="57"/>
        <v>6252.9794286129836</v>
      </c>
      <c r="IW146" s="16">
        <f t="shared" si="57"/>
        <v>6252.9794286129836</v>
      </c>
      <c r="IX146" s="16">
        <f t="shared" si="57"/>
        <v>6252.9794286129836</v>
      </c>
      <c r="IY146" s="16">
        <f t="shared" si="57"/>
        <v>6268.6118771845158</v>
      </c>
      <c r="IZ146" s="16">
        <f t="shared" si="57"/>
        <v>6268.6118771845158</v>
      </c>
      <c r="JA146" s="16">
        <f t="shared" si="57"/>
        <v>6268.6118771845158</v>
      </c>
      <c r="JB146" s="16">
        <f t="shared" si="57"/>
        <v>6268.6118771845158</v>
      </c>
    </row>
    <row r="147" spans="1:262" ht="15" customHeight="1" x14ac:dyDescent="0.3">
      <c r="A147" s="20" t="s">
        <v>157</v>
      </c>
      <c r="B147" s="3" t="s">
        <v>234</v>
      </c>
      <c r="C147" s="3" t="s">
        <v>234</v>
      </c>
      <c r="D147" s="21" t="s">
        <v>19</v>
      </c>
      <c r="E147" s="21" t="s">
        <v>20</v>
      </c>
      <c r="F147" s="16">
        <f t="shared" ca="1" si="58"/>
        <v>6361.5</v>
      </c>
      <c r="G147" s="21" cm="1">
        <f t="array" aca="1" ref="G147" ca="1">($D$5-IFERROR(LOOKUP(2,1/(INDIRECT($L$1&amp;ROW()&amp;":"&amp;$J$2&amp;ROW())&lt;&gt;0),INDIRECT($L$1&amp;"4:"&amp;$J$2&amp;"4")),$L$4))/7</f>
        <v>0</v>
      </c>
      <c r="H147" s="16">
        <f t="shared" ca="1" si="59"/>
        <v>387142.40169218002</v>
      </c>
      <c r="L147" s="22">
        <v>0</v>
      </c>
      <c r="M147" s="22">
        <v>0</v>
      </c>
      <c r="N147" s="22">
        <v>0</v>
      </c>
      <c r="O147" s="22">
        <v>0</v>
      </c>
      <c r="P147" s="22">
        <v>0</v>
      </c>
      <c r="Q147" s="22">
        <v>0</v>
      </c>
      <c r="R147" s="22">
        <v>0</v>
      </c>
      <c r="S147" s="22">
        <v>0</v>
      </c>
      <c r="T147" s="22">
        <v>0</v>
      </c>
      <c r="U147" s="22">
        <v>0</v>
      </c>
      <c r="V147" s="22">
        <v>0</v>
      </c>
      <c r="W147" s="22">
        <v>0</v>
      </c>
      <c r="X147" s="22">
        <v>0</v>
      </c>
      <c r="Y147" s="22">
        <v>0</v>
      </c>
      <c r="Z147" s="22">
        <v>0</v>
      </c>
      <c r="AA147" s="22">
        <v>0</v>
      </c>
      <c r="AB147" s="22">
        <v>0</v>
      </c>
      <c r="AC147" s="22">
        <v>0</v>
      </c>
      <c r="AD147" s="22">
        <v>0</v>
      </c>
      <c r="AE147" s="22">
        <v>0</v>
      </c>
      <c r="AF147" s="22">
        <v>0</v>
      </c>
      <c r="AG147" s="22">
        <v>0</v>
      </c>
      <c r="AH147" s="22">
        <v>0</v>
      </c>
      <c r="AI147" s="22">
        <v>0</v>
      </c>
      <c r="AJ147" s="22">
        <v>0</v>
      </c>
      <c r="AK147" s="22">
        <v>0</v>
      </c>
      <c r="AL147" s="22">
        <v>0</v>
      </c>
      <c r="AM147" s="22">
        <v>0</v>
      </c>
      <c r="AN147" s="22">
        <v>0</v>
      </c>
      <c r="AO147" s="22">
        <v>0</v>
      </c>
      <c r="AP147" s="22">
        <v>0</v>
      </c>
      <c r="AQ147" s="22">
        <v>0</v>
      </c>
      <c r="AR147" s="22">
        <v>0</v>
      </c>
      <c r="AS147" s="22">
        <v>0</v>
      </c>
      <c r="AT147" s="22">
        <v>0</v>
      </c>
      <c r="AU147" s="22">
        <v>0</v>
      </c>
      <c r="AV147" s="22">
        <v>0</v>
      </c>
      <c r="AW147" s="22">
        <v>0</v>
      </c>
      <c r="AX147" s="22">
        <v>0</v>
      </c>
      <c r="AY147" s="22">
        <v>0</v>
      </c>
      <c r="AZ147" s="22">
        <v>0</v>
      </c>
      <c r="BA147" s="22">
        <v>0</v>
      </c>
      <c r="BB147" s="22">
        <v>0</v>
      </c>
      <c r="BC147" s="22">
        <v>0</v>
      </c>
      <c r="BD147" s="22">
        <v>0</v>
      </c>
      <c r="BE147" s="22">
        <v>0</v>
      </c>
      <c r="BF147" s="22">
        <v>0</v>
      </c>
      <c r="BG147" s="22">
        <v>0</v>
      </c>
      <c r="BH147" s="22">
        <v>0</v>
      </c>
      <c r="BI147" s="22">
        <v>0</v>
      </c>
      <c r="BJ147" s="22">
        <v>0</v>
      </c>
      <c r="BK147" s="22">
        <v>0</v>
      </c>
      <c r="BL147" s="22">
        <v>0</v>
      </c>
      <c r="BM147" s="22">
        <v>0</v>
      </c>
      <c r="BN147" s="22">
        <v>0</v>
      </c>
      <c r="BO147" s="22">
        <v>0</v>
      </c>
      <c r="BP147" s="22">
        <v>0</v>
      </c>
      <c r="BQ147" s="22">
        <v>0</v>
      </c>
      <c r="BR147" s="22">
        <v>0</v>
      </c>
      <c r="BS147" s="22">
        <v>0</v>
      </c>
      <c r="BT147" s="22">
        <v>0</v>
      </c>
      <c r="BU147" s="22">
        <v>0</v>
      </c>
      <c r="BV147" s="22">
        <v>0</v>
      </c>
      <c r="BW147" s="22">
        <v>0</v>
      </c>
      <c r="BX147" s="22">
        <v>0</v>
      </c>
      <c r="BY147" s="22">
        <v>0</v>
      </c>
      <c r="BZ147" s="22">
        <v>0</v>
      </c>
      <c r="CA147" s="22">
        <v>0</v>
      </c>
      <c r="CB147" s="22">
        <v>0</v>
      </c>
      <c r="CC147" s="22">
        <v>0</v>
      </c>
      <c r="CD147" s="22">
        <v>0</v>
      </c>
      <c r="CE147" s="22">
        <v>0</v>
      </c>
      <c r="CF147" s="22">
        <v>0</v>
      </c>
      <c r="CG147" s="22">
        <v>0</v>
      </c>
      <c r="CH147" s="22">
        <v>0</v>
      </c>
      <c r="CI147" s="22">
        <v>0</v>
      </c>
      <c r="CJ147" s="22">
        <v>0</v>
      </c>
      <c r="CK147" s="22">
        <v>0</v>
      </c>
      <c r="CL147" s="22">
        <v>0</v>
      </c>
      <c r="CM147" s="22">
        <v>0</v>
      </c>
      <c r="CN147" s="22">
        <v>0</v>
      </c>
      <c r="CO147" s="22">
        <v>0</v>
      </c>
      <c r="CP147" s="22">
        <v>0</v>
      </c>
      <c r="CQ147" s="22">
        <v>0</v>
      </c>
      <c r="CR147" s="22">
        <v>0</v>
      </c>
      <c r="CS147" s="22">
        <v>0</v>
      </c>
      <c r="CT147" s="22">
        <v>0</v>
      </c>
      <c r="CU147" s="22">
        <v>0</v>
      </c>
      <c r="CV147" s="22">
        <v>0</v>
      </c>
      <c r="CW147" s="22">
        <v>0</v>
      </c>
      <c r="CX147" s="22">
        <v>0</v>
      </c>
      <c r="CY147" s="22">
        <v>0</v>
      </c>
      <c r="CZ147" s="22">
        <v>0</v>
      </c>
      <c r="DA147" s="22">
        <v>0</v>
      </c>
      <c r="DB147" s="22">
        <v>0</v>
      </c>
      <c r="DC147" s="22">
        <v>0</v>
      </c>
      <c r="DD147" s="22">
        <v>0</v>
      </c>
      <c r="DE147" s="22">
        <v>0</v>
      </c>
      <c r="DF147" s="22">
        <v>0</v>
      </c>
      <c r="DG147" s="22">
        <v>0</v>
      </c>
      <c r="DH147" s="22">
        <v>0</v>
      </c>
      <c r="DI147" s="22">
        <v>0</v>
      </c>
      <c r="DJ147" s="22">
        <v>0</v>
      </c>
      <c r="DK147" s="22">
        <v>0</v>
      </c>
      <c r="DL147" s="22">
        <v>0</v>
      </c>
      <c r="DM147" s="22">
        <v>0</v>
      </c>
      <c r="DN147" s="22">
        <v>0</v>
      </c>
      <c r="DO147" s="22">
        <v>0</v>
      </c>
      <c r="DP147" s="22">
        <v>0</v>
      </c>
      <c r="DQ147" s="22">
        <v>0</v>
      </c>
      <c r="DR147" s="22">
        <v>0</v>
      </c>
      <c r="DS147" s="22">
        <v>0</v>
      </c>
      <c r="DT147" s="22">
        <v>0</v>
      </c>
      <c r="DU147" s="22">
        <v>0</v>
      </c>
      <c r="DV147" s="22">
        <v>0</v>
      </c>
      <c r="DW147" s="22">
        <v>0</v>
      </c>
      <c r="DX147" s="22">
        <v>0</v>
      </c>
      <c r="DY147" s="22">
        <v>0</v>
      </c>
      <c r="DZ147" s="22">
        <v>0</v>
      </c>
      <c r="EA147" s="22">
        <v>0</v>
      </c>
      <c r="EB147" s="22">
        <v>0</v>
      </c>
      <c r="EC147" s="22">
        <v>0</v>
      </c>
      <c r="ED147" s="22">
        <v>0</v>
      </c>
      <c r="EE147" s="22">
        <v>0</v>
      </c>
      <c r="EF147" s="22">
        <v>0</v>
      </c>
      <c r="EG147" s="22">
        <v>0</v>
      </c>
      <c r="EH147" s="22">
        <v>0</v>
      </c>
      <c r="EI147" s="22">
        <v>0</v>
      </c>
      <c r="EJ147" s="22">
        <v>0</v>
      </c>
      <c r="EK147" s="22">
        <v>0</v>
      </c>
      <c r="EL147" s="22">
        <v>0</v>
      </c>
      <c r="EM147" s="22">
        <v>0</v>
      </c>
      <c r="EN147" s="22">
        <v>0</v>
      </c>
      <c r="EO147" s="22">
        <v>0</v>
      </c>
      <c r="EP147" s="22">
        <v>0</v>
      </c>
      <c r="EQ147" s="22">
        <v>0</v>
      </c>
      <c r="ER147" s="22">
        <v>0</v>
      </c>
      <c r="ES147" s="22">
        <v>0</v>
      </c>
      <c r="ET147" s="22">
        <v>0</v>
      </c>
      <c r="EU147" s="22">
        <v>0</v>
      </c>
      <c r="EV147" s="22">
        <v>0</v>
      </c>
      <c r="EW147" s="22">
        <v>0</v>
      </c>
      <c r="EX147" s="22">
        <v>0</v>
      </c>
      <c r="EY147" s="22">
        <v>0</v>
      </c>
      <c r="EZ147" s="22">
        <v>0</v>
      </c>
      <c r="FA147" s="22">
        <v>0</v>
      </c>
      <c r="FB147" s="22">
        <v>0</v>
      </c>
      <c r="FC147" s="22">
        <v>0</v>
      </c>
      <c r="FD147" s="22">
        <v>0</v>
      </c>
      <c r="FE147" s="22">
        <v>0</v>
      </c>
      <c r="FF147" s="22">
        <v>0</v>
      </c>
      <c r="FG147" s="22">
        <v>0</v>
      </c>
      <c r="FH147" s="22">
        <v>0</v>
      </c>
      <c r="FI147" s="22">
        <v>0</v>
      </c>
      <c r="FJ147" s="23">
        <v>0</v>
      </c>
      <c r="FK147" s="23">
        <v>0</v>
      </c>
      <c r="FL147" s="23">
        <v>0</v>
      </c>
      <c r="FM147" s="23">
        <v>0</v>
      </c>
      <c r="FN147" s="23">
        <v>0</v>
      </c>
      <c r="FO147" s="23">
        <v>0</v>
      </c>
      <c r="FP147" s="23">
        <v>0</v>
      </c>
      <c r="FQ147" s="23">
        <v>0</v>
      </c>
      <c r="FR147" s="23">
        <v>0</v>
      </c>
      <c r="FS147" s="23">
        <v>0</v>
      </c>
      <c r="FT147" s="23">
        <v>0</v>
      </c>
      <c r="FU147" s="23">
        <v>0</v>
      </c>
      <c r="FV147" s="23">
        <v>0</v>
      </c>
      <c r="FW147" s="23">
        <v>0</v>
      </c>
      <c r="FX147" s="23">
        <v>0</v>
      </c>
      <c r="FY147" s="23">
        <v>0</v>
      </c>
      <c r="FZ147" s="23">
        <v>0</v>
      </c>
      <c r="GA147" s="23">
        <v>0</v>
      </c>
      <c r="GB147" s="23">
        <v>0</v>
      </c>
      <c r="GC147" s="23">
        <v>0</v>
      </c>
      <c r="GD147" s="23">
        <v>0</v>
      </c>
      <c r="GE147" s="23">
        <v>0</v>
      </c>
      <c r="GF147" s="23">
        <v>0</v>
      </c>
      <c r="GG147" s="23">
        <v>0</v>
      </c>
      <c r="GH147" s="23">
        <v>0</v>
      </c>
      <c r="GI147" s="23">
        <v>0</v>
      </c>
      <c r="GJ147" s="23">
        <v>0</v>
      </c>
      <c r="GK147" s="24">
        <v>0</v>
      </c>
      <c r="GL147" s="24">
        <v>0</v>
      </c>
      <c r="GM147" s="24">
        <v>0</v>
      </c>
      <c r="GN147" s="24">
        <v>0</v>
      </c>
      <c r="GO147" s="24">
        <v>0</v>
      </c>
      <c r="GP147" s="24">
        <v>0</v>
      </c>
      <c r="GQ147" s="24">
        <v>0</v>
      </c>
      <c r="GR147" s="24">
        <v>0</v>
      </c>
      <c r="GS147" s="24">
        <v>0</v>
      </c>
      <c r="GT147" s="24">
        <v>561</v>
      </c>
      <c r="GU147" s="24">
        <v>4030</v>
      </c>
      <c r="GV147" s="24">
        <v>4985</v>
      </c>
      <c r="GW147" s="24">
        <v>5114</v>
      </c>
      <c r="GX147" s="24">
        <v>4820</v>
      </c>
      <c r="GY147" s="24">
        <v>4777</v>
      </c>
      <c r="GZ147" s="24">
        <v>4392</v>
      </c>
      <c r="HA147" s="24">
        <v>2978</v>
      </c>
      <c r="HB147" s="24">
        <v>5734</v>
      </c>
      <c r="HC147" s="24">
        <v>7325</v>
      </c>
      <c r="HD147" s="24">
        <v>5910</v>
      </c>
      <c r="HE147" s="24">
        <v>5518</v>
      </c>
      <c r="HF147" s="24">
        <v>5933</v>
      </c>
      <c r="HG147" s="24">
        <v>5706</v>
      </c>
      <c r="HH147" s="24">
        <v>5178</v>
      </c>
      <c r="HI147" s="24">
        <v>5317</v>
      </c>
      <c r="HJ147" s="24">
        <v>5416</v>
      </c>
      <c r="HK147" s="24">
        <v>5940</v>
      </c>
      <c r="HL147" s="24">
        <v>5750</v>
      </c>
      <c r="HM147" s="24">
        <v>5871</v>
      </c>
      <c r="HN147" s="24">
        <v>5988</v>
      </c>
      <c r="HO147" s="24">
        <v>4854</v>
      </c>
      <c r="HP147" s="24">
        <v>6521</v>
      </c>
      <c r="HQ147" s="24">
        <v>6138</v>
      </c>
      <c r="HR147" s="24">
        <v>6299</v>
      </c>
      <c r="HS147" s="24">
        <v>6488</v>
      </c>
      <c r="HT147" s="24">
        <v>7070</v>
      </c>
      <c r="HU147" s="16">
        <f t="shared" si="60"/>
        <v>7070</v>
      </c>
      <c r="HV147" s="16">
        <f t="shared" si="60"/>
        <v>7070</v>
      </c>
      <c r="HW147" s="16">
        <f t="shared" si="60"/>
        <v>7070</v>
      </c>
      <c r="HX147" s="16">
        <f t="shared" si="60"/>
        <v>7070</v>
      </c>
      <c r="HY147" s="16">
        <f t="shared" si="60"/>
        <v>7087.6749999999993</v>
      </c>
      <c r="HZ147" s="16">
        <f t="shared" si="60"/>
        <v>7087.6749999999993</v>
      </c>
      <c r="IA147" s="16">
        <f t="shared" si="60"/>
        <v>7087.6749999999993</v>
      </c>
      <c r="IB147" s="16">
        <f t="shared" si="60"/>
        <v>7087.6749999999993</v>
      </c>
      <c r="IC147" s="16">
        <f t="shared" si="60"/>
        <v>7105.3941874999991</v>
      </c>
      <c r="ID147" s="16">
        <f t="shared" si="60"/>
        <v>7105.3941874999991</v>
      </c>
      <c r="IE147" s="16">
        <f t="shared" si="60"/>
        <v>7105.3941874999991</v>
      </c>
      <c r="IF147" s="16">
        <f t="shared" si="60"/>
        <v>7105.3941874999991</v>
      </c>
      <c r="IG147" s="16">
        <f t="shared" si="60"/>
        <v>7123.1576729687486</v>
      </c>
      <c r="IH147" s="16">
        <f t="shared" si="60"/>
        <v>7123.1576729687486</v>
      </c>
      <c r="II147" s="16">
        <f t="shared" si="60"/>
        <v>7123.1576729687486</v>
      </c>
      <c r="IJ147" s="16">
        <f t="shared" si="60"/>
        <v>7123.1576729687486</v>
      </c>
      <c r="IK147" s="16">
        <f t="shared" si="60"/>
        <v>7123.1576729687486</v>
      </c>
      <c r="IL147" s="16">
        <f t="shared" si="60"/>
        <v>7140.96556715117</v>
      </c>
      <c r="IM147" s="16">
        <f t="shared" si="60"/>
        <v>7140.96556715117</v>
      </c>
      <c r="IN147" s="16">
        <f t="shared" si="56"/>
        <v>7140.96556715117</v>
      </c>
      <c r="IO147" s="16">
        <f t="shared" si="56"/>
        <v>7140.96556715117</v>
      </c>
      <c r="IP147" s="16">
        <f t="shared" si="56"/>
        <v>7158.8179810690472</v>
      </c>
      <c r="IQ147" s="16">
        <f t="shared" si="56"/>
        <v>7158.8179810690472</v>
      </c>
      <c r="IR147" s="16">
        <f t="shared" si="56"/>
        <v>7158.8179810690472</v>
      </c>
      <c r="IS147" s="16">
        <f t="shared" si="57"/>
        <v>7158.8179810690472</v>
      </c>
      <c r="IT147" s="16">
        <f t="shared" si="57"/>
        <v>7176.7150260217195</v>
      </c>
      <c r="IU147" s="16">
        <f t="shared" si="57"/>
        <v>7176.7150260217195</v>
      </c>
      <c r="IV147" s="16">
        <f t="shared" si="57"/>
        <v>7176.7150260217195</v>
      </c>
      <c r="IW147" s="16">
        <f t="shared" si="57"/>
        <v>7176.7150260217195</v>
      </c>
      <c r="IX147" s="16">
        <f t="shared" si="57"/>
        <v>7176.7150260217195</v>
      </c>
      <c r="IY147" s="16">
        <f t="shared" si="57"/>
        <v>7194.6568135867738</v>
      </c>
      <c r="IZ147" s="16">
        <f t="shared" si="57"/>
        <v>7194.6568135867738</v>
      </c>
      <c r="JA147" s="16">
        <f t="shared" si="57"/>
        <v>7194.6568135867738</v>
      </c>
      <c r="JB147" s="16">
        <f t="shared" si="57"/>
        <v>7194.6568135867738</v>
      </c>
    </row>
    <row r="148" spans="1:262" ht="15" customHeight="1" x14ac:dyDescent="0.3">
      <c r="A148" s="25" t="s">
        <v>158</v>
      </c>
      <c r="B148" s="3" t="s">
        <v>234</v>
      </c>
      <c r="C148" s="3" t="s">
        <v>234</v>
      </c>
      <c r="D148" s="21" t="s">
        <v>19</v>
      </c>
      <c r="E148" s="21" t="s">
        <v>20</v>
      </c>
      <c r="F148" s="16">
        <f t="shared" ca="1" si="58"/>
        <v>18453.5</v>
      </c>
      <c r="G148" s="21" cm="1">
        <f t="array" aca="1" ref="G148" ca="1">($D$5-IFERROR(LOOKUP(2,1/(INDIRECT($L$1&amp;ROW()&amp;":"&amp;$J$2&amp;ROW())&lt;&gt;0),INDIRECT($L$1&amp;"4:"&amp;$J$2&amp;"4")),$L$4))/7</f>
        <v>0</v>
      </c>
      <c r="H148" s="16">
        <f t="shared" ca="1" si="59"/>
        <v>5703293.3883344373</v>
      </c>
      <c r="I148" s="21"/>
      <c r="J148" s="26"/>
      <c r="K148" s="26"/>
      <c r="L148" s="22">
        <v>0</v>
      </c>
      <c r="M148" s="22">
        <v>0</v>
      </c>
      <c r="N148" s="22">
        <v>0</v>
      </c>
      <c r="O148" s="22">
        <v>56160</v>
      </c>
      <c r="P148" s="22">
        <v>8640</v>
      </c>
      <c r="Q148" s="22">
        <v>0</v>
      </c>
      <c r="R148" s="22">
        <v>43200</v>
      </c>
      <c r="S148" s="22">
        <v>0</v>
      </c>
      <c r="T148" s="22">
        <v>32400</v>
      </c>
      <c r="U148" s="22">
        <v>8640</v>
      </c>
      <c r="V148" s="22">
        <v>4320</v>
      </c>
      <c r="W148" s="22">
        <v>0</v>
      </c>
      <c r="X148" s="22">
        <v>0</v>
      </c>
      <c r="Y148" s="22">
        <v>0</v>
      </c>
      <c r="Z148" s="22">
        <v>0</v>
      </c>
      <c r="AA148" s="22">
        <v>0</v>
      </c>
      <c r="AB148" s="22">
        <v>0</v>
      </c>
      <c r="AC148" s="22">
        <v>0</v>
      </c>
      <c r="AD148" s="22">
        <v>0</v>
      </c>
      <c r="AE148" s="22">
        <v>0</v>
      </c>
      <c r="AF148" s="22">
        <v>28080</v>
      </c>
      <c r="AG148" s="22">
        <v>34560</v>
      </c>
      <c r="AH148" s="22">
        <v>32400</v>
      </c>
      <c r="AI148" s="22">
        <v>0</v>
      </c>
      <c r="AJ148" s="22">
        <v>0</v>
      </c>
      <c r="AK148" s="22">
        <v>0</v>
      </c>
      <c r="AL148" s="22">
        <v>0</v>
      </c>
      <c r="AM148" s="22">
        <v>38880</v>
      </c>
      <c r="AN148" s="22">
        <v>21600</v>
      </c>
      <c r="AO148" s="22">
        <v>0</v>
      </c>
      <c r="AP148" s="22">
        <v>0</v>
      </c>
      <c r="AQ148" s="22">
        <v>43200</v>
      </c>
      <c r="AR148" s="22">
        <v>0</v>
      </c>
      <c r="AS148" s="22">
        <v>30240</v>
      </c>
      <c r="AT148" s="22">
        <v>34560</v>
      </c>
      <c r="AU148" s="22">
        <v>23760</v>
      </c>
      <c r="AV148" s="22">
        <v>56160</v>
      </c>
      <c r="AW148" s="22">
        <v>30240</v>
      </c>
      <c r="AX148" s="22">
        <v>12960</v>
      </c>
      <c r="AY148" s="22">
        <v>0</v>
      </c>
      <c r="AZ148" s="22">
        <v>82080</v>
      </c>
      <c r="BA148" s="22">
        <v>0</v>
      </c>
      <c r="BB148" s="22">
        <v>43200</v>
      </c>
      <c r="BC148" s="22">
        <v>12960</v>
      </c>
      <c r="BD148" s="22">
        <v>25920</v>
      </c>
      <c r="BE148" s="22">
        <v>32400</v>
      </c>
      <c r="BF148" s="22">
        <v>25920</v>
      </c>
      <c r="BG148" s="22">
        <v>41040</v>
      </c>
      <c r="BH148" s="22">
        <v>4320</v>
      </c>
      <c r="BI148" s="22">
        <v>19440</v>
      </c>
      <c r="BJ148" s="22">
        <v>51840</v>
      </c>
      <c r="BK148" s="22">
        <v>43200</v>
      </c>
      <c r="BL148" s="22">
        <v>51840</v>
      </c>
      <c r="BM148" s="22">
        <v>56160</v>
      </c>
      <c r="BN148" s="22">
        <v>36720</v>
      </c>
      <c r="BO148" s="22">
        <v>0</v>
      </c>
      <c r="BP148" s="22">
        <v>12960</v>
      </c>
      <c r="BQ148" s="22">
        <v>19440</v>
      </c>
      <c r="BR148" s="22">
        <v>32400</v>
      </c>
      <c r="BS148" s="22">
        <v>45360</v>
      </c>
      <c r="BT148" s="22">
        <v>0</v>
      </c>
      <c r="BU148" s="22">
        <v>92880</v>
      </c>
      <c r="BV148" s="22">
        <v>0</v>
      </c>
      <c r="BW148" s="22">
        <v>2160</v>
      </c>
      <c r="BX148" s="22">
        <v>49680</v>
      </c>
      <c r="BY148" s="22">
        <v>10800</v>
      </c>
      <c r="BZ148" s="22">
        <v>47520</v>
      </c>
      <c r="CA148" s="22">
        <v>15120</v>
      </c>
      <c r="CB148" s="22">
        <v>10800</v>
      </c>
      <c r="CC148" s="22">
        <v>45360</v>
      </c>
      <c r="CD148" s="22">
        <v>4320</v>
      </c>
      <c r="CE148" s="22">
        <v>34560</v>
      </c>
      <c r="CF148" s="22">
        <v>15120</v>
      </c>
      <c r="CG148" s="22">
        <v>69120</v>
      </c>
      <c r="CH148" s="22">
        <v>0</v>
      </c>
      <c r="CI148" s="22">
        <v>32400</v>
      </c>
      <c r="CJ148" s="22">
        <v>43200</v>
      </c>
      <c r="CK148" s="22">
        <v>4320</v>
      </c>
      <c r="CL148" s="22">
        <v>19440</v>
      </c>
      <c r="CM148" s="22">
        <v>32400</v>
      </c>
      <c r="CN148" s="22">
        <v>15120</v>
      </c>
      <c r="CO148" s="22">
        <v>54000</v>
      </c>
      <c r="CP148" s="22">
        <v>10800</v>
      </c>
      <c r="CQ148" s="22">
        <v>21600</v>
      </c>
      <c r="CR148" s="22">
        <v>8640</v>
      </c>
      <c r="CS148" s="22">
        <v>36720</v>
      </c>
      <c r="CT148" s="22">
        <v>10800</v>
      </c>
      <c r="CU148" s="22">
        <v>8640</v>
      </c>
      <c r="CV148" s="22">
        <v>19440</v>
      </c>
      <c r="CW148" s="22">
        <v>45360</v>
      </c>
      <c r="CX148" s="22">
        <v>0</v>
      </c>
      <c r="CY148" s="22">
        <v>30240</v>
      </c>
      <c r="CZ148" s="22">
        <v>21600</v>
      </c>
      <c r="DA148" s="22">
        <v>10800</v>
      </c>
      <c r="DB148" s="22">
        <v>0</v>
      </c>
      <c r="DC148" s="22">
        <v>0</v>
      </c>
      <c r="DD148" s="22">
        <v>19440</v>
      </c>
      <c r="DE148" s="22">
        <v>43200</v>
      </c>
      <c r="DF148" s="22">
        <v>25920</v>
      </c>
      <c r="DG148" s="22">
        <v>19440</v>
      </c>
      <c r="DH148" s="22">
        <v>25920</v>
      </c>
      <c r="DI148" s="22">
        <v>34560</v>
      </c>
      <c r="DJ148" s="22">
        <v>60480</v>
      </c>
      <c r="DK148" s="22">
        <v>4320</v>
      </c>
      <c r="DL148" s="22">
        <v>8640</v>
      </c>
      <c r="DM148" s="22">
        <v>12960</v>
      </c>
      <c r="DN148" s="22">
        <v>12960</v>
      </c>
      <c r="DO148" s="22">
        <v>51840</v>
      </c>
      <c r="DP148" s="22">
        <v>2160</v>
      </c>
      <c r="DQ148" s="22">
        <v>12960</v>
      </c>
      <c r="DR148" s="22">
        <v>32400</v>
      </c>
      <c r="DS148" s="22">
        <v>34560</v>
      </c>
      <c r="DT148" s="22">
        <v>43200</v>
      </c>
      <c r="DU148" s="22">
        <v>12960</v>
      </c>
      <c r="DV148" s="22">
        <v>51840</v>
      </c>
      <c r="DW148" s="22">
        <v>30240</v>
      </c>
      <c r="DX148" s="22">
        <v>12960</v>
      </c>
      <c r="DY148" s="22">
        <v>10800</v>
      </c>
      <c r="DZ148" s="22">
        <v>47520</v>
      </c>
      <c r="EA148" s="22">
        <v>30240</v>
      </c>
      <c r="EB148" s="22">
        <v>15120</v>
      </c>
      <c r="EC148" s="22">
        <v>23542</v>
      </c>
      <c r="ED148" s="22">
        <v>23906</v>
      </c>
      <c r="EE148" s="22">
        <v>27023</v>
      </c>
      <c r="EF148" s="22">
        <v>27650</v>
      </c>
      <c r="EG148" s="22">
        <v>27072</v>
      </c>
      <c r="EH148" s="22">
        <v>27652</v>
      </c>
      <c r="EI148" s="22">
        <v>24883</v>
      </c>
      <c r="EJ148" s="22">
        <v>25220</v>
      </c>
      <c r="EK148" s="22">
        <v>26151</v>
      </c>
      <c r="EL148" s="22">
        <v>26010</v>
      </c>
      <c r="EM148" s="22">
        <v>24608</v>
      </c>
      <c r="EN148" s="22">
        <v>21950</v>
      </c>
      <c r="EO148" s="22">
        <v>22321</v>
      </c>
      <c r="EP148" s="22">
        <v>24047</v>
      </c>
      <c r="EQ148" s="22">
        <v>25667</v>
      </c>
      <c r="ER148" s="22">
        <v>25002</v>
      </c>
      <c r="ES148" s="22">
        <v>22604</v>
      </c>
      <c r="ET148" s="22">
        <v>23608</v>
      </c>
      <c r="EU148" s="22">
        <v>24803</v>
      </c>
      <c r="EV148" s="22">
        <v>24500</v>
      </c>
      <c r="EW148" s="22">
        <v>23732</v>
      </c>
      <c r="EX148" s="22">
        <v>25057</v>
      </c>
      <c r="EY148" s="22">
        <v>25173</v>
      </c>
      <c r="EZ148" s="22">
        <v>26175</v>
      </c>
      <c r="FA148" s="22">
        <v>14403</v>
      </c>
      <c r="FB148" s="22">
        <v>19776</v>
      </c>
      <c r="FC148" s="22">
        <v>26180</v>
      </c>
      <c r="FD148" s="22">
        <v>28279</v>
      </c>
      <c r="FE148" s="22">
        <v>29016</v>
      </c>
      <c r="FF148" s="22">
        <v>30215</v>
      </c>
      <c r="FG148" s="22">
        <v>30126</v>
      </c>
      <c r="FH148" s="22">
        <v>28343</v>
      </c>
      <c r="FI148" s="22">
        <v>28027</v>
      </c>
      <c r="FJ148" s="22">
        <v>31226</v>
      </c>
      <c r="FK148" s="24">
        <v>36590</v>
      </c>
      <c r="FL148" s="24">
        <v>44086</v>
      </c>
      <c r="FM148" s="24">
        <v>49716</v>
      </c>
      <c r="FN148" s="24">
        <v>35283</v>
      </c>
      <c r="FO148" s="24">
        <v>27063</v>
      </c>
      <c r="FP148" s="24">
        <v>24075</v>
      </c>
      <c r="FQ148" s="24">
        <v>34580</v>
      </c>
      <c r="FR148" s="24">
        <v>35239</v>
      </c>
      <c r="FS148" s="24">
        <v>31387</v>
      </c>
      <c r="FT148" s="24">
        <v>32916</v>
      </c>
      <c r="FU148" s="24">
        <v>33584</v>
      </c>
      <c r="FV148" s="24">
        <v>31387</v>
      </c>
      <c r="FW148" s="24">
        <v>28796</v>
      </c>
      <c r="FX148" s="24">
        <v>27720</v>
      </c>
      <c r="FY148" s="24">
        <v>30347</v>
      </c>
      <c r="FZ148" s="24">
        <v>30427</v>
      </c>
      <c r="GA148" s="24">
        <v>27942</v>
      </c>
      <c r="GB148" s="24">
        <v>28766</v>
      </c>
      <c r="GC148" s="24">
        <v>26218</v>
      </c>
      <c r="GD148" s="24">
        <v>24764</v>
      </c>
      <c r="GE148" s="24">
        <v>23575</v>
      </c>
      <c r="GF148" s="24">
        <v>23798</v>
      </c>
      <c r="GG148" s="24">
        <v>22993</v>
      </c>
      <c r="GH148" s="24">
        <v>21505</v>
      </c>
      <c r="GI148" s="24">
        <v>23598</v>
      </c>
      <c r="GJ148" s="24">
        <v>24231</v>
      </c>
      <c r="GK148" s="24">
        <v>23950</v>
      </c>
      <c r="GL148" s="24">
        <v>25050</v>
      </c>
      <c r="GM148" s="24">
        <v>24296</v>
      </c>
      <c r="GN148" s="24">
        <v>28995</v>
      </c>
      <c r="GO148" s="24">
        <v>26024</v>
      </c>
      <c r="GP148" s="24">
        <v>25013</v>
      </c>
      <c r="GQ148" s="24">
        <v>26134</v>
      </c>
      <c r="GR148" s="24">
        <v>25730</v>
      </c>
      <c r="GS148" s="24">
        <v>22539</v>
      </c>
      <c r="GT148" s="24">
        <v>28177</v>
      </c>
      <c r="GU148" s="24">
        <v>23072</v>
      </c>
      <c r="GV148" s="24">
        <v>22382</v>
      </c>
      <c r="GW148" s="24">
        <v>22382</v>
      </c>
      <c r="GX148" s="24">
        <v>21580</v>
      </c>
      <c r="GY148" s="24">
        <v>20928</v>
      </c>
      <c r="GZ148" s="24">
        <v>20308</v>
      </c>
      <c r="HA148" s="24">
        <v>13005</v>
      </c>
      <c r="HB148" s="24">
        <v>15938</v>
      </c>
      <c r="HC148" s="24">
        <v>21951</v>
      </c>
      <c r="HD148" s="24">
        <v>20419</v>
      </c>
      <c r="HE148" s="24">
        <v>20880</v>
      </c>
      <c r="HF148" s="24">
        <v>21846</v>
      </c>
      <c r="HG148" s="24">
        <v>20877</v>
      </c>
      <c r="HH148" s="24">
        <v>19415</v>
      </c>
      <c r="HI148" s="24">
        <v>19858</v>
      </c>
      <c r="HJ148" s="24">
        <v>19558</v>
      </c>
      <c r="HK148" s="24">
        <v>19196</v>
      </c>
      <c r="HL148" s="24">
        <v>18438</v>
      </c>
      <c r="HM148" s="24">
        <v>19928</v>
      </c>
      <c r="HN148" s="24">
        <v>20347</v>
      </c>
      <c r="HO148" s="24">
        <v>16819</v>
      </c>
      <c r="HP148" s="24">
        <v>19502</v>
      </c>
      <c r="HQ148" s="24">
        <v>18104</v>
      </c>
      <c r="HR148" s="16">
        <f t="shared" ref="HR148:IG172" si="61">IF(HQ$4=$D$5,$F148,HQ148)*(1+HR$3)*(IF(AND($J148&gt;=HR$4,$J148&lt;HS$4),$I148+1,IF(AND($K148&gt;=HR$4,$K148&lt;HS$4),1/(1+$I148),1)))</f>
        <v>18104</v>
      </c>
      <c r="HS148" s="16">
        <f t="shared" si="61"/>
        <v>18104</v>
      </c>
      <c r="HT148" s="16">
        <f t="shared" ca="1" si="61"/>
        <v>18499.633749999997</v>
      </c>
      <c r="HU148" s="16">
        <f t="shared" ca="1" si="61"/>
        <v>18499.633749999997</v>
      </c>
      <c r="HV148" s="16">
        <f t="shared" ca="1" si="61"/>
        <v>18499.633749999997</v>
      </c>
      <c r="HW148" s="16">
        <f t="shared" ca="1" si="61"/>
        <v>18499.633749999997</v>
      </c>
      <c r="HX148" s="16">
        <f t="shared" ca="1" si="61"/>
        <v>18499.633749999997</v>
      </c>
      <c r="HY148" s="16">
        <f t="shared" ca="1" si="61"/>
        <v>18545.882834374996</v>
      </c>
      <c r="HZ148" s="16">
        <f t="shared" ca="1" si="61"/>
        <v>18545.882834374996</v>
      </c>
      <c r="IA148" s="16">
        <f t="shared" ca="1" si="61"/>
        <v>18545.882834374996</v>
      </c>
      <c r="IB148" s="16">
        <f t="shared" ca="1" si="61"/>
        <v>18545.882834374996</v>
      </c>
      <c r="IC148" s="16">
        <f t="shared" ca="1" si="61"/>
        <v>18592.247541460933</v>
      </c>
      <c r="ID148" s="16">
        <f t="shared" ca="1" si="61"/>
        <v>18592.247541460933</v>
      </c>
      <c r="IE148" s="16">
        <f t="shared" ca="1" si="61"/>
        <v>18592.247541460933</v>
      </c>
      <c r="IF148" s="16">
        <f t="shared" ca="1" si="61"/>
        <v>18592.247541460933</v>
      </c>
      <c r="IG148" s="16">
        <f t="shared" ca="1" si="61"/>
        <v>18638.728160314586</v>
      </c>
      <c r="IH148" s="16">
        <f t="shared" ca="1" si="60"/>
        <v>18638.728160314586</v>
      </c>
      <c r="II148" s="16">
        <f t="shared" ca="1" si="60"/>
        <v>18638.728160314586</v>
      </c>
      <c r="IJ148" s="16">
        <f t="shared" ca="1" si="60"/>
        <v>18638.728160314586</v>
      </c>
      <c r="IK148" s="16">
        <f t="shared" ca="1" si="60"/>
        <v>18638.728160314586</v>
      </c>
      <c r="IL148" s="16">
        <f t="shared" ca="1" si="60"/>
        <v>18685.32498071537</v>
      </c>
      <c r="IM148" s="16">
        <f t="shared" ca="1" si="60"/>
        <v>18685.32498071537</v>
      </c>
      <c r="IN148" s="16">
        <f t="shared" ca="1" si="56"/>
        <v>18685.32498071537</v>
      </c>
      <c r="IO148" s="16">
        <f t="shared" ca="1" si="56"/>
        <v>18685.32498071537</v>
      </c>
      <c r="IP148" s="16">
        <f t="shared" ca="1" si="56"/>
        <v>18732.038293167156</v>
      </c>
      <c r="IQ148" s="16">
        <f t="shared" ca="1" si="56"/>
        <v>18732.038293167156</v>
      </c>
      <c r="IR148" s="16">
        <f t="shared" ca="1" si="56"/>
        <v>18732.038293167156</v>
      </c>
      <c r="IS148" s="16">
        <f t="shared" ca="1" si="57"/>
        <v>18732.038293167156</v>
      </c>
      <c r="IT148" s="16">
        <f t="shared" ca="1" si="57"/>
        <v>18778.868388900071</v>
      </c>
      <c r="IU148" s="16">
        <f t="shared" ca="1" si="57"/>
        <v>18778.868388900071</v>
      </c>
      <c r="IV148" s="16">
        <f t="shared" ca="1" si="57"/>
        <v>18778.868388900071</v>
      </c>
      <c r="IW148" s="16">
        <f t="shared" ca="1" si="57"/>
        <v>18778.868388900071</v>
      </c>
      <c r="IX148" s="16">
        <f t="shared" ca="1" si="57"/>
        <v>18778.868388900071</v>
      </c>
      <c r="IY148" s="16">
        <f t="shared" ca="1" si="57"/>
        <v>18825.815559872321</v>
      </c>
      <c r="IZ148" s="16">
        <f t="shared" ca="1" si="57"/>
        <v>18825.815559872321</v>
      </c>
      <c r="JA148" s="16">
        <f t="shared" ca="1" si="57"/>
        <v>18825.815559872321</v>
      </c>
      <c r="JB148" s="16">
        <f t="shared" ca="1" si="57"/>
        <v>18825.815559872321</v>
      </c>
    </row>
    <row r="149" spans="1:262" ht="15" customHeight="1" x14ac:dyDescent="0.3">
      <c r="A149" s="25" t="s">
        <v>159</v>
      </c>
      <c r="B149" s="3" t="s">
        <v>234</v>
      </c>
      <c r="C149" s="3" t="s">
        <v>234</v>
      </c>
      <c r="D149" s="21" t="s">
        <v>19</v>
      </c>
      <c r="E149" s="21" t="s">
        <v>20</v>
      </c>
      <c r="F149" s="16">
        <f t="shared" ca="1" si="58"/>
        <v>9514.5</v>
      </c>
      <c r="G149" s="21" cm="1">
        <f t="array" aca="1" ref="G149" ca="1">($D$5-IFERROR(LOOKUP(2,1/(INDIRECT($L$1&amp;ROW()&amp;":"&amp;$J$2&amp;ROW())&lt;&gt;0),INDIRECT($L$1&amp;"4:"&amp;$J$2&amp;"4")),$L$4))/7</f>
        <v>0</v>
      </c>
      <c r="H149" s="16">
        <f t="shared" ca="1" si="59"/>
        <v>2610285.8219474871</v>
      </c>
      <c r="I149" s="21"/>
      <c r="J149" s="26"/>
      <c r="K149" s="26"/>
      <c r="L149" s="22">
        <v>0</v>
      </c>
      <c r="M149" s="22">
        <v>0</v>
      </c>
      <c r="N149" s="22">
        <v>0</v>
      </c>
      <c r="O149" s="22">
        <v>0</v>
      </c>
      <c r="P149" s="22">
        <v>0</v>
      </c>
      <c r="Q149" s="22">
        <v>0</v>
      </c>
      <c r="R149" s="22">
        <v>19440</v>
      </c>
      <c r="S149" s="22">
        <v>0</v>
      </c>
      <c r="T149" s="22">
        <v>19440</v>
      </c>
      <c r="U149" s="22">
        <v>0</v>
      </c>
      <c r="V149" s="22">
        <v>21600</v>
      </c>
      <c r="W149" s="22">
        <v>0</v>
      </c>
      <c r="X149" s="22">
        <v>21600</v>
      </c>
      <c r="Y149" s="22">
        <v>0</v>
      </c>
      <c r="Z149" s="22">
        <v>0</v>
      </c>
      <c r="AA149" s="22">
        <v>0</v>
      </c>
      <c r="AB149" s="22">
        <v>0</v>
      </c>
      <c r="AC149" s="22">
        <v>0</v>
      </c>
      <c r="AD149" s="22">
        <v>0</v>
      </c>
      <c r="AE149" s="22">
        <v>0</v>
      </c>
      <c r="AF149" s="22">
        <v>10800</v>
      </c>
      <c r="AG149" s="22">
        <v>15120</v>
      </c>
      <c r="AH149" s="22">
        <v>0</v>
      </c>
      <c r="AI149" s="22">
        <v>0</v>
      </c>
      <c r="AJ149" s="22">
        <v>0</v>
      </c>
      <c r="AK149" s="22">
        <v>0</v>
      </c>
      <c r="AL149" s="22">
        <v>0</v>
      </c>
      <c r="AM149" s="22">
        <v>19440</v>
      </c>
      <c r="AN149" s="22">
        <v>41040</v>
      </c>
      <c r="AO149" s="22">
        <v>0</v>
      </c>
      <c r="AP149" s="22">
        <v>0</v>
      </c>
      <c r="AQ149" s="22">
        <v>0</v>
      </c>
      <c r="AR149" s="22">
        <v>0</v>
      </c>
      <c r="AS149" s="22">
        <v>10800</v>
      </c>
      <c r="AT149" s="22">
        <v>12960</v>
      </c>
      <c r="AU149" s="22">
        <v>0</v>
      </c>
      <c r="AV149" s="22">
        <v>45360</v>
      </c>
      <c r="AW149" s="22">
        <v>2160</v>
      </c>
      <c r="AX149" s="22">
        <v>30240</v>
      </c>
      <c r="AY149" s="22">
        <v>0</v>
      </c>
      <c r="AZ149" s="22">
        <v>0</v>
      </c>
      <c r="BA149" s="22">
        <v>36720</v>
      </c>
      <c r="BB149" s="22">
        <v>8640</v>
      </c>
      <c r="BC149" s="22">
        <v>8640</v>
      </c>
      <c r="BD149" s="22">
        <v>0</v>
      </c>
      <c r="BE149" s="22">
        <v>23760</v>
      </c>
      <c r="BF149" s="22">
        <v>32400</v>
      </c>
      <c r="BG149" s="22">
        <v>15120</v>
      </c>
      <c r="BH149" s="22">
        <v>8640</v>
      </c>
      <c r="BI149" s="22">
        <v>17280</v>
      </c>
      <c r="BJ149" s="22">
        <v>19440</v>
      </c>
      <c r="BK149" s="22">
        <v>10800</v>
      </c>
      <c r="BL149" s="22">
        <v>8640</v>
      </c>
      <c r="BM149" s="22">
        <v>19440</v>
      </c>
      <c r="BN149" s="22">
        <v>6480</v>
      </c>
      <c r="BO149" s="22">
        <v>23760</v>
      </c>
      <c r="BP149" s="22">
        <v>8640</v>
      </c>
      <c r="BQ149" s="22">
        <v>0</v>
      </c>
      <c r="BR149" s="22">
        <v>36720</v>
      </c>
      <c r="BS149" s="22">
        <v>15120</v>
      </c>
      <c r="BT149" s="22">
        <v>0</v>
      </c>
      <c r="BU149" s="22">
        <v>28080</v>
      </c>
      <c r="BV149" s="22">
        <v>0</v>
      </c>
      <c r="BW149" s="22">
        <v>0</v>
      </c>
      <c r="BX149" s="22">
        <v>0</v>
      </c>
      <c r="BY149" s="22">
        <v>12960</v>
      </c>
      <c r="BZ149" s="22">
        <v>32400</v>
      </c>
      <c r="CA149" s="22">
        <v>6480</v>
      </c>
      <c r="CB149" s="22">
        <v>8640</v>
      </c>
      <c r="CC149" s="22">
        <v>4320</v>
      </c>
      <c r="CD149" s="22">
        <v>2160</v>
      </c>
      <c r="CE149" s="22">
        <v>25920</v>
      </c>
      <c r="CF149" s="22">
        <v>4320</v>
      </c>
      <c r="CG149" s="22">
        <v>21600</v>
      </c>
      <c r="CH149" s="22">
        <v>0</v>
      </c>
      <c r="CI149" s="22">
        <v>12960</v>
      </c>
      <c r="CJ149" s="22">
        <v>12960</v>
      </c>
      <c r="CK149" s="22">
        <v>6480</v>
      </c>
      <c r="CL149" s="22">
        <v>8640</v>
      </c>
      <c r="CM149" s="22">
        <v>2160</v>
      </c>
      <c r="CN149" s="22">
        <v>4320</v>
      </c>
      <c r="CO149" s="22">
        <v>8640</v>
      </c>
      <c r="CP149" s="22">
        <v>17280</v>
      </c>
      <c r="CQ149" s="22">
        <v>8640</v>
      </c>
      <c r="CR149" s="22">
        <v>15120</v>
      </c>
      <c r="CS149" s="22">
        <v>6480</v>
      </c>
      <c r="CT149" s="22">
        <v>12960</v>
      </c>
      <c r="CU149" s="22">
        <v>10800</v>
      </c>
      <c r="CV149" s="22">
        <v>8640</v>
      </c>
      <c r="CW149" s="22">
        <v>10800</v>
      </c>
      <c r="CX149" s="22">
        <v>0</v>
      </c>
      <c r="CY149" s="22">
        <v>30240</v>
      </c>
      <c r="CZ149" s="22">
        <v>8640</v>
      </c>
      <c r="DA149" s="22">
        <v>15120</v>
      </c>
      <c r="DB149" s="22">
        <v>0</v>
      </c>
      <c r="DC149" s="22">
        <v>0</v>
      </c>
      <c r="DD149" s="22">
        <v>10800</v>
      </c>
      <c r="DE149" s="22">
        <v>17280</v>
      </c>
      <c r="DF149" s="22">
        <v>4320</v>
      </c>
      <c r="DG149" s="22">
        <v>4320</v>
      </c>
      <c r="DH149" s="22">
        <v>4320</v>
      </c>
      <c r="DI149" s="22">
        <v>19440</v>
      </c>
      <c r="DJ149" s="22">
        <v>8640</v>
      </c>
      <c r="DK149" s="22">
        <v>10800</v>
      </c>
      <c r="DL149" s="22">
        <v>12960</v>
      </c>
      <c r="DM149" s="22">
        <v>8640</v>
      </c>
      <c r="DN149" s="22">
        <v>8640</v>
      </c>
      <c r="DO149" s="22">
        <v>15120</v>
      </c>
      <c r="DP149" s="22">
        <v>8640</v>
      </c>
      <c r="DQ149" s="22">
        <v>32400</v>
      </c>
      <c r="DR149" s="22">
        <v>0</v>
      </c>
      <c r="DS149" s="22">
        <v>15120</v>
      </c>
      <c r="DT149" s="22">
        <v>19440</v>
      </c>
      <c r="DU149" s="22">
        <v>15120</v>
      </c>
      <c r="DV149" s="22">
        <v>15120</v>
      </c>
      <c r="DW149" s="22">
        <v>4320</v>
      </c>
      <c r="DX149" s="22">
        <v>10800</v>
      </c>
      <c r="DY149" s="22">
        <v>8640</v>
      </c>
      <c r="DZ149" s="22">
        <v>17280</v>
      </c>
      <c r="EA149" s="22">
        <v>15120</v>
      </c>
      <c r="EB149" s="22">
        <v>10800</v>
      </c>
      <c r="EC149" s="22">
        <v>10131</v>
      </c>
      <c r="ED149" s="22">
        <v>10182</v>
      </c>
      <c r="EE149" s="22">
        <v>10935</v>
      </c>
      <c r="EF149" s="22">
        <v>11673</v>
      </c>
      <c r="EG149" s="22">
        <v>11678</v>
      </c>
      <c r="EH149" s="22">
        <v>11677</v>
      </c>
      <c r="EI149" s="22">
        <v>11311</v>
      </c>
      <c r="EJ149" s="22">
        <v>11948</v>
      </c>
      <c r="EK149" s="22">
        <v>12315</v>
      </c>
      <c r="EL149" s="22">
        <v>12236</v>
      </c>
      <c r="EM149" s="22">
        <v>11923</v>
      </c>
      <c r="EN149" s="22">
        <v>11939</v>
      </c>
      <c r="EO149" s="22">
        <v>11869</v>
      </c>
      <c r="EP149" s="22">
        <v>10973</v>
      </c>
      <c r="EQ149" s="22">
        <v>11901</v>
      </c>
      <c r="ER149" s="22">
        <v>12858</v>
      </c>
      <c r="ES149" s="22">
        <v>12509</v>
      </c>
      <c r="ET149" s="22">
        <v>8718</v>
      </c>
      <c r="EU149" s="22">
        <v>10594</v>
      </c>
      <c r="EV149" s="22">
        <v>11940</v>
      </c>
      <c r="EW149" s="22">
        <v>11822</v>
      </c>
      <c r="EX149" s="22">
        <v>11362</v>
      </c>
      <c r="EY149" s="22">
        <v>10976</v>
      </c>
      <c r="EZ149" s="22">
        <v>11423</v>
      </c>
      <c r="FA149" s="22">
        <v>6750</v>
      </c>
      <c r="FB149" s="22">
        <v>10251</v>
      </c>
      <c r="FC149" s="22">
        <v>11955</v>
      </c>
      <c r="FD149" s="22">
        <v>11576</v>
      </c>
      <c r="FE149" s="22">
        <v>11448</v>
      </c>
      <c r="FF149" s="22">
        <v>11952</v>
      </c>
      <c r="FG149" s="22">
        <v>11080</v>
      </c>
      <c r="FH149" s="22">
        <v>9475</v>
      </c>
      <c r="FI149" s="22">
        <v>11838</v>
      </c>
      <c r="FJ149" s="22">
        <v>13495</v>
      </c>
      <c r="FK149" s="24">
        <v>16024</v>
      </c>
      <c r="FL149" s="24">
        <v>17084</v>
      </c>
      <c r="FM149" s="24">
        <v>10100</v>
      </c>
      <c r="FN149" s="24">
        <v>1213</v>
      </c>
      <c r="FO149" s="24">
        <v>14951</v>
      </c>
      <c r="FP149" s="24">
        <v>12680</v>
      </c>
      <c r="FQ149" s="24">
        <v>15558</v>
      </c>
      <c r="FR149" s="24">
        <v>15893</v>
      </c>
      <c r="FS149" s="24">
        <v>14701</v>
      </c>
      <c r="FT149" s="24">
        <v>15495</v>
      </c>
      <c r="FU149" s="24">
        <v>15704</v>
      </c>
      <c r="FV149" s="24">
        <v>14701</v>
      </c>
      <c r="FW149" s="24">
        <v>12876</v>
      </c>
      <c r="FX149" s="24">
        <v>14078</v>
      </c>
      <c r="FY149" s="24">
        <v>14293</v>
      </c>
      <c r="FZ149" s="24">
        <v>14177</v>
      </c>
      <c r="GA149" s="24">
        <v>13119</v>
      </c>
      <c r="GB149" s="24">
        <v>14679</v>
      </c>
      <c r="GC149" s="24">
        <v>13035</v>
      </c>
      <c r="GD149" s="24">
        <v>12153</v>
      </c>
      <c r="GE149" s="24">
        <v>11564</v>
      </c>
      <c r="GF149" s="24">
        <v>11234</v>
      </c>
      <c r="GG149" s="24">
        <v>10352</v>
      </c>
      <c r="GH149" s="24">
        <v>9666</v>
      </c>
      <c r="GI149" s="24">
        <v>10002</v>
      </c>
      <c r="GJ149" s="24">
        <v>10266</v>
      </c>
      <c r="GK149" s="24">
        <v>10438</v>
      </c>
      <c r="GL149" s="24">
        <v>10529</v>
      </c>
      <c r="GM149" s="24">
        <v>10028</v>
      </c>
      <c r="GN149" s="24">
        <v>11547</v>
      </c>
      <c r="GO149" s="24">
        <v>11224</v>
      </c>
      <c r="GP149" s="24">
        <v>10422</v>
      </c>
      <c r="GQ149" s="24">
        <v>10778</v>
      </c>
      <c r="GR149" s="24">
        <v>9776</v>
      </c>
      <c r="GS149" s="24">
        <v>10601</v>
      </c>
      <c r="GT149" s="24">
        <v>11608</v>
      </c>
      <c r="GU149" s="24">
        <v>9710</v>
      </c>
      <c r="GV149" s="24">
        <v>9407</v>
      </c>
      <c r="GW149" s="24">
        <v>9407</v>
      </c>
      <c r="GX149" s="24">
        <v>9353</v>
      </c>
      <c r="GY149" s="24">
        <v>9242</v>
      </c>
      <c r="GZ149" s="24">
        <v>10039</v>
      </c>
      <c r="HA149" s="24">
        <v>6142</v>
      </c>
      <c r="HB149" s="24">
        <v>8045</v>
      </c>
      <c r="HC149" s="24">
        <v>10505</v>
      </c>
      <c r="HD149" s="24">
        <v>9196</v>
      </c>
      <c r="HE149" s="24">
        <v>9334</v>
      </c>
      <c r="HF149" s="24">
        <v>10048</v>
      </c>
      <c r="HG149" s="24">
        <v>9188</v>
      </c>
      <c r="HH149" s="24">
        <v>7619</v>
      </c>
      <c r="HI149" s="24">
        <v>8311</v>
      </c>
      <c r="HJ149" s="24">
        <v>8516</v>
      </c>
      <c r="HK149" s="24">
        <v>9067</v>
      </c>
      <c r="HL149" s="24">
        <v>9198</v>
      </c>
      <c r="HM149" s="24">
        <v>10098</v>
      </c>
      <c r="HN149" s="24">
        <v>10723</v>
      </c>
      <c r="HO149" s="24">
        <v>8998</v>
      </c>
      <c r="HP149" s="24">
        <v>10329</v>
      </c>
      <c r="HQ149" s="24">
        <v>9243</v>
      </c>
      <c r="HR149" s="16">
        <f t="shared" si="61"/>
        <v>9243</v>
      </c>
      <c r="HS149" s="16">
        <f t="shared" si="61"/>
        <v>9243</v>
      </c>
      <c r="HT149" s="16">
        <f t="shared" ca="1" si="61"/>
        <v>9538.2862499999992</v>
      </c>
      <c r="HU149" s="16">
        <f t="shared" ca="1" si="61"/>
        <v>9538.2862499999992</v>
      </c>
      <c r="HV149" s="16">
        <f t="shared" ca="1" si="61"/>
        <v>9538.2862499999992</v>
      </c>
      <c r="HW149" s="16">
        <f t="shared" ca="1" si="61"/>
        <v>9538.2862499999992</v>
      </c>
      <c r="HX149" s="16">
        <f t="shared" ca="1" si="61"/>
        <v>9538.2862499999992</v>
      </c>
      <c r="HY149" s="16">
        <f t="shared" ca="1" si="61"/>
        <v>9562.131965624998</v>
      </c>
      <c r="HZ149" s="16">
        <f t="shared" ca="1" si="61"/>
        <v>9562.131965624998</v>
      </c>
      <c r="IA149" s="16">
        <f t="shared" ca="1" si="61"/>
        <v>9562.131965624998</v>
      </c>
      <c r="IB149" s="16">
        <f t="shared" ca="1" si="61"/>
        <v>9562.131965624998</v>
      </c>
      <c r="IC149" s="16">
        <f t="shared" ca="1" si="61"/>
        <v>9586.0372955390594</v>
      </c>
      <c r="ID149" s="16">
        <f t="shared" ca="1" si="61"/>
        <v>9586.0372955390594</v>
      </c>
      <c r="IE149" s="16">
        <f t="shared" ca="1" si="61"/>
        <v>9586.0372955390594</v>
      </c>
      <c r="IF149" s="16">
        <f t="shared" ca="1" si="61"/>
        <v>9586.0372955390594</v>
      </c>
      <c r="IG149" s="16">
        <f t="shared" ca="1" si="61"/>
        <v>9610.0023887779062</v>
      </c>
      <c r="IH149" s="16">
        <f t="shared" ca="1" si="60"/>
        <v>9610.0023887779062</v>
      </c>
      <c r="II149" s="16">
        <f t="shared" ca="1" si="60"/>
        <v>9610.0023887779062</v>
      </c>
      <c r="IJ149" s="16">
        <f t="shared" ca="1" si="60"/>
        <v>9610.0023887779062</v>
      </c>
      <c r="IK149" s="16">
        <f t="shared" ca="1" si="60"/>
        <v>9610.0023887779062</v>
      </c>
      <c r="IL149" s="16">
        <f t="shared" ca="1" si="60"/>
        <v>9634.0273947498499</v>
      </c>
      <c r="IM149" s="16">
        <f t="shared" ca="1" si="60"/>
        <v>9634.0273947498499</v>
      </c>
      <c r="IN149" s="16">
        <f t="shared" ca="1" si="56"/>
        <v>9634.0273947498499</v>
      </c>
      <c r="IO149" s="16">
        <f t="shared" ca="1" si="56"/>
        <v>9634.0273947498499</v>
      </c>
      <c r="IP149" s="16">
        <f t="shared" ca="1" si="56"/>
        <v>9658.1124632367246</v>
      </c>
      <c r="IQ149" s="16">
        <f t="shared" ca="1" si="56"/>
        <v>9658.1124632367246</v>
      </c>
      <c r="IR149" s="16">
        <f t="shared" ca="1" si="56"/>
        <v>9658.1124632367246</v>
      </c>
      <c r="IS149" s="16">
        <f t="shared" ca="1" si="57"/>
        <v>9658.1124632367246</v>
      </c>
      <c r="IT149" s="16">
        <f t="shared" ca="1" si="57"/>
        <v>9682.2577443948157</v>
      </c>
      <c r="IU149" s="16">
        <f t="shared" ca="1" si="57"/>
        <v>9682.2577443948157</v>
      </c>
      <c r="IV149" s="16">
        <f t="shared" ca="1" si="57"/>
        <v>9682.2577443948157</v>
      </c>
      <c r="IW149" s="16">
        <f t="shared" ca="1" si="57"/>
        <v>9682.2577443948157</v>
      </c>
      <c r="IX149" s="16">
        <f t="shared" ca="1" si="57"/>
        <v>9682.2577443948157</v>
      </c>
      <c r="IY149" s="16">
        <f t="shared" ca="1" si="57"/>
        <v>9706.463388755803</v>
      </c>
      <c r="IZ149" s="16">
        <f t="shared" ca="1" si="57"/>
        <v>9706.463388755803</v>
      </c>
      <c r="JA149" s="16">
        <f t="shared" ca="1" si="57"/>
        <v>9706.463388755803</v>
      </c>
      <c r="JB149" s="16">
        <f t="shared" ca="1" si="57"/>
        <v>9706.463388755803</v>
      </c>
    </row>
    <row r="150" spans="1:262" ht="15" customHeight="1" x14ac:dyDescent="0.3">
      <c r="A150" s="25" t="s">
        <v>160</v>
      </c>
      <c r="B150" s="3" t="s">
        <v>234</v>
      </c>
      <c r="C150" s="3" t="s">
        <v>234</v>
      </c>
      <c r="D150" s="21" t="s">
        <v>19</v>
      </c>
      <c r="E150" s="21" t="s">
        <v>20</v>
      </c>
      <c r="F150" s="16">
        <f t="shared" ca="1" si="58"/>
        <v>12709</v>
      </c>
      <c r="G150" s="21" cm="1">
        <f t="array" aca="1" ref="G150" ca="1">($D$5-IFERROR(LOOKUP(2,1/(INDIRECT($L$1&amp;ROW()&amp;":"&amp;$J$2&amp;ROW())&lt;&gt;0),INDIRECT($L$1&amp;"4:"&amp;$J$2&amp;"4")),$L$4))/7</f>
        <v>0</v>
      </c>
      <c r="H150" s="16">
        <f t="shared" ca="1" si="59"/>
        <v>3164068.4516401985</v>
      </c>
      <c r="I150" s="21"/>
      <c r="J150" s="26"/>
      <c r="K150" s="26"/>
      <c r="L150" s="22">
        <v>0</v>
      </c>
      <c r="M150" s="22">
        <v>0</v>
      </c>
      <c r="N150" s="22">
        <v>0</v>
      </c>
      <c r="O150" s="22">
        <v>0</v>
      </c>
      <c r="P150" s="22">
        <v>6480</v>
      </c>
      <c r="Q150" s="22">
        <v>0</v>
      </c>
      <c r="R150" s="22">
        <v>28080</v>
      </c>
      <c r="S150" s="22">
        <v>0</v>
      </c>
      <c r="T150" s="22">
        <v>0</v>
      </c>
      <c r="U150" s="22">
        <v>0</v>
      </c>
      <c r="V150" s="22">
        <v>0</v>
      </c>
      <c r="W150" s="22">
        <v>0</v>
      </c>
      <c r="X150" s="22">
        <v>4320</v>
      </c>
      <c r="Y150" s="22">
        <v>0</v>
      </c>
      <c r="Z150" s="22">
        <v>0</v>
      </c>
      <c r="AA150" s="22">
        <v>0</v>
      </c>
      <c r="AB150" s="22">
        <v>0</v>
      </c>
      <c r="AC150" s="22">
        <v>0</v>
      </c>
      <c r="AD150" s="22">
        <v>0</v>
      </c>
      <c r="AE150" s="22">
        <v>0</v>
      </c>
      <c r="AF150" s="22">
        <v>17280</v>
      </c>
      <c r="AG150" s="22">
        <v>6480</v>
      </c>
      <c r="AH150" s="22">
        <v>17280</v>
      </c>
      <c r="AI150" s="22">
        <v>0</v>
      </c>
      <c r="AJ150" s="22">
        <v>0</v>
      </c>
      <c r="AK150" s="22">
        <v>0</v>
      </c>
      <c r="AL150" s="22">
        <v>0</v>
      </c>
      <c r="AM150" s="22">
        <v>25920</v>
      </c>
      <c r="AN150" s="22">
        <v>34560</v>
      </c>
      <c r="AO150" s="22">
        <v>0</v>
      </c>
      <c r="AP150" s="22">
        <v>0</v>
      </c>
      <c r="AQ150" s="22">
        <v>0</v>
      </c>
      <c r="AR150" s="22">
        <v>0</v>
      </c>
      <c r="AS150" s="22">
        <v>19440</v>
      </c>
      <c r="AT150" s="22">
        <v>32400</v>
      </c>
      <c r="AU150" s="22">
        <v>15120</v>
      </c>
      <c r="AV150" s="22">
        <v>45360</v>
      </c>
      <c r="AW150" s="22">
        <v>0</v>
      </c>
      <c r="AX150" s="22">
        <v>8640</v>
      </c>
      <c r="AY150" s="22">
        <v>0</v>
      </c>
      <c r="AZ150" s="22">
        <v>23760</v>
      </c>
      <c r="BA150" s="22">
        <v>0</v>
      </c>
      <c r="BB150" s="22">
        <v>30240</v>
      </c>
      <c r="BC150" s="22">
        <v>2160</v>
      </c>
      <c r="BD150" s="22">
        <v>10800</v>
      </c>
      <c r="BE150" s="22">
        <v>0</v>
      </c>
      <c r="BF150" s="22">
        <v>35424</v>
      </c>
      <c r="BG150" s="22">
        <v>23760</v>
      </c>
      <c r="BH150" s="22">
        <v>17280</v>
      </c>
      <c r="BI150" s="22">
        <v>6480</v>
      </c>
      <c r="BJ150" s="22">
        <v>17280</v>
      </c>
      <c r="BK150" s="22">
        <v>17280</v>
      </c>
      <c r="BL150" s="22">
        <v>36720</v>
      </c>
      <c r="BM150" s="22">
        <v>2160</v>
      </c>
      <c r="BN150" s="22">
        <v>23760</v>
      </c>
      <c r="BO150" s="22">
        <v>8640</v>
      </c>
      <c r="BP150" s="22">
        <v>19440</v>
      </c>
      <c r="BQ150" s="22">
        <v>0</v>
      </c>
      <c r="BR150" s="22">
        <v>32400</v>
      </c>
      <c r="BS150" s="22">
        <v>15120</v>
      </c>
      <c r="BT150" s="22">
        <v>10800</v>
      </c>
      <c r="BU150" s="22">
        <v>12960</v>
      </c>
      <c r="BV150" s="22">
        <v>12960</v>
      </c>
      <c r="BW150" s="22">
        <v>4320</v>
      </c>
      <c r="BX150" s="22">
        <v>32400</v>
      </c>
      <c r="BY150" s="22">
        <v>6480</v>
      </c>
      <c r="BZ150" s="22">
        <v>17280</v>
      </c>
      <c r="CA150" s="22">
        <v>6480</v>
      </c>
      <c r="CB150" s="22">
        <v>36720</v>
      </c>
      <c r="CC150" s="22">
        <v>2160</v>
      </c>
      <c r="CD150" s="22">
        <v>0</v>
      </c>
      <c r="CE150" s="22">
        <v>25920</v>
      </c>
      <c r="CF150" s="22">
        <v>10800</v>
      </c>
      <c r="CG150" s="22">
        <v>25920</v>
      </c>
      <c r="CH150" s="22">
        <v>0</v>
      </c>
      <c r="CI150" s="22">
        <v>12960</v>
      </c>
      <c r="CJ150" s="22">
        <v>10800</v>
      </c>
      <c r="CK150" s="22">
        <v>10800</v>
      </c>
      <c r="CL150" s="22">
        <v>15120</v>
      </c>
      <c r="CM150" s="22">
        <v>15120</v>
      </c>
      <c r="CN150" s="22">
        <v>6480</v>
      </c>
      <c r="CO150" s="22">
        <v>8640</v>
      </c>
      <c r="CP150" s="22">
        <v>12960</v>
      </c>
      <c r="CQ150" s="22">
        <v>10800</v>
      </c>
      <c r="CR150" s="22">
        <v>10800</v>
      </c>
      <c r="CS150" s="22">
        <v>21600</v>
      </c>
      <c r="CT150" s="22">
        <v>17280</v>
      </c>
      <c r="CU150" s="22">
        <v>0</v>
      </c>
      <c r="CV150" s="22">
        <v>6480</v>
      </c>
      <c r="CW150" s="22">
        <v>12960</v>
      </c>
      <c r="CX150" s="22">
        <v>0</v>
      </c>
      <c r="CY150" s="22">
        <v>28080</v>
      </c>
      <c r="CZ150" s="22">
        <v>10800</v>
      </c>
      <c r="DA150" s="22">
        <v>8640</v>
      </c>
      <c r="DB150" s="22">
        <v>0</v>
      </c>
      <c r="DC150" s="22">
        <v>0</v>
      </c>
      <c r="DD150" s="22">
        <v>4320</v>
      </c>
      <c r="DE150" s="22">
        <v>17280</v>
      </c>
      <c r="DF150" s="22">
        <v>4320</v>
      </c>
      <c r="DG150" s="22">
        <v>21600</v>
      </c>
      <c r="DH150" s="22">
        <v>4320</v>
      </c>
      <c r="DI150" s="22">
        <v>12960</v>
      </c>
      <c r="DJ150" s="22">
        <v>23760</v>
      </c>
      <c r="DK150" s="22">
        <v>10800</v>
      </c>
      <c r="DL150" s="22">
        <v>17280</v>
      </c>
      <c r="DM150" s="22">
        <v>4320</v>
      </c>
      <c r="DN150" s="22">
        <v>0</v>
      </c>
      <c r="DO150" s="22">
        <v>30240</v>
      </c>
      <c r="DP150" s="22">
        <v>6480</v>
      </c>
      <c r="DQ150" s="22">
        <v>4320</v>
      </c>
      <c r="DR150" s="22">
        <v>15120</v>
      </c>
      <c r="DS150" s="22">
        <v>12960</v>
      </c>
      <c r="DT150" s="22">
        <v>32400</v>
      </c>
      <c r="DU150" s="22">
        <v>6480</v>
      </c>
      <c r="DV150" s="22">
        <v>10800</v>
      </c>
      <c r="DW150" s="22">
        <v>12960</v>
      </c>
      <c r="DX150" s="22">
        <v>15120</v>
      </c>
      <c r="DY150" s="22">
        <v>8640</v>
      </c>
      <c r="DZ150" s="22">
        <v>21600</v>
      </c>
      <c r="EA150" s="22">
        <v>21600</v>
      </c>
      <c r="EB150" s="22">
        <v>12960</v>
      </c>
      <c r="EC150" s="22">
        <v>13410</v>
      </c>
      <c r="ED150" s="22">
        <v>12592</v>
      </c>
      <c r="EE150" s="22">
        <v>14507</v>
      </c>
      <c r="EF150" s="22">
        <v>15031</v>
      </c>
      <c r="EG150" s="22">
        <v>15154</v>
      </c>
      <c r="EH150" s="22">
        <v>15031</v>
      </c>
      <c r="EI150" s="22">
        <v>15014</v>
      </c>
      <c r="EJ150" s="22">
        <v>15325</v>
      </c>
      <c r="EK150" s="22">
        <v>15649</v>
      </c>
      <c r="EL150" s="22">
        <v>15055</v>
      </c>
      <c r="EM150" s="22">
        <v>14743</v>
      </c>
      <c r="EN150" s="22">
        <v>14701</v>
      </c>
      <c r="EO150" s="22">
        <v>14990</v>
      </c>
      <c r="EP150" s="22">
        <v>12610</v>
      </c>
      <c r="EQ150" s="22">
        <v>12865</v>
      </c>
      <c r="ER150" s="22">
        <v>13078</v>
      </c>
      <c r="ES150" s="22">
        <v>13393</v>
      </c>
      <c r="ET150" s="22">
        <v>14838</v>
      </c>
      <c r="EU150" s="22">
        <v>14713</v>
      </c>
      <c r="EV150" s="22">
        <v>14183</v>
      </c>
      <c r="EW150" s="22">
        <v>13516</v>
      </c>
      <c r="EX150" s="22">
        <v>13286</v>
      </c>
      <c r="EY150" s="22">
        <v>13253</v>
      </c>
      <c r="EZ150" s="22">
        <v>13456</v>
      </c>
      <c r="FA150" s="22">
        <v>6927</v>
      </c>
      <c r="FB150" s="22">
        <v>10971</v>
      </c>
      <c r="FC150" s="22">
        <v>13722</v>
      </c>
      <c r="FD150" s="22">
        <v>14515</v>
      </c>
      <c r="FE150" s="22">
        <v>15699</v>
      </c>
      <c r="FF150" s="22">
        <v>15887</v>
      </c>
      <c r="FG150" s="22">
        <v>15158</v>
      </c>
      <c r="FH150" s="22">
        <v>13732</v>
      </c>
      <c r="FI150" s="22">
        <v>14429</v>
      </c>
      <c r="FJ150" s="22">
        <v>16415</v>
      </c>
      <c r="FK150" s="24">
        <v>19660</v>
      </c>
      <c r="FL150" s="24">
        <v>24441</v>
      </c>
      <c r="FM150" s="24">
        <v>20864</v>
      </c>
      <c r="FN150" s="24">
        <v>7420</v>
      </c>
      <c r="FO150" s="24">
        <v>15108</v>
      </c>
      <c r="FP150" s="24">
        <v>17188</v>
      </c>
      <c r="FQ150" s="24">
        <v>20418</v>
      </c>
      <c r="FR150" s="24">
        <v>22060</v>
      </c>
      <c r="FS150" s="24">
        <v>18800</v>
      </c>
      <c r="FT150" s="24">
        <v>19044</v>
      </c>
      <c r="FU150" s="24">
        <v>19371</v>
      </c>
      <c r="FV150" s="24">
        <v>18800</v>
      </c>
      <c r="FW150" s="24">
        <v>17426</v>
      </c>
      <c r="FX150" s="24">
        <v>18303</v>
      </c>
      <c r="FY150" s="24">
        <v>18772</v>
      </c>
      <c r="FZ150" s="24">
        <v>16276</v>
      </c>
      <c r="GA150" s="24">
        <v>15424</v>
      </c>
      <c r="GB150" s="24">
        <v>18114</v>
      </c>
      <c r="GC150" s="24">
        <v>17115</v>
      </c>
      <c r="GD150" s="24">
        <v>16190</v>
      </c>
      <c r="GE150" s="24">
        <v>15434</v>
      </c>
      <c r="GF150" s="24">
        <v>15176</v>
      </c>
      <c r="GG150" s="24">
        <v>14167</v>
      </c>
      <c r="GH150" s="24">
        <v>13606</v>
      </c>
      <c r="GI150" s="24">
        <v>13893</v>
      </c>
      <c r="GJ150" s="24">
        <v>14622</v>
      </c>
      <c r="GK150" s="24">
        <v>14417</v>
      </c>
      <c r="GL150" s="24">
        <v>14725</v>
      </c>
      <c r="GM150" s="24">
        <v>14564</v>
      </c>
      <c r="GN150" s="24">
        <v>16399</v>
      </c>
      <c r="GO150" s="24">
        <v>14281</v>
      </c>
      <c r="GP150" s="24">
        <v>13024</v>
      </c>
      <c r="GQ150" s="24">
        <v>13583</v>
      </c>
      <c r="GR150" s="24">
        <v>13387</v>
      </c>
      <c r="GS150" s="24">
        <v>13619</v>
      </c>
      <c r="GT150" s="24">
        <v>13658</v>
      </c>
      <c r="GU150" s="24">
        <v>12319</v>
      </c>
      <c r="GV150" s="24">
        <v>11880</v>
      </c>
      <c r="GW150" s="24">
        <v>11880</v>
      </c>
      <c r="GX150" s="24">
        <v>12396</v>
      </c>
      <c r="GY150" s="24">
        <v>11648</v>
      </c>
      <c r="GZ150" s="24">
        <v>11429</v>
      </c>
      <c r="HA150" s="24">
        <v>7177</v>
      </c>
      <c r="HB150" s="24">
        <v>8701</v>
      </c>
      <c r="HC150" s="24">
        <v>12796</v>
      </c>
      <c r="HD150" s="24">
        <v>11926</v>
      </c>
      <c r="HE150" s="24">
        <v>12885</v>
      </c>
      <c r="HF150" s="24">
        <v>13278</v>
      </c>
      <c r="HG150" s="24">
        <v>13115</v>
      </c>
      <c r="HH150" s="24">
        <v>13237</v>
      </c>
      <c r="HI150" s="24">
        <v>13461</v>
      </c>
      <c r="HJ150" s="24">
        <v>13363</v>
      </c>
      <c r="HK150" s="24">
        <v>12915</v>
      </c>
      <c r="HL150" s="24">
        <v>11856</v>
      </c>
      <c r="HM150" s="24">
        <v>12777</v>
      </c>
      <c r="HN150" s="24">
        <v>13390</v>
      </c>
      <c r="HO150" s="24">
        <v>11582</v>
      </c>
      <c r="HP150" s="24">
        <v>12910</v>
      </c>
      <c r="HQ150" s="24">
        <v>12642</v>
      </c>
      <c r="HR150" s="16">
        <f t="shared" si="61"/>
        <v>12642</v>
      </c>
      <c r="HS150" s="16">
        <f t="shared" si="61"/>
        <v>12642</v>
      </c>
      <c r="HT150" s="16">
        <f t="shared" ca="1" si="61"/>
        <v>12740.772499999999</v>
      </c>
      <c r="HU150" s="16">
        <f t="shared" ca="1" si="61"/>
        <v>12740.772499999999</v>
      </c>
      <c r="HV150" s="16">
        <f t="shared" ca="1" si="61"/>
        <v>12740.772499999999</v>
      </c>
      <c r="HW150" s="16">
        <f t="shared" ca="1" si="61"/>
        <v>12740.772499999999</v>
      </c>
      <c r="HX150" s="16">
        <f t="shared" ca="1" si="61"/>
        <v>12740.772499999999</v>
      </c>
      <c r="HY150" s="16">
        <f t="shared" ca="1" si="61"/>
        <v>12772.624431249998</v>
      </c>
      <c r="HZ150" s="16">
        <f t="shared" ca="1" si="61"/>
        <v>12772.624431249998</v>
      </c>
      <c r="IA150" s="16">
        <f t="shared" ca="1" si="61"/>
        <v>12772.624431249998</v>
      </c>
      <c r="IB150" s="16">
        <f t="shared" ca="1" si="61"/>
        <v>12772.624431249998</v>
      </c>
      <c r="IC150" s="16">
        <f t="shared" ca="1" si="61"/>
        <v>12804.555992328123</v>
      </c>
      <c r="ID150" s="16">
        <f t="shared" ca="1" si="61"/>
        <v>12804.555992328123</v>
      </c>
      <c r="IE150" s="16">
        <f t="shared" ca="1" si="61"/>
        <v>12804.555992328123</v>
      </c>
      <c r="IF150" s="16">
        <f t="shared" ca="1" si="61"/>
        <v>12804.555992328123</v>
      </c>
      <c r="IG150" s="16">
        <f t="shared" ca="1" si="61"/>
        <v>12836.567382308944</v>
      </c>
      <c r="IH150" s="16">
        <f t="shared" ca="1" si="60"/>
        <v>12836.567382308944</v>
      </c>
      <c r="II150" s="16">
        <f t="shared" ca="1" si="60"/>
        <v>12836.567382308944</v>
      </c>
      <c r="IJ150" s="16">
        <f t="shared" ca="1" si="60"/>
        <v>12836.567382308944</v>
      </c>
      <c r="IK150" s="16">
        <f t="shared" ca="1" si="60"/>
        <v>12836.567382308944</v>
      </c>
      <c r="IL150" s="16">
        <f t="shared" ca="1" si="60"/>
        <v>12868.658800764715</v>
      </c>
      <c r="IM150" s="16">
        <f t="shared" ca="1" si="60"/>
        <v>12868.658800764715</v>
      </c>
      <c r="IN150" s="16">
        <f t="shared" ref="IN150:JB165" ca="1" si="62">IF(IM$4=$D$5,$F150,IM150)*(1+IN$3)*(IF(AND($J150&gt;=IN$4,$J150&lt;IO$4),$I150+1,IF(AND($K150&gt;=IN$4,$K150&lt;IO$4),1/(1+$I150),1)))</f>
        <v>12868.658800764715</v>
      </c>
      <c r="IO150" s="16">
        <f t="shared" ca="1" si="62"/>
        <v>12868.658800764715</v>
      </c>
      <c r="IP150" s="16">
        <f t="shared" ca="1" si="62"/>
        <v>12900.830447766626</v>
      </c>
      <c r="IQ150" s="16">
        <f t="shared" ca="1" si="62"/>
        <v>12900.830447766626</v>
      </c>
      <c r="IR150" s="16">
        <f t="shared" ca="1" si="62"/>
        <v>12900.830447766626</v>
      </c>
      <c r="IS150" s="16">
        <f t="shared" ca="1" si="57"/>
        <v>12900.830447766626</v>
      </c>
      <c r="IT150" s="16">
        <f t="shared" ca="1" si="57"/>
        <v>12933.082523886042</v>
      </c>
      <c r="IU150" s="16">
        <f t="shared" ca="1" si="57"/>
        <v>12933.082523886042</v>
      </c>
      <c r="IV150" s="16">
        <f t="shared" ca="1" si="57"/>
        <v>12933.082523886042</v>
      </c>
      <c r="IW150" s="16">
        <f t="shared" ca="1" si="57"/>
        <v>12933.082523886042</v>
      </c>
      <c r="IX150" s="16">
        <f t="shared" ca="1" si="57"/>
        <v>12933.082523886042</v>
      </c>
      <c r="IY150" s="16">
        <f t="shared" ca="1" si="57"/>
        <v>12965.415230195757</v>
      </c>
      <c r="IZ150" s="16">
        <f t="shared" ca="1" si="57"/>
        <v>12965.415230195757</v>
      </c>
      <c r="JA150" s="16">
        <f t="shared" ca="1" si="57"/>
        <v>12965.415230195757</v>
      </c>
      <c r="JB150" s="16">
        <f t="shared" ca="1" si="57"/>
        <v>12965.415230195757</v>
      </c>
    </row>
    <row r="151" spans="1:262" ht="15" customHeight="1" x14ac:dyDescent="0.3">
      <c r="A151" s="25" t="s">
        <v>161</v>
      </c>
      <c r="B151" s="3" t="s">
        <v>234</v>
      </c>
      <c r="C151" s="3" t="s">
        <v>234</v>
      </c>
      <c r="D151" s="21" t="s">
        <v>19</v>
      </c>
      <c r="E151" s="21" t="s">
        <v>20</v>
      </c>
      <c r="F151" s="16">
        <f t="shared" ca="1" si="58"/>
        <v>11103.25</v>
      </c>
      <c r="G151" s="21" cm="1">
        <f t="array" aca="1" ref="G151" ca="1">($D$5-IFERROR(LOOKUP(2,1/(INDIRECT($L$1&amp;ROW()&amp;":"&amp;$J$2&amp;ROW())&lt;&gt;0),INDIRECT($L$1&amp;"4:"&amp;$J$2&amp;"4")),$L$4))/7</f>
        <v>0</v>
      </c>
      <c r="H151" s="16">
        <f t="shared" ca="1" si="59"/>
        <v>3236973.3024371713</v>
      </c>
      <c r="I151" s="21"/>
      <c r="J151" s="26"/>
      <c r="K151" s="26"/>
      <c r="L151" s="22">
        <v>0</v>
      </c>
      <c r="M151" s="22">
        <v>0</v>
      </c>
      <c r="N151" s="22">
        <v>0</v>
      </c>
      <c r="O151" s="22">
        <v>0</v>
      </c>
      <c r="P151" s="22">
        <v>6480</v>
      </c>
      <c r="Q151" s="22">
        <v>0</v>
      </c>
      <c r="R151" s="22">
        <v>38880</v>
      </c>
      <c r="S151" s="22">
        <v>19440</v>
      </c>
      <c r="T151" s="22">
        <v>0</v>
      </c>
      <c r="U151" s="22">
        <v>6480</v>
      </c>
      <c r="V151" s="22">
        <v>30240</v>
      </c>
      <c r="W151" s="22">
        <v>0</v>
      </c>
      <c r="X151" s="22">
        <v>0</v>
      </c>
      <c r="Y151" s="22">
        <v>0</v>
      </c>
      <c r="Z151" s="22">
        <v>0</v>
      </c>
      <c r="AA151" s="22">
        <v>0</v>
      </c>
      <c r="AB151" s="22">
        <v>0</v>
      </c>
      <c r="AC151" s="22">
        <v>0</v>
      </c>
      <c r="AD151" s="22">
        <v>0</v>
      </c>
      <c r="AE151" s="22">
        <v>0</v>
      </c>
      <c r="AF151" s="22">
        <v>0</v>
      </c>
      <c r="AG151" s="22">
        <v>0</v>
      </c>
      <c r="AH151" s="22">
        <v>23760</v>
      </c>
      <c r="AI151" s="22">
        <v>4320</v>
      </c>
      <c r="AJ151" s="22">
        <v>0</v>
      </c>
      <c r="AK151" s="22">
        <v>0</v>
      </c>
      <c r="AL151" s="22">
        <v>0</v>
      </c>
      <c r="AM151" s="22">
        <v>21600</v>
      </c>
      <c r="AN151" s="22">
        <v>21600</v>
      </c>
      <c r="AO151" s="22">
        <v>0</v>
      </c>
      <c r="AP151" s="22">
        <v>0</v>
      </c>
      <c r="AQ151" s="22">
        <v>58320</v>
      </c>
      <c r="AR151" s="22">
        <v>0</v>
      </c>
      <c r="AS151" s="22">
        <v>10800</v>
      </c>
      <c r="AT151" s="22">
        <v>0</v>
      </c>
      <c r="AU151" s="22">
        <v>0</v>
      </c>
      <c r="AV151" s="22">
        <v>58320</v>
      </c>
      <c r="AW151" s="22">
        <v>23760</v>
      </c>
      <c r="AX151" s="22">
        <v>0</v>
      </c>
      <c r="AY151" s="22">
        <v>0</v>
      </c>
      <c r="AZ151" s="22">
        <v>8640</v>
      </c>
      <c r="BA151" s="22">
        <v>21600</v>
      </c>
      <c r="BB151" s="22">
        <v>23760</v>
      </c>
      <c r="BC151" s="22">
        <v>6480</v>
      </c>
      <c r="BD151" s="22">
        <v>0</v>
      </c>
      <c r="BE151" s="22">
        <v>51840</v>
      </c>
      <c r="BF151" s="22">
        <v>23760</v>
      </c>
      <c r="BG151" s="22">
        <v>12960</v>
      </c>
      <c r="BH151" s="22">
        <v>12960</v>
      </c>
      <c r="BI151" s="22">
        <v>12960</v>
      </c>
      <c r="BJ151" s="22">
        <v>28080</v>
      </c>
      <c r="BK151" s="22">
        <v>10800</v>
      </c>
      <c r="BL151" s="22">
        <v>32400</v>
      </c>
      <c r="BM151" s="22">
        <v>23760</v>
      </c>
      <c r="BN151" s="22">
        <v>4320</v>
      </c>
      <c r="BO151" s="22">
        <v>25920</v>
      </c>
      <c r="BP151" s="22">
        <v>36720</v>
      </c>
      <c r="BQ151" s="22">
        <v>0</v>
      </c>
      <c r="BR151" s="22">
        <v>19440</v>
      </c>
      <c r="BS151" s="22">
        <v>10800</v>
      </c>
      <c r="BT151" s="22">
        <v>0</v>
      </c>
      <c r="BU151" s="22">
        <v>17280</v>
      </c>
      <c r="BV151" s="22">
        <v>32400</v>
      </c>
      <c r="BW151" s="22">
        <v>4320</v>
      </c>
      <c r="BX151" s="22">
        <v>21600</v>
      </c>
      <c r="BY151" s="22">
        <v>6480</v>
      </c>
      <c r="BZ151" s="22">
        <v>19440</v>
      </c>
      <c r="CA151" s="22">
        <v>4320</v>
      </c>
      <c r="CB151" s="22">
        <v>21600</v>
      </c>
      <c r="CC151" s="22">
        <v>12960</v>
      </c>
      <c r="CD151" s="22">
        <v>4320</v>
      </c>
      <c r="CE151" s="22">
        <v>25920</v>
      </c>
      <c r="CF151" s="22">
        <v>6480</v>
      </c>
      <c r="CG151" s="22">
        <v>30240</v>
      </c>
      <c r="CH151" s="22">
        <v>0</v>
      </c>
      <c r="CI151" s="22">
        <v>10800</v>
      </c>
      <c r="CJ151" s="22">
        <v>25920</v>
      </c>
      <c r="CK151" s="22">
        <v>8640</v>
      </c>
      <c r="CL151" s="22">
        <v>19440</v>
      </c>
      <c r="CM151" s="22">
        <v>8640</v>
      </c>
      <c r="CN151" s="22">
        <v>4320</v>
      </c>
      <c r="CO151" s="22">
        <v>32400</v>
      </c>
      <c r="CP151" s="22">
        <v>6480</v>
      </c>
      <c r="CQ151" s="22">
        <v>12960</v>
      </c>
      <c r="CR151" s="22">
        <v>12960</v>
      </c>
      <c r="CS151" s="22">
        <v>15120</v>
      </c>
      <c r="CT151" s="22">
        <v>25920</v>
      </c>
      <c r="CU151" s="22">
        <v>17280</v>
      </c>
      <c r="CV151" s="22">
        <v>19440</v>
      </c>
      <c r="CW151" s="22">
        <v>43200</v>
      </c>
      <c r="CX151" s="22">
        <v>0</v>
      </c>
      <c r="CY151" s="22">
        <v>23760</v>
      </c>
      <c r="CZ151" s="22">
        <v>30240</v>
      </c>
      <c r="DA151" s="22">
        <v>0</v>
      </c>
      <c r="DB151" s="22">
        <v>0</v>
      </c>
      <c r="DC151" s="22">
        <v>0</v>
      </c>
      <c r="DD151" s="22">
        <v>36720</v>
      </c>
      <c r="DE151" s="22">
        <v>15120</v>
      </c>
      <c r="DF151" s="22">
        <v>23760</v>
      </c>
      <c r="DG151" s="22">
        <v>0</v>
      </c>
      <c r="DH151" s="22">
        <v>12960</v>
      </c>
      <c r="DI151" s="22">
        <v>23760</v>
      </c>
      <c r="DJ151" s="22">
        <v>25920</v>
      </c>
      <c r="DK151" s="22">
        <v>8640</v>
      </c>
      <c r="DL151" s="22">
        <v>4320</v>
      </c>
      <c r="DM151" s="22">
        <v>0</v>
      </c>
      <c r="DN151" s="22">
        <v>8640</v>
      </c>
      <c r="DO151" s="22">
        <v>12960</v>
      </c>
      <c r="DP151" s="22">
        <v>6480</v>
      </c>
      <c r="DQ151" s="22">
        <v>23760</v>
      </c>
      <c r="DR151" s="22">
        <v>8640</v>
      </c>
      <c r="DS151" s="22">
        <v>19440</v>
      </c>
      <c r="DT151" s="22">
        <v>17280</v>
      </c>
      <c r="DU151" s="22">
        <v>6480</v>
      </c>
      <c r="DV151" s="22">
        <v>10800</v>
      </c>
      <c r="DW151" s="22">
        <v>12960</v>
      </c>
      <c r="DX151" s="22">
        <v>8640</v>
      </c>
      <c r="DY151" s="22">
        <v>6480</v>
      </c>
      <c r="DZ151" s="22">
        <v>19440</v>
      </c>
      <c r="EA151" s="22">
        <v>17280</v>
      </c>
      <c r="EB151" s="22">
        <v>8640</v>
      </c>
      <c r="EC151" s="22">
        <v>12929</v>
      </c>
      <c r="ED151" s="22">
        <v>11030</v>
      </c>
      <c r="EE151" s="22">
        <v>10300</v>
      </c>
      <c r="EF151" s="22">
        <v>10122</v>
      </c>
      <c r="EG151" s="22">
        <v>11521</v>
      </c>
      <c r="EH151" s="22">
        <v>10122</v>
      </c>
      <c r="EI151" s="22">
        <v>12006</v>
      </c>
      <c r="EJ151" s="22">
        <v>12885</v>
      </c>
      <c r="EK151" s="22">
        <v>13578</v>
      </c>
      <c r="EL151" s="22">
        <v>13908</v>
      </c>
      <c r="EM151" s="22">
        <v>13867</v>
      </c>
      <c r="EN151" s="22">
        <v>14113</v>
      </c>
      <c r="EO151" s="22">
        <v>15384</v>
      </c>
      <c r="EP151" s="22">
        <v>14621</v>
      </c>
      <c r="EQ151" s="22">
        <v>14309</v>
      </c>
      <c r="ER151" s="22">
        <v>13426</v>
      </c>
      <c r="ES151" s="22">
        <v>15341</v>
      </c>
      <c r="ET151" s="22">
        <v>12107</v>
      </c>
      <c r="EU151" s="22">
        <v>11976</v>
      </c>
      <c r="EV151" s="22">
        <v>13151</v>
      </c>
      <c r="EW151" s="22">
        <v>13024</v>
      </c>
      <c r="EX151" s="22">
        <v>12812</v>
      </c>
      <c r="EY151" s="22">
        <v>12215</v>
      </c>
      <c r="EZ151" s="22">
        <v>10568</v>
      </c>
      <c r="FA151" s="22">
        <v>5891</v>
      </c>
      <c r="FB151" s="22">
        <v>11290</v>
      </c>
      <c r="FC151" s="22">
        <v>14086</v>
      </c>
      <c r="FD151" s="22">
        <v>14325</v>
      </c>
      <c r="FE151" s="22">
        <v>15040</v>
      </c>
      <c r="FF151" s="22">
        <v>14865</v>
      </c>
      <c r="FG151" s="22">
        <v>14431</v>
      </c>
      <c r="FH151" s="22">
        <v>13929</v>
      </c>
      <c r="FI151" s="22">
        <v>13864</v>
      </c>
      <c r="FJ151" s="22">
        <v>15286</v>
      </c>
      <c r="FK151" s="24">
        <v>18142</v>
      </c>
      <c r="FL151" s="24">
        <v>23682</v>
      </c>
      <c r="FM151" s="24">
        <v>22252</v>
      </c>
      <c r="FN151" s="24">
        <v>9479</v>
      </c>
      <c r="FO151" s="24">
        <v>25788</v>
      </c>
      <c r="FP151" s="24">
        <v>21161</v>
      </c>
      <c r="FQ151" s="24">
        <v>21037</v>
      </c>
      <c r="FR151" s="24">
        <v>20417</v>
      </c>
      <c r="FS151" s="24">
        <v>17402</v>
      </c>
      <c r="FT151" s="24">
        <v>18268</v>
      </c>
      <c r="FU151" s="24">
        <v>19209</v>
      </c>
      <c r="FV151" s="24">
        <v>17402</v>
      </c>
      <c r="FW151" s="24">
        <v>15711</v>
      </c>
      <c r="FX151" s="24">
        <v>17622</v>
      </c>
      <c r="FY151" s="24">
        <v>17515</v>
      </c>
      <c r="FZ151" s="24">
        <v>16503</v>
      </c>
      <c r="GA151" s="24">
        <v>12170</v>
      </c>
      <c r="GB151" s="24">
        <v>7856</v>
      </c>
      <c r="GC151" s="24">
        <v>15269</v>
      </c>
      <c r="GD151" s="24">
        <v>16554</v>
      </c>
      <c r="GE151" s="24">
        <v>15247</v>
      </c>
      <c r="GF151" s="24">
        <v>14967</v>
      </c>
      <c r="GG151" s="24">
        <v>14078</v>
      </c>
      <c r="GH151" s="24">
        <v>12633</v>
      </c>
      <c r="GI151" s="24">
        <v>11975</v>
      </c>
      <c r="GJ151" s="24">
        <v>12709</v>
      </c>
      <c r="GK151" s="24">
        <v>13669</v>
      </c>
      <c r="GL151" s="24">
        <v>13896</v>
      </c>
      <c r="GM151" s="24">
        <v>13130</v>
      </c>
      <c r="GN151" s="24">
        <v>14245</v>
      </c>
      <c r="GO151" s="24">
        <v>11907</v>
      </c>
      <c r="GP151" s="24">
        <v>12079</v>
      </c>
      <c r="GQ151" s="24">
        <v>12773</v>
      </c>
      <c r="GR151" s="24">
        <v>12526</v>
      </c>
      <c r="GS151" s="24">
        <v>12700</v>
      </c>
      <c r="GT151" s="24">
        <v>13788</v>
      </c>
      <c r="GU151" s="24">
        <v>11929</v>
      </c>
      <c r="GV151" s="24">
        <v>12005</v>
      </c>
      <c r="GW151" s="24">
        <v>12005</v>
      </c>
      <c r="GX151" s="24">
        <v>11272</v>
      </c>
      <c r="GY151" s="24">
        <v>11294</v>
      </c>
      <c r="GZ151" s="24">
        <v>12376</v>
      </c>
      <c r="HA151" s="24">
        <v>7219</v>
      </c>
      <c r="HB151" s="24">
        <v>9341</v>
      </c>
      <c r="HC151" s="24">
        <v>12442</v>
      </c>
      <c r="HD151" s="24">
        <v>11536</v>
      </c>
      <c r="HE151" s="24">
        <v>11640</v>
      </c>
      <c r="HF151" s="24">
        <v>12326</v>
      </c>
      <c r="HG151" s="24">
        <v>11894</v>
      </c>
      <c r="HH151" s="24">
        <v>11604</v>
      </c>
      <c r="HI151" s="24">
        <v>11853</v>
      </c>
      <c r="HJ151" s="24">
        <v>11634</v>
      </c>
      <c r="HK151" s="24">
        <v>11210</v>
      </c>
      <c r="HL151" s="24">
        <v>11371</v>
      </c>
      <c r="HM151" s="24">
        <v>11893</v>
      </c>
      <c r="HN151" s="24">
        <v>12868</v>
      </c>
      <c r="HO151" s="24">
        <v>10596</v>
      </c>
      <c r="HP151" s="24">
        <v>11971</v>
      </c>
      <c r="HQ151" s="24">
        <v>10814</v>
      </c>
      <c r="HR151" s="16">
        <f t="shared" si="61"/>
        <v>10814</v>
      </c>
      <c r="HS151" s="16">
        <f t="shared" si="61"/>
        <v>10814</v>
      </c>
      <c r="HT151" s="16">
        <f t="shared" ca="1" si="61"/>
        <v>11131.008125</v>
      </c>
      <c r="HU151" s="16">
        <f t="shared" ca="1" si="61"/>
        <v>11131.008125</v>
      </c>
      <c r="HV151" s="16">
        <f t="shared" ca="1" si="61"/>
        <v>11131.008125</v>
      </c>
      <c r="HW151" s="16">
        <f t="shared" ca="1" si="61"/>
        <v>11131.008125</v>
      </c>
      <c r="HX151" s="16">
        <f t="shared" ca="1" si="61"/>
        <v>11131.008125</v>
      </c>
      <c r="HY151" s="16">
        <f t="shared" ca="1" si="61"/>
        <v>11158.8356453125</v>
      </c>
      <c r="HZ151" s="16">
        <f t="shared" ca="1" si="61"/>
        <v>11158.8356453125</v>
      </c>
      <c r="IA151" s="16">
        <f t="shared" ca="1" si="61"/>
        <v>11158.8356453125</v>
      </c>
      <c r="IB151" s="16">
        <f t="shared" ca="1" si="61"/>
        <v>11158.8356453125</v>
      </c>
      <c r="IC151" s="16">
        <f t="shared" ca="1" si="61"/>
        <v>11186.732734425781</v>
      </c>
      <c r="ID151" s="16">
        <f t="shared" ca="1" si="61"/>
        <v>11186.732734425781</v>
      </c>
      <c r="IE151" s="16">
        <f t="shared" ca="1" si="61"/>
        <v>11186.732734425781</v>
      </c>
      <c r="IF151" s="16">
        <f t="shared" ca="1" si="61"/>
        <v>11186.732734425781</v>
      </c>
      <c r="IG151" s="16">
        <f t="shared" ca="1" si="61"/>
        <v>11214.699566261845</v>
      </c>
      <c r="IH151" s="16">
        <f t="shared" ca="1" si="60"/>
        <v>11214.699566261845</v>
      </c>
      <c r="II151" s="16">
        <f t="shared" ca="1" si="60"/>
        <v>11214.699566261845</v>
      </c>
      <c r="IJ151" s="16">
        <f t="shared" ca="1" si="60"/>
        <v>11214.699566261845</v>
      </c>
      <c r="IK151" s="16">
        <f t="shared" ca="1" si="60"/>
        <v>11214.699566261845</v>
      </c>
      <c r="IL151" s="16">
        <f t="shared" ca="1" si="60"/>
        <v>11242.736315177499</v>
      </c>
      <c r="IM151" s="16">
        <f t="shared" ca="1" si="60"/>
        <v>11242.736315177499</v>
      </c>
      <c r="IN151" s="16">
        <f t="shared" ca="1" si="62"/>
        <v>11242.736315177499</v>
      </c>
      <c r="IO151" s="16">
        <f t="shared" ca="1" si="62"/>
        <v>11242.736315177499</v>
      </c>
      <c r="IP151" s="16">
        <f t="shared" ca="1" si="62"/>
        <v>11270.843155965442</v>
      </c>
      <c r="IQ151" s="16">
        <f t="shared" ca="1" si="62"/>
        <v>11270.843155965442</v>
      </c>
      <c r="IR151" s="16">
        <f t="shared" ca="1" si="62"/>
        <v>11270.843155965442</v>
      </c>
      <c r="IS151" s="16">
        <f t="shared" ca="1" si="57"/>
        <v>11270.843155965442</v>
      </c>
      <c r="IT151" s="16">
        <f t="shared" ca="1" si="57"/>
        <v>11299.020263855355</v>
      </c>
      <c r="IU151" s="16">
        <f t="shared" ca="1" si="57"/>
        <v>11299.020263855355</v>
      </c>
      <c r="IV151" s="16">
        <f t="shared" ca="1" si="57"/>
        <v>11299.020263855355</v>
      </c>
      <c r="IW151" s="16">
        <f t="shared" ca="1" si="57"/>
        <v>11299.020263855355</v>
      </c>
      <c r="IX151" s="16">
        <f t="shared" ca="1" si="57"/>
        <v>11299.020263855355</v>
      </c>
      <c r="IY151" s="16">
        <f t="shared" ca="1" si="57"/>
        <v>11327.267814514993</v>
      </c>
      <c r="IZ151" s="16">
        <f t="shared" ca="1" si="57"/>
        <v>11327.267814514993</v>
      </c>
      <c r="JA151" s="16">
        <f t="shared" ca="1" si="57"/>
        <v>11327.267814514993</v>
      </c>
      <c r="JB151" s="16">
        <f t="shared" ca="1" si="57"/>
        <v>11327.267814514993</v>
      </c>
    </row>
    <row r="152" spans="1:262" ht="15" customHeight="1" x14ac:dyDescent="0.3">
      <c r="A152" s="25" t="s">
        <v>162</v>
      </c>
      <c r="B152" s="3" t="s">
        <v>234</v>
      </c>
      <c r="C152" s="3" t="s">
        <v>234</v>
      </c>
      <c r="D152" s="21" t="s">
        <v>19</v>
      </c>
      <c r="E152" s="21" t="s">
        <v>20</v>
      </c>
      <c r="F152" s="16">
        <f t="shared" ca="1" si="58"/>
        <v>12034</v>
      </c>
      <c r="G152" s="21" cm="1">
        <f t="array" aca="1" ref="G152" ca="1">($D$5-IFERROR(LOOKUP(2,1/(INDIRECT($L$1&amp;ROW()&amp;":"&amp;$J$2&amp;ROW())&lt;&gt;0),INDIRECT($L$1&amp;"4:"&amp;$J$2&amp;"4")),$L$4))/7</f>
        <v>0</v>
      </c>
      <c r="H152" s="16">
        <f t="shared" ca="1" si="59"/>
        <v>3573930.6644927305</v>
      </c>
      <c r="I152" s="21"/>
      <c r="J152" s="26"/>
      <c r="K152" s="26"/>
      <c r="L152" s="22">
        <v>0</v>
      </c>
      <c r="M152" s="22">
        <v>0</v>
      </c>
      <c r="N152" s="22">
        <v>2160</v>
      </c>
      <c r="O152" s="22">
        <v>0</v>
      </c>
      <c r="P152" s="22">
        <v>0</v>
      </c>
      <c r="Q152" s="22">
        <v>0</v>
      </c>
      <c r="R152" s="22">
        <v>8640</v>
      </c>
      <c r="S152" s="22">
        <v>0</v>
      </c>
      <c r="T152" s="22">
        <v>0</v>
      </c>
      <c r="U152" s="22">
        <v>0</v>
      </c>
      <c r="V152" s="22">
        <v>0</v>
      </c>
      <c r="W152" s="22">
        <v>0</v>
      </c>
      <c r="X152" s="22">
        <v>0</v>
      </c>
      <c r="Y152" s="22">
        <v>0</v>
      </c>
      <c r="Z152" s="22">
        <v>0</v>
      </c>
      <c r="AA152" s="22">
        <v>0</v>
      </c>
      <c r="AB152" s="22">
        <v>0</v>
      </c>
      <c r="AC152" s="22">
        <v>0</v>
      </c>
      <c r="AD152" s="22">
        <v>0</v>
      </c>
      <c r="AE152" s="22">
        <v>0</v>
      </c>
      <c r="AF152" s="22">
        <v>0</v>
      </c>
      <c r="AG152" s="22">
        <v>0</v>
      </c>
      <c r="AH152" s="22">
        <v>19440</v>
      </c>
      <c r="AI152" s="22">
        <v>17280</v>
      </c>
      <c r="AJ152" s="22">
        <v>17280</v>
      </c>
      <c r="AK152" s="22">
        <v>0</v>
      </c>
      <c r="AL152" s="22">
        <v>28080</v>
      </c>
      <c r="AM152" s="22">
        <v>0</v>
      </c>
      <c r="AN152" s="22">
        <v>25920</v>
      </c>
      <c r="AO152" s="22">
        <v>0</v>
      </c>
      <c r="AP152" s="22">
        <v>0</v>
      </c>
      <c r="AQ152" s="22">
        <v>23760</v>
      </c>
      <c r="AR152" s="22">
        <v>0</v>
      </c>
      <c r="AS152" s="22">
        <v>34560</v>
      </c>
      <c r="AT152" s="22">
        <v>36720</v>
      </c>
      <c r="AU152" s="22">
        <v>17280</v>
      </c>
      <c r="AV152" s="22">
        <v>25920</v>
      </c>
      <c r="AW152" s="22">
        <v>0</v>
      </c>
      <c r="AX152" s="22">
        <v>10800</v>
      </c>
      <c r="AY152" s="22">
        <v>0</v>
      </c>
      <c r="AZ152" s="22">
        <v>30240</v>
      </c>
      <c r="BA152" s="22">
        <v>41040</v>
      </c>
      <c r="BB152" s="22">
        <v>2160</v>
      </c>
      <c r="BC152" s="22">
        <v>10800</v>
      </c>
      <c r="BD152" s="22">
        <v>10800</v>
      </c>
      <c r="BE152" s="22">
        <v>0</v>
      </c>
      <c r="BF152" s="22">
        <v>36720</v>
      </c>
      <c r="BG152" s="22">
        <v>30240</v>
      </c>
      <c r="BH152" s="22">
        <v>12960</v>
      </c>
      <c r="BI152" s="22">
        <v>12960</v>
      </c>
      <c r="BJ152" s="22">
        <v>28080</v>
      </c>
      <c r="BK152" s="22">
        <v>6480</v>
      </c>
      <c r="BL152" s="22">
        <v>45360</v>
      </c>
      <c r="BM152" s="22">
        <v>32400</v>
      </c>
      <c r="BN152" s="22">
        <v>10800</v>
      </c>
      <c r="BO152" s="22">
        <v>21600</v>
      </c>
      <c r="BP152" s="22">
        <v>8640</v>
      </c>
      <c r="BQ152" s="22">
        <v>17280</v>
      </c>
      <c r="BR152" s="22">
        <v>45360</v>
      </c>
      <c r="BS152" s="22">
        <v>30240</v>
      </c>
      <c r="BT152" s="22">
        <v>12960</v>
      </c>
      <c r="BU152" s="22">
        <v>28080</v>
      </c>
      <c r="BV152" s="22">
        <v>0</v>
      </c>
      <c r="BW152" s="22">
        <v>30240</v>
      </c>
      <c r="BX152" s="22">
        <v>28080</v>
      </c>
      <c r="BY152" s="22">
        <v>8640</v>
      </c>
      <c r="BZ152" s="22">
        <v>25920</v>
      </c>
      <c r="CA152" s="22">
        <v>10800</v>
      </c>
      <c r="CB152" s="22">
        <v>32400</v>
      </c>
      <c r="CC152" s="22">
        <v>17280</v>
      </c>
      <c r="CD152" s="22">
        <v>4320</v>
      </c>
      <c r="CE152" s="22">
        <v>34560</v>
      </c>
      <c r="CF152" s="22">
        <v>8640</v>
      </c>
      <c r="CG152" s="22">
        <v>36720</v>
      </c>
      <c r="CH152" s="22">
        <v>0</v>
      </c>
      <c r="CI152" s="22">
        <v>17280</v>
      </c>
      <c r="CJ152" s="22">
        <v>34560</v>
      </c>
      <c r="CK152" s="22">
        <v>4320</v>
      </c>
      <c r="CL152" s="22">
        <v>19440</v>
      </c>
      <c r="CM152" s="22">
        <v>43200</v>
      </c>
      <c r="CN152" s="22">
        <v>0</v>
      </c>
      <c r="CO152" s="22">
        <v>23760</v>
      </c>
      <c r="CP152" s="22">
        <v>17280</v>
      </c>
      <c r="CQ152" s="22">
        <v>25920</v>
      </c>
      <c r="CR152" s="22">
        <v>15120</v>
      </c>
      <c r="CS152" s="22">
        <v>25920</v>
      </c>
      <c r="CT152" s="22">
        <v>23760</v>
      </c>
      <c r="CU152" s="22">
        <v>17280</v>
      </c>
      <c r="CV152" s="22">
        <v>12960</v>
      </c>
      <c r="CW152" s="22">
        <v>19440</v>
      </c>
      <c r="CX152" s="22">
        <v>0</v>
      </c>
      <c r="CY152" s="22">
        <v>8640</v>
      </c>
      <c r="CZ152" s="22">
        <v>12960</v>
      </c>
      <c r="DA152" s="22">
        <v>16200</v>
      </c>
      <c r="DB152" s="22">
        <v>1080</v>
      </c>
      <c r="DC152" s="22">
        <v>0</v>
      </c>
      <c r="DD152" s="22">
        <v>19440</v>
      </c>
      <c r="DE152" s="22">
        <v>15120</v>
      </c>
      <c r="DF152" s="22">
        <v>30240</v>
      </c>
      <c r="DG152" s="22">
        <v>10800</v>
      </c>
      <c r="DH152" s="22">
        <v>2160</v>
      </c>
      <c r="DI152" s="22">
        <v>8640</v>
      </c>
      <c r="DJ152" s="22">
        <v>38880</v>
      </c>
      <c r="DK152" s="22">
        <v>25920</v>
      </c>
      <c r="DL152" s="22">
        <v>6480</v>
      </c>
      <c r="DM152" s="22">
        <v>12960</v>
      </c>
      <c r="DN152" s="22">
        <v>8640</v>
      </c>
      <c r="DO152" s="22">
        <v>38880</v>
      </c>
      <c r="DP152" s="22">
        <v>4320</v>
      </c>
      <c r="DQ152" s="22">
        <v>8640</v>
      </c>
      <c r="DR152" s="22">
        <v>17280</v>
      </c>
      <c r="DS152" s="22">
        <v>30240</v>
      </c>
      <c r="DT152" s="22">
        <v>15120</v>
      </c>
      <c r="DU152" s="22">
        <v>12960</v>
      </c>
      <c r="DV152" s="22">
        <v>23760</v>
      </c>
      <c r="DW152" s="22">
        <v>15120</v>
      </c>
      <c r="DX152" s="22">
        <v>15120</v>
      </c>
      <c r="DY152" s="22">
        <v>0</v>
      </c>
      <c r="DZ152" s="22">
        <v>25920</v>
      </c>
      <c r="EA152" s="22">
        <v>25920</v>
      </c>
      <c r="EB152" s="22">
        <v>15120</v>
      </c>
      <c r="EC152" s="22">
        <v>11605</v>
      </c>
      <c r="ED152" s="22">
        <v>16393</v>
      </c>
      <c r="EE152" s="22">
        <v>16978</v>
      </c>
      <c r="EF152" s="22">
        <v>16449</v>
      </c>
      <c r="EG152" s="22">
        <v>16802</v>
      </c>
      <c r="EH152" s="22">
        <v>16454</v>
      </c>
      <c r="EI152" s="22">
        <v>16926</v>
      </c>
      <c r="EJ152" s="22">
        <v>18851</v>
      </c>
      <c r="EK152" s="22">
        <v>18707</v>
      </c>
      <c r="EL152" s="22">
        <v>14466</v>
      </c>
      <c r="EM152" s="22">
        <v>16783</v>
      </c>
      <c r="EN152" s="22">
        <v>17697</v>
      </c>
      <c r="EO152" s="22">
        <v>17232</v>
      </c>
      <c r="EP152" s="22">
        <v>15763</v>
      </c>
      <c r="EQ152" s="22">
        <v>15258</v>
      </c>
      <c r="ER152" s="22">
        <v>15626</v>
      </c>
      <c r="ES152" s="22">
        <v>15965</v>
      </c>
      <c r="ET152" s="22">
        <v>15045</v>
      </c>
      <c r="EU152" s="22">
        <v>14747</v>
      </c>
      <c r="EV152" s="22">
        <v>15506</v>
      </c>
      <c r="EW152" s="22">
        <v>15609</v>
      </c>
      <c r="EX152" s="22">
        <v>14119</v>
      </c>
      <c r="EY152" s="22">
        <v>13257</v>
      </c>
      <c r="EZ152" s="22">
        <v>12169</v>
      </c>
      <c r="FA152" s="22">
        <v>5801</v>
      </c>
      <c r="FB152" s="22">
        <v>10501</v>
      </c>
      <c r="FC152" s="22">
        <v>14573</v>
      </c>
      <c r="FD152" s="22">
        <v>14961</v>
      </c>
      <c r="FE152" s="22">
        <v>16209</v>
      </c>
      <c r="FF152" s="22">
        <v>16651</v>
      </c>
      <c r="FG152" s="22">
        <v>16045</v>
      </c>
      <c r="FH152" s="22">
        <v>14216</v>
      </c>
      <c r="FI152" s="22">
        <v>15244</v>
      </c>
      <c r="FJ152" s="22">
        <v>17476</v>
      </c>
      <c r="FK152" s="24">
        <v>18973</v>
      </c>
      <c r="FL152" s="24">
        <v>27398</v>
      </c>
      <c r="FM152" s="24">
        <v>22451</v>
      </c>
      <c r="FN152" s="24">
        <v>1657</v>
      </c>
      <c r="FO152" s="24">
        <v>5994</v>
      </c>
      <c r="FP152" s="24">
        <v>13415</v>
      </c>
      <c r="FQ152" s="24">
        <v>17793</v>
      </c>
      <c r="FR152" s="24">
        <v>17566</v>
      </c>
      <c r="FS152" s="24">
        <v>18014</v>
      </c>
      <c r="FT152" s="24">
        <v>17445</v>
      </c>
      <c r="FU152" s="24">
        <v>18509</v>
      </c>
      <c r="FV152" s="24">
        <v>18014</v>
      </c>
      <c r="FW152" s="24">
        <v>17352</v>
      </c>
      <c r="FX152" s="24">
        <v>19161</v>
      </c>
      <c r="FY152" s="24">
        <v>19673</v>
      </c>
      <c r="FZ152" s="24">
        <v>20835</v>
      </c>
      <c r="GA152" s="24">
        <v>19607</v>
      </c>
      <c r="GB152" s="24">
        <v>19698</v>
      </c>
      <c r="GC152" s="24">
        <v>18088</v>
      </c>
      <c r="GD152" s="24">
        <v>17681</v>
      </c>
      <c r="GE152" s="24">
        <v>17458</v>
      </c>
      <c r="GF152" s="24">
        <v>17230</v>
      </c>
      <c r="GG152" s="24">
        <v>16843</v>
      </c>
      <c r="GH152" s="24">
        <v>15517</v>
      </c>
      <c r="GI152" s="24">
        <v>15567</v>
      </c>
      <c r="GJ152" s="24">
        <v>15504</v>
      </c>
      <c r="GK152" s="24">
        <v>15711</v>
      </c>
      <c r="GL152" s="24">
        <v>15085</v>
      </c>
      <c r="GM152" s="24">
        <v>15480</v>
      </c>
      <c r="GN152" s="24">
        <v>15528</v>
      </c>
      <c r="GO152" s="24">
        <v>13498</v>
      </c>
      <c r="GP152" s="24">
        <v>13599</v>
      </c>
      <c r="GQ152" s="24">
        <v>14954</v>
      </c>
      <c r="GR152" s="24">
        <v>13733</v>
      </c>
      <c r="GS152" s="24">
        <v>14055</v>
      </c>
      <c r="GT152" s="24">
        <v>13025</v>
      </c>
      <c r="GU152" s="24">
        <v>12223</v>
      </c>
      <c r="GV152" s="24">
        <v>11542</v>
      </c>
      <c r="GW152" s="24">
        <v>11542</v>
      </c>
      <c r="GX152" s="24">
        <v>11828</v>
      </c>
      <c r="GY152" s="24">
        <v>11791</v>
      </c>
      <c r="GZ152" s="24">
        <v>12338</v>
      </c>
      <c r="HA152" s="24">
        <v>6530</v>
      </c>
      <c r="HB152" s="24">
        <v>8376</v>
      </c>
      <c r="HC152" s="24">
        <v>12583</v>
      </c>
      <c r="HD152" s="24">
        <v>11610</v>
      </c>
      <c r="HE152" s="24">
        <v>12712</v>
      </c>
      <c r="HF152" s="24">
        <v>12838</v>
      </c>
      <c r="HG152" s="24">
        <v>12399</v>
      </c>
      <c r="HH152" s="24">
        <v>11030</v>
      </c>
      <c r="HI152" s="24">
        <v>11174</v>
      </c>
      <c r="HJ152" s="24">
        <v>11392</v>
      </c>
      <c r="HK152" s="24">
        <v>11504</v>
      </c>
      <c r="HL152" s="24">
        <v>10929</v>
      </c>
      <c r="HM152" s="24">
        <v>12403</v>
      </c>
      <c r="HN152" s="24">
        <v>12910</v>
      </c>
      <c r="HO152" s="24">
        <v>10595</v>
      </c>
      <c r="HP152" s="24">
        <v>12229</v>
      </c>
      <c r="HQ152" s="24">
        <v>11969</v>
      </c>
      <c r="HR152" s="16">
        <f t="shared" si="61"/>
        <v>11969</v>
      </c>
      <c r="HS152" s="16">
        <f t="shared" si="61"/>
        <v>11969</v>
      </c>
      <c r="HT152" s="16">
        <f t="shared" ca="1" si="61"/>
        <v>12064.084999999999</v>
      </c>
      <c r="HU152" s="16">
        <f t="shared" ca="1" si="61"/>
        <v>12064.084999999999</v>
      </c>
      <c r="HV152" s="16">
        <f t="shared" ca="1" si="61"/>
        <v>12064.084999999999</v>
      </c>
      <c r="HW152" s="16">
        <f t="shared" ca="1" si="61"/>
        <v>12064.084999999999</v>
      </c>
      <c r="HX152" s="16">
        <f t="shared" ca="1" si="61"/>
        <v>12064.084999999999</v>
      </c>
      <c r="HY152" s="16">
        <f t="shared" ca="1" si="61"/>
        <v>12094.245212499998</v>
      </c>
      <c r="HZ152" s="16">
        <f t="shared" ca="1" si="61"/>
        <v>12094.245212499998</v>
      </c>
      <c r="IA152" s="16">
        <f t="shared" ca="1" si="61"/>
        <v>12094.245212499998</v>
      </c>
      <c r="IB152" s="16">
        <f t="shared" ca="1" si="61"/>
        <v>12094.245212499998</v>
      </c>
      <c r="IC152" s="16">
        <f t="shared" ca="1" si="61"/>
        <v>12124.480825531247</v>
      </c>
      <c r="ID152" s="16">
        <f t="shared" ca="1" si="61"/>
        <v>12124.480825531247</v>
      </c>
      <c r="IE152" s="16">
        <f t="shared" ca="1" si="61"/>
        <v>12124.480825531247</v>
      </c>
      <c r="IF152" s="16">
        <f t="shared" ca="1" si="61"/>
        <v>12124.480825531247</v>
      </c>
      <c r="IG152" s="16">
        <f t="shared" ca="1" si="61"/>
        <v>12154.792027595075</v>
      </c>
      <c r="IH152" s="16">
        <f t="shared" ca="1" si="60"/>
        <v>12154.792027595075</v>
      </c>
      <c r="II152" s="16">
        <f t="shared" ca="1" si="60"/>
        <v>12154.792027595075</v>
      </c>
      <c r="IJ152" s="16">
        <f t="shared" ca="1" si="60"/>
        <v>12154.792027595075</v>
      </c>
      <c r="IK152" s="16">
        <f t="shared" ca="1" si="60"/>
        <v>12154.792027595075</v>
      </c>
      <c r="IL152" s="16">
        <f t="shared" ca="1" si="60"/>
        <v>12185.179007664061</v>
      </c>
      <c r="IM152" s="16">
        <f t="shared" ca="1" si="60"/>
        <v>12185.179007664061</v>
      </c>
      <c r="IN152" s="16">
        <f t="shared" ca="1" si="62"/>
        <v>12185.179007664061</v>
      </c>
      <c r="IO152" s="16">
        <f t="shared" ca="1" si="62"/>
        <v>12185.179007664061</v>
      </c>
      <c r="IP152" s="16">
        <f t="shared" ca="1" si="62"/>
        <v>12215.64195518322</v>
      </c>
      <c r="IQ152" s="16">
        <f t="shared" ca="1" si="62"/>
        <v>12215.64195518322</v>
      </c>
      <c r="IR152" s="16">
        <f t="shared" ca="1" si="62"/>
        <v>12215.64195518322</v>
      </c>
      <c r="IS152" s="16">
        <f t="shared" ca="1" si="57"/>
        <v>12215.64195518322</v>
      </c>
      <c r="IT152" s="16">
        <f t="shared" ca="1" si="57"/>
        <v>12246.181060071178</v>
      </c>
      <c r="IU152" s="16">
        <f t="shared" ca="1" si="57"/>
        <v>12246.181060071178</v>
      </c>
      <c r="IV152" s="16">
        <f t="shared" ca="1" si="57"/>
        <v>12246.181060071178</v>
      </c>
      <c r="IW152" s="16">
        <f t="shared" ca="1" si="57"/>
        <v>12246.181060071178</v>
      </c>
      <c r="IX152" s="16">
        <f t="shared" ca="1" si="57"/>
        <v>12246.181060071178</v>
      </c>
      <c r="IY152" s="16">
        <f t="shared" ca="1" si="57"/>
        <v>12276.796512721356</v>
      </c>
      <c r="IZ152" s="16">
        <f t="shared" ca="1" si="57"/>
        <v>12276.796512721356</v>
      </c>
      <c r="JA152" s="16">
        <f t="shared" ca="1" si="57"/>
        <v>12276.796512721356</v>
      </c>
      <c r="JB152" s="16">
        <f t="shared" ca="1" si="57"/>
        <v>12276.796512721356</v>
      </c>
    </row>
    <row r="153" spans="1:262" ht="15" customHeight="1" x14ac:dyDescent="0.3">
      <c r="A153" s="25" t="s">
        <v>163</v>
      </c>
      <c r="B153" s="3" t="s">
        <v>234</v>
      </c>
      <c r="C153" s="3" t="s">
        <v>234</v>
      </c>
      <c r="D153" s="21" t="s">
        <v>19</v>
      </c>
      <c r="E153" s="21" t="s">
        <v>20</v>
      </c>
      <c r="F153" s="16">
        <f t="shared" ca="1" si="58"/>
        <v>11114.75</v>
      </c>
      <c r="G153" s="21" cm="1">
        <f t="array" aca="1" ref="G153" ca="1">($D$5-IFERROR(LOOKUP(2,1/(INDIRECT($L$1&amp;ROW()&amp;":"&amp;$J$2&amp;ROW())&lt;&gt;0),INDIRECT($L$1&amp;"4:"&amp;$J$2&amp;"4")),$L$4))/7</f>
        <v>0</v>
      </c>
      <c r="H153" s="16">
        <f t="shared" ca="1" si="59"/>
        <v>2624508.3136256086</v>
      </c>
      <c r="I153" s="21"/>
      <c r="J153" s="26"/>
      <c r="K153" s="26"/>
      <c r="L153" s="22">
        <v>0</v>
      </c>
      <c r="M153" s="22">
        <v>0</v>
      </c>
      <c r="N153" s="22">
        <v>12960</v>
      </c>
      <c r="O153" s="22">
        <v>0</v>
      </c>
      <c r="P153" s="22">
        <v>12960</v>
      </c>
      <c r="Q153" s="22">
        <v>4320</v>
      </c>
      <c r="R153" s="22">
        <v>17280</v>
      </c>
      <c r="S153" s="22">
        <v>12960</v>
      </c>
      <c r="T153" s="22">
        <v>4320</v>
      </c>
      <c r="U153" s="22">
        <v>4320</v>
      </c>
      <c r="V153" s="22">
        <v>4320</v>
      </c>
      <c r="W153" s="22">
        <v>0</v>
      </c>
      <c r="X153" s="22">
        <v>0</v>
      </c>
      <c r="Y153" s="22">
        <v>0</v>
      </c>
      <c r="Z153" s="22">
        <v>0</v>
      </c>
      <c r="AA153" s="22">
        <v>0</v>
      </c>
      <c r="AB153" s="22">
        <v>0</v>
      </c>
      <c r="AC153" s="22">
        <v>0</v>
      </c>
      <c r="AD153" s="22">
        <v>0</v>
      </c>
      <c r="AE153" s="22">
        <v>0</v>
      </c>
      <c r="AF153" s="22">
        <v>0</v>
      </c>
      <c r="AG153" s="22">
        <v>0</v>
      </c>
      <c r="AH153" s="22">
        <v>12960</v>
      </c>
      <c r="AI153" s="22">
        <v>0</v>
      </c>
      <c r="AJ153" s="22">
        <v>25920</v>
      </c>
      <c r="AK153" s="22">
        <v>0</v>
      </c>
      <c r="AL153" s="22">
        <v>0</v>
      </c>
      <c r="AM153" s="22">
        <v>6480</v>
      </c>
      <c r="AN153" s="22">
        <v>21600</v>
      </c>
      <c r="AO153" s="22">
        <v>0</v>
      </c>
      <c r="AP153" s="22">
        <v>0</v>
      </c>
      <c r="AQ153" s="22">
        <v>25920</v>
      </c>
      <c r="AR153" s="22">
        <v>0</v>
      </c>
      <c r="AS153" s="22">
        <v>21600</v>
      </c>
      <c r="AT153" s="22">
        <v>2160</v>
      </c>
      <c r="AU153" s="22">
        <v>0</v>
      </c>
      <c r="AV153" s="22">
        <v>43200</v>
      </c>
      <c r="AW153" s="22">
        <v>0</v>
      </c>
      <c r="AX153" s="22">
        <v>36720</v>
      </c>
      <c r="AY153" s="22">
        <v>0</v>
      </c>
      <c r="AZ153" s="22">
        <v>0</v>
      </c>
      <c r="BA153" s="22">
        <v>12960</v>
      </c>
      <c r="BB153" s="22">
        <v>0</v>
      </c>
      <c r="BC153" s="22">
        <v>2160</v>
      </c>
      <c r="BD153" s="22">
        <v>2160</v>
      </c>
      <c r="BE153" s="22">
        <v>0</v>
      </c>
      <c r="BF153" s="22">
        <v>25920</v>
      </c>
      <c r="BG153" s="22">
        <v>19440</v>
      </c>
      <c r="BH153" s="22">
        <v>8640</v>
      </c>
      <c r="BI153" s="22">
        <v>12960</v>
      </c>
      <c r="BJ153" s="22">
        <v>12960</v>
      </c>
      <c r="BK153" s="22">
        <v>6480</v>
      </c>
      <c r="BL153" s="22">
        <v>6480</v>
      </c>
      <c r="BM153" s="22">
        <v>15120</v>
      </c>
      <c r="BN153" s="22">
        <v>6480</v>
      </c>
      <c r="BO153" s="22">
        <v>19440</v>
      </c>
      <c r="BP153" s="22">
        <v>0</v>
      </c>
      <c r="BQ153" s="22">
        <v>4320</v>
      </c>
      <c r="BR153" s="22">
        <v>25920</v>
      </c>
      <c r="BS153" s="22">
        <v>21600</v>
      </c>
      <c r="BT153" s="22">
        <v>10800</v>
      </c>
      <c r="BU153" s="22">
        <v>6480</v>
      </c>
      <c r="BV153" s="22">
        <v>10800</v>
      </c>
      <c r="BW153" s="22">
        <v>21600</v>
      </c>
      <c r="BX153" s="22">
        <v>21600</v>
      </c>
      <c r="BY153" s="22">
        <v>4320</v>
      </c>
      <c r="BZ153" s="22">
        <v>8640</v>
      </c>
      <c r="CA153" s="22">
        <v>6480</v>
      </c>
      <c r="CB153" s="22">
        <v>2160</v>
      </c>
      <c r="CC153" s="22">
        <v>21600</v>
      </c>
      <c r="CD153" s="22">
        <v>2160</v>
      </c>
      <c r="CE153" s="22">
        <v>23760</v>
      </c>
      <c r="CF153" s="22">
        <v>4320</v>
      </c>
      <c r="CG153" s="22">
        <v>21600</v>
      </c>
      <c r="CH153" s="22">
        <v>0</v>
      </c>
      <c r="CI153" s="22">
        <v>10800</v>
      </c>
      <c r="CJ153" s="22">
        <v>15120</v>
      </c>
      <c r="CK153" s="22">
        <v>6480</v>
      </c>
      <c r="CL153" s="22">
        <v>8640</v>
      </c>
      <c r="CM153" s="22">
        <v>15120</v>
      </c>
      <c r="CN153" s="22">
        <v>6480</v>
      </c>
      <c r="CO153" s="22">
        <v>10800</v>
      </c>
      <c r="CP153" s="22">
        <v>12960</v>
      </c>
      <c r="CQ153" s="22">
        <v>8640</v>
      </c>
      <c r="CR153" s="22">
        <v>15120</v>
      </c>
      <c r="CS153" s="22">
        <v>10800</v>
      </c>
      <c r="CT153" s="22">
        <v>6480</v>
      </c>
      <c r="CU153" s="22">
        <v>12960</v>
      </c>
      <c r="CV153" s="22">
        <v>8640</v>
      </c>
      <c r="CW153" s="22">
        <v>8640</v>
      </c>
      <c r="CX153" s="22">
        <v>0</v>
      </c>
      <c r="CY153" s="22">
        <v>12960</v>
      </c>
      <c r="CZ153" s="22">
        <v>8640</v>
      </c>
      <c r="DA153" s="22">
        <v>10800</v>
      </c>
      <c r="DB153" s="22">
        <v>0</v>
      </c>
      <c r="DC153" s="22">
        <v>0</v>
      </c>
      <c r="DD153" s="22">
        <v>19440</v>
      </c>
      <c r="DE153" s="22">
        <v>15120</v>
      </c>
      <c r="DF153" s="22">
        <v>12960</v>
      </c>
      <c r="DG153" s="22">
        <v>8640</v>
      </c>
      <c r="DH153" s="22">
        <v>10800</v>
      </c>
      <c r="DI153" s="22">
        <v>12960</v>
      </c>
      <c r="DJ153" s="22">
        <v>19440</v>
      </c>
      <c r="DK153" s="22">
        <v>8640</v>
      </c>
      <c r="DL153" s="22">
        <v>19440</v>
      </c>
      <c r="DM153" s="22">
        <v>0</v>
      </c>
      <c r="DN153" s="22">
        <v>8640</v>
      </c>
      <c r="DO153" s="22">
        <v>23760</v>
      </c>
      <c r="DP153" s="22">
        <v>4320</v>
      </c>
      <c r="DQ153" s="22">
        <v>6480</v>
      </c>
      <c r="DR153" s="22">
        <v>8640</v>
      </c>
      <c r="DS153" s="22">
        <v>19440</v>
      </c>
      <c r="DT153" s="22">
        <v>19440</v>
      </c>
      <c r="DU153" s="22">
        <v>10800</v>
      </c>
      <c r="DV153" s="22">
        <v>10800</v>
      </c>
      <c r="DW153" s="22">
        <v>4320</v>
      </c>
      <c r="DX153" s="22">
        <v>0</v>
      </c>
      <c r="DY153" s="22">
        <v>0</v>
      </c>
      <c r="DZ153" s="22">
        <v>32400</v>
      </c>
      <c r="EA153" s="22">
        <v>12960</v>
      </c>
      <c r="EB153" s="22">
        <v>4320</v>
      </c>
      <c r="EC153" s="22">
        <v>13251</v>
      </c>
      <c r="ED153" s="22">
        <v>11556</v>
      </c>
      <c r="EE153" s="22">
        <v>11750</v>
      </c>
      <c r="EF153" s="22">
        <v>11772</v>
      </c>
      <c r="EG153" s="22">
        <v>12157</v>
      </c>
      <c r="EH153" s="22">
        <v>11773</v>
      </c>
      <c r="EI153" s="22">
        <v>11992</v>
      </c>
      <c r="EJ153" s="22">
        <v>13720</v>
      </c>
      <c r="EK153" s="22">
        <v>14178</v>
      </c>
      <c r="EL153" s="22">
        <v>12594</v>
      </c>
      <c r="EM153" s="22">
        <v>12101</v>
      </c>
      <c r="EN153" s="22">
        <v>12281</v>
      </c>
      <c r="EO153" s="22">
        <v>12552</v>
      </c>
      <c r="EP153" s="22">
        <v>11265</v>
      </c>
      <c r="EQ153" s="22">
        <v>11266</v>
      </c>
      <c r="ER153" s="22">
        <v>11370</v>
      </c>
      <c r="ES153" s="22">
        <v>11309</v>
      </c>
      <c r="ET153" s="22">
        <v>10665</v>
      </c>
      <c r="EU153" s="22">
        <v>10262</v>
      </c>
      <c r="EV153" s="22">
        <v>11274</v>
      </c>
      <c r="EW153" s="22">
        <v>11213</v>
      </c>
      <c r="EX153" s="22">
        <v>10644</v>
      </c>
      <c r="EY153" s="22">
        <v>10299</v>
      </c>
      <c r="EZ153" s="22">
        <v>9150</v>
      </c>
      <c r="FA153" s="22">
        <v>4478</v>
      </c>
      <c r="FB153" s="22">
        <v>8596</v>
      </c>
      <c r="FC153" s="22">
        <v>11839</v>
      </c>
      <c r="FD153" s="22">
        <v>11166</v>
      </c>
      <c r="FE153" s="22">
        <v>12118</v>
      </c>
      <c r="FF153" s="22">
        <v>12997</v>
      </c>
      <c r="FG153" s="22">
        <v>12054</v>
      </c>
      <c r="FH153" s="22">
        <v>10632</v>
      </c>
      <c r="FI153" s="22">
        <v>11952</v>
      </c>
      <c r="FJ153" s="22">
        <v>13312</v>
      </c>
      <c r="FK153" s="24">
        <v>15873</v>
      </c>
      <c r="FL153" s="24">
        <v>18298</v>
      </c>
      <c r="FM153" s="24">
        <v>16822</v>
      </c>
      <c r="FN153" s="24">
        <v>17746</v>
      </c>
      <c r="FO153" s="24">
        <v>9500</v>
      </c>
      <c r="FP153" s="24">
        <v>10891</v>
      </c>
      <c r="FQ153" s="24">
        <v>8850</v>
      </c>
      <c r="FR153" s="24">
        <v>6519</v>
      </c>
      <c r="FS153" s="24">
        <v>14139</v>
      </c>
      <c r="FT153" s="24">
        <v>11409</v>
      </c>
      <c r="FU153" s="24">
        <v>13802</v>
      </c>
      <c r="FV153" s="24">
        <v>14139</v>
      </c>
      <c r="FW153" s="24">
        <v>13600</v>
      </c>
      <c r="FX153" s="24">
        <v>15690</v>
      </c>
      <c r="FY153" s="24">
        <v>15340</v>
      </c>
      <c r="FZ153" s="24">
        <v>15365</v>
      </c>
      <c r="GA153" s="24">
        <v>15011</v>
      </c>
      <c r="GB153" s="24">
        <v>15237</v>
      </c>
      <c r="GC153" s="24">
        <v>13850</v>
      </c>
      <c r="GD153" s="24">
        <v>13235</v>
      </c>
      <c r="GE153" s="24">
        <v>12420</v>
      </c>
      <c r="GF153" s="24">
        <v>12342</v>
      </c>
      <c r="GG153" s="24">
        <v>12336</v>
      </c>
      <c r="GH153" s="24">
        <v>11707</v>
      </c>
      <c r="GI153" s="24">
        <v>11372</v>
      </c>
      <c r="GJ153" s="24">
        <v>11971</v>
      </c>
      <c r="GK153" s="24">
        <v>12243</v>
      </c>
      <c r="GL153" s="24">
        <v>11954</v>
      </c>
      <c r="GM153" s="24">
        <v>11618</v>
      </c>
      <c r="GN153" s="24">
        <v>12678</v>
      </c>
      <c r="GO153" s="24">
        <v>10894</v>
      </c>
      <c r="GP153" s="24">
        <v>10420</v>
      </c>
      <c r="GQ153" s="24">
        <v>11066</v>
      </c>
      <c r="GR153" s="24">
        <v>10480</v>
      </c>
      <c r="GS153" s="24">
        <v>10776</v>
      </c>
      <c r="GT153" s="24">
        <v>11764</v>
      </c>
      <c r="GU153" s="24">
        <v>9738</v>
      </c>
      <c r="GV153" s="24">
        <v>9512</v>
      </c>
      <c r="GW153" s="24">
        <v>9512</v>
      </c>
      <c r="GX153" s="24">
        <v>9300</v>
      </c>
      <c r="GY153" s="24">
        <v>8962</v>
      </c>
      <c r="GZ153" s="24">
        <v>8965</v>
      </c>
      <c r="HA153" s="24">
        <v>5223</v>
      </c>
      <c r="HB153" s="24">
        <v>6919</v>
      </c>
      <c r="HC153" s="24">
        <v>10137</v>
      </c>
      <c r="HD153" s="24">
        <v>9489</v>
      </c>
      <c r="HE153" s="24">
        <v>9879</v>
      </c>
      <c r="HF153" s="24">
        <v>10579</v>
      </c>
      <c r="HG153" s="24">
        <v>8821</v>
      </c>
      <c r="HH153" s="24">
        <v>10167</v>
      </c>
      <c r="HI153" s="24">
        <v>12509</v>
      </c>
      <c r="HJ153" s="24">
        <v>13042</v>
      </c>
      <c r="HK153" s="24">
        <v>13345</v>
      </c>
      <c r="HL153" s="24">
        <v>11914</v>
      </c>
      <c r="HM153" s="24">
        <v>12281</v>
      </c>
      <c r="HN153" s="24">
        <v>12266</v>
      </c>
      <c r="HO153" s="24">
        <v>10018</v>
      </c>
      <c r="HP153" s="24">
        <v>11378</v>
      </c>
      <c r="HQ153" s="24">
        <v>11027</v>
      </c>
      <c r="HR153" s="16">
        <f t="shared" si="61"/>
        <v>11027</v>
      </c>
      <c r="HS153" s="16">
        <f t="shared" si="61"/>
        <v>11027</v>
      </c>
      <c r="HT153" s="16">
        <f t="shared" ca="1" si="61"/>
        <v>11142.536875</v>
      </c>
      <c r="HU153" s="16">
        <f t="shared" ca="1" si="61"/>
        <v>11142.536875</v>
      </c>
      <c r="HV153" s="16">
        <f t="shared" ca="1" si="61"/>
        <v>11142.536875</v>
      </c>
      <c r="HW153" s="16">
        <f t="shared" ca="1" si="61"/>
        <v>11142.536875</v>
      </c>
      <c r="HX153" s="16">
        <f t="shared" ca="1" si="61"/>
        <v>11142.536875</v>
      </c>
      <c r="HY153" s="16">
        <f t="shared" ca="1" si="61"/>
        <v>11170.393217187499</v>
      </c>
      <c r="HZ153" s="16">
        <f t="shared" ca="1" si="61"/>
        <v>11170.393217187499</v>
      </c>
      <c r="IA153" s="16">
        <f t="shared" ca="1" si="61"/>
        <v>11170.393217187499</v>
      </c>
      <c r="IB153" s="16">
        <f t="shared" ca="1" si="61"/>
        <v>11170.393217187499</v>
      </c>
      <c r="IC153" s="16">
        <f t="shared" ca="1" si="61"/>
        <v>11198.319200230466</v>
      </c>
      <c r="ID153" s="16">
        <f t="shared" ca="1" si="61"/>
        <v>11198.319200230466</v>
      </c>
      <c r="IE153" s="16">
        <f t="shared" ca="1" si="61"/>
        <v>11198.319200230466</v>
      </c>
      <c r="IF153" s="16">
        <f t="shared" ca="1" si="61"/>
        <v>11198.319200230466</v>
      </c>
      <c r="IG153" s="16">
        <f t="shared" ca="1" si="61"/>
        <v>11226.314998231041</v>
      </c>
      <c r="IH153" s="16">
        <f t="shared" ca="1" si="60"/>
        <v>11226.314998231041</v>
      </c>
      <c r="II153" s="16">
        <f t="shared" ca="1" si="60"/>
        <v>11226.314998231041</v>
      </c>
      <c r="IJ153" s="16">
        <f t="shared" ca="1" si="60"/>
        <v>11226.314998231041</v>
      </c>
      <c r="IK153" s="16">
        <f t="shared" ca="1" si="60"/>
        <v>11226.314998231041</v>
      </c>
      <c r="IL153" s="16">
        <f t="shared" ca="1" si="60"/>
        <v>11254.380785726618</v>
      </c>
      <c r="IM153" s="16">
        <f t="shared" ca="1" si="60"/>
        <v>11254.380785726618</v>
      </c>
      <c r="IN153" s="16">
        <f t="shared" ca="1" si="62"/>
        <v>11254.380785726618</v>
      </c>
      <c r="IO153" s="16">
        <f t="shared" ca="1" si="62"/>
        <v>11254.380785726618</v>
      </c>
      <c r="IP153" s="16">
        <f t="shared" ca="1" si="62"/>
        <v>11282.516737690934</v>
      </c>
      <c r="IQ153" s="16">
        <f t="shared" ca="1" si="62"/>
        <v>11282.516737690934</v>
      </c>
      <c r="IR153" s="16">
        <f t="shared" ca="1" si="62"/>
        <v>11282.516737690934</v>
      </c>
      <c r="IS153" s="16">
        <f t="shared" ca="1" si="57"/>
        <v>11282.516737690934</v>
      </c>
      <c r="IT153" s="16">
        <f t="shared" ca="1" si="57"/>
        <v>11310.72302953516</v>
      </c>
      <c r="IU153" s="16">
        <f t="shared" ca="1" si="57"/>
        <v>11310.72302953516</v>
      </c>
      <c r="IV153" s="16">
        <f t="shared" ca="1" si="57"/>
        <v>11310.72302953516</v>
      </c>
      <c r="IW153" s="16">
        <f t="shared" ca="1" si="57"/>
        <v>11310.72302953516</v>
      </c>
      <c r="IX153" s="16">
        <f t="shared" ca="1" si="57"/>
        <v>11310.72302953516</v>
      </c>
      <c r="IY153" s="16">
        <f t="shared" ca="1" si="57"/>
        <v>11338.999837108997</v>
      </c>
      <c r="IZ153" s="16">
        <f t="shared" ca="1" si="57"/>
        <v>11338.999837108997</v>
      </c>
      <c r="JA153" s="16">
        <f t="shared" ca="1" si="57"/>
        <v>11338.999837108997</v>
      </c>
      <c r="JB153" s="16">
        <f t="shared" ca="1" si="57"/>
        <v>11338.999837108997</v>
      </c>
    </row>
    <row r="154" spans="1:262" ht="15" customHeight="1" x14ac:dyDescent="0.3">
      <c r="A154" s="25" t="s">
        <v>164</v>
      </c>
      <c r="B154" s="3" t="s">
        <v>234</v>
      </c>
      <c r="C154" s="3" t="s">
        <v>234</v>
      </c>
      <c r="D154" s="21" t="s">
        <v>19</v>
      </c>
      <c r="E154" s="21" t="s">
        <v>20</v>
      </c>
      <c r="F154" s="16">
        <f t="shared" ca="1" si="58"/>
        <v>10095.75</v>
      </c>
      <c r="G154" s="21" cm="1">
        <f t="array" aca="1" ref="G154" ca="1">($D$5-IFERROR(LOOKUP(2,1/(INDIRECT($L$1&amp;ROW()&amp;":"&amp;$J$2&amp;ROW())&lt;&gt;0),INDIRECT($L$1&amp;"4:"&amp;$J$2&amp;"4")),$L$4))/7</f>
        <v>0</v>
      </c>
      <c r="H154" s="16">
        <f t="shared" ca="1" si="59"/>
        <v>2955910.5831022519</v>
      </c>
      <c r="I154" s="21"/>
      <c r="J154" s="26"/>
      <c r="K154" s="26"/>
      <c r="L154" s="22">
        <v>0</v>
      </c>
      <c r="M154" s="22">
        <v>0</v>
      </c>
      <c r="N154" s="22">
        <v>8640</v>
      </c>
      <c r="O154" s="22">
        <v>0</v>
      </c>
      <c r="P154" s="22">
        <v>19440</v>
      </c>
      <c r="Q154" s="22">
        <v>0</v>
      </c>
      <c r="R154" s="22">
        <v>6480</v>
      </c>
      <c r="S154" s="22">
        <v>0</v>
      </c>
      <c r="T154" s="22">
        <v>6480</v>
      </c>
      <c r="U154" s="22">
        <v>4320</v>
      </c>
      <c r="V154" s="22">
        <v>4320</v>
      </c>
      <c r="W154" s="22">
        <v>0</v>
      </c>
      <c r="X154" s="22">
        <v>0</v>
      </c>
      <c r="Y154" s="22">
        <v>0</v>
      </c>
      <c r="Z154" s="22">
        <v>0</v>
      </c>
      <c r="AA154" s="22">
        <v>0</v>
      </c>
      <c r="AB154" s="22">
        <v>0</v>
      </c>
      <c r="AC154" s="22">
        <v>0</v>
      </c>
      <c r="AD154" s="22">
        <v>0</v>
      </c>
      <c r="AE154" s="22">
        <v>0</v>
      </c>
      <c r="AF154" s="22">
        <v>0</v>
      </c>
      <c r="AG154" s="22">
        <v>0</v>
      </c>
      <c r="AH154" s="22">
        <v>6480</v>
      </c>
      <c r="AI154" s="22">
        <v>30240</v>
      </c>
      <c r="AJ154" s="22">
        <v>12960</v>
      </c>
      <c r="AK154" s="22">
        <v>0</v>
      </c>
      <c r="AL154" s="22">
        <v>28080</v>
      </c>
      <c r="AM154" s="22">
        <v>0</v>
      </c>
      <c r="AN154" s="22">
        <v>0</v>
      </c>
      <c r="AO154" s="22">
        <v>0</v>
      </c>
      <c r="AP154" s="22">
        <v>0</v>
      </c>
      <c r="AQ154" s="22">
        <v>8640</v>
      </c>
      <c r="AR154" s="22">
        <v>0</v>
      </c>
      <c r="AS154" s="22">
        <v>21600</v>
      </c>
      <c r="AT154" s="22">
        <v>41040</v>
      </c>
      <c r="AU154" s="22">
        <v>0</v>
      </c>
      <c r="AV154" s="22">
        <v>43200</v>
      </c>
      <c r="AW154" s="22">
        <v>0</v>
      </c>
      <c r="AX154" s="22">
        <v>12960</v>
      </c>
      <c r="AY154" s="22">
        <v>0</v>
      </c>
      <c r="AZ154" s="22">
        <v>23760</v>
      </c>
      <c r="BA154" s="22">
        <v>0</v>
      </c>
      <c r="BB154" s="22">
        <v>2160</v>
      </c>
      <c r="BC154" s="22">
        <v>6480</v>
      </c>
      <c r="BD154" s="22">
        <v>6480</v>
      </c>
      <c r="BE154" s="22">
        <v>4320</v>
      </c>
      <c r="BF154" s="22">
        <v>34560</v>
      </c>
      <c r="BG154" s="22">
        <v>23760</v>
      </c>
      <c r="BH154" s="22">
        <v>12960</v>
      </c>
      <c r="BI154" s="22">
        <v>12960</v>
      </c>
      <c r="BJ154" s="22">
        <v>10800</v>
      </c>
      <c r="BK154" s="22">
        <v>10800</v>
      </c>
      <c r="BL154" s="22">
        <v>23760</v>
      </c>
      <c r="BM154" s="22">
        <v>12960</v>
      </c>
      <c r="BN154" s="22">
        <v>23760</v>
      </c>
      <c r="BO154" s="22">
        <v>10800</v>
      </c>
      <c r="BP154" s="22">
        <v>12960</v>
      </c>
      <c r="BQ154" s="22">
        <v>12960</v>
      </c>
      <c r="BR154" s="22">
        <v>30240</v>
      </c>
      <c r="BS154" s="22">
        <v>28080</v>
      </c>
      <c r="BT154" s="22">
        <v>21600</v>
      </c>
      <c r="BU154" s="22">
        <v>23760</v>
      </c>
      <c r="BV154" s="22">
        <v>0</v>
      </c>
      <c r="BW154" s="22">
        <v>15120</v>
      </c>
      <c r="BX154" s="22">
        <v>21600</v>
      </c>
      <c r="BY154" s="22">
        <v>6480</v>
      </c>
      <c r="BZ154" s="22">
        <v>17280</v>
      </c>
      <c r="CA154" s="22">
        <v>6480</v>
      </c>
      <c r="CB154" s="22">
        <v>30240</v>
      </c>
      <c r="CC154" s="22">
        <v>2160</v>
      </c>
      <c r="CD154" s="22">
        <v>4320</v>
      </c>
      <c r="CE154" s="22">
        <v>34560</v>
      </c>
      <c r="CF154" s="22">
        <v>6480</v>
      </c>
      <c r="CG154" s="22">
        <v>19440</v>
      </c>
      <c r="CH154" s="22">
        <v>0</v>
      </c>
      <c r="CI154" s="22">
        <v>10800</v>
      </c>
      <c r="CJ154" s="22">
        <v>15120</v>
      </c>
      <c r="CK154" s="22">
        <v>8640</v>
      </c>
      <c r="CL154" s="22">
        <v>17280</v>
      </c>
      <c r="CM154" s="22">
        <v>10800</v>
      </c>
      <c r="CN154" s="22">
        <v>8640</v>
      </c>
      <c r="CO154" s="22">
        <v>17280</v>
      </c>
      <c r="CP154" s="22">
        <v>12960</v>
      </c>
      <c r="CQ154" s="22">
        <v>8640</v>
      </c>
      <c r="CR154" s="22">
        <v>10800</v>
      </c>
      <c r="CS154" s="22">
        <v>19440</v>
      </c>
      <c r="CT154" s="22">
        <v>12960</v>
      </c>
      <c r="CU154" s="22">
        <v>12960</v>
      </c>
      <c r="CV154" s="22">
        <v>6480</v>
      </c>
      <c r="CW154" s="22">
        <v>8640</v>
      </c>
      <c r="CX154" s="22">
        <v>0</v>
      </c>
      <c r="CY154" s="22">
        <v>12960</v>
      </c>
      <c r="CZ154" s="22">
        <v>8640</v>
      </c>
      <c r="DA154" s="22">
        <v>14352</v>
      </c>
      <c r="DB154" s="22">
        <v>768</v>
      </c>
      <c r="DC154" s="22">
        <v>0</v>
      </c>
      <c r="DD154" s="22">
        <v>17280</v>
      </c>
      <c r="DE154" s="22">
        <v>12960</v>
      </c>
      <c r="DF154" s="22">
        <v>15120</v>
      </c>
      <c r="DG154" s="22">
        <v>12960</v>
      </c>
      <c r="DH154" s="22">
        <v>6480</v>
      </c>
      <c r="DI154" s="22">
        <v>12960</v>
      </c>
      <c r="DJ154" s="22">
        <v>21600</v>
      </c>
      <c r="DK154" s="22">
        <v>19440</v>
      </c>
      <c r="DL154" s="22">
        <v>21600</v>
      </c>
      <c r="DM154" s="22">
        <v>0</v>
      </c>
      <c r="DN154" s="22">
        <v>0</v>
      </c>
      <c r="DO154" s="22">
        <v>23760</v>
      </c>
      <c r="DP154" s="22">
        <v>6480</v>
      </c>
      <c r="DQ154" s="22">
        <v>10800</v>
      </c>
      <c r="DR154" s="22">
        <v>19440</v>
      </c>
      <c r="DS154" s="22">
        <v>23760</v>
      </c>
      <c r="DT154" s="22">
        <v>0</v>
      </c>
      <c r="DU154" s="22">
        <v>23760</v>
      </c>
      <c r="DV154" s="22">
        <v>17280</v>
      </c>
      <c r="DW154" s="22">
        <v>10800</v>
      </c>
      <c r="DX154" s="22">
        <v>10800</v>
      </c>
      <c r="DY154" s="22">
        <v>0</v>
      </c>
      <c r="DZ154" s="22">
        <v>23760</v>
      </c>
      <c r="EA154" s="22">
        <v>15120</v>
      </c>
      <c r="EB154" s="22">
        <v>32400</v>
      </c>
      <c r="EC154" s="22">
        <v>8728</v>
      </c>
      <c r="ED154" s="22">
        <v>13280</v>
      </c>
      <c r="EE154" s="22">
        <v>13704</v>
      </c>
      <c r="EF154" s="22">
        <v>14491</v>
      </c>
      <c r="EG154" s="22">
        <v>14364</v>
      </c>
      <c r="EH154" s="22">
        <v>14498</v>
      </c>
      <c r="EI154" s="22">
        <v>14473</v>
      </c>
      <c r="EJ154" s="22">
        <v>15566</v>
      </c>
      <c r="EK154" s="22">
        <v>15872</v>
      </c>
      <c r="EL154" s="22">
        <v>12782</v>
      </c>
      <c r="EM154" s="22">
        <v>13123</v>
      </c>
      <c r="EN154" s="22">
        <v>14480</v>
      </c>
      <c r="EO154" s="22">
        <v>14433</v>
      </c>
      <c r="EP154" s="22">
        <v>13336</v>
      </c>
      <c r="EQ154" s="22">
        <v>12947</v>
      </c>
      <c r="ER154" s="22">
        <v>12890</v>
      </c>
      <c r="ES154" s="22">
        <v>12885</v>
      </c>
      <c r="ET154" s="22">
        <v>13558</v>
      </c>
      <c r="EU154" s="22">
        <v>13529</v>
      </c>
      <c r="EV154" s="22">
        <v>13166</v>
      </c>
      <c r="EW154" s="22">
        <v>12370</v>
      </c>
      <c r="EX154" s="22">
        <v>12143</v>
      </c>
      <c r="EY154" s="22">
        <v>11683</v>
      </c>
      <c r="EZ154" s="22">
        <v>11264</v>
      </c>
      <c r="FA154" s="22">
        <v>5278</v>
      </c>
      <c r="FB154" s="22">
        <v>9684</v>
      </c>
      <c r="FC154" s="22">
        <v>12981</v>
      </c>
      <c r="FD154" s="22">
        <v>13641</v>
      </c>
      <c r="FE154" s="22">
        <v>14941</v>
      </c>
      <c r="FF154" s="22">
        <v>15038</v>
      </c>
      <c r="FG154" s="22">
        <v>15325</v>
      </c>
      <c r="FH154" s="22">
        <v>14112</v>
      </c>
      <c r="FI154" s="22">
        <v>14874</v>
      </c>
      <c r="FJ154" s="22">
        <v>17041</v>
      </c>
      <c r="FK154" s="24">
        <v>20122</v>
      </c>
      <c r="FL154" s="24">
        <v>23731</v>
      </c>
      <c r="FM154" s="24">
        <v>25009</v>
      </c>
      <c r="FN154" s="24">
        <v>7014</v>
      </c>
      <c r="FO154" s="24">
        <v>13158</v>
      </c>
      <c r="FP154" s="24">
        <v>15834</v>
      </c>
      <c r="FQ154" s="24">
        <v>18022</v>
      </c>
      <c r="FR154" s="24">
        <v>18413</v>
      </c>
      <c r="FS154" s="24">
        <v>17269</v>
      </c>
      <c r="FT154" s="24">
        <v>16592</v>
      </c>
      <c r="FU154" s="24">
        <v>17010</v>
      </c>
      <c r="FV154" s="24">
        <v>17269</v>
      </c>
      <c r="FW154" s="24">
        <v>17285</v>
      </c>
      <c r="FX154" s="24">
        <v>18926</v>
      </c>
      <c r="FY154" s="24">
        <v>18778</v>
      </c>
      <c r="FZ154" s="24">
        <v>17658</v>
      </c>
      <c r="GA154" s="24">
        <v>18212</v>
      </c>
      <c r="GB154" s="24">
        <v>18168</v>
      </c>
      <c r="GC154" s="24">
        <v>15836</v>
      </c>
      <c r="GD154" s="24">
        <v>15654</v>
      </c>
      <c r="GE154" s="24">
        <v>15222</v>
      </c>
      <c r="GF154" s="24">
        <v>15093</v>
      </c>
      <c r="GG154" s="24">
        <v>12261</v>
      </c>
      <c r="GH154" s="24">
        <v>13071</v>
      </c>
      <c r="GI154" s="24">
        <v>13782</v>
      </c>
      <c r="GJ154" s="24">
        <v>14141</v>
      </c>
      <c r="GK154" s="24">
        <v>13706</v>
      </c>
      <c r="GL154" s="24">
        <v>13725</v>
      </c>
      <c r="GM154" s="24">
        <v>13463</v>
      </c>
      <c r="GN154" s="24">
        <v>15553</v>
      </c>
      <c r="GO154" s="24">
        <v>14665</v>
      </c>
      <c r="GP154" s="24">
        <v>13129</v>
      </c>
      <c r="GQ154" s="24">
        <v>13085</v>
      </c>
      <c r="GR154" s="24">
        <v>12812</v>
      </c>
      <c r="GS154" s="24">
        <v>13101</v>
      </c>
      <c r="GT154" s="24">
        <v>13592</v>
      </c>
      <c r="GU154" s="24">
        <v>11690</v>
      </c>
      <c r="GV154" s="24">
        <v>10561</v>
      </c>
      <c r="GW154" s="24">
        <v>10561</v>
      </c>
      <c r="GX154" s="24">
        <v>11039</v>
      </c>
      <c r="GY154" s="24">
        <v>10648</v>
      </c>
      <c r="GZ154" s="24">
        <v>10360</v>
      </c>
      <c r="HA154" s="24">
        <v>6122</v>
      </c>
      <c r="HB154" s="24">
        <v>7688</v>
      </c>
      <c r="HC154" s="24">
        <v>11363</v>
      </c>
      <c r="HD154" s="24">
        <v>10444</v>
      </c>
      <c r="HE154" s="24">
        <v>10474</v>
      </c>
      <c r="HF154" s="24">
        <v>11158</v>
      </c>
      <c r="HG154" s="24">
        <v>10846</v>
      </c>
      <c r="HH154" s="24">
        <v>8483</v>
      </c>
      <c r="HI154" s="24">
        <v>5753</v>
      </c>
      <c r="HJ154" s="24">
        <v>5312</v>
      </c>
      <c r="HK154" s="24">
        <v>6236</v>
      </c>
      <c r="HL154" s="24">
        <v>6676</v>
      </c>
      <c r="HM154" s="24">
        <v>6333</v>
      </c>
      <c r="HN154" s="24">
        <v>9448</v>
      </c>
      <c r="HO154" s="24">
        <v>8500</v>
      </c>
      <c r="HP154" s="24">
        <v>10269</v>
      </c>
      <c r="HQ154" s="24">
        <v>10038</v>
      </c>
      <c r="HR154" s="16">
        <f t="shared" si="61"/>
        <v>10038</v>
      </c>
      <c r="HS154" s="16">
        <f t="shared" si="61"/>
        <v>10038</v>
      </c>
      <c r="HT154" s="16">
        <f t="shared" ca="1" si="61"/>
        <v>10120.989374999999</v>
      </c>
      <c r="HU154" s="16">
        <f t="shared" ca="1" si="61"/>
        <v>10120.989374999999</v>
      </c>
      <c r="HV154" s="16">
        <f t="shared" ca="1" si="61"/>
        <v>10120.989374999999</v>
      </c>
      <c r="HW154" s="16">
        <f t="shared" ca="1" si="61"/>
        <v>10120.989374999999</v>
      </c>
      <c r="HX154" s="16">
        <f t="shared" ca="1" si="61"/>
        <v>10120.989374999999</v>
      </c>
      <c r="HY154" s="16">
        <f t="shared" ca="1" si="61"/>
        <v>10146.291848437499</v>
      </c>
      <c r="HZ154" s="16">
        <f t="shared" ca="1" si="61"/>
        <v>10146.291848437499</v>
      </c>
      <c r="IA154" s="16">
        <f t="shared" ca="1" si="61"/>
        <v>10146.291848437499</v>
      </c>
      <c r="IB154" s="16">
        <f t="shared" ca="1" si="61"/>
        <v>10146.291848437499</v>
      </c>
      <c r="IC154" s="16">
        <f t="shared" ca="1" si="61"/>
        <v>10171.657578058592</v>
      </c>
      <c r="ID154" s="16">
        <f t="shared" ca="1" si="61"/>
        <v>10171.657578058592</v>
      </c>
      <c r="IE154" s="16">
        <f t="shared" ca="1" si="61"/>
        <v>10171.657578058592</v>
      </c>
      <c r="IF154" s="16">
        <f t="shared" ca="1" si="61"/>
        <v>10171.657578058592</v>
      </c>
      <c r="IG154" s="16">
        <f t="shared" ca="1" si="61"/>
        <v>10197.086722003738</v>
      </c>
      <c r="IH154" s="16">
        <f t="shared" ca="1" si="60"/>
        <v>10197.086722003738</v>
      </c>
      <c r="II154" s="16">
        <f t="shared" ca="1" si="60"/>
        <v>10197.086722003738</v>
      </c>
      <c r="IJ154" s="16">
        <f t="shared" ca="1" si="60"/>
        <v>10197.086722003738</v>
      </c>
      <c r="IK154" s="16">
        <f t="shared" ca="1" si="60"/>
        <v>10197.086722003738</v>
      </c>
      <c r="IL154" s="16">
        <f t="shared" ca="1" si="60"/>
        <v>10222.579438808747</v>
      </c>
      <c r="IM154" s="16">
        <f t="shared" ca="1" si="60"/>
        <v>10222.579438808747</v>
      </c>
      <c r="IN154" s="16">
        <f t="shared" ca="1" si="62"/>
        <v>10222.579438808747</v>
      </c>
      <c r="IO154" s="16">
        <f t="shared" ca="1" si="62"/>
        <v>10222.579438808747</v>
      </c>
      <c r="IP154" s="16">
        <f t="shared" ca="1" si="62"/>
        <v>10248.135887405768</v>
      </c>
      <c r="IQ154" s="16">
        <f t="shared" ca="1" si="62"/>
        <v>10248.135887405768</v>
      </c>
      <c r="IR154" s="16">
        <f t="shared" ca="1" si="62"/>
        <v>10248.135887405768</v>
      </c>
      <c r="IS154" s="16">
        <f t="shared" ca="1" si="57"/>
        <v>10248.135887405768</v>
      </c>
      <c r="IT154" s="16">
        <f t="shared" ca="1" si="57"/>
        <v>10273.756227124282</v>
      </c>
      <c r="IU154" s="16">
        <f t="shared" ca="1" si="57"/>
        <v>10273.756227124282</v>
      </c>
      <c r="IV154" s="16">
        <f t="shared" ca="1" si="57"/>
        <v>10273.756227124282</v>
      </c>
      <c r="IW154" s="16">
        <f t="shared" ca="1" si="57"/>
        <v>10273.756227124282</v>
      </c>
      <c r="IX154" s="16">
        <f t="shared" ca="1" si="57"/>
        <v>10273.756227124282</v>
      </c>
      <c r="IY154" s="16">
        <f t="shared" ca="1" si="57"/>
        <v>10299.440617692093</v>
      </c>
      <c r="IZ154" s="16">
        <f t="shared" ca="1" si="57"/>
        <v>10299.440617692093</v>
      </c>
      <c r="JA154" s="16">
        <f t="shared" ca="1" si="57"/>
        <v>10299.440617692093</v>
      </c>
      <c r="JB154" s="16">
        <f t="shared" ca="1" si="57"/>
        <v>10299.440617692093</v>
      </c>
    </row>
    <row r="155" spans="1:262" ht="15" customHeight="1" x14ac:dyDescent="0.3">
      <c r="A155" s="25" t="s">
        <v>165</v>
      </c>
      <c r="B155" s="3" t="s">
        <v>234</v>
      </c>
      <c r="C155" s="3" t="s">
        <v>234</v>
      </c>
      <c r="D155" s="21" t="s">
        <v>19</v>
      </c>
      <c r="E155" s="21" t="s">
        <v>20</v>
      </c>
      <c r="F155" s="16">
        <f t="shared" ca="1" si="58"/>
        <v>4249</v>
      </c>
      <c r="G155" s="21" cm="1">
        <f t="array" aca="1" ref="G155" ca="1">($D$5-IFERROR(LOOKUP(2,1/(INDIRECT($L$1&amp;ROW()&amp;":"&amp;$J$2&amp;ROW())&lt;&gt;0),INDIRECT($L$1&amp;"4:"&amp;$J$2&amp;"4")),$L$4))/7</f>
        <v>0</v>
      </c>
      <c r="H155" s="16">
        <f t="shared" ca="1" si="59"/>
        <v>582055.78605863487</v>
      </c>
      <c r="I155" s="21"/>
      <c r="J155" s="16"/>
      <c r="K155" s="21"/>
      <c r="L155" s="22">
        <v>0</v>
      </c>
      <c r="M155" s="22">
        <v>0</v>
      </c>
      <c r="N155" s="22">
        <v>0</v>
      </c>
      <c r="O155" s="22">
        <v>0</v>
      </c>
      <c r="P155" s="22">
        <v>0</v>
      </c>
      <c r="Q155" s="22">
        <v>0</v>
      </c>
      <c r="R155" s="22">
        <v>0</v>
      </c>
      <c r="S155" s="22">
        <v>0</v>
      </c>
      <c r="T155" s="22">
        <v>0</v>
      </c>
      <c r="U155" s="22">
        <v>0</v>
      </c>
      <c r="V155" s="22">
        <v>0</v>
      </c>
      <c r="W155" s="22">
        <v>0</v>
      </c>
      <c r="X155" s="22">
        <v>0</v>
      </c>
      <c r="Y155" s="22">
        <v>0</v>
      </c>
      <c r="Z155" s="22">
        <v>0</v>
      </c>
      <c r="AA155" s="22">
        <v>0</v>
      </c>
      <c r="AB155" s="22">
        <v>0</v>
      </c>
      <c r="AC155" s="22">
        <v>0</v>
      </c>
      <c r="AD155" s="22">
        <v>0</v>
      </c>
      <c r="AE155" s="22">
        <v>0</v>
      </c>
      <c r="AF155" s="22">
        <v>0</v>
      </c>
      <c r="AG155" s="22">
        <v>0</v>
      </c>
      <c r="AH155" s="22">
        <v>0</v>
      </c>
      <c r="AI155" s="22">
        <v>0</v>
      </c>
      <c r="AJ155" s="22">
        <v>0</v>
      </c>
      <c r="AK155" s="22">
        <v>0</v>
      </c>
      <c r="AL155" s="22">
        <v>0</v>
      </c>
      <c r="AM155" s="22">
        <v>0</v>
      </c>
      <c r="AN155" s="22">
        <v>0</v>
      </c>
      <c r="AO155" s="22">
        <v>0</v>
      </c>
      <c r="AP155" s="22">
        <v>0</v>
      </c>
      <c r="AQ155" s="22">
        <v>0</v>
      </c>
      <c r="AR155" s="22">
        <v>0</v>
      </c>
      <c r="AS155" s="22">
        <v>0</v>
      </c>
      <c r="AT155" s="22">
        <v>0</v>
      </c>
      <c r="AU155" s="22">
        <v>0</v>
      </c>
      <c r="AV155" s="22">
        <v>0</v>
      </c>
      <c r="AW155" s="22">
        <v>0</v>
      </c>
      <c r="AX155" s="22">
        <v>0</v>
      </c>
      <c r="AY155" s="22">
        <v>0</v>
      </c>
      <c r="AZ155" s="22">
        <v>0</v>
      </c>
      <c r="BA155" s="22">
        <v>0</v>
      </c>
      <c r="BB155" s="22">
        <v>0</v>
      </c>
      <c r="BC155" s="22">
        <v>0</v>
      </c>
      <c r="BD155" s="22">
        <v>0</v>
      </c>
      <c r="BE155" s="22">
        <v>0</v>
      </c>
      <c r="BF155" s="22">
        <v>0</v>
      </c>
      <c r="BG155" s="22">
        <v>0</v>
      </c>
      <c r="BH155" s="22">
        <v>0</v>
      </c>
      <c r="BI155" s="22">
        <v>0</v>
      </c>
      <c r="BJ155" s="22">
        <v>0</v>
      </c>
      <c r="BK155" s="22">
        <v>0</v>
      </c>
      <c r="BL155" s="22">
        <v>0</v>
      </c>
      <c r="BM155" s="22">
        <v>0</v>
      </c>
      <c r="BN155" s="22">
        <v>0</v>
      </c>
      <c r="BO155" s="22">
        <v>0</v>
      </c>
      <c r="BP155" s="22">
        <v>0</v>
      </c>
      <c r="BQ155" s="22">
        <v>0</v>
      </c>
      <c r="BR155" s="22">
        <v>0</v>
      </c>
      <c r="BS155" s="22">
        <v>0</v>
      </c>
      <c r="BT155" s="22">
        <v>0</v>
      </c>
      <c r="BU155" s="22">
        <v>0</v>
      </c>
      <c r="BV155" s="22">
        <v>0</v>
      </c>
      <c r="BW155" s="22">
        <v>0</v>
      </c>
      <c r="BX155" s="22">
        <v>0</v>
      </c>
      <c r="BY155" s="22">
        <v>0</v>
      </c>
      <c r="BZ155" s="22">
        <v>0</v>
      </c>
      <c r="CA155" s="22">
        <v>0</v>
      </c>
      <c r="CB155" s="22">
        <v>0</v>
      </c>
      <c r="CC155" s="22">
        <v>0</v>
      </c>
      <c r="CD155" s="22">
        <v>0</v>
      </c>
      <c r="CE155" s="22">
        <v>0</v>
      </c>
      <c r="CF155" s="22">
        <v>0</v>
      </c>
      <c r="CG155" s="22">
        <v>0</v>
      </c>
      <c r="CH155" s="22">
        <v>0</v>
      </c>
      <c r="CI155" s="22">
        <v>0</v>
      </c>
      <c r="CJ155" s="22">
        <v>0</v>
      </c>
      <c r="CK155" s="22">
        <v>0</v>
      </c>
      <c r="CL155" s="22">
        <v>0</v>
      </c>
      <c r="CM155" s="22">
        <v>0</v>
      </c>
      <c r="CN155" s="22">
        <v>0</v>
      </c>
      <c r="CO155" s="22">
        <v>0</v>
      </c>
      <c r="CP155" s="22">
        <v>0</v>
      </c>
      <c r="CQ155" s="22">
        <v>0</v>
      </c>
      <c r="CR155" s="22">
        <v>0</v>
      </c>
      <c r="CS155" s="22">
        <v>0</v>
      </c>
      <c r="CT155" s="22">
        <v>0</v>
      </c>
      <c r="CU155" s="22">
        <v>0</v>
      </c>
      <c r="CV155" s="22">
        <v>0</v>
      </c>
      <c r="CW155" s="22">
        <v>0</v>
      </c>
      <c r="CX155" s="22">
        <v>0</v>
      </c>
      <c r="CY155" s="22">
        <v>0</v>
      </c>
      <c r="CZ155" s="22">
        <v>0</v>
      </c>
      <c r="DA155" s="22">
        <v>0</v>
      </c>
      <c r="DB155" s="22">
        <v>0</v>
      </c>
      <c r="DC155" s="22">
        <v>0</v>
      </c>
      <c r="DD155" s="22">
        <v>0</v>
      </c>
      <c r="DE155" s="22">
        <v>0</v>
      </c>
      <c r="DF155" s="22">
        <v>0</v>
      </c>
      <c r="DG155" s="22">
        <v>0</v>
      </c>
      <c r="DH155" s="22">
        <v>0</v>
      </c>
      <c r="DI155" s="22">
        <v>0</v>
      </c>
      <c r="DJ155" s="22">
        <v>0</v>
      </c>
      <c r="DK155" s="22">
        <v>0</v>
      </c>
      <c r="DL155" s="22">
        <v>0</v>
      </c>
      <c r="DM155" s="22">
        <v>0</v>
      </c>
      <c r="DN155" s="22">
        <v>0</v>
      </c>
      <c r="DO155" s="22">
        <v>0</v>
      </c>
      <c r="DP155" s="22">
        <v>0</v>
      </c>
      <c r="DQ155" s="22">
        <v>0</v>
      </c>
      <c r="DR155" s="22">
        <v>0</v>
      </c>
      <c r="DS155" s="22">
        <v>0</v>
      </c>
      <c r="DT155" s="22">
        <v>0</v>
      </c>
      <c r="DU155" s="22">
        <v>0</v>
      </c>
      <c r="DV155" s="22">
        <v>0</v>
      </c>
      <c r="DW155" s="22">
        <v>0</v>
      </c>
      <c r="DX155" s="22">
        <v>0</v>
      </c>
      <c r="DY155" s="22">
        <v>0</v>
      </c>
      <c r="DZ155" s="22">
        <v>0</v>
      </c>
      <c r="EA155" s="22">
        <v>0</v>
      </c>
      <c r="EB155" s="22">
        <v>0</v>
      </c>
      <c r="EC155" s="22">
        <v>0</v>
      </c>
      <c r="ED155" s="22">
        <v>0</v>
      </c>
      <c r="EE155" s="22">
        <v>0</v>
      </c>
      <c r="EF155" s="22">
        <v>0</v>
      </c>
      <c r="EG155" s="22">
        <v>0</v>
      </c>
      <c r="EH155" s="22">
        <v>0</v>
      </c>
      <c r="EI155" s="22">
        <v>0</v>
      </c>
      <c r="EJ155" s="22">
        <v>0</v>
      </c>
      <c r="EK155" s="22">
        <v>0</v>
      </c>
      <c r="EL155" s="22">
        <v>0</v>
      </c>
      <c r="EM155" s="22">
        <v>0</v>
      </c>
      <c r="EN155" s="22">
        <v>0</v>
      </c>
      <c r="EO155" s="22">
        <v>0</v>
      </c>
      <c r="EP155" s="22">
        <v>0</v>
      </c>
      <c r="EQ155" s="22">
        <v>0</v>
      </c>
      <c r="ER155" s="22">
        <v>0</v>
      </c>
      <c r="ES155" s="22">
        <v>0</v>
      </c>
      <c r="ET155" s="22">
        <v>0</v>
      </c>
      <c r="EU155" s="22">
        <v>0</v>
      </c>
      <c r="EV155" s="22">
        <v>0</v>
      </c>
      <c r="EW155" s="22">
        <v>0</v>
      </c>
      <c r="EX155" s="22">
        <v>0</v>
      </c>
      <c r="EY155" s="22">
        <v>705</v>
      </c>
      <c r="EZ155" s="22">
        <v>2204</v>
      </c>
      <c r="FA155" s="22">
        <v>2399</v>
      </c>
      <c r="FB155" s="22">
        <v>5822</v>
      </c>
      <c r="FC155" s="22">
        <v>8024</v>
      </c>
      <c r="FD155" s="22">
        <v>7891</v>
      </c>
      <c r="FE155" s="22">
        <v>8108</v>
      </c>
      <c r="FF155" s="22">
        <v>8042</v>
      </c>
      <c r="FG155" s="22">
        <v>7472</v>
      </c>
      <c r="FH155" s="22">
        <v>5881</v>
      </c>
      <c r="FI155" s="22">
        <v>7481</v>
      </c>
      <c r="FJ155" s="22">
        <v>8288</v>
      </c>
      <c r="FK155" s="24">
        <v>9311</v>
      </c>
      <c r="FL155" s="24">
        <v>13377</v>
      </c>
      <c r="FM155" s="24">
        <v>13026</v>
      </c>
      <c r="FN155" s="24">
        <v>2617</v>
      </c>
      <c r="FO155" s="24">
        <v>4073</v>
      </c>
      <c r="FP155" s="24">
        <v>5333</v>
      </c>
      <c r="FQ155" s="24">
        <v>4695</v>
      </c>
      <c r="FR155" s="24">
        <v>1810</v>
      </c>
      <c r="FS155" s="24">
        <v>8107</v>
      </c>
      <c r="FT155" s="24">
        <v>6184</v>
      </c>
      <c r="FU155" s="24">
        <v>8216</v>
      </c>
      <c r="FV155" s="24">
        <v>8107</v>
      </c>
      <c r="FW155" s="24">
        <v>7350</v>
      </c>
      <c r="FX155" s="24">
        <v>5935</v>
      </c>
      <c r="FY155" s="24">
        <v>5765</v>
      </c>
      <c r="FZ155" s="24">
        <v>3645</v>
      </c>
      <c r="GA155" s="24">
        <v>7009</v>
      </c>
      <c r="GB155" s="24">
        <v>8679</v>
      </c>
      <c r="GC155" s="24">
        <v>8066</v>
      </c>
      <c r="GD155" s="24">
        <v>7973</v>
      </c>
      <c r="GE155" s="24">
        <v>7507</v>
      </c>
      <c r="GF155" s="24">
        <v>7547</v>
      </c>
      <c r="GG155" s="24">
        <v>6848</v>
      </c>
      <c r="GH155" s="24">
        <v>6630</v>
      </c>
      <c r="GI155" s="24">
        <v>6677</v>
      </c>
      <c r="GJ155" s="24">
        <v>6764</v>
      </c>
      <c r="GK155" s="24">
        <v>6794</v>
      </c>
      <c r="GL155" s="24">
        <v>6954</v>
      </c>
      <c r="GM155" s="24">
        <v>6676</v>
      </c>
      <c r="GN155" s="24">
        <v>5633</v>
      </c>
      <c r="GO155" s="24">
        <v>5070</v>
      </c>
      <c r="GP155" s="24">
        <v>3968</v>
      </c>
      <c r="GQ155" s="24">
        <v>4642</v>
      </c>
      <c r="GR155" s="24">
        <v>4012</v>
      </c>
      <c r="GS155" s="24">
        <v>3631</v>
      </c>
      <c r="GT155" s="24">
        <v>3946</v>
      </c>
      <c r="GU155" s="24">
        <v>3750</v>
      </c>
      <c r="GV155" s="24">
        <v>4158</v>
      </c>
      <c r="GW155" s="24">
        <v>4158</v>
      </c>
      <c r="GX155" s="24">
        <v>3723</v>
      </c>
      <c r="GY155" s="24">
        <v>4281</v>
      </c>
      <c r="GZ155" s="24">
        <v>4785</v>
      </c>
      <c r="HA155" s="24">
        <v>2571</v>
      </c>
      <c r="HB155" s="24">
        <v>3982</v>
      </c>
      <c r="HC155" s="24">
        <v>5764</v>
      </c>
      <c r="HD155" s="24">
        <v>5363</v>
      </c>
      <c r="HE155" s="24">
        <v>5662</v>
      </c>
      <c r="HF155" s="24">
        <v>6212</v>
      </c>
      <c r="HG155" s="24">
        <v>6054</v>
      </c>
      <c r="HH155" s="24">
        <v>5833</v>
      </c>
      <c r="HI155" s="24">
        <v>6051</v>
      </c>
      <c r="HJ155" s="24">
        <v>6201</v>
      </c>
      <c r="HK155" s="24">
        <v>6306</v>
      </c>
      <c r="HL155" s="24">
        <v>5978</v>
      </c>
      <c r="HM155" s="24">
        <v>6384</v>
      </c>
      <c r="HN155" s="24">
        <v>6901</v>
      </c>
      <c r="HO155" s="24">
        <v>5667</v>
      </c>
      <c r="HP155" s="24">
        <v>6241</v>
      </c>
      <c r="HQ155" s="24">
        <v>3585</v>
      </c>
      <c r="HR155" s="16">
        <f t="shared" si="61"/>
        <v>3585</v>
      </c>
      <c r="HS155" s="16">
        <f t="shared" si="61"/>
        <v>3585</v>
      </c>
      <c r="HT155" s="16">
        <f t="shared" ca="1" si="61"/>
        <v>4259.6224999999995</v>
      </c>
      <c r="HU155" s="16">
        <f t="shared" ca="1" si="61"/>
        <v>4259.6224999999995</v>
      </c>
      <c r="HV155" s="16">
        <f t="shared" ca="1" si="61"/>
        <v>4259.6224999999995</v>
      </c>
      <c r="HW155" s="16">
        <f t="shared" ca="1" si="61"/>
        <v>4259.6224999999995</v>
      </c>
      <c r="HX155" s="16">
        <f t="shared" ca="1" si="61"/>
        <v>4259.6224999999995</v>
      </c>
      <c r="HY155" s="16">
        <f t="shared" ca="1" si="61"/>
        <v>4270.2715562499989</v>
      </c>
      <c r="HZ155" s="16">
        <f t="shared" ca="1" si="61"/>
        <v>4270.2715562499989</v>
      </c>
      <c r="IA155" s="16">
        <f t="shared" ca="1" si="61"/>
        <v>4270.2715562499989</v>
      </c>
      <c r="IB155" s="16">
        <f t="shared" ca="1" si="61"/>
        <v>4270.2715562499989</v>
      </c>
      <c r="IC155" s="16">
        <f t="shared" ca="1" si="61"/>
        <v>4280.9472351406239</v>
      </c>
      <c r="ID155" s="16">
        <f t="shared" ca="1" si="61"/>
        <v>4280.9472351406239</v>
      </c>
      <c r="IE155" s="16">
        <f t="shared" ca="1" si="61"/>
        <v>4280.9472351406239</v>
      </c>
      <c r="IF155" s="16">
        <f t="shared" ca="1" si="61"/>
        <v>4280.9472351406239</v>
      </c>
      <c r="IG155" s="16">
        <f t="shared" ca="1" si="61"/>
        <v>4291.6496032284749</v>
      </c>
      <c r="IH155" s="16">
        <f t="shared" ca="1" si="60"/>
        <v>4291.6496032284749</v>
      </c>
      <c r="II155" s="16">
        <f t="shared" ca="1" si="60"/>
        <v>4291.6496032284749</v>
      </c>
      <c r="IJ155" s="16">
        <f t="shared" ca="1" si="60"/>
        <v>4291.6496032284749</v>
      </c>
      <c r="IK155" s="16">
        <f t="shared" ca="1" si="60"/>
        <v>4291.6496032284749</v>
      </c>
      <c r="IL155" s="16">
        <f t="shared" ca="1" si="60"/>
        <v>4302.3787272365462</v>
      </c>
      <c r="IM155" s="16">
        <f t="shared" ca="1" si="60"/>
        <v>4302.3787272365462</v>
      </c>
      <c r="IN155" s="16">
        <f t="shared" ca="1" si="62"/>
        <v>4302.3787272365462</v>
      </c>
      <c r="IO155" s="16">
        <f t="shared" ca="1" si="62"/>
        <v>4302.3787272365462</v>
      </c>
      <c r="IP155" s="16">
        <f t="shared" ca="1" si="62"/>
        <v>4313.1346740546369</v>
      </c>
      <c r="IQ155" s="16">
        <f t="shared" ca="1" si="62"/>
        <v>4313.1346740546369</v>
      </c>
      <c r="IR155" s="16">
        <f t="shared" ca="1" si="62"/>
        <v>4313.1346740546369</v>
      </c>
      <c r="IS155" s="16">
        <f t="shared" ca="1" si="57"/>
        <v>4313.1346740546369</v>
      </c>
      <c r="IT155" s="16">
        <f t="shared" ca="1" si="57"/>
        <v>4323.9175107397732</v>
      </c>
      <c r="IU155" s="16">
        <f t="shared" ca="1" si="57"/>
        <v>4323.9175107397732</v>
      </c>
      <c r="IV155" s="16">
        <f t="shared" ca="1" si="57"/>
        <v>4323.9175107397732</v>
      </c>
      <c r="IW155" s="16">
        <f t="shared" ca="1" si="57"/>
        <v>4323.9175107397732</v>
      </c>
      <c r="IX155" s="16">
        <f t="shared" ca="1" si="57"/>
        <v>4323.9175107397732</v>
      </c>
      <c r="IY155" s="16">
        <f t="shared" ca="1" si="57"/>
        <v>4334.7273045166221</v>
      </c>
      <c r="IZ155" s="16">
        <f t="shared" ca="1" si="57"/>
        <v>4334.7273045166221</v>
      </c>
      <c r="JA155" s="16">
        <f t="shared" ca="1" si="57"/>
        <v>4334.7273045166221</v>
      </c>
      <c r="JB155" s="16">
        <f t="shared" ca="1" si="57"/>
        <v>4334.7273045166221</v>
      </c>
    </row>
    <row r="156" spans="1:262" ht="15" customHeight="1" x14ac:dyDescent="0.3">
      <c r="A156" s="25" t="s">
        <v>166</v>
      </c>
      <c r="B156" s="3" t="s">
        <v>234</v>
      </c>
      <c r="C156" s="3" t="s">
        <v>234</v>
      </c>
      <c r="D156" s="21" t="s">
        <v>19</v>
      </c>
      <c r="E156" s="21" t="s">
        <v>20</v>
      </c>
      <c r="F156" s="16">
        <f t="shared" ca="1" si="58"/>
        <v>1834</v>
      </c>
      <c r="G156" s="21" cm="1">
        <f t="array" aca="1" ref="G156" ca="1">($D$5-IFERROR(LOOKUP(2,1/(INDIRECT($L$1&amp;ROW()&amp;":"&amp;$J$2&amp;ROW())&lt;&gt;0),INDIRECT($L$1&amp;"4:"&amp;$J$2&amp;"4")),$L$4))/7</f>
        <v>0</v>
      </c>
      <c r="H156" s="16">
        <f t="shared" ca="1" si="59"/>
        <v>517646.43648659386</v>
      </c>
      <c r="I156" s="21"/>
      <c r="J156" s="16"/>
      <c r="K156" s="21"/>
      <c r="L156" s="22">
        <v>0</v>
      </c>
      <c r="M156" s="22">
        <v>0</v>
      </c>
      <c r="N156" s="22">
        <v>0</v>
      </c>
      <c r="O156" s="22">
        <v>0</v>
      </c>
      <c r="P156" s="22">
        <v>0</v>
      </c>
      <c r="Q156" s="22">
        <v>0</v>
      </c>
      <c r="R156" s="22">
        <v>0</v>
      </c>
      <c r="S156" s="22">
        <v>0</v>
      </c>
      <c r="T156" s="22">
        <v>0</v>
      </c>
      <c r="U156" s="22">
        <v>0</v>
      </c>
      <c r="V156" s="22">
        <v>0</v>
      </c>
      <c r="W156" s="22">
        <v>0</v>
      </c>
      <c r="X156" s="22">
        <v>0</v>
      </c>
      <c r="Y156" s="22">
        <v>0</v>
      </c>
      <c r="Z156" s="22">
        <v>0</v>
      </c>
      <c r="AA156" s="22">
        <v>0</v>
      </c>
      <c r="AB156" s="22">
        <v>0</v>
      </c>
      <c r="AC156" s="22">
        <v>0</v>
      </c>
      <c r="AD156" s="22">
        <v>0</v>
      </c>
      <c r="AE156" s="22">
        <v>0</v>
      </c>
      <c r="AF156" s="22">
        <v>0</v>
      </c>
      <c r="AG156" s="22">
        <v>0</v>
      </c>
      <c r="AH156" s="22">
        <v>0</v>
      </c>
      <c r="AI156" s="22">
        <v>0</v>
      </c>
      <c r="AJ156" s="22">
        <v>0</v>
      </c>
      <c r="AK156" s="22">
        <v>0</v>
      </c>
      <c r="AL156" s="22">
        <v>0</v>
      </c>
      <c r="AM156" s="22">
        <v>0</v>
      </c>
      <c r="AN156" s="22">
        <v>0</v>
      </c>
      <c r="AO156" s="22">
        <v>0</v>
      </c>
      <c r="AP156" s="22">
        <v>0</v>
      </c>
      <c r="AQ156" s="22">
        <v>0</v>
      </c>
      <c r="AR156" s="22">
        <v>0</v>
      </c>
      <c r="AS156" s="22">
        <v>0</v>
      </c>
      <c r="AT156" s="22">
        <v>0</v>
      </c>
      <c r="AU156" s="22">
        <v>0</v>
      </c>
      <c r="AV156" s="22">
        <v>0</v>
      </c>
      <c r="AW156" s="22">
        <v>0</v>
      </c>
      <c r="AX156" s="22">
        <v>0</v>
      </c>
      <c r="AY156" s="22">
        <v>0</v>
      </c>
      <c r="AZ156" s="22">
        <v>0</v>
      </c>
      <c r="BA156" s="22">
        <v>0</v>
      </c>
      <c r="BB156" s="22">
        <v>0</v>
      </c>
      <c r="BC156" s="22">
        <v>0</v>
      </c>
      <c r="BD156" s="22">
        <v>0</v>
      </c>
      <c r="BE156" s="22">
        <v>0</v>
      </c>
      <c r="BF156" s="22">
        <v>0</v>
      </c>
      <c r="BG156" s="22">
        <v>0</v>
      </c>
      <c r="BH156" s="22">
        <v>0</v>
      </c>
      <c r="BI156" s="22">
        <v>0</v>
      </c>
      <c r="BJ156" s="22">
        <v>0</v>
      </c>
      <c r="BK156" s="22">
        <v>0</v>
      </c>
      <c r="BL156" s="22">
        <v>0</v>
      </c>
      <c r="BM156" s="22">
        <v>0</v>
      </c>
      <c r="BN156" s="22">
        <v>0</v>
      </c>
      <c r="BO156" s="22">
        <v>0</v>
      </c>
      <c r="BP156" s="22">
        <v>0</v>
      </c>
      <c r="BQ156" s="22">
        <v>0</v>
      </c>
      <c r="BR156" s="22">
        <v>0</v>
      </c>
      <c r="BS156" s="22">
        <v>0</v>
      </c>
      <c r="BT156" s="22">
        <v>0</v>
      </c>
      <c r="BU156" s="22">
        <v>0</v>
      </c>
      <c r="BV156" s="22">
        <v>0</v>
      </c>
      <c r="BW156" s="22">
        <v>0</v>
      </c>
      <c r="BX156" s="22">
        <v>0</v>
      </c>
      <c r="BY156" s="22">
        <v>0</v>
      </c>
      <c r="BZ156" s="22">
        <v>0</v>
      </c>
      <c r="CA156" s="22">
        <v>0</v>
      </c>
      <c r="CB156" s="22">
        <v>0</v>
      </c>
      <c r="CC156" s="22">
        <v>21600</v>
      </c>
      <c r="CD156" s="22">
        <v>8640</v>
      </c>
      <c r="CE156" s="22">
        <v>36720</v>
      </c>
      <c r="CF156" s="22">
        <v>0</v>
      </c>
      <c r="CG156" s="22">
        <v>0</v>
      </c>
      <c r="CH156" s="22">
        <v>0</v>
      </c>
      <c r="CI156" s="22">
        <v>0</v>
      </c>
      <c r="CJ156" s="22">
        <v>0</v>
      </c>
      <c r="CK156" s="22">
        <v>0</v>
      </c>
      <c r="CL156" s="22">
        <v>0</v>
      </c>
      <c r="CM156" s="22">
        <v>0</v>
      </c>
      <c r="CN156" s="22">
        <v>0</v>
      </c>
      <c r="CO156" s="22">
        <v>0</v>
      </c>
      <c r="CP156" s="22">
        <v>0</v>
      </c>
      <c r="CQ156" s="22">
        <v>0</v>
      </c>
      <c r="CR156" s="22">
        <v>4320</v>
      </c>
      <c r="CS156" s="22">
        <v>0</v>
      </c>
      <c r="CT156" s="22">
        <v>0</v>
      </c>
      <c r="CU156" s="22">
        <v>0</v>
      </c>
      <c r="CV156" s="22">
        <v>0</v>
      </c>
      <c r="CW156" s="22">
        <v>0</v>
      </c>
      <c r="CX156" s="22">
        <v>0</v>
      </c>
      <c r="CY156" s="22">
        <v>6480</v>
      </c>
      <c r="CZ156" s="22">
        <v>2160</v>
      </c>
      <c r="DA156" s="22">
        <v>4320</v>
      </c>
      <c r="DB156" s="22">
        <v>0</v>
      </c>
      <c r="DC156" s="22">
        <v>0</v>
      </c>
      <c r="DD156" s="22">
        <v>8640</v>
      </c>
      <c r="DE156" s="22">
        <v>2160</v>
      </c>
      <c r="DF156" s="22">
        <v>8640</v>
      </c>
      <c r="DG156" s="22">
        <v>2160</v>
      </c>
      <c r="DH156" s="22">
        <v>4320</v>
      </c>
      <c r="DI156" s="22">
        <v>2160</v>
      </c>
      <c r="DJ156" s="22">
        <v>6480</v>
      </c>
      <c r="DK156" s="22">
        <v>4320</v>
      </c>
      <c r="DL156" s="22">
        <v>0</v>
      </c>
      <c r="DM156" s="22">
        <v>0</v>
      </c>
      <c r="DN156" s="22">
        <v>2160</v>
      </c>
      <c r="DO156" s="22">
        <v>8640</v>
      </c>
      <c r="DP156" s="22">
        <v>2160</v>
      </c>
      <c r="DQ156" s="22">
        <v>4320</v>
      </c>
      <c r="DR156" s="22">
        <v>2160</v>
      </c>
      <c r="DS156" s="22">
        <v>8640</v>
      </c>
      <c r="DT156" s="22">
        <v>8640</v>
      </c>
      <c r="DU156" s="22">
        <v>4320</v>
      </c>
      <c r="DV156" s="22">
        <v>6480</v>
      </c>
      <c r="DW156" s="22">
        <v>2160</v>
      </c>
      <c r="DX156" s="22">
        <v>4320</v>
      </c>
      <c r="DY156" s="22">
        <v>4320</v>
      </c>
      <c r="DZ156" s="22">
        <v>4320</v>
      </c>
      <c r="EA156" s="22">
        <v>4320</v>
      </c>
      <c r="EB156" s="22">
        <v>0</v>
      </c>
      <c r="EC156" s="22">
        <v>3677</v>
      </c>
      <c r="ED156" s="22">
        <v>3414</v>
      </c>
      <c r="EE156" s="22">
        <v>3796</v>
      </c>
      <c r="EF156" s="22">
        <v>3533</v>
      </c>
      <c r="EG156" s="22">
        <v>3576</v>
      </c>
      <c r="EH156" s="22">
        <v>3533</v>
      </c>
      <c r="EI156" s="22">
        <v>3438</v>
      </c>
      <c r="EJ156" s="22">
        <v>3720</v>
      </c>
      <c r="EK156" s="22">
        <v>3776</v>
      </c>
      <c r="EL156" s="22">
        <v>3651</v>
      </c>
      <c r="EM156" s="22">
        <v>3651</v>
      </c>
      <c r="EN156" s="22">
        <v>3943</v>
      </c>
      <c r="EO156" s="22">
        <v>3981</v>
      </c>
      <c r="EP156" s="22">
        <v>3832</v>
      </c>
      <c r="EQ156" s="22">
        <v>3416</v>
      </c>
      <c r="ER156" s="22">
        <v>3533</v>
      </c>
      <c r="ES156" s="22">
        <v>3515</v>
      </c>
      <c r="ET156" s="22">
        <v>3295</v>
      </c>
      <c r="EU156" s="22">
        <v>3103</v>
      </c>
      <c r="EV156" s="22">
        <v>2938</v>
      </c>
      <c r="EW156" s="22">
        <v>2765</v>
      </c>
      <c r="EX156" s="22">
        <v>2559</v>
      </c>
      <c r="EY156" s="22">
        <v>2408</v>
      </c>
      <c r="EZ156" s="22">
        <v>2078</v>
      </c>
      <c r="FA156" s="22">
        <v>1086</v>
      </c>
      <c r="FB156" s="22">
        <v>2788</v>
      </c>
      <c r="FC156" s="22">
        <v>3485</v>
      </c>
      <c r="FD156" s="22">
        <v>3247</v>
      </c>
      <c r="FE156" s="22">
        <v>3086</v>
      </c>
      <c r="FF156" s="22">
        <v>3245</v>
      </c>
      <c r="FG156" s="22">
        <v>3135</v>
      </c>
      <c r="FH156" s="22">
        <v>2901</v>
      </c>
      <c r="FI156" s="22">
        <v>2903</v>
      </c>
      <c r="FJ156" s="22">
        <v>3486</v>
      </c>
      <c r="FK156" s="24">
        <v>4673</v>
      </c>
      <c r="FL156" s="24">
        <v>6740</v>
      </c>
      <c r="FM156" s="24">
        <v>7004</v>
      </c>
      <c r="FN156" s="24">
        <v>1051</v>
      </c>
      <c r="FO156" s="24">
        <v>2429</v>
      </c>
      <c r="FP156" s="24">
        <v>2121</v>
      </c>
      <c r="FQ156" s="24">
        <v>2367</v>
      </c>
      <c r="FR156" s="24">
        <v>2403</v>
      </c>
      <c r="FS156" s="24">
        <v>2687</v>
      </c>
      <c r="FT156" s="24">
        <v>2519</v>
      </c>
      <c r="FU156" s="24">
        <v>2655</v>
      </c>
      <c r="FV156" s="24">
        <v>2687</v>
      </c>
      <c r="FW156" s="24">
        <v>2612</v>
      </c>
      <c r="FX156" s="24">
        <v>2795</v>
      </c>
      <c r="FY156" s="24">
        <v>2773</v>
      </c>
      <c r="FZ156" s="24">
        <v>1992</v>
      </c>
      <c r="GA156" s="24">
        <v>1508</v>
      </c>
      <c r="GB156" s="24">
        <v>2522</v>
      </c>
      <c r="GC156" s="24">
        <v>2601</v>
      </c>
      <c r="GD156" s="24">
        <v>2552</v>
      </c>
      <c r="GE156" s="24">
        <v>2588</v>
      </c>
      <c r="GF156" s="24">
        <v>2908</v>
      </c>
      <c r="GG156" s="24">
        <v>2950</v>
      </c>
      <c r="GH156" s="24">
        <v>2583</v>
      </c>
      <c r="GI156" s="24">
        <v>2562</v>
      </c>
      <c r="GJ156" s="24">
        <v>2746</v>
      </c>
      <c r="GK156" s="24">
        <v>2870</v>
      </c>
      <c r="GL156" s="24">
        <v>2916</v>
      </c>
      <c r="GM156" s="24">
        <v>2781</v>
      </c>
      <c r="GN156" s="24">
        <v>3057</v>
      </c>
      <c r="GO156" s="24">
        <v>2838</v>
      </c>
      <c r="GP156" s="24">
        <v>2448</v>
      </c>
      <c r="GQ156" s="24">
        <v>2593</v>
      </c>
      <c r="GR156" s="24">
        <v>2341</v>
      </c>
      <c r="GS156" s="24">
        <v>2563</v>
      </c>
      <c r="GT156" s="24">
        <v>2619</v>
      </c>
      <c r="GU156" s="24">
        <v>2023</v>
      </c>
      <c r="GV156" s="24">
        <v>2004</v>
      </c>
      <c r="GW156" s="24">
        <v>2004</v>
      </c>
      <c r="GX156" s="24">
        <v>1846</v>
      </c>
      <c r="GY156" s="24">
        <v>1757</v>
      </c>
      <c r="GZ156" s="24">
        <v>1627</v>
      </c>
      <c r="HA156" s="24">
        <v>920</v>
      </c>
      <c r="HB156" s="24">
        <v>1437</v>
      </c>
      <c r="HC156" s="24">
        <v>2331</v>
      </c>
      <c r="HD156" s="24">
        <v>2090</v>
      </c>
      <c r="HE156" s="24">
        <v>2184</v>
      </c>
      <c r="HF156" s="24">
        <v>2374</v>
      </c>
      <c r="HG156" s="24">
        <v>2466</v>
      </c>
      <c r="HH156" s="24">
        <v>2138</v>
      </c>
      <c r="HI156" s="24">
        <v>2311</v>
      </c>
      <c r="HJ156" s="24">
        <v>2356</v>
      </c>
      <c r="HK156" s="24">
        <v>2295</v>
      </c>
      <c r="HL156" s="24">
        <v>2176</v>
      </c>
      <c r="HM156" s="24">
        <v>2259</v>
      </c>
      <c r="HN156" s="24">
        <v>2404</v>
      </c>
      <c r="HO156" s="24">
        <v>1772</v>
      </c>
      <c r="HP156" s="24">
        <v>2056</v>
      </c>
      <c r="HQ156" s="24">
        <v>1760</v>
      </c>
      <c r="HR156" s="16">
        <f t="shared" si="61"/>
        <v>1760</v>
      </c>
      <c r="HS156" s="16">
        <f t="shared" si="61"/>
        <v>1760</v>
      </c>
      <c r="HT156" s="16">
        <f t="shared" ca="1" si="61"/>
        <v>1838.5849999999998</v>
      </c>
      <c r="HU156" s="16">
        <f t="shared" ca="1" si="61"/>
        <v>1838.5849999999998</v>
      </c>
      <c r="HV156" s="16">
        <f t="shared" ca="1" si="61"/>
        <v>1838.5849999999998</v>
      </c>
      <c r="HW156" s="16">
        <f t="shared" ca="1" si="61"/>
        <v>1838.5849999999998</v>
      </c>
      <c r="HX156" s="16">
        <f t="shared" ca="1" si="61"/>
        <v>1838.5849999999998</v>
      </c>
      <c r="HY156" s="16">
        <f t="shared" ca="1" si="61"/>
        <v>1843.1814624999997</v>
      </c>
      <c r="HZ156" s="16">
        <f t="shared" ca="1" si="61"/>
        <v>1843.1814624999997</v>
      </c>
      <c r="IA156" s="16">
        <f t="shared" ca="1" si="61"/>
        <v>1843.1814624999997</v>
      </c>
      <c r="IB156" s="16">
        <f t="shared" ca="1" si="61"/>
        <v>1843.1814624999997</v>
      </c>
      <c r="IC156" s="16">
        <f t="shared" ca="1" si="61"/>
        <v>1847.7894161562497</v>
      </c>
      <c r="ID156" s="16">
        <f t="shared" ca="1" si="61"/>
        <v>1847.7894161562497</v>
      </c>
      <c r="IE156" s="16">
        <f t="shared" ca="1" si="61"/>
        <v>1847.7894161562497</v>
      </c>
      <c r="IF156" s="16">
        <f t="shared" ca="1" si="61"/>
        <v>1847.7894161562497</v>
      </c>
      <c r="IG156" s="16">
        <f t="shared" ca="1" si="61"/>
        <v>1852.4088896966402</v>
      </c>
      <c r="IH156" s="16">
        <f t="shared" ref="IH156:IM162" ca="1" si="63">IF(IG$4=$D$5,$F156,IG156)*(1+IH$3)*(IF(AND($J156&gt;=IH$4,$J156&lt;II$4),$I156+1,IF(AND($K156&gt;=IH$4,$K156&lt;II$4),1/(1+$I156),1)))</f>
        <v>1852.4088896966402</v>
      </c>
      <c r="II156" s="16">
        <f t="shared" ca="1" si="63"/>
        <v>1852.4088896966402</v>
      </c>
      <c r="IJ156" s="16">
        <f t="shared" ca="1" si="63"/>
        <v>1852.4088896966402</v>
      </c>
      <c r="IK156" s="16">
        <f t="shared" ca="1" si="63"/>
        <v>1852.4088896966402</v>
      </c>
      <c r="IL156" s="16">
        <f t="shared" ca="1" si="63"/>
        <v>1857.0399119208817</v>
      </c>
      <c r="IM156" s="16">
        <f t="shared" ca="1" si="63"/>
        <v>1857.0399119208817</v>
      </c>
      <c r="IN156" s="16">
        <f t="shared" ca="1" si="62"/>
        <v>1857.0399119208817</v>
      </c>
      <c r="IO156" s="16">
        <f t="shared" ca="1" si="62"/>
        <v>1857.0399119208817</v>
      </c>
      <c r="IP156" s="16">
        <f t="shared" ca="1" si="62"/>
        <v>1861.6825117006838</v>
      </c>
      <c r="IQ156" s="16">
        <f t="shared" ca="1" si="62"/>
        <v>1861.6825117006838</v>
      </c>
      <c r="IR156" s="16">
        <f t="shared" ca="1" si="62"/>
        <v>1861.6825117006838</v>
      </c>
      <c r="IS156" s="16">
        <f t="shared" ca="1" si="57"/>
        <v>1861.6825117006838</v>
      </c>
      <c r="IT156" s="16">
        <f t="shared" ca="1" si="57"/>
        <v>1866.3367179799354</v>
      </c>
      <c r="IU156" s="16">
        <f t="shared" ca="1" si="57"/>
        <v>1866.3367179799354</v>
      </c>
      <c r="IV156" s="16">
        <f t="shared" ca="1" si="57"/>
        <v>1866.3367179799354</v>
      </c>
      <c r="IW156" s="16">
        <f t="shared" ca="1" si="57"/>
        <v>1866.3367179799354</v>
      </c>
      <c r="IX156" s="16">
        <f t="shared" ca="1" si="57"/>
        <v>1866.3367179799354</v>
      </c>
      <c r="IY156" s="16">
        <f t="shared" ca="1" si="57"/>
        <v>1871.0025597748852</v>
      </c>
      <c r="IZ156" s="16">
        <f t="shared" ca="1" si="57"/>
        <v>1871.0025597748852</v>
      </c>
      <c r="JA156" s="16">
        <f t="shared" ca="1" si="57"/>
        <v>1871.0025597748852</v>
      </c>
      <c r="JB156" s="16">
        <f t="shared" ca="1" si="57"/>
        <v>1871.0025597748852</v>
      </c>
    </row>
    <row r="157" spans="1:262" ht="15" customHeight="1" x14ac:dyDescent="0.3">
      <c r="A157" s="25" t="s">
        <v>167</v>
      </c>
      <c r="B157" s="3" t="s">
        <v>234</v>
      </c>
      <c r="C157" s="3" t="s">
        <v>234</v>
      </c>
      <c r="D157" s="21" t="s">
        <v>19</v>
      </c>
      <c r="E157" s="21" t="s">
        <v>20</v>
      </c>
      <c r="F157" s="16">
        <f t="shared" ca="1" si="58"/>
        <v>4410.25</v>
      </c>
      <c r="G157" s="21" cm="1">
        <f t="array" aca="1" ref="G157" ca="1">($D$5-IFERROR(LOOKUP(2,1/(INDIRECT($L$1&amp;ROW()&amp;":"&amp;$J$2&amp;ROW())&lt;&gt;0),INDIRECT($L$1&amp;"4:"&amp;$J$2&amp;"4")),$L$4))/7</f>
        <v>0</v>
      </c>
      <c r="H157" s="16">
        <f t="shared" ca="1" si="59"/>
        <v>948686.79076608398</v>
      </c>
      <c r="I157" s="21"/>
      <c r="J157" s="16"/>
      <c r="K157" s="21"/>
      <c r="L157" s="22">
        <v>0</v>
      </c>
      <c r="M157" s="22">
        <v>0</v>
      </c>
      <c r="N157" s="22">
        <v>0</v>
      </c>
      <c r="O157" s="22">
        <v>0</v>
      </c>
      <c r="P157" s="22">
        <v>0</v>
      </c>
      <c r="Q157" s="22">
        <v>0</v>
      </c>
      <c r="R157" s="22">
        <v>0</v>
      </c>
      <c r="S157" s="22">
        <v>0</v>
      </c>
      <c r="T157" s="22">
        <v>0</v>
      </c>
      <c r="U157" s="22">
        <v>0</v>
      </c>
      <c r="V157" s="22">
        <v>0</v>
      </c>
      <c r="W157" s="22">
        <v>0</v>
      </c>
      <c r="X157" s="22">
        <v>0</v>
      </c>
      <c r="Y157" s="22">
        <v>0</v>
      </c>
      <c r="Z157" s="22">
        <v>0</v>
      </c>
      <c r="AA157" s="22">
        <v>0</v>
      </c>
      <c r="AB157" s="22">
        <v>0</v>
      </c>
      <c r="AC157" s="22">
        <v>0</v>
      </c>
      <c r="AD157" s="22">
        <v>0</v>
      </c>
      <c r="AE157" s="22">
        <v>0</v>
      </c>
      <c r="AF157" s="22">
        <v>0</v>
      </c>
      <c r="AG157" s="22">
        <v>0</v>
      </c>
      <c r="AH157" s="22">
        <v>0</v>
      </c>
      <c r="AI157" s="22">
        <v>0</v>
      </c>
      <c r="AJ157" s="22">
        <v>0</v>
      </c>
      <c r="AK157" s="22">
        <v>0</v>
      </c>
      <c r="AL157" s="22">
        <v>0</v>
      </c>
      <c r="AM157" s="22">
        <v>0</v>
      </c>
      <c r="AN157" s="22">
        <v>0</v>
      </c>
      <c r="AO157" s="22">
        <v>0</v>
      </c>
      <c r="AP157" s="22">
        <v>0</v>
      </c>
      <c r="AQ157" s="22">
        <v>0</v>
      </c>
      <c r="AR157" s="22">
        <v>0</v>
      </c>
      <c r="AS157" s="22">
        <v>0</v>
      </c>
      <c r="AT157" s="22">
        <v>0</v>
      </c>
      <c r="AU157" s="22">
        <v>0</v>
      </c>
      <c r="AV157" s="22">
        <v>0</v>
      </c>
      <c r="AW157" s="22">
        <v>0</v>
      </c>
      <c r="AX157" s="22">
        <v>0</v>
      </c>
      <c r="AY157" s="22">
        <v>0</v>
      </c>
      <c r="AZ157" s="22">
        <v>0</v>
      </c>
      <c r="BA157" s="22">
        <v>0</v>
      </c>
      <c r="BB157" s="22">
        <v>0</v>
      </c>
      <c r="BC157" s="22">
        <v>0</v>
      </c>
      <c r="BD157" s="22">
        <v>0</v>
      </c>
      <c r="BE157" s="22">
        <v>0</v>
      </c>
      <c r="BF157" s="22">
        <v>0</v>
      </c>
      <c r="BG157" s="22">
        <v>0</v>
      </c>
      <c r="BH157" s="22">
        <v>0</v>
      </c>
      <c r="BI157" s="22">
        <v>0</v>
      </c>
      <c r="BJ157" s="22">
        <v>0</v>
      </c>
      <c r="BK157" s="22">
        <v>0</v>
      </c>
      <c r="BL157" s="22">
        <v>0</v>
      </c>
      <c r="BM157" s="22">
        <v>0</v>
      </c>
      <c r="BN157" s="22">
        <v>0</v>
      </c>
      <c r="BO157" s="22">
        <v>0</v>
      </c>
      <c r="BP157" s="22">
        <v>0</v>
      </c>
      <c r="BQ157" s="22">
        <v>0</v>
      </c>
      <c r="BR157" s="22">
        <v>0</v>
      </c>
      <c r="BS157" s="22">
        <v>0</v>
      </c>
      <c r="BT157" s="22">
        <v>0</v>
      </c>
      <c r="BU157" s="22">
        <v>0</v>
      </c>
      <c r="BV157" s="22">
        <v>0</v>
      </c>
      <c r="BW157" s="22">
        <v>0</v>
      </c>
      <c r="BX157" s="22">
        <v>0</v>
      </c>
      <c r="BY157" s="22">
        <v>0</v>
      </c>
      <c r="BZ157" s="22">
        <v>0</v>
      </c>
      <c r="CA157" s="22">
        <v>0</v>
      </c>
      <c r="CB157" s="22">
        <v>0</v>
      </c>
      <c r="CC157" s="22">
        <v>21600</v>
      </c>
      <c r="CD157" s="22">
        <v>8640</v>
      </c>
      <c r="CE157" s="22">
        <v>21600</v>
      </c>
      <c r="CF157" s="22">
        <v>0</v>
      </c>
      <c r="CG157" s="22">
        <v>0</v>
      </c>
      <c r="CH157" s="22">
        <v>0</v>
      </c>
      <c r="CI157" s="22">
        <v>4320</v>
      </c>
      <c r="CJ157" s="22">
        <v>0</v>
      </c>
      <c r="CK157" s="22">
        <v>2160</v>
      </c>
      <c r="CL157" s="22">
        <v>0</v>
      </c>
      <c r="CM157" s="22">
        <v>6480</v>
      </c>
      <c r="CN157" s="22">
        <v>4320</v>
      </c>
      <c r="CO157" s="22">
        <v>2160</v>
      </c>
      <c r="CP157" s="22">
        <v>4320</v>
      </c>
      <c r="CQ157" s="22">
        <v>4320</v>
      </c>
      <c r="CR157" s="22">
        <v>8640</v>
      </c>
      <c r="CS157" s="22">
        <v>4320</v>
      </c>
      <c r="CT157" s="22">
        <v>2160</v>
      </c>
      <c r="CU157" s="22">
        <v>8640</v>
      </c>
      <c r="CV157" s="22">
        <v>4320</v>
      </c>
      <c r="CW157" s="22">
        <v>8640</v>
      </c>
      <c r="CX157" s="22">
        <v>0</v>
      </c>
      <c r="CY157" s="22">
        <v>4320</v>
      </c>
      <c r="CZ157" s="22">
        <v>2160</v>
      </c>
      <c r="DA157" s="22">
        <v>4320</v>
      </c>
      <c r="DB157" s="22">
        <v>0</v>
      </c>
      <c r="DC157" s="22">
        <v>0</v>
      </c>
      <c r="DD157" s="22">
        <v>10800</v>
      </c>
      <c r="DE157" s="22">
        <v>8640</v>
      </c>
      <c r="DF157" s="22">
        <v>6480</v>
      </c>
      <c r="DG157" s="22">
        <v>6480</v>
      </c>
      <c r="DH157" s="22">
        <v>6480</v>
      </c>
      <c r="DI157" s="22">
        <v>6480</v>
      </c>
      <c r="DJ157" s="22">
        <v>8640</v>
      </c>
      <c r="DK157" s="22">
        <v>4320</v>
      </c>
      <c r="DL157" s="22">
        <v>4320</v>
      </c>
      <c r="DM157" s="22">
        <v>4320</v>
      </c>
      <c r="DN157" s="22">
        <v>2160</v>
      </c>
      <c r="DO157" s="22">
        <v>8640</v>
      </c>
      <c r="DP157" s="22">
        <v>4320</v>
      </c>
      <c r="DQ157" s="22">
        <v>12960</v>
      </c>
      <c r="DR157" s="22">
        <v>6480</v>
      </c>
      <c r="DS157" s="22">
        <v>6480</v>
      </c>
      <c r="DT157" s="22">
        <v>12960</v>
      </c>
      <c r="DU157" s="22">
        <v>6480</v>
      </c>
      <c r="DV157" s="22">
        <v>4320</v>
      </c>
      <c r="DW157" s="22">
        <v>6480</v>
      </c>
      <c r="DX157" s="22">
        <v>4320</v>
      </c>
      <c r="DY157" s="22">
        <v>6480</v>
      </c>
      <c r="DZ157" s="22">
        <v>8640</v>
      </c>
      <c r="EA157" s="22">
        <v>10800</v>
      </c>
      <c r="EB157" s="22">
        <v>2160</v>
      </c>
      <c r="EC157" s="22">
        <v>5501</v>
      </c>
      <c r="ED157" s="22">
        <v>4944</v>
      </c>
      <c r="EE157" s="22">
        <v>4802</v>
      </c>
      <c r="EF157" s="22">
        <v>5272</v>
      </c>
      <c r="EG157" s="22">
        <v>5630</v>
      </c>
      <c r="EH157" s="22">
        <v>5272</v>
      </c>
      <c r="EI157" s="22">
        <v>5320</v>
      </c>
      <c r="EJ157" s="22">
        <v>5890</v>
      </c>
      <c r="EK157" s="22">
        <v>5920</v>
      </c>
      <c r="EL157" s="22">
        <v>5090</v>
      </c>
      <c r="EM157" s="22">
        <v>5472</v>
      </c>
      <c r="EN157" s="22">
        <v>5469</v>
      </c>
      <c r="EO157" s="22">
        <v>5498</v>
      </c>
      <c r="EP157" s="22">
        <v>5231</v>
      </c>
      <c r="EQ157" s="22">
        <v>5260</v>
      </c>
      <c r="ER157" s="22">
        <v>5348</v>
      </c>
      <c r="ES157" s="22">
        <v>5285</v>
      </c>
      <c r="ET157" s="22">
        <v>4588</v>
      </c>
      <c r="EU157" s="22">
        <v>4384</v>
      </c>
      <c r="EV157" s="22">
        <v>4854</v>
      </c>
      <c r="EW157" s="22">
        <v>4909</v>
      </c>
      <c r="EX157" s="22">
        <v>4828</v>
      </c>
      <c r="EY157" s="22">
        <v>4495</v>
      </c>
      <c r="EZ157" s="22">
        <v>4024</v>
      </c>
      <c r="FA157" s="22">
        <v>1967</v>
      </c>
      <c r="FB157" s="22">
        <v>4927</v>
      </c>
      <c r="FC157" s="22">
        <v>6874</v>
      </c>
      <c r="FD157" s="22">
        <v>4540</v>
      </c>
      <c r="FE157" s="22">
        <v>5873</v>
      </c>
      <c r="FF157" s="22">
        <v>6491</v>
      </c>
      <c r="FG157" s="22">
        <v>6345</v>
      </c>
      <c r="FH157" s="22">
        <v>6263</v>
      </c>
      <c r="FI157" s="22">
        <v>6121</v>
      </c>
      <c r="FJ157" s="22">
        <v>6908</v>
      </c>
      <c r="FK157" s="24">
        <v>8595</v>
      </c>
      <c r="FL157" s="24">
        <v>12459</v>
      </c>
      <c r="FM157" s="24">
        <v>7020</v>
      </c>
      <c r="FN157" s="24">
        <v>1961</v>
      </c>
      <c r="FO157" s="24">
        <v>6277</v>
      </c>
      <c r="FP157" s="24">
        <v>4696</v>
      </c>
      <c r="FQ157" s="24">
        <v>5349</v>
      </c>
      <c r="FR157" s="24">
        <v>5470</v>
      </c>
      <c r="FS157" s="24">
        <v>5671</v>
      </c>
      <c r="FT157" s="24">
        <v>5326</v>
      </c>
      <c r="FU157" s="24">
        <v>5557</v>
      </c>
      <c r="FV157" s="24">
        <v>5671</v>
      </c>
      <c r="FW157" s="24">
        <v>5360</v>
      </c>
      <c r="FX157" s="24">
        <v>6412</v>
      </c>
      <c r="FY157" s="24">
        <v>6322</v>
      </c>
      <c r="FZ157" s="24">
        <v>5904</v>
      </c>
      <c r="GA157" s="24">
        <v>5546</v>
      </c>
      <c r="GB157" s="24">
        <v>6629</v>
      </c>
      <c r="GC157" s="24">
        <v>5916</v>
      </c>
      <c r="GD157" s="24">
        <v>5624</v>
      </c>
      <c r="GE157" s="24">
        <v>5567</v>
      </c>
      <c r="GF157" s="24">
        <v>5292</v>
      </c>
      <c r="GG157" s="24">
        <v>4451</v>
      </c>
      <c r="GH157" s="24">
        <v>5113</v>
      </c>
      <c r="GI157" s="24">
        <v>5442</v>
      </c>
      <c r="GJ157" s="24">
        <v>5326</v>
      </c>
      <c r="GK157" s="24">
        <v>5805</v>
      </c>
      <c r="GL157" s="24">
        <v>5431</v>
      </c>
      <c r="GM157" s="24">
        <v>5149</v>
      </c>
      <c r="GN157" s="24">
        <v>6048</v>
      </c>
      <c r="GO157" s="24">
        <v>5292</v>
      </c>
      <c r="GP157" s="24">
        <v>4793</v>
      </c>
      <c r="GQ157" s="24">
        <v>4948</v>
      </c>
      <c r="GR157" s="24">
        <v>4476</v>
      </c>
      <c r="GS157" s="24">
        <v>4597</v>
      </c>
      <c r="GT157" s="24">
        <v>4933</v>
      </c>
      <c r="GU157" s="24">
        <v>4462</v>
      </c>
      <c r="GV157" s="24">
        <v>4457</v>
      </c>
      <c r="GW157" s="24">
        <v>4457</v>
      </c>
      <c r="GX157" s="24">
        <v>3957</v>
      </c>
      <c r="GY157" s="24">
        <v>3756</v>
      </c>
      <c r="GZ157" s="24">
        <v>3860</v>
      </c>
      <c r="HA157" s="24">
        <v>2104</v>
      </c>
      <c r="HB157" s="24">
        <v>3217</v>
      </c>
      <c r="HC157" s="24">
        <v>5374</v>
      </c>
      <c r="HD157" s="24">
        <v>4151</v>
      </c>
      <c r="HE157" s="24">
        <v>4563</v>
      </c>
      <c r="HF157" s="24">
        <v>5216</v>
      </c>
      <c r="HG157" s="24">
        <v>5099</v>
      </c>
      <c r="HH157" s="24">
        <v>4527</v>
      </c>
      <c r="HI157" s="24">
        <v>4869</v>
      </c>
      <c r="HJ157" s="24">
        <v>4857</v>
      </c>
      <c r="HK157" s="24">
        <v>5127</v>
      </c>
      <c r="HL157" s="24">
        <v>4689</v>
      </c>
      <c r="HM157" s="24">
        <v>4802</v>
      </c>
      <c r="HN157" s="24">
        <v>5143</v>
      </c>
      <c r="HO157" s="24">
        <v>4167</v>
      </c>
      <c r="HP157" s="24">
        <v>4690</v>
      </c>
      <c r="HQ157" s="24">
        <v>4317</v>
      </c>
      <c r="HR157" s="16">
        <f t="shared" si="61"/>
        <v>4317</v>
      </c>
      <c r="HS157" s="16">
        <f t="shared" si="61"/>
        <v>4317</v>
      </c>
      <c r="HT157" s="16">
        <f t="shared" ca="1" si="61"/>
        <v>4421.2756250000002</v>
      </c>
      <c r="HU157" s="16">
        <f t="shared" ca="1" si="61"/>
        <v>4421.2756250000002</v>
      </c>
      <c r="HV157" s="16">
        <f t="shared" ca="1" si="61"/>
        <v>4421.2756250000002</v>
      </c>
      <c r="HW157" s="16">
        <f t="shared" ca="1" si="61"/>
        <v>4421.2756250000002</v>
      </c>
      <c r="HX157" s="16">
        <f t="shared" ca="1" si="61"/>
        <v>4421.2756250000002</v>
      </c>
      <c r="HY157" s="16">
        <f t="shared" ca="1" si="61"/>
        <v>4432.3288140625</v>
      </c>
      <c r="HZ157" s="16">
        <f t="shared" ca="1" si="61"/>
        <v>4432.3288140625</v>
      </c>
      <c r="IA157" s="16">
        <f t="shared" ca="1" si="61"/>
        <v>4432.3288140625</v>
      </c>
      <c r="IB157" s="16">
        <f t="shared" ca="1" si="61"/>
        <v>4432.3288140625</v>
      </c>
      <c r="IC157" s="16">
        <f t="shared" ca="1" si="61"/>
        <v>4443.4096360976564</v>
      </c>
      <c r="ID157" s="16">
        <f t="shared" ca="1" si="61"/>
        <v>4443.4096360976564</v>
      </c>
      <c r="IE157" s="16">
        <f t="shared" ca="1" si="61"/>
        <v>4443.4096360976564</v>
      </c>
      <c r="IF157" s="16">
        <f t="shared" ca="1" si="61"/>
        <v>4443.4096360976564</v>
      </c>
      <c r="IG157" s="16">
        <f t="shared" ca="1" si="61"/>
        <v>4454.5181601879003</v>
      </c>
      <c r="IH157" s="16">
        <f t="shared" ca="1" si="63"/>
        <v>4454.5181601879003</v>
      </c>
      <c r="II157" s="16">
        <f t="shared" ca="1" si="63"/>
        <v>4454.5181601879003</v>
      </c>
      <c r="IJ157" s="16">
        <f t="shared" ca="1" si="63"/>
        <v>4454.5181601879003</v>
      </c>
      <c r="IK157" s="16">
        <f t="shared" ca="1" si="63"/>
        <v>4454.5181601879003</v>
      </c>
      <c r="IL157" s="16">
        <f t="shared" ca="1" si="63"/>
        <v>4465.6544555883702</v>
      </c>
      <c r="IM157" s="16">
        <f t="shared" ca="1" si="63"/>
        <v>4465.6544555883702</v>
      </c>
      <c r="IN157" s="16">
        <f t="shared" ca="1" si="62"/>
        <v>4465.6544555883702</v>
      </c>
      <c r="IO157" s="16">
        <f t="shared" ca="1" si="62"/>
        <v>4465.6544555883702</v>
      </c>
      <c r="IP157" s="16">
        <f t="shared" ca="1" si="62"/>
        <v>4476.8185917273413</v>
      </c>
      <c r="IQ157" s="16">
        <f t="shared" ca="1" si="62"/>
        <v>4476.8185917273413</v>
      </c>
      <c r="IR157" s="16">
        <f t="shared" ca="1" si="62"/>
        <v>4476.8185917273413</v>
      </c>
      <c r="IS157" s="16">
        <f t="shared" ca="1" si="57"/>
        <v>4476.8185917273413</v>
      </c>
      <c r="IT157" s="16">
        <f t="shared" ca="1" si="57"/>
        <v>4488.0106382066597</v>
      </c>
      <c r="IU157" s="16">
        <f t="shared" ca="1" si="57"/>
        <v>4488.0106382066597</v>
      </c>
      <c r="IV157" s="16">
        <f t="shared" ca="1" si="57"/>
        <v>4488.0106382066597</v>
      </c>
      <c r="IW157" s="16">
        <f t="shared" ca="1" si="57"/>
        <v>4488.0106382066597</v>
      </c>
      <c r="IX157" s="16">
        <f t="shared" ca="1" si="57"/>
        <v>4488.0106382066597</v>
      </c>
      <c r="IY157" s="16">
        <f t="shared" ca="1" si="57"/>
        <v>4499.2306648021759</v>
      </c>
      <c r="IZ157" s="16">
        <f t="shared" ca="1" si="57"/>
        <v>4499.2306648021759</v>
      </c>
      <c r="JA157" s="16">
        <f t="shared" ca="1" si="57"/>
        <v>4499.2306648021759</v>
      </c>
      <c r="JB157" s="16">
        <f t="shared" ca="1" si="57"/>
        <v>4499.2306648021759</v>
      </c>
    </row>
    <row r="158" spans="1:262" ht="15" customHeight="1" x14ac:dyDescent="0.3">
      <c r="A158" s="25" t="s">
        <v>168</v>
      </c>
      <c r="B158" s="3" t="s">
        <v>234</v>
      </c>
      <c r="C158" s="3" t="s">
        <v>234</v>
      </c>
      <c r="D158" s="21" t="s">
        <v>19</v>
      </c>
      <c r="E158" s="21" t="s">
        <v>20</v>
      </c>
      <c r="F158" s="16">
        <f t="shared" ca="1" si="58"/>
        <v>2138</v>
      </c>
      <c r="G158" s="21" cm="1">
        <f t="array" aca="1" ref="G158" ca="1">($D$5-IFERROR(LOOKUP(2,1/(INDIRECT($L$1&amp;ROW()&amp;":"&amp;$J$2&amp;ROW())&lt;&gt;0),INDIRECT($L$1&amp;"4:"&amp;$J$2&amp;"4")),$L$4))/7</f>
        <v>0</v>
      </c>
      <c r="H158" s="16">
        <f t="shared" ca="1" si="59"/>
        <v>685283.68877226615</v>
      </c>
      <c r="I158" s="21"/>
      <c r="J158" s="16"/>
      <c r="K158" s="21"/>
      <c r="L158" s="22">
        <v>0</v>
      </c>
      <c r="M158" s="22">
        <v>0</v>
      </c>
      <c r="N158" s="22">
        <v>0</v>
      </c>
      <c r="O158" s="22">
        <v>0</v>
      </c>
      <c r="P158" s="22">
        <v>0</v>
      </c>
      <c r="Q158" s="22">
        <v>0</v>
      </c>
      <c r="R158" s="22">
        <v>0</v>
      </c>
      <c r="S158" s="22">
        <v>0</v>
      </c>
      <c r="T158" s="22">
        <v>0</v>
      </c>
      <c r="U158" s="22">
        <v>0</v>
      </c>
      <c r="V158" s="22">
        <v>0</v>
      </c>
      <c r="W158" s="22">
        <v>0</v>
      </c>
      <c r="X158" s="22">
        <v>0</v>
      </c>
      <c r="Y158" s="22">
        <v>0</v>
      </c>
      <c r="Z158" s="22">
        <v>0</v>
      </c>
      <c r="AA158" s="22">
        <v>0</v>
      </c>
      <c r="AB158" s="22">
        <v>0</v>
      </c>
      <c r="AC158" s="22">
        <v>0</v>
      </c>
      <c r="AD158" s="22">
        <v>0</v>
      </c>
      <c r="AE158" s="22">
        <v>0</v>
      </c>
      <c r="AF158" s="22">
        <v>0</v>
      </c>
      <c r="AG158" s="22">
        <v>0</v>
      </c>
      <c r="AH158" s="22">
        <v>0</v>
      </c>
      <c r="AI158" s="22">
        <v>0</v>
      </c>
      <c r="AJ158" s="22">
        <v>0</v>
      </c>
      <c r="AK158" s="22">
        <v>0</v>
      </c>
      <c r="AL158" s="22">
        <v>0</v>
      </c>
      <c r="AM158" s="22">
        <v>0</v>
      </c>
      <c r="AN158" s="22">
        <v>0</v>
      </c>
      <c r="AO158" s="22">
        <v>0</v>
      </c>
      <c r="AP158" s="22">
        <v>0</v>
      </c>
      <c r="AQ158" s="22">
        <v>0</v>
      </c>
      <c r="AR158" s="22">
        <v>0</v>
      </c>
      <c r="AS158" s="22">
        <v>0</v>
      </c>
      <c r="AT158" s="22">
        <v>0</v>
      </c>
      <c r="AU158" s="22">
        <v>0</v>
      </c>
      <c r="AV158" s="22">
        <v>0</v>
      </c>
      <c r="AW158" s="22">
        <v>0</v>
      </c>
      <c r="AX158" s="22">
        <v>0</v>
      </c>
      <c r="AY158" s="22">
        <v>0</v>
      </c>
      <c r="AZ158" s="22">
        <v>0</v>
      </c>
      <c r="BA158" s="22">
        <v>0</v>
      </c>
      <c r="BB158" s="22">
        <v>0</v>
      </c>
      <c r="BC158" s="22">
        <v>0</v>
      </c>
      <c r="BD158" s="22">
        <v>0</v>
      </c>
      <c r="BE158" s="22">
        <v>0</v>
      </c>
      <c r="BF158" s="22">
        <v>0</v>
      </c>
      <c r="BG158" s="22">
        <v>0</v>
      </c>
      <c r="BH158" s="22">
        <v>0</v>
      </c>
      <c r="BI158" s="22">
        <v>0</v>
      </c>
      <c r="BJ158" s="22">
        <v>0</v>
      </c>
      <c r="BK158" s="22">
        <v>0</v>
      </c>
      <c r="BL158" s="22">
        <v>0</v>
      </c>
      <c r="BM158" s="22">
        <v>0</v>
      </c>
      <c r="BN158" s="22">
        <v>0</v>
      </c>
      <c r="BO158" s="22">
        <v>0</v>
      </c>
      <c r="BP158" s="22">
        <v>0</v>
      </c>
      <c r="BQ158" s="22">
        <v>0</v>
      </c>
      <c r="BR158" s="22">
        <v>0</v>
      </c>
      <c r="BS158" s="22">
        <v>0</v>
      </c>
      <c r="BT158" s="22">
        <v>0</v>
      </c>
      <c r="BU158" s="22">
        <v>0</v>
      </c>
      <c r="BV158" s="22">
        <v>0</v>
      </c>
      <c r="BW158" s="22">
        <v>0</v>
      </c>
      <c r="BX158" s="22">
        <v>0</v>
      </c>
      <c r="BY158" s="22">
        <v>0</v>
      </c>
      <c r="BZ158" s="22">
        <v>0</v>
      </c>
      <c r="CA158" s="22">
        <v>0</v>
      </c>
      <c r="CB158" s="22">
        <v>12960</v>
      </c>
      <c r="CC158" s="22">
        <v>8640</v>
      </c>
      <c r="CD158" s="22">
        <v>8640</v>
      </c>
      <c r="CE158" s="22">
        <v>36720</v>
      </c>
      <c r="CF158" s="22">
        <v>0</v>
      </c>
      <c r="CG158" s="22">
        <v>0</v>
      </c>
      <c r="CH158" s="22">
        <v>0</v>
      </c>
      <c r="CI158" s="22">
        <v>0</v>
      </c>
      <c r="CJ158" s="22">
        <v>0</v>
      </c>
      <c r="CK158" s="22">
        <v>0</v>
      </c>
      <c r="CL158" s="22">
        <v>0</v>
      </c>
      <c r="CM158" s="22">
        <v>4320</v>
      </c>
      <c r="CN158" s="22">
        <v>2160</v>
      </c>
      <c r="CO158" s="22">
        <v>4320</v>
      </c>
      <c r="CP158" s="22">
        <v>6480</v>
      </c>
      <c r="CQ158" s="22">
        <v>4320</v>
      </c>
      <c r="CR158" s="22">
        <v>6480</v>
      </c>
      <c r="CS158" s="22">
        <v>6480</v>
      </c>
      <c r="CT158" s="22">
        <v>4320</v>
      </c>
      <c r="CU158" s="22">
        <v>6480</v>
      </c>
      <c r="CV158" s="22">
        <v>6480</v>
      </c>
      <c r="CW158" s="22">
        <v>0</v>
      </c>
      <c r="CX158" s="22">
        <v>0</v>
      </c>
      <c r="CY158" s="22">
        <v>8640</v>
      </c>
      <c r="CZ158" s="22">
        <v>2160</v>
      </c>
      <c r="DA158" s="22">
        <v>4320</v>
      </c>
      <c r="DB158" s="22">
        <v>0</v>
      </c>
      <c r="DC158" s="22">
        <v>0</v>
      </c>
      <c r="DD158" s="22">
        <v>8640</v>
      </c>
      <c r="DE158" s="22">
        <v>6480</v>
      </c>
      <c r="DF158" s="22">
        <v>4320</v>
      </c>
      <c r="DG158" s="22">
        <v>4320</v>
      </c>
      <c r="DH158" s="22">
        <v>4320</v>
      </c>
      <c r="DI158" s="22">
        <v>10800</v>
      </c>
      <c r="DJ158" s="22">
        <v>2160</v>
      </c>
      <c r="DK158" s="22">
        <v>8640</v>
      </c>
      <c r="DL158" s="22">
        <v>10800</v>
      </c>
      <c r="DM158" s="22">
        <v>0</v>
      </c>
      <c r="DN158" s="22">
        <v>0</v>
      </c>
      <c r="DO158" s="22">
        <v>6480</v>
      </c>
      <c r="DP158" s="22">
        <v>4320</v>
      </c>
      <c r="DQ158" s="22">
        <v>2160</v>
      </c>
      <c r="DR158" s="22">
        <v>2160</v>
      </c>
      <c r="DS158" s="22">
        <v>10800</v>
      </c>
      <c r="DT158" s="22">
        <v>8640</v>
      </c>
      <c r="DU158" s="22">
        <v>6480</v>
      </c>
      <c r="DV158" s="22">
        <v>6480</v>
      </c>
      <c r="DW158" s="22">
        <v>4320</v>
      </c>
      <c r="DX158" s="22">
        <v>2160</v>
      </c>
      <c r="DY158" s="22">
        <v>6480</v>
      </c>
      <c r="DZ158" s="22">
        <v>6480</v>
      </c>
      <c r="EA158" s="22">
        <v>4320</v>
      </c>
      <c r="EB158" s="22">
        <v>4320</v>
      </c>
      <c r="EC158" s="22">
        <v>5477</v>
      </c>
      <c r="ED158" s="22">
        <v>4931</v>
      </c>
      <c r="EE158" s="22">
        <v>5226</v>
      </c>
      <c r="EF158" s="22">
        <v>4974</v>
      </c>
      <c r="EG158" s="22">
        <v>4781</v>
      </c>
      <c r="EH158" s="22">
        <v>4979</v>
      </c>
      <c r="EI158" s="22">
        <v>4412</v>
      </c>
      <c r="EJ158" s="22">
        <v>5179</v>
      </c>
      <c r="EK158" s="22">
        <v>4870</v>
      </c>
      <c r="EL158" s="22">
        <v>4791</v>
      </c>
      <c r="EM158" s="22">
        <v>4474</v>
      </c>
      <c r="EN158" s="22">
        <v>4489</v>
      </c>
      <c r="EO158" s="22">
        <v>4287</v>
      </c>
      <c r="EP158" s="22">
        <v>3242</v>
      </c>
      <c r="EQ158" s="22">
        <v>3114</v>
      </c>
      <c r="ER158" s="22">
        <v>3313</v>
      </c>
      <c r="ES158" s="22">
        <v>3534</v>
      </c>
      <c r="ET158" s="22">
        <v>3757</v>
      </c>
      <c r="EU158" s="22">
        <v>3567</v>
      </c>
      <c r="EV158" s="22">
        <v>3880</v>
      </c>
      <c r="EW158" s="22">
        <v>3878</v>
      </c>
      <c r="EX158" s="22">
        <v>3883</v>
      </c>
      <c r="EY158" s="22">
        <v>3763</v>
      </c>
      <c r="EZ158" s="22">
        <v>3497</v>
      </c>
      <c r="FA158" s="22">
        <v>1607</v>
      </c>
      <c r="FB158" s="22">
        <v>3690</v>
      </c>
      <c r="FC158" s="22">
        <v>4839</v>
      </c>
      <c r="FD158" s="22">
        <v>5046</v>
      </c>
      <c r="FE158" s="22">
        <v>5061</v>
      </c>
      <c r="FF158" s="22">
        <v>5105</v>
      </c>
      <c r="FG158" s="22">
        <v>4278</v>
      </c>
      <c r="FH158" s="22">
        <v>4156</v>
      </c>
      <c r="FI158" s="22">
        <v>4069</v>
      </c>
      <c r="FJ158" s="22">
        <v>4679</v>
      </c>
      <c r="FK158" s="24">
        <v>5645</v>
      </c>
      <c r="FL158" s="24">
        <v>7525</v>
      </c>
      <c r="FM158" s="24">
        <v>6061</v>
      </c>
      <c r="FN158" s="24">
        <v>171</v>
      </c>
      <c r="FO158" s="24">
        <v>20</v>
      </c>
      <c r="FP158" s="24">
        <v>2168</v>
      </c>
      <c r="FQ158" s="24">
        <v>3730</v>
      </c>
      <c r="FR158" s="24">
        <v>3398</v>
      </c>
      <c r="FS158" s="24">
        <v>3502</v>
      </c>
      <c r="FT158" s="24">
        <v>3054</v>
      </c>
      <c r="FU158" s="24">
        <v>3301</v>
      </c>
      <c r="FV158" s="24">
        <v>3502</v>
      </c>
      <c r="FW158" s="24">
        <v>3206</v>
      </c>
      <c r="FX158" s="24">
        <v>3826</v>
      </c>
      <c r="FY158" s="24">
        <v>4010</v>
      </c>
      <c r="FZ158" s="24">
        <v>3808</v>
      </c>
      <c r="GA158" s="24">
        <v>4026</v>
      </c>
      <c r="GB158" s="24">
        <v>4636</v>
      </c>
      <c r="GC158" s="24">
        <v>4343</v>
      </c>
      <c r="GD158" s="24">
        <v>4434</v>
      </c>
      <c r="GE158" s="24">
        <v>4331</v>
      </c>
      <c r="GF158" s="24">
        <v>3884</v>
      </c>
      <c r="GG158" s="24">
        <v>4028</v>
      </c>
      <c r="GH158" s="24">
        <v>3749</v>
      </c>
      <c r="GI158" s="24">
        <v>3702</v>
      </c>
      <c r="GJ158" s="24">
        <v>3715</v>
      </c>
      <c r="GK158" s="24">
        <v>3893</v>
      </c>
      <c r="GL158" s="24">
        <v>3857</v>
      </c>
      <c r="GM158" s="24">
        <v>3660</v>
      </c>
      <c r="GN158" s="24">
        <v>3847</v>
      </c>
      <c r="GO158" s="24">
        <v>3994</v>
      </c>
      <c r="GP158" s="24">
        <v>3565</v>
      </c>
      <c r="GQ158" s="24">
        <v>3394</v>
      </c>
      <c r="GR158" s="24">
        <v>3323</v>
      </c>
      <c r="GS158" s="24">
        <v>3556</v>
      </c>
      <c r="GT158" s="24">
        <v>3318</v>
      </c>
      <c r="GU158" s="24">
        <v>2614</v>
      </c>
      <c r="GV158" s="24">
        <v>2531</v>
      </c>
      <c r="GW158" s="24">
        <v>2531</v>
      </c>
      <c r="GX158" s="24">
        <v>2419</v>
      </c>
      <c r="GY158" s="24">
        <v>2453</v>
      </c>
      <c r="GZ158" s="24">
        <v>2428</v>
      </c>
      <c r="HA158" s="24">
        <v>1232</v>
      </c>
      <c r="HB158" s="24">
        <v>1822</v>
      </c>
      <c r="HC158" s="24">
        <v>2804</v>
      </c>
      <c r="HD158" s="24">
        <v>2478</v>
      </c>
      <c r="HE158" s="24">
        <v>2448</v>
      </c>
      <c r="HF158" s="24">
        <v>2596</v>
      </c>
      <c r="HG158" s="24">
        <v>2887</v>
      </c>
      <c r="HH158" s="24">
        <v>2499</v>
      </c>
      <c r="HI158" s="24">
        <v>2627</v>
      </c>
      <c r="HJ158" s="24">
        <v>2624</v>
      </c>
      <c r="HK158" s="24">
        <v>2583</v>
      </c>
      <c r="HL158" s="24">
        <v>2476</v>
      </c>
      <c r="HM158" s="24">
        <v>2665</v>
      </c>
      <c r="HN158" s="24">
        <v>3019</v>
      </c>
      <c r="HO158" s="24">
        <v>2317</v>
      </c>
      <c r="HP158" s="24">
        <v>2783</v>
      </c>
      <c r="HQ158" s="24">
        <v>1923</v>
      </c>
      <c r="HR158" s="16">
        <f t="shared" si="61"/>
        <v>1923</v>
      </c>
      <c r="HS158" s="16">
        <f t="shared" si="61"/>
        <v>1923</v>
      </c>
      <c r="HT158" s="16">
        <f t="shared" ca="1" si="61"/>
        <v>2143.3449999999998</v>
      </c>
      <c r="HU158" s="16">
        <f t="shared" ca="1" si="61"/>
        <v>2143.3449999999998</v>
      </c>
      <c r="HV158" s="16">
        <f t="shared" ca="1" si="61"/>
        <v>2143.3449999999998</v>
      </c>
      <c r="HW158" s="16">
        <f t="shared" ca="1" si="61"/>
        <v>2143.3449999999998</v>
      </c>
      <c r="HX158" s="16">
        <f t="shared" ca="1" si="61"/>
        <v>2143.3449999999998</v>
      </c>
      <c r="HY158" s="16">
        <f t="shared" ca="1" si="61"/>
        <v>2148.7033624999999</v>
      </c>
      <c r="HZ158" s="16">
        <f t="shared" ca="1" si="61"/>
        <v>2148.7033624999999</v>
      </c>
      <c r="IA158" s="16">
        <f t="shared" ca="1" si="61"/>
        <v>2148.7033624999999</v>
      </c>
      <c r="IB158" s="16">
        <f t="shared" ca="1" si="61"/>
        <v>2148.7033624999999</v>
      </c>
      <c r="IC158" s="16">
        <f t="shared" ca="1" si="61"/>
        <v>2154.0751209062496</v>
      </c>
      <c r="ID158" s="16">
        <f t="shared" ca="1" si="61"/>
        <v>2154.0751209062496</v>
      </c>
      <c r="IE158" s="16">
        <f t="shared" ca="1" si="61"/>
        <v>2154.0751209062496</v>
      </c>
      <c r="IF158" s="16">
        <f t="shared" ca="1" si="61"/>
        <v>2154.0751209062496</v>
      </c>
      <c r="IG158" s="16">
        <f t="shared" ca="1" si="61"/>
        <v>2159.4603087085152</v>
      </c>
      <c r="IH158" s="16">
        <f t="shared" ca="1" si="63"/>
        <v>2159.4603087085152</v>
      </c>
      <c r="II158" s="16">
        <f t="shared" ca="1" si="63"/>
        <v>2159.4603087085152</v>
      </c>
      <c r="IJ158" s="16">
        <f t="shared" ca="1" si="63"/>
        <v>2159.4603087085152</v>
      </c>
      <c r="IK158" s="16">
        <f t="shared" ca="1" si="63"/>
        <v>2159.4603087085152</v>
      </c>
      <c r="IL158" s="16">
        <f t="shared" ca="1" si="63"/>
        <v>2164.8589594802866</v>
      </c>
      <c r="IM158" s="16">
        <f t="shared" ca="1" si="63"/>
        <v>2164.8589594802866</v>
      </c>
      <c r="IN158" s="16">
        <f t="shared" ca="1" si="62"/>
        <v>2164.8589594802866</v>
      </c>
      <c r="IO158" s="16">
        <f t="shared" ca="1" si="62"/>
        <v>2164.8589594802866</v>
      </c>
      <c r="IP158" s="16">
        <f t="shared" ca="1" si="62"/>
        <v>2170.2711068789872</v>
      </c>
      <c r="IQ158" s="16">
        <f t="shared" ca="1" si="62"/>
        <v>2170.2711068789872</v>
      </c>
      <c r="IR158" s="16">
        <f t="shared" ca="1" si="62"/>
        <v>2170.2711068789872</v>
      </c>
      <c r="IS158" s="16">
        <f t="shared" ca="1" si="57"/>
        <v>2170.2711068789872</v>
      </c>
      <c r="IT158" s="16">
        <f t="shared" ca="1" si="57"/>
        <v>2175.6967846461844</v>
      </c>
      <c r="IU158" s="16">
        <f t="shared" ca="1" si="57"/>
        <v>2175.6967846461844</v>
      </c>
      <c r="IV158" s="16">
        <f t="shared" ca="1" si="57"/>
        <v>2175.6967846461844</v>
      </c>
      <c r="IW158" s="16">
        <f t="shared" ca="1" si="57"/>
        <v>2175.6967846461844</v>
      </c>
      <c r="IX158" s="16">
        <f t="shared" ca="1" si="57"/>
        <v>2175.6967846461844</v>
      </c>
      <c r="IY158" s="16">
        <f t="shared" ca="1" si="57"/>
        <v>2181.1360266077995</v>
      </c>
      <c r="IZ158" s="16">
        <f t="shared" ca="1" si="57"/>
        <v>2181.1360266077995</v>
      </c>
      <c r="JA158" s="16">
        <f t="shared" ca="1" si="57"/>
        <v>2181.1360266077995</v>
      </c>
      <c r="JB158" s="16">
        <f t="shared" ca="1" si="57"/>
        <v>2181.1360266077995</v>
      </c>
    </row>
    <row r="159" spans="1:262" ht="15" customHeight="1" x14ac:dyDescent="0.3">
      <c r="A159" s="25" t="s">
        <v>169</v>
      </c>
      <c r="B159" s="3" t="s">
        <v>234</v>
      </c>
      <c r="C159" s="3" t="s">
        <v>234</v>
      </c>
      <c r="D159" s="21" t="s">
        <v>19</v>
      </c>
      <c r="E159" s="21" t="s">
        <v>20</v>
      </c>
      <c r="F159" s="16">
        <f t="shared" ca="1" si="58"/>
        <v>1958.25</v>
      </c>
      <c r="G159" s="21" cm="1">
        <f t="array" aca="1" ref="G159" ca="1">($D$5-IFERROR(LOOKUP(2,1/(INDIRECT($L$1&amp;ROW()&amp;":"&amp;$J$2&amp;ROW())&lt;&gt;0),INDIRECT($L$1&amp;"4:"&amp;$J$2&amp;"4")),$L$4))/7</f>
        <v>0</v>
      </c>
      <c r="H159" s="16">
        <f t="shared" ca="1" si="59"/>
        <v>207758.92693559011</v>
      </c>
      <c r="I159" s="21"/>
      <c r="J159" s="16"/>
      <c r="K159" s="21"/>
      <c r="L159" s="22">
        <v>0</v>
      </c>
      <c r="M159" s="22">
        <v>0</v>
      </c>
      <c r="N159" s="22">
        <v>0</v>
      </c>
      <c r="O159" s="22">
        <v>0</v>
      </c>
      <c r="P159" s="22">
        <v>0</v>
      </c>
      <c r="Q159" s="22">
        <v>0</v>
      </c>
      <c r="R159" s="22">
        <v>0</v>
      </c>
      <c r="S159" s="22">
        <v>0</v>
      </c>
      <c r="T159" s="22">
        <v>0</v>
      </c>
      <c r="U159" s="22">
        <v>0</v>
      </c>
      <c r="V159" s="22">
        <v>0</v>
      </c>
      <c r="W159" s="22">
        <v>0</v>
      </c>
      <c r="X159" s="22">
        <v>0</v>
      </c>
      <c r="Y159" s="22">
        <v>0</v>
      </c>
      <c r="Z159" s="22">
        <v>0</v>
      </c>
      <c r="AA159" s="22">
        <v>0</v>
      </c>
      <c r="AB159" s="22">
        <v>0</v>
      </c>
      <c r="AC159" s="22">
        <v>0</v>
      </c>
      <c r="AD159" s="22">
        <v>0</v>
      </c>
      <c r="AE159" s="22">
        <v>0</v>
      </c>
      <c r="AF159" s="22">
        <v>0</v>
      </c>
      <c r="AG159" s="22">
        <v>0</v>
      </c>
      <c r="AH159" s="22">
        <v>0</v>
      </c>
      <c r="AI159" s="22">
        <v>0</v>
      </c>
      <c r="AJ159" s="22">
        <v>0</v>
      </c>
      <c r="AK159" s="22">
        <v>0</v>
      </c>
      <c r="AL159" s="22">
        <v>0</v>
      </c>
      <c r="AM159" s="22">
        <v>0</v>
      </c>
      <c r="AN159" s="22">
        <v>0</v>
      </c>
      <c r="AO159" s="22">
        <v>0</v>
      </c>
      <c r="AP159" s="22">
        <v>0</v>
      </c>
      <c r="AQ159" s="22">
        <v>0</v>
      </c>
      <c r="AR159" s="22">
        <v>0</v>
      </c>
      <c r="AS159" s="22">
        <v>0</v>
      </c>
      <c r="AT159" s="22">
        <v>0</v>
      </c>
      <c r="AU159" s="22">
        <v>0</v>
      </c>
      <c r="AV159" s="22">
        <v>0</v>
      </c>
      <c r="AW159" s="22">
        <v>0</v>
      </c>
      <c r="AX159" s="22">
        <v>0</v>
      </c>
      <c r="AY159" s="22">
        <v>0</v>
      </c>
      <c r="AZ159" s="22">
        <v>0</v>
      </c>
      <c r="BA159" s="22">
        <v>0</v>
      </c>
      <c r="BB159" s="22">
        <v>0</v>
      </c>
      <c r="BC159" s="22">
        <v>0</v>
      </c>
      <c r="BD159" s="22">
        <v>0</v>
      </c>
      <c r="BE159" s="22">
        <v>0</v>
      </c>
      <c r="BF159" s="22">
        <v>0</v>
      </c>
      <c r="BG159" s="22">
        <v>0</v>
      </c>
      <c r="BH159" s="22">
        <v>0</v>
      </c>
      <c r="BI159" s="22">
        <v>0</v>
      </c>
      <c r="BJ159" s="22">
        <v>0</v>
      </c>
      <c r="BK159" s="22">
        <v>0</v>
      </c>
      <c r="BL159" s="22">
        <v>0</v>
      </c>
      <c r="BM159" s="22">
        <v>0</v>
      </c>
      <c r="BN159" s="22">
        <v>0</v>
      </c>
      <c r="BO159" s="22">
        <v>0</v>
      </c>
      <c r="BP159" s="22">
        <v>0</v>
      </c>
      <c r="BQ159" s="22">
        <v>0</v>
      </c>
      <c r="BR159" s="22">
        <v>0</v>
      </c>
      <c r="BS159" s="22">
        <v>0</v>
      </c>
      <c r="BT159" s="22">
        <v>0</v>
      </c>
      <c r="BU159" s="22">
        <v>0</v>
      </c>
      <c r="BV159" s="22">
        <v>0</v>
      </c>
      <c r="BW159" s="22">
        <v>0</v>
      </c>
      <c r="BX159" s="22">
        <v>0</v>
      </c>
      <c r="BY159" s="22">
        <v>0</v>
      </c>
      <c r="BZ159" s="22">
        <v>0</v>
      </c>
      <c r="CA159" s="22">
        <v>0</v>
      </c>
      <c r="CB159" s="22">
        <v>0</v>
      </c>
      <c r="CC159" s="22">
        <v>0</v>
      </c>
      <c r="CD159" s="22">
        <v>0</v>
      </c>
      <c r="CE159" s="22">
        <v>0</v>
      </c>
      <c r="CF159" s="22">
        <v>0</v>
      </c>
      <c r="CG159" s="22">
        <v>0</v>
      </c>
      <c r="CH159" s="22">
        <v>0</v>
      </c>
      <c r="CI159" s="22">
        <v>0</v>
      </c>
      <c r="CJ159" s="22">
        <v>0</v>
      </c>
      <c r="CK159" s="22">
        <v>0</v>
      </c>
      <c r="CL159" s="22">
        <v>0</v>
      </c>
      <c r="CM159" s="22">
        <v>0</v>
      </c>
      <c r="CN159" s="22">
        <v>0</v>
      </c>
      <c r="CO159" s="22">
        <v>0</v>
      </c>
      <c r="CP159" s="22">
        <v>0</v>
      </c>
      <c r="CQ159" s="22">
        <v>0</v>
      </c>
      <c r="CR159" s="22">
        <v>0</v>
      </c>
      <c r="CS159" s="22">
        <v>0</v>
      </c>
      <c r="CT159" s="22">
        <v>0</v>
      </c>
      <c r="CU159" s="22">
        <v>0</v>
      </c>
      <c r="CV159" s="22">
        <v>0</v>
      </c>
      <c r="CW159" s="22">
        <v>0</v>
      </c>
      <c r="CX159" s="22">
        <v>0</v>
      </c>
      <c r="CY159" s="22">
        <v>0</v>
      </c>
      <c r="CZ159" s="22">
        <v>0</v>
      </c>
      <c r="DA159" s="22">
        <v>0</v>
      </c>
      <c r="DB159" s="22">
        <v>0</v>
      </c>
      <c r="DC159" s="22">
        <v>0</v>
      </c>
      <c r="DD159" s="22">
        <v>0</v>
      </c>
      <c r="DE159" s="22">
        <v>0</v>
      </c>
      <c r="DF159" s="22">
        <v>0</v>
      </c>
      <c r="DG159" s="22">
        <v>0</v>
      </c>
      <c r="DH159" s="22">
        <v>0</v>
      </c>
      <c r="DI159" s="22">
        <v>0</v>
      </c>
      <c r="DJ159" s="22">
        <v>0</v>
      </c>
      <c r="DK159" s="22">
        <v>0</v>
      </c>
      <c r="DL159" s="22">
        <v>0</v>
      </c>
      <c r="DM159" s="22">
        <v>0</v>
      </c>
      <c r="DN159" s="22">
        <v>0</v>
      </c>
      <c r="DO159" s="22">
        <v>0</v>
      </c>
      <c r="DP159" s="22">
        <v>0</v>
      </c>
      <c r="DQ159" s="22">
        <v>0</v>
      </c>
      <c r="DR159" s="22">
        <v>0</v>
      </c>
      <c r="DS159" s="22">
        <v>0</v>
      </c>
      <c r="DT159" s="22">
        <v>0</v>
      </c>
      <c r="DU159" s="22">
        <v>0</v>
      </c>
      <c r="DV159" s="22">
        <v>0</v>
      </c>
      <c r="DW159" s="22">
        <v>0</v>
      </c>
      <c r="DX159" s="22">
        <v>0</v>
      </c>
      <c r="DY159" s="22">
        <v>0</v>
      </c>
      <c r="DZ159" s="22">
        <v>0</v>
      </c>
      <c r="EA159" s="22">
        <v>0</v>
      </c>
      <c r="EB159" s="22">
        <v>0</v>
      </c>
      <c r="EC159" s="22">
        <v>0</v>
      </c>
      <c r="ED159" s="22">
        <v>0</v>
      </c>
      <c r="EE159" s="22">
        <v>0</v>
      </c>
      <c r="EF159" s="22">
        <v>0</v>
      </c>
      <c r="EG159" s="22">
        <v>0</v>
      </c>
      <c r="EH159" s="22">
        <v>0</v>
      </c>
      <c r="EI159" s="22">
        <v>0</v>
      </c>
      <c r="EJ159" s="22">
        <v>0</v>
      </c>
      <c r="EK159" s="22">
        <v>0</v>
      </c>
      <c r="EL159" s="22">
        <v>0</v>
      </c>
      <c r="EM159" s="22">
        <v>0</v>
      </c>
      <c r="EN159" s="22">
        <v>0</v>
      </c>
      <c r="EO159" s="22">
        <v>0</v>
      </c>
      <c r="EP159" s="22">
        <v>0</v>
      </c>
      <c r="EQ159" s="22">
        <v>0</v>
      </c>
      <c r="ER159" s="22">
        <v>0</v>
      </c>
      <c r="ES159" s="22">
        <v>0</v>
      </c>
      <c r="ET159" s="22">
        <v>0</v>
      </c>
      <c r="EU159" s="22">
        <v>0</v>
      </c>
      <c r="EV159" s="22">
        <v>0</v>
      </c>
      <c r="EW159" s="22">
        <v>0</v>
      </c>
      <c r="EX159" s="22">
        <v>0</v>
      </c>
      <c r="EY159" s="22">
        <v>0</v>
      </c>
      <c r="EZ159" s="22">
        <v>0</v>
      </c>
      <c r="FA159" s="22">
        <v>0</v>
      </c>
      <c r="FB159" s="22">
        <v>0</v>
      </c>
      <c r="FC159" s="22">
        <v>2272</v>
      </c>
      <c r="FD159" s="22">
        <v>2495</v>
      </c>
      <c r="FE159" s="22">
        <v>3756</v>
      </c>
      <c r="FF159" s="22">
        <v>3486</v>
      </c>
      <c r="FG159" s="22">
        <v>3270</v>
      </c>
      <c r="FH159" s="22">
        <v>3129</v>
      </c>
      <c r="FI159" s="22">
        <v>2944</v>
      </c>
      <c r="FJ159" s="22">
        <v>3322</v>
      </c>
      <c r="FK159" s="24">
        <v>3933</v>
      </c>
      <c r="FL159" s="24">
        <v>5034</v>
      </c>
      <c r="FM159" s="24">
        <v>2585</v>
      </c>
      <c r="FN159" s="24">
        <v>109</v>
      </c>
      <c r="FO159" s="24">
        <v>67</v>
      </c>
      <c r="FP159" s="24">
        <v>41</v>
      </c>
      <c r="FQ159" s="24">
        <v>27</v>
      </c>
      <c r="FR159" s="24">
        <v>24</v>
      </c>
      <c r="FS159" s="24">
        <v>2199</v>
      </c>
      <c r="FT159" s="24">
        <v>27</v>
      </c>
      <c r="FU159" s="24">
        <v>1238</v>
      </c>
      <c r="FV159" s="24">
        <v>2199</v>
      </c>
      <c r="FW159" s="24">
        <v>2346</v>
      </c>
      <c r="FX159" s="24">
        <v>2302</v>
      </c>
      <c r="FY159" s="24">
        <v>2172</v>
      </c>
      <c r="FZ159" s="24">
        <v>2119</v>
      </c>
      <c r="GA159" s="24">
        <v>1994</v>
      </c>
      <c r="GB159" s="24">
        <v>2050</v>
      </c>
      <c r="GC159" s="24">
        <v>2067</v>
      </c>
      <c r="GD159" s="24">
        <v>2186</v>
      </c>
      <c r="GE159" s="24">
        <v>2157</v>
      </c>
      <c r="GF159" s="24">
        <v>2021</v>
      </c>
      <c r="GG159" s="24">
        <v>1957</v>
      </c>
      <c r="GH159" s="24">
        <v>1810</v>
      </c>
      <c r="GI159" s="24">
        <v>2033</v>
      </c>
      <c r="GJ159" s="24">
        <v>2150</v>
      </c>
      <c r="GK159" s="24">
        <v>2274</v>
      </c>
      <c r="GL159" s="24">
        <v>2208</v>
      </c>
      <c r="GM159" s="24">
        <v>2137</v>
      </c>
      <c r="GN159" s="24">
        <v>2858</v>
      </c>
      <c r="GO159" s="24">
        <v>2271</v>
      </c>
      <c r="GP159" s="24">
        <v>2166</v>
      </c>
      <c r="GQ159" s="24">
        <v>2152</v>
      </c>
      <c r="GR159" s="24">
        <v>1979</v>
      </c>
      <c r="GS159" s="24">
        <v>2191</v>
      </c>
      <c r="GT159" s="24">
        <v>2141</v>
      </c>
      <c r="GU159" s="24">
        <v>1701</v>
      </c>
      <c r="GV159" s="24">
        <v>1774</v>
      </c>
      <c r="GW159" s="24">
        <v>1774</v>
      </c>
      <c r="GX159" s="24">
        <v>1558</v>
      </c>
      <c r="GY159" s="24">
        <v>1621</v>
      </c>
      <c r="GZ159" s="24">
        <v>1528</v>
      </c>
      <c r="HA159" s="24">
        <v>898</v>
      </c>
      <c r="HB159" s="24">
        <v>1310</v>
      </c>
      <c r="HC159" s="24">
        <v>1885</v>
      </c>
      <c r="HD159" s="24">
        <v>1773</v>
      </c>
      <c r="HE159" s="24">
        <v>1822</v>
      </c>
      <c r="HF159" s="24">
        <v>1919</v>
      </c>
      <c r="HG159" s="24">
        <v>1737</v>
      </c>
      <c r="HH159" s="24">
        <v>1717</v>
      </c>
      <c r="HI159" s="24">
        <v>1968</v>
      </c>
      <c r="HJ159" s="24">
        <v>1800</v>
      </c>
      <c r="HK159" s="24">
        <v>1946</v>
      </c>
      <c r="HL159" s="24">
        <v>1952</v>
      </c>
      <c r="HM159" s="24">
        <v>2098</v>
      </c>
      <c r="HN159" s="24">
        <v>2214</v>
      </c>
      <c r="HO159" s="24">
        <v>1726</v>
      </c>
      <c r="HP159" s="24">
        <v>2139</v>
      </c>
      <c r="HQ159" s="24">
        <v>1898</v>
      </c>
      <c r="HR159" s="16">
        <f t="shared" si="61"/>
        <v>1898</v>
      </c>
      <c r="HS159" s="16">
        <f t="shared" si="61"/>
        <v>1898</v>
      </c>
      <c r="HT159" s="16">
        <f t="shared" ca="1" si="61"/>
        <v>1963.1456249999999</v>
      </c>
      <c r="HU159" s="16">
        <f t="shared" ca="1" si="61"/>
        <v>1963.1456249999999</v>
      </c>
      <c r="HV159" s="16">
        <f t="shared" ca="1" si="61"/>
        <v>1963.1456249999999</v>
      </c>
      <c r="HW159" s="16">
        <f t="shared" ca="1" si="61"/>
        <v>1963.1456249999999</v>
      </c>
      <c r="HX159" s="16">
        <f t="shared" ca="1" si="61"/>
        <v>1963.1456249999999</v>
      </c>
      <c r="HY159" s="16">
        <f t="shared" ca="1" si="61"/>
        <v>1968.0534890624997</v>
      </c>
      <c r="HZ159" s="16">
        <f t="shared" ca="1" si="61"/>
        <v>1968.0534890624997</v>
      </c>
      <c r="IA159" s="16">
        <f t="shared" ca="1" si="61"/>
        <v>1968.0534890624997</v>
      </c>
      <c r="IB159" s="16">
        <f t="shared" ca="1" si="61"/>
        <v>1968.0534890624997</v>
      </c>
      <c r="IC159" s="16">
        <f t="shared" ca="1" si="61"/>
        <v>1972.9736227851558</v>
      </c>
      <c r="ID159" s="16">
        <f t="shared" ca="1" si="61"/>
        <v>1972.9736227851558</v>
      </c>
      <c r="IE159" s="16">
        <f t="shared" ca="1" si="61"/>
        <v>1972.9736227851558</v>
      </c>
      <c r="IF159" s="16">
        <f t="shared" ca="1" si="61"/>
        <v>1972.9736227851558</v>
      </c>
      <c r="IG159" s="16">
        <f t="shared" ca="1" si="61"/>
        <v>1977.9060568421187</v>
      </c>
      <c r="IH159" s="16">
        <f t="shared" ca="1" si="63"/>
        <v>1977.9060568421187</v>
      </c>
      <c r="II159" s="16">
        <f t="shared" ca="1" si="63"/>
        <v>1977.9060568421187</v>
      </c>
      <c r="IJ159" s="16">
        <f t="shared" ca="1" si="63"/>
        <v>1977.9060568421187</v>
      </c>
      <c r="IK159" s="16">
        <f t="shared" ca="1" si="63"/>
        <v>1977.9060568421187</v>
      </c>
      <c r="IL159" s="16">
        <f t="shared" ca="1" si="63"/>
        <v>1982.8508219842238</v>
      </c>
      <c r="IM159" s="16">
        <f t="shared" ca="1" si="63"/>
        <v>1982.8508219842238</v>
      </c>
      <c r="IN159" s="16">
        <f t="shared" ca="1" si="62"/>
        <v>1982.8508219842238</v>
      </c>
      <c r="IO159" s="16">
        <f t="shared" ca="1" si="62"/>
        <v>1982.8508219842238</v>
      </c>
      <c r="IP159" s="16">
        <f t="shared" ca="1" si="62"/>
        <v>1987.8079490391842</v>
      </c>
      <c r="IQ159" s="16">
        <f t="shared" ca="1" si="62"/>
        <v>1987.8079490391842</v>
      </c>
      <c r="IR159" s="16">
        <f t="shared" ca="1" si="62"/>
        <v>1987.8079490391842</v>
      </c>
      <c r="IS159" s="16">
        <f t="shared" ca="1" si="57"/>
        <v>1987.8079490391842</v>
      </c>
      <c r="IT159" s="16">
        <f t="shared" ca="1" si="57"/>
        <v>1992.7774689117821</v>
      </c>
      <c r="IU159" s="16">
        <f t="shared" ca="1" si="57"/>
        <v>1992.7774689117821</v>
      </c>
      <c r="IV159" s="16">
        <f t="shared" ca="1" si="57"/>
        <v>1992.7774689117821</v>
      </c>
      <c r="IW159" s="16">
        <f t="shared" ca="1" si="57"/>
        <v>1992.7774689117821</v>
      </c>
      <c r="IX159" s="16">
        <f t="shared" ca="1" si="57"/>
        <v>1992.7774689117821</v>
      </c>
      <c r="IY159" s="16">
        <f t="shared" ca="1" si="57"/>
        <v>1997.7594125840615</v>
      </c>
      <c r="IZ159" s="16">
        <f t="shared" ca="1" si="57"/>
        <v>1997.7594125840615</v>
      </c>
      <c r="JA159" s="16">
        <f t="shared" ca="1" si="57"/>
        <v>1997.7594125840615</v>
      </c>
      <c r="JB159" s="16">
        <f t="shared" ca="1" si="57"/>
        <v>1997.7594125840615</v>
      </c>
    </row>
    <row r="160" spans="1:262" ht="15" customHeight="1" x14ac:dyDescent="0.3">
      <c r="A160" s="25" t="s">
        <v>170</v>
      </c>
      <c r="B160" s="3" t="s">
        <v>234</v>
      </c>
      <c r="C160" s="3" t="s">
        <v>234</v>
      </c>
      <c r="D160" s="21" t="s">
        <v>19</v>
      </c>
      <c r="E160" s="21" t="s">
        <v>20</v>
      </c>
      <c r="F160" s="16">
        <f t="shared" ca="1" si="58"/>
        <v>1897.75</v>
      </c>
      <c r="G160" s="21" cm="1">
        <f t="array" aca="1" ref="G160" ca="1">($D$5-IFERROR(LOOKUP(2,1/(INDIRECT($L$1&amp;ROW()&amp;":"&amp;$J$2&amp;ROW())&lt;&gt;0),INDIRECT($L$1&amp;"4:"&amp;$J$2&amp;"4")),$L$4))/7</f>
        <v>0</v>
      </c>
      <c r="H160" s="16">
        <f t="shared" ca="1" si="59"/>
        <v>277156.69416163227</v>
      </c>
      <c r="I160" s="21"/>
      <c r="J160" s="16"/>
      <c r="K160" s="21"/>
      <c r="L160" s="22">
        <v>0</v>
      </c>
      <c r="M160" s="22">
        <v>0</v>
      </c>
      <c r="N160" s="22">
        <v>0</v>
      </c>
      <c r="O160" s="22">
        <v>0</v>
      </c>
      <c r="P160" s="22">
        <v>0</v>
      </c>
      <c r="Q160" s="22">
        <v>0</v>
      </c>
      <c r="R160" s="22">
        <v>0</v>
      </c>
      <c r="S160" s="22">
        <v>0</v>
      </c>
      <c r="T160" s="22">
        <v>0</v>
      </c>
      <c r="U160" s="22">
        <v>0</v>
      </c>
      <c r="V160" s="22">
        <v>0</v>
      </c>
      <c r="W160" s="22">
        <v>0</v>
      </c>
      <c r="X160" s="22">
        <v>0</v>
      </c>
      <c r="Y160" s="22">
        <v>0</v>
      </c>
      <c r="Z160" s="22">
        <v>0</v>
      </c>
      <c r="AA160" s="22">
        <v>0</v>
      </c>
      <c r="AB160" s="22">
        <v>0</v>
      </c>
      <c r="AC160" s="22">
        <v>0</v>
      </c>
      <c r="AD160" s="22">
        <v>0</v>
      </c>
      <c r="AE160" s="22">
        <v>0</v>
      </c>
      <c r="AF160" s="22">
        <v>0</v>
      </c>
      <c r="AG160" s="22">
        <v>0</v>
      </c>
      <c r="AH160" s="22">
        <v>0</v>
      </c>
      <c r="AI160" s="22">
        <v>0</v>
      </c>
      <c r="AJ160" s="22">
        <v>0</v>
      </c>
      <c r="AK160" s="22">
        <v>0</v>
      </c>
      <c r="AL160" s="22">
        <v>0</v>
      </c>
      <c r="AM160" s="22">
        <v>0</v>
      </c>
      <c r="AN160" s="22">
        <v>0</v>
      </c>
      <c r="AO160" s="22">
        <v>0</v>
      </c>
      <c r="AP160" s="22">
        <v>0</v>
      </c>
      <c r="AQ160" s="22">
        <v>0</v>
      </c>
      <c r="AR160" s="22">
        <v>0</v>
      </c>
      <c r="AS160" s="22">
        <v>0</v>
      </c>
      <c r="AT160" s="22">
        <v>0</v>
      </c>
      <c r="AU160" s="22">
        <v>0</v>
      </c>
      <c r="AV160" s="22">
        <v>0</v>
      </c>
      <c r="AW160" s="22">
        <v>0</v>
      </c>
      <c r="AX160" s="22">
        <v>0</v>
      </c>
      <c r="AY160" s="22">
        <v>0</v>
      </c>
      <c r="AZ160" s="22">
        <v>0</v>
      </c>
      <c r="BA160" s="22">
        <v>0</v>
      </c>
      <c r="BB160" s="22">
        <v>0</v>
      </c>
      <c r="BC160" s="22">
        <v>0</v>
      </c>
      <c r="BD160" s="22">
        <v>0</v>
      </c>
      <c r="BE160" s="22">
        <v>0</v>
      </c>
      <c r="BF160" s="22">
        <v>0</v>
      </c>
      <c r="BG160" s="22">
        <v>0</v>
      </c>
      <c r="BH160" s="22">
        <v>0</v>
      </c>
      <c r="BI160" s="22">
        <v>0</v>
      </c>
      <c r="BJ160" s="22">
        <v>0</v>
      </c>
      <c r="BK160" s="22">
        <v>0</v>
      </c>
      <c r="BL160" s="22">
        <v>0</v>
      </c>
      <c r="BM160" s="22">
        <v>0</v>
      </c>
      <c r="BN160" s="22">
        <v>0</v>
      </c>
      <c r="BO160" s="22">
        <v>0</v>
      </c>
      <c r="BP160" s="22">
        <v>0</v>
      </c>
      <c r="BQ160" s="22">
        <v>0</v>
      </c>
      <c r="BR160" s="22">
        <v>0</v>
      </c>
      <c r="BS160" s="22">
        <v>0</v>
      </c>
      <c r="BT160" s="22">
        <v>0</v>
      </c>
      <c r="BU160" s="22">
        <v>0</v>
      </c>
      <c r="BV160" s="22">
        <v>0</v>
      </c>
      <c r="BW160" s="22">
        <v>0</v>
      </c>
      <c r="BX160" s="22">
        <v>0</v>
      </c>
      <c r="BY160" s="22">
        <v>0</v>
      </c>
      <c r="BZ160" s="22">
        <v>0</v>
      </c>
      <c r="CA160" s="22">
        <v>0</v>
      </c>
      <c r="CB160" s="22">
        <v>0</v>
      </c>
      <c r="CC160" s="22">
        <v>0</v>
      </c>
      <c r="CD160" s="22">
        <v>0</v>
      </c>
      <c r="CE160" s="22">
        <v>0</v>
      </c>
      <c r="CF160" s="22">
        <v>0</v>
      </c>
      <c r="CG160" s="22">
        <v>0</v>
      </c>
      <c r="CH160" s="22">
        <v>0</v>
      </c>
      <c r="CI160" s="22">
        <v>0</v>
      </c>
      <c r="CJ160" s="22">
        <v>0</v>
      </c>
      <c r="CK160" s="22">
        <v>0</v>
      </c>
      <c r="CL160" s="22">
        <v>0</v>
      </c>
      <c r="CM160" s="22">
        <v>0</v>
      </c>
      <c r="CN160" s="22">
        <v>0</v>
      </c>
      <c r="CO160" s="22">
        <v>0</v>
      </c>
      <c r="CP160" s="22">
        <v>0</v>
      </c>
      <c r="CQ160" s="22">
        <v>0</v>
      </c>
      <c r="CR160" s="22">
        <v>0</v>
      </c>
      <c r="CS160" s="22">
        <v>0</v>
      </c>
      <c r="CT160" s="22">
        <v>0</v>
      </c>
      <c r="CU160" s="22">
        <v>0</v>
      </c>
      <c r="CV160" s="22">
        <v>0</v>
      </c>
      <c r="CW160" s="22">
        <v>0</v>
      </c>
      <c r="CX160" s="22">
        <v>0</v>
      </c>
      <c r="CY160" s="22">
        <v>0</v>
      </c>
      <c r="CZ160" s="22">
        <v>0</v>
      </c>
      <c r="DA160" s="22">
        <v>0</v>
      </c>
      <c r="DB160" s="22">
        <v>0</v>
      </c>
      <c r="DC160" s="22">
        <v>0</v>
      </c>
      <c r="DD160" s="22">
        <v>0</v>
      </c>
      <c r="DE160" s="22">
        <v>0</v>
      </c>
      <c r="DF160" s="22">
        <v>0</v>
      </c>
      <c r="DG160" s="22">
        <v>0</v>
      </c>
      <c r="DH160" s="22">
        <v>0</v>
      </c>
      <c r="DI160" s="22">
        <v>0</v>
      </c>
      <c r="DJ160" s="22">
        <v>0</v>
      </c>
      <c r="DK160" s="22">
        <v>0</v>
      </c>
      <c r="DL160" s="22">
        <v>0</v>
      </c>
      <c r="DM160" s="22">
        <v>0</v>
      </c>
      <c r="DN160" s="22">
        <v>0</v>
      </c>
      <c r="DO160" s="22">
        <v>0</v>
      </c>
      <c r="DP160" s="22">
        <v>0</v>
      </c>
      <c r="DQ160" s="22">
        <v>0</v>
      </c>
      <c r="DR160" s="22">
        <v>0</v>
      </c>
      <c r="DS160" s="22">
        <v>0</v>
      </c>
      <c r="DT160" s="22">
        <v>0</v>
      </c>
      <c r="DU160" s="22">
        <v>0</v>
      </c>
      <c r="DV160" s="22">
        <v>0</v>
      </c>
      <c r="DW160" s="22">
        <v>0</v>
      </c>
      <c r="DX160" s="22">
        <v>0</v>
      </c>
      <c r="DY160" s="22">
        <v>0</v>
      </c>
      <c r="DZ160" s="22">
        <v>0</v>
      </c>
      <c r="EA160" s="22">
        <v>0</v>
      </c>
      <c r="EB160" s="22">
        <v>0</v>
      </c>
      <c r="EC160" s="22">
        <v>0</v>
      </c>
      <c r="ED160" s="22">
        <v>0</v>
      </c>
      <c r="EE160" s="22">
        <v>0</v>
      </c>
      <c r="EF160" s="22">
        <v>0</v>
      </c>
      <c r="EG160" s="22">
        <v>0</v>
      </c>
      <c r="EH160" s="22">
        <v>0</v>
      </c>
      <c r="EI160" s="22">
        <v>0</v>
      </c>
      <c r="EJ160" s="22">
        <v>0</v>
      </c>
      <c r="EK160" s="22">
        <v>0</v>
      </c>
      <c r="EL160" s="22">
        <v>0</v>
      </c>
      <c r="EM160" s="22">
        <v>0</v>
      </c>
      <c r="EN160" s="22">
        <v>0</v>
      </c>
      <c r="EO160" s="22">
        <v>0</v>
      </c>
      <c r="EP160" s="22">
        <v>0</v>
      </c>
      <c r="EQ160" s="22">
        <v>0</v>
      </c>
      <c r="ER160" s="22">
        <v>0</v>
      </c>
      <c r="ES160" s="22">
        <v>0</v>
      </c>
      <c r="ET160" s="22">
        <v>0</v>
      </c>
      <c r="EU160" s="22">
        <v>0</v>
      </c>
      <c r="EV160" s="22">
        <v>0</v>
      </c>
      <c r="EW160" s="22">
        <v>0</v>
      </c>
      <c r="EX160" s="22">
        <v>0</v>
      </c>
      <c r="EY160" s="22">
        <v>0</v>
      </c>
      <c r="EZ160" s="22">
        <v>0</v>
      </c>
      <c r="FA160" s="22">
        <v>0</v>
      </c>
      <c r="FB160" s="22">
        <v>0</v>
      </c>
      <c r="FC160" s="22">
        <v>4905</v>
      </c>
      <c r="FD160" s="22">
        <v>5291</v>
      </c>
      <c r="FE160" s="22">
        <v>4957</v>
      </c>
      <c r="FF160" s="22">
        <v>4653</v>
      </c>
      <c r="FG160" s="22">
        <v>4698</v>
      </c>
      <c r="FH160" s="22">
        <v>4536</v>
      </c>
      <c r="FI160" s="22">
        <v>4094</v>
      </c>
      <c r="FJ160" s="22">
        <v>4312</v>
      </c>
      <c r="FK160" s="24">
        <v>5386</v>
      </c>
      <c r="FL160" s="24">
        <v>6370</v>
      </c>
      <c r="FM160" s="24">
        <v>8574</v>
      </c>
      <c r="FN160" s="24">
        <v>1730</v>
      </c>
      <c r="FO160" s="24">
        <v>3009</v>
      </c>
      <c r="FP160" s="24">
        <v>2953</v>
      </c>
      <c r="FQ160" s="24">
        <v>3441</v>
      </c>
      <c r="FR160" s="24">
        <v>3358</v>
      </c>
      <c r="FS160" s="24">
        <v>3395</v>
      </c>
      <c r="FT160" s="24">
        <v>3165</v>
      </c>
      <c r="FU160" s="24">
        <v>3454</v>
      </c>
      <c r="FV160" s="24">
        <v>3395</v>
      </c>
      <c r="FW160" s="24">
        <v>3420</v>
      </c>
      <c r="FX160" s="24">
        <v>3699</v>
      </c>
      <c r="FY160" s="24">
        <v>3708</v>
      </c>
      <c r="FZ160" s="24">
        <v>3482</v>
      </c>
      <c r="GA160" s="24">
        <v>3545</v>
      </c>
      <c r="GB160" s="24">
        <v>3578</v>
      </c>
      <c r="GC160" s="24">
        <v>3297</v>
      </c>
      <c r="GD160" s="24">
        <v>3327</v>
      </c>
      <c r="GE160" s="24">
        <v>3122</v>
      </c>
      <c r="GF160" s="24">
        <v>3296</v>
      </c>
      <c r="GG160" s="24">
        <v>2956</v>
      </c>
      <c r="GH160" s="24">
        <v>2759</v>
      </c>
      <c r="GI160" s="24">
        <v>2808</v>
      </c>
      <c r="GJ160" s="24">
        <v>2817</v>
      </c>
      <c r="GK160" s="24">
        <v>2817</v>
      </c>
      <c r="GL160" s="24">
        <v>2867</v>
      </c>
      <c r="GM160" s="24">
        <v>2640</v>
      </c>
      <c r="GN160" s="24">
        <v>3171</v>
      </c>
      <c r="GO160" s="24">
        <v>3175</v>
      </c>
      <c r="GP160" s="24">
        <v>2840</v>
      </c>
      <c r="GQ160" s="24">
        <v>2692</v>
      </c>
      <c r="GR160" s="24">
        <v>2594</v>
      </c>
      <c r="GS160" s="24">
        <v>2852</v>
      </c>
      <c r="GT160" s="24">
        <v>2952</v>
      </c>
      <c r="GU160" s="24">
        <v>2396</v>
      </c>
      <c r="GV160" s="24">
        <v>2161</v>
      </c>
      <c r="GW160" s="24">
        <v>2161</v>
      </c>
      <c r="GX160" s="24">
        <v>1910</v>
      </c>
      <c r="GY160" s="24">
        <v>1740</v>
      </c>
      <c r="GZ160" s="24">
        <v>1599</v>
      </c>
      <c r="HA160" s="24">
        <v>1006</v>
      </c>
      <c r="HB160" s="24">
        <v>1395</v>
      </c>
      <c r="HC160" s="24">
        <v>2205</v>
      </c>
      <c r="HD160" s="24">
        <v>1858</v>
      </c>
      <c r="HE160" s="24">
        <v>1903</v>
      </c>
      <c r="HF160" s="24">
        <v>2190</v>
      </c>
      <c r="HG160" s="24">
        <v>2466</v>
      </c>
      <c r="HH160" s="24">
        <v>2314</v>
      </c>
      <c r="HI160" s="24">
        <v>2402</v>
      </c>
      <c r="HJ160" s="24">
        <v>2462</v>
      </c>
      <c r="HK160" s="24">
        <v>2405</v>
      </c>
      <c r="HL160" s="24">
        <v>1945</v>
      </c>
      <c r="HM160" s="24">
        <v>1868</v>
      </c>
      <c r="HN160" s="24">
        <v>2171</v>
      </c>
      <c r="HO160" s="24">
        <v>1753</v>
      </c>
      <c r="HP160" s="24">
        <v>2521</v>
      </c>
      <c r="HQ160" s="24">
        <v>1690</v>
      </c>
      <c r="HR160" s="16">
        <f t="shared" si="61"/>
        <v>1690</v>
      </c>
      <c r="HS160" s="16">
        <f t="shared" si="61"/>
        <v>1690</v>
      </c>
      <c r="HT160" s="16">
        <f t="shared" ca="1" si="61"/>
        <v>1902.494375</v>
      </c>
      <c r="HU160" s="16">
        <f t="shared" ca="1" si="61"/>
        <v>1902.494375</v>
      </c>
      <c r="HV160" s="16">
        <f t="shared" ca="1" si="61"/>
        <v>1902.494375</v>
      </c>
      <c r="HW160" s="16">
        <f t="shared" ca="1" si="61"/>
        <v>1902.494375</v>
      </c>
      <c r="HX160" s="16">
        <f t="shared" ca="1" si="61"/>
        <v>1902.494375</v>
      </c>
      <c r="HY160" s="16">
        <f t="shared" ca="1" si="61"/>
        <v>1907.2506109374999</v>
      </c>
      <c r="HZ160" s="16">
        <f t="shared" ca="1" si="61"/>
        <v>1907.2506109374999</v>
      </c>
      <c r="IA160" s="16">
        <f t="shared" ca="1" si="61"/>
        <v>1907.2506109374999</v>
      </c>
      <c r="IB160" s="16">
        <f t="shared" ca="1" si="61"/>
        <v>1907.2506109374999</v>
      </c>
      <c r="IC160" s="16">
        <f t="shared" ca="1" si="61"/>
        <v>1912.0187374648435</v>
      </c>
      <c r="ID160" s="16">
        <f t="shared" ca="1" si="61"/>
        <v>1912.0187374648435</v>
      </c>
      <c r="IE160" s="16">
        <f t="shared" ca="1" si="61"/>
        <v>1912.0187374648435</v>
      </c>
      <c r="IF160" s="16">
        <f t="shared" ca="1" si="61"/>
        <v>1912.0187374648435</v>
      </c>
      <c r="IG160" s="16">
        <f t="shared" ca="1" si="61"/>
        <v>1916.7987843085054</v>
      </c>
      <c r="IH160" s="16">
        <f t="shared" ca="1" si="63"/>
        <v>1916.7987843085054</v>
      </c>
      <c r="II160" s="16">
        <f t="shared" ca="1" si="63"/>
        <v>1916.7987843085054</v>
      </c>
      <c r="IJ160" s="16">
        <f t="shared" ca="1" si="63"/>
        <v>1916.7987843085054</v>
      </c>
      <c r="IK160" s="16">
        <f t="shared" ca="1" si="63"/>
        <v>1916.7987843085054</v>
      </c>
      <c r="IL160" s="16">
        <f t="shared" ca="1" si="63"/>
        <v>1921.5907812692767</v>
      </c>
      <c r="IM160" s="16">
        <f t="shared" ca="1" si="63"/>
        <v>1921.5907812692767</v>
      </c>
      <c r="IN160" s="16">
        <f t="shared" ca="1" si="62"/>
        <v>1921.5907812692767</v>
      </c>
      <c r="IO160" s="16">
        <f t="shared" ca="1" si="62"/>
        <v>1921.5907812692767</v>
      </c>
      <c r="IP160" s="16">
        <f t="shared" ca="1" si="62"/>
        <v>1926.3947582224498</v>
      </c>
      <c r="IQ160" s="16">
        <f t="shared" ca="1" si="62"/>
        <v>1926.3947582224498</v>
      </c>
      <c r="IR160" s="16">
        <f t="shared" ca="1" si="62"/>
        <v>1926.3947582224498</v>
      </c>
      <c r="IS160" s="16">
        <f t="shared" ca="1" si="57"/>
        <v>1926.3947582224498</v>
      </c>
      <c r="IT160" s="16">
        <f t="shared" ca="1" si="57"/>
        <v>1931.2107451180059</v>
      </c>
      <c r="IU160" s="16">
        <f t="shared" ca="1" si="57"/>
        <v>1931.2107451180059</v>
      </c>
      <c r="IV160" s="16">
        <f t="shared" ca="1" si="57"/>
        <v>1931.2107451180059</v>
      </c>
      <c r="IW160" s="16">
        <f t="shared" ca="1" si="57"/>
        <v>1931.2107451180059</v>
      </c>
      <c r="IX160" s="16">
        <f t="shared" ca="1" si="57"/>
        <v>1931.2107451180059</v>
      </c>
      <c r="IY160" s="16">
        <f t="shared" ca="1" si="57"/>
        <v>1936.0387719808009</v>
      </c>
      <c r="IZ160" s="16">
        <f t="shared" ca="1" si="57"/>
        <v>1936.0387719808009</v>
      </c>
      <c r="JA160" s="16">
        <f t="shared" ca="1" si="57"/>
        <v>1936.0387719808009</v>
      </c>
      <c r="JB160" s="16">
        <f t="shared" ca="1" si="57"/>
        <v>1936.0387719808009</v>
      </c>
    </row>
    <row r="161" spans="1:262" ht="15" customHeight="1" x14ac:dyDescent="0.3">
      <c r="A161" s="25" t="s">
        <v>171</v>
      </c>
      <c r="B161" s="3" t="s">
        <v>234</v>
      </c>
      <c r="C161" s="3" t="s">
        <v>234</v>
      </c>
      <c r="D161" s="21" t="s">
        <v>19</v>
      </c>
      <c r="E161" s="21" t="s">
        <v>20</v>
      </c>
      <c r="F161" s="16">
        <f t="shared" ca="1" si="58"/>
        <v>1094.25</v>
      </c>
      <c r="G161" s="21" cm="1">
        <f t="array" aca="1" ref="G161" ca="1">($D$5-IFERROR(LOOKUP(2,1/(INDIRECT($L$1&amp;ROW()&amp;":"&amp;$J$2&amp;ROW())&lt;&gt;0),INDIRECT($L$1&amp;"4:"&amp;$J$2&amp;"4")),$L$4))/7</f>
        <v>0</v>
      </c>
      <c r="H161" s="16">
        <f t="shared" ca="1" si="59"/>
        <v>141583.99938683482</v>
      </c>
      <c r="I161" s="21"/>
      <c r="J161" s="16"/>
      <c r="K161" s="21"/>
      <c r="L161" s="22">
        <v>0</v>
      </c>
      <c r="M161" s="22">
        <v>0</v>
      </c>
      <c r="N161" s="22">
        <v>0</v>
      </c>
      <c r="O161" s="22">
        <v>0</v>
      </c>
      <c r="P161" s="22">
        <v>0</v>
      </c>
      <c r="Q161" s="22">
        <v>0</v>
      </c>
      <c r="R161" s="22">
        <v>0</v>
      </c>
      <c r="S161" s="22">
        <v>0</v>
      </c>
      <c r="T161" s="22">
        <v>0</v>
      </c>
      <c r="U161" s="22">
        <v>0</v>
      </c>
      <c r="V161" s="22">
        <v>0</v>
      </c>
      <c r="W161" s="22">
        <v>0</v>
      </c>
      <c r="X161" s="22">
        <v>0</v>
      </c>
      <c r="Y161" s="22">
        <v>0</v>
      </c>
      <c r="Z161" s="22">
        <v>0</v>
      </c>
      <c r="AA161" s="22">
        <v>0</v>
      </c>
      <c r="AB161" s="22">
        <v>0</v>
      </c>
      <c r="AC161" s="22">
        <v>0</v>
      </c>
      <c r="AD161" s="22">
        <v>0</v>
      </c>
      <c r="AE161" s="22">
        <v>0</v>
      </c>
      <c r="AF161" s="22">
        <v>0</v>
      </c>
      <c r="AG161" s="22">
        <v>0</v>
      </c>
      <c r="AH161" s="22">
        <v>0</v>
      </c>
      <c r="AI161" s="22">
        <v>0</v>
      </c>
      <c r="AJ161" s="22">
        <v>0</v>
      </c>
      <c r="AK161" s="22">
        <v>0</v>
      </c>
      <c r="AL161" s="22">
        <v>0</v>
      </c>
      <c r="AM161" s="22">
        <v>0</v>
      </c>
      <c r="AN161" s="22">
        <v>0</v>
      </c>
      <c r="AO161" s="22">
        <v>0</v>
      </c>
      <c r="AP161" s="22">
        <v>0</v>
      </c>
      <c r="AQ161" s="22">
        <v>0</v>
      </c>
      <c r="AR161" s="22">
        <v>0</v>
      </c>
      <c r="AS161" s="22">
        <v>0</v>
      </c>
      <c r="AT161" s="22">
        <v>0</v>
      </c>
      <c r="AU161" s="22">
        <v>0</v>
      </c>
      <c r="AV161" s="22">
        <v>0</v>
      </c>
      <c r="AW161" s="22">
        <v>0</v>
      </c>
      <c r="AX161" s="22">
        <v>0</v>
      </c>
      <c r="AY161" s="22">
        <v>0</v>
      </c>
      <c r="AZ161" s="22">
        <v>0</v>
      </c>
      <c r="BA161" s="22">
        <v>0</v>
      </c>
      <c r="BB161" s="22">
        <v>0</v>
      </c>
      <c r="BC161" s="22">
        <v>0</v>
      </c>
      <c r="BD161" s="22">
        <v>0</v>
      </c>
      <c r="BE161" s="22">
        <v>0</v>
      </c>
      <c r="BF161" s="22">
        <v>0</v>
      </c>
      <c r="BG161" s="22">
        <v>0</v>
      </c>
      <c r="BH161" s="22">
        <v>0</v>
      </c>
      <c r="BI161" s="22">
        <v>0</v>
      </c>
      <c r="BJ161" s="22">
        <v>0</v>
      </c>
      <c r="BK161" s="22">
        <v>0</v>
      </c>
      <c r="BL161" s="22">
        <v>0</v>
      </c>
      <c r="BM161" s="22">
        <v>0</v>
      </c>
      <c r="BN161" s="22">
        <v>0</v>
      </c>
      <c r="BO161" s="22">
        <v>0</v>
      </c>
      <c r="BP161" s="22">
        <v>0</v>
      </c>
      <c r="BQ161" s="22">
        <v>0</v>
      </c>
      <c r="BR161" s="22">
        <v>0</v>
      </c>
      <c r="BS161" s="22">
        <v>0</v>
      </c>
      <c r="BT161" s="22">
        <v>0</v>
      </c>
      <c r="BU161" s="22">
        <v>0</v>
      </c>
      <c r="BV161" s="22">
        <v>0</v>
      </c>
      <c r="BW161" s="22">
        <v>0</v>
      </c>
      <c r="BX161" s="22">
        <v>0</v>
      </c>
      <c r="BY161" s="22">
        <v>0</v>
      </c>
      <c r="BZ161" s="22">
        <v>0</v>
      </c>
      <c r="CA161" s="22">
        <v>0</v>
      </c>
      <c r="CB161" s="22">
        <v>0</v>
      </c>
      <c r="CC161" s="22">
        <v>0</v>
      </c>
      <c r="CD161" s="22">
        <v>0</v>
      </c>
      <c r="CE161" s="22">
        <v>0</v>
      </c>
      <c r="CF161" s="22">
        <v>0</v>
      </c>
      <c r="CG161" s="22">
        <v>0</v>
      </c>
      <c r="CH161" s="22">
        <v>0</v>
      </c>
      <c r="CI161" s="22">
        <v>0</v>
      </c>
      <c r="CJ161" s="22">
        <v>0</v>
      </c>
      <c r="CK161" s="22">
        <v>0</v>
      </c>
      <c r="CL161" s="22">
        <v>0</v>
      </c>
      <c r="CM161" s="22">
        <v>0</v>
      </c>
      <c r="CN161" s="22">
        <v>0</v>
      </c>
      <c r="CO161" s="22">
        <v>0</v>
      </c>
      <c r="CP161" s="22">
        <v>0</v>
      </c>
      <c r="CQ161" s="22">
        <v>0</v>
      </c>
      <c r="CR161" s="22">
        <v>0</v>
      </c>
      <c r="CS161" s="22">
        <v>0</v>
      </c>
      <c r="CT161" s="22">
        <v>0</v>
      </c>
      <c r="CU161" s="22">
        <v>0</v>
      </c>
      <c r="CV161" s="22">
        <v>0</v>
      </c>
      <c r="CW161" s="22">
        <v>0</v>
      </c>
      <c r="CX161" s="22">
        <v>0</v>
      </c>
      <c r="CY161" s="22">
        <v>0</v>
      </c>
      <c r="CZ161" s="22">
        <v>0</v>
      </c>
      <c r="DA161" s="22">
        <v>0</v>
      </c>
      <c r="DB161" s="22">
        <v>0</v>
      </c>
      <c r="DC161" s="22">
        <v>0</v>
      </c>
      <c r="DD161" s="22">
        <v>0</v>
      </c>
      <c r="DE161" s="22">
        <v>0</v>
      </c>
      <c r="DF161" s="22">
        <v>0</v>
      </c>
      <c r="DG161" s="22">
        <v>0</v>
      </c>
      <c r="DH161" s="22">
        <v>0</v>
      </c>
      <c r="DI161" s="22">
        <v>0</v>
      </c>
      <c r="DJ161" s="22">
        <v>0</v>
      </c>
      <c r="DK161" s="22">
        <v>0</v>
      </c>
      <c r="DL161" s="22">
        <v>0</v>
      </c>
      <c r="DM161" s="22">
        <v>0</v>
      </c>
      <c r="DN161" s="22">
        <v>0</v>
      </c>
      <c r="DO161" s="22">
        <v>0</v>
      </c>
      <c r="DP161" s="22">
        <v>0</v>
      </c>
      <c r="DQ161" s="22">
        <v>0</v>
      </c>
      <c r="DR161" s="22">
        <v>0</v>
      </c>
      <c r="DS161" s="22">
        <v>0</v>
      </c>
      <c r="DT161" s="22">
        <v>0</v>
      </c>
      <c r="DU161" s="22">
        <v>0</v>
      </c>
      <c r="DV161" s="22">
        <v>0</v>
      </c>
      <c r="DW161" s="22">
        <v>0</v>
      </c>
      <c r="DX161" s="22">
        <v>0</v>
      </c>
      <c r="DY161" s="22">
        <v>0</v>
      </c>
      <c r="DZ161" s="22">
        <v>0</v>
      </c>
      <c r="EA161" s="22">
        <v>0</v>
      </c>
      <c r="EB161" s="22">
        <v>0</v>
      </c>
      <c r="EC161" s="22">
        <v>0</v>
      </c>
      <c r="ED161" s="22">
        <v>0</v>
      </c>
      <c r="EE161" s="22">
        <v>0</v>
      </c>
      <c r="EF161" s="22">
        <v>0</v>
      </c>
      <c r="EG161" s="22">
        <v>0</v>
      </c>
      <c r="EH161" s="22">
        <v>0</v>
      </c>
      <c r="EI161" s="22">
        <v>0</v>
      </c>
      <c r="EJ161" s="22">
        <v>0</v>
      </c>
      <c r="EK161" s="22">
        <v>0</v>
      </c>
      <c r="EL161" s="22">
        <v>0</v>
      </c>
      <c r="EM161" s="22">
        <v>0</v>
      </c>
      <c r="EN161" s="22">
        <v>0</v>
      </c>
      <c r="EO161" s="22">
        <v>0</v>
      </c>
      <c r="EP161" s="22">
        <v>0</v>
      </c>
      <c r="EQ161" s="22">
        <v>0</v>
      </c>
      <c r="ER161" s="22">
        <v>0</v>
      </c>
      <c r="ES161" s="22">
        <v>0</v>
      </c>
      <c r="ET161" s="22">
        <v>0</v>
      </c>
      <c r="EU161" s="22">
        <v>0</v>
      </c>
      <c r="EV161" s="22">
        <v>0</v>
      </c>
      <c r="EW161" s="22">
        <v>0</v>
      </c>
      <c r="EX161" s="22">
        <v>0</v>
      </c>
      <c r="EY161" s="22">
        <v>0</v>
      </c>
      <c r="EZ161" s="22">
        <v>0</v>
      </c>
      <c r="FA161" s="22">
        <v>0</v>
      </c>
      <c r="FB161" s="22">
        <v>0</v>
      </c>
      <c r="FC161" s="22">
        <v>2757</v>
      </c>
      <c r="FD161" s="22">
        <v>2821</v>
      </c>
      <c r="FE161" s="22">
        <v>2637</v>
      </c>
      <c r="FF161" s="22">
        <v>2406</v>
      </c>
      <c r="FG161" s="22">
        <v>2222</v>
      </c>
      <c r="FH161" s="22">
        <v>2045</v>
      </c>
      <c r="FI161" s="22">
        <v>1921</v>
      </c>
      <c r="FJ161" s="22">
        <v>2239</v>
      </c>
      <c r="FK161" s="24">
        <v>2810</v>
      </c>
      <c r="FL161" s="24">
        <v>4371</v>
      </c>
      <c r="FM161" s="24">
        <v>3597</v>
      </c>
      <c r="FN161" s="24">
        <v>169</v>
      </c>
      <c r="FO161" s="24">
        <v>1038</v>
      </c>
      <c r="FP161" s="24">
        <v>1184</v>
      </c>
      <c r="FQ161" s="24">
        <v>1387</v>
      </c>
      <c r="FR161" s="24">
        <v>1309</v>
      </c>
      <c r="FS161" s="24">
        <v>1639</v>
      </c>
      <c r="FT161" s="24">
        <v>1431</v>
      </c>
      <c r="FU161" s="24">
        <v>1552</v>
      </c>
      <c r="FV161" s="24">
        <v>1639</v>
      </c>
      <c r="FW161" s="24">
        <v>1789</v>
      </c>
      <c r="FX161" s="24">
        <v>1880</v>
      </c>
      <c r="FY161" s="24">
        <v>1790</v>
      </c>
      <c r="FZ161" s="24">
        <v>1629</v>
      </c>
      <c r="GA161" s="24">
        <v>1623</v>
      </c>
      <c r="GB161" s="24">
        <v>1536</v>
      </c>
      <c r="GC161" s="24">
        <v>1464</v>
      </c>
      <c r="GD161" s="24">
        <v>1507</v>
      </c>
      <c r="GE161" s="24">
        <v>1520</v>
      </c>
      <c r="GF161" s="24">
        <v>1520</v>
      </c>
      <c r="GG161" s="24">
        <v>1541</v>
      </c>
      <c r="GH161" s="24">
        <v>1479</v>
      </c>
      <c r="GI161" s="24">
        <v>1552</v>
      </c>
      <c r="GJ161" s="24">
        <v>1544</v>
      </c>
      <c r="GK161" s="24">
        <v>1553</v>
      </c>
      <c r="GL161" s="24">
        <v>1544</v>
      </c>
      <c r="GM161" s="24">
        <v>1558</v>
      </c>
      <c r="GN161" s="24">
        <v>1729</v>
      </c>
      <c r="GO161" s="24">
        <v>1528</v>
      </c>
      <c r="GP161" s="24">
        <v>1057</v>
      </c>
      <c r="GQ161" s="24">
        <v>954</v>
      </c>
      <c r="GR161" s="24">
        <v>784</v>
      </c>
      <c r="GS161" s="24">
        <v>797</v>
      </c>
      <c r="GT161" s="24">
        <v>814</v>
      </c>
      <c r="GU161" s="24">
        <v>1173</v>
      </c>
      <c r="GV161" s="24">
        <v>1150</v>
      </c>
      <c r="GW161" s="24">
        <v>1150</v>
      </c>
      <c r="GX161" s="24">
        <v>968</v>
      </c>
      <c r="GY161" s="24">
        <v>910</v>
      </c>
      <c r="GZ161" s="24">
        <v>896</v>
      </c>
      <c r="HA161" s="24">
        <v>520</v>
      </c>
      <c r="HB161" s="24">
        <v>823</v>
      </c>
      <c r="HC161" s="24">
        <v>1393</v>
      </c>
      <c r="HD161" s="24">
        <v>1124</v>
      </c>
      <c r="HE161" s="24">
        <v>1068</v>
      </c>
      <c r="HF161" s="24">
        <v>1255</v>
      </c>
      <c r="HG161" s="24">
        <v>1189</v>
      </c>
      <c r="HH161" s="24">
        <v>1000</v>
      </c>
      <c r="HI161" s="24">
        <v>1176</v>
      </c>
      <c r="HJ161" s="24">
        <v>1213</v>
      </c>
      <c r="HK161" s="24">
        <v>1127</v>
      </c>
      <c r="HL161" s="24">
        <v>1104</v>
      </c>
      <c r="HM161" s="24">
        <v>1210</v>
      </c>
      <c r="HN161" s="24">
        <v>1218</v>
      </c>
      <c r="HO161" s="24">
        <v>946</v>
      </c>
      <c r="HP161" s="24">
        <v>1269</v>
      </c>
      <c r="HQ161" s="24">
        <v>1036</v>
      </c>
      <c r="HR161" s="16">
        <f t="shared" si="61"/>
        <v>1036</v>
      </c>
      <c r="HS161" s="16">
        <f t="shared" si="61"/>
        <v>1036</v>
      </c>
      <c r="HT161" s="16">
        <f t="shared" ca="1" si="61"/>
        <v>1096.985625</v>
      </c>
      <c r="HU161" s="16">
        <f t="shared" ca="1" si="61"/>
        <v>1096.985625</v>
      </c>
      <c r="HV161" s="16">
        <f t="shared" ca="1" si="61"/>
        <v>1096.985625</v>
      </c>
      <c r="HW161" s="16">
        <f t="shared" ca="1" si="61"/>
        <v>1096.985625</v>
      </c>
      <c r="HX161" s="16">
        <f t="shared" ca="1" si="61"/>
        <v>1096.985625</v>
      </c>
      <c r="HY161" s="16">
        <f t="shared" ca="1" si="61"/>
        <v>1099.7280890625</v>
      </c>
      <c r="HZ161" s="16">
        <f t="shared" ca="1" si="61"/>
        <v>1099.7280890625</v>
      </c>
      <c r="IA161" s="16">
        <f t="shared" ca="1" si="61"/>
        <v>1099.7280890625</v>
      </c>
      <c r="IB161" s="16">
        <f t="shared" ca="1" si="61"/>
        <v>1099.7280890625</v>
      </c>
      <c r="IC161" s="16">
        <f t="shared" ca="1" si="61"/>
        <v>1102.4774092851562</v>
      </c>
      <c r="ID161" s="16">
        <f t="shared" ca="1" si="61"/>
        <v>1102.4774092851562</v>
      </c>
      <c r="IE161" s="16">
        <f t="shared" ca="1" si="61"/>
        <v>1102.4774092851562</v>
      </c>
      <c r="IF161" s="16">
        <f t="shared" ca="1" si="61"/>
        <v>1102.4774092851562</v>
      </c>
      <c r="IG161" s="16">
        <f t="shared" ca="1" si="61"/>
        <v>1105.2336028083691</v>
      </c>
      <c r="IH161" s="16">
        <f t="shared" ca="1" si="63"/>
        <v>1105.2336028083691</v>
      </c>
      <c r="II161" s="16">
        <f t="shared" ca="1" si="63"/>
        <v>1105.2336028083691</v>
      </c>
      <c r="IJ161" s="16">
        <f t="shared" ca="1" si="63"/>
        <v>1105.2336028083691</v>
      </c>
      <c r="IK161" s="16">
        <f t="shared" ca="1" si="63"/>
        <v>1105.2336028083691</v>
      </c>
      <c r="IL161" s="16">
        <f t="shared" ca="1" si="63"/>
        <v>1107.9966868153899</v>
      </c>
      <c r="IM161" s="16">
        <f t="shared" ca="1" si="63"/>
        <v>1107.9966868153899</v>
      </c>
      <c r="IN161" s="16">
        <f t="shared" ca="1" si="62"/>
        <v>1107.9966868153899</v>
      </c>
      <c r="IO161" s="16">
        <f t="shared" ca="1" si="62"/>
        <v>1107.9966868153899</v>
      </c>
      <c r="IP161" s="16">
        <f t="shared" ca="1" si="62"/>
        <v>1110.7666785324284</v>
      </c>
      <c r="IQ161" s="16">
        <f t="shared" ca="1" si="62"/>
        <v>1110.7666785324284</v>
      </c>
      <c r="IR161" s="16">
        <f t="shared" ca="1" si="62"/>
        <v>1110.7666785324284</v>
      </c>
      <c r="IS161" s="16">
        <f t="shared" ca="1" si="57"/>
        <v>1110.7666785324284</v>
      </c>
      <c r="IT161" s="16">
        <f t="shared" ca="1" si="57"/>
        <v>1113.5435952287594</v>
      </c>
      <c r="IU161" s="16">
        <f t="shared" ca="1" si="57"/>
        <v>1113.5435952287594</v>
      </c>
      <c r="IV161" s="16">
        <f t="shared" ca="1" si="57"/>
        <v>1113.5435952287594</v>
      </c>
      <c r="IW161" s="16">
        <f t="shared" ca="1" si="57"/>
        <v>1113.5435952287594</v>
      </c>
      <c r="IX161" s="16">
        <f t="shared" ref="IX161:JB161" ca="1" si="64">IF(IW$4=$D$5,$F161,IW161)*(1+IX$3)*(IF(AND($J161&gt;=IX$4,$J161&lt;IY$4),$I161+1,IF(AND($K161&gt;=IX$4,$K161&lt;IY$4),1/(1+$I161),1)))</f>
        <v>1113.5435952287594</v>
      </c>
      <c r="IY161" s="16">
        <f t="shared" ca="1" si="64"/>
        <v>1116.3274542168313</v>
      </c>
      <c r="IZ161" s="16">
        <f t="shared" ca="1" si="64"/>
        <v>1116.3274542168313</v>
      </c>
      <c r="JA161" s="16">
        <f t="shared" ca="1" si="64"/>
        <v>1116.3274542168313</v>
      </c>
      <c r="JB161" s="16">
        <f t="shared" ca="1" si="64"/>
        <v>1116.3274542168313</v>
      </c>
    </row>
    <row r="162" spans="1:262" ht="15" customHeight="1" x14ac:dyDescent="0.3">
      <c r="A162" s="20" t="s">
        <v>172</v>
      </c>
      <c r="B162" s="3" t="s">
        <v>234</v>
      </c>
      <c r="C162" s="3" t="s">
        <v>234</v>
      </c>
      <c r="D162" s="21" t="s">
        <v>38</v>
      </c>
      <c r="E162" s="21" t="s">
        <v>20</v>
      </c>
      <c r="F162" s="16">
        <f t="shared" ca="1" si="58"/>
        <v>0</v>
      </c>
      <c r="G162" s="21" cm="1">
        <f t="array" aca="1" ref="G162" ca="1">($D$5-IFERROR(LOOKUP(2,1/(INDIRECT($L$1&amp;ROW()&amp;":"&amp;$J$2&amp;ROW())&lt;&gt;0),INDIRECT($L$1&amp;"4:"&amp;$J$2&amp;"4")),$L$4))/7</f>
        <v>8</v>
      </c>
      <c r="H162" s="16">
        <f t="shared" ca="1" si="59"/>
        <v>103038</v>
      </c>
      <c r="L162" s="22">
        <v>0</v>
      </c>
      <c r="M162" s="22">
        <v>0</v>
      </c>
      <c r="N162" s="22">
        <v>0</v>
      </c>
      <c r="O162" s="22">
        <v>0</v>
      </c>
      <c r="P162" s="22">
        <v>0</v>
      </c>
      <c r="Q162" s="22">
        <v>0</v>
      </c>
      <c r="R162" s="22">
        <v>0</v>
      </c>
      <c r="S162" s="22">
        <v>0</v>
      </c>
      <c r="T162" s="22">
        <v>0</v>
      </c>
      <c r="U162" s="22">
        <v>0</v>
      </c>
      <c r="V162" s="22">
        <v>0</v>
      </c>
      <c r="W162" s="22">
        <v>0</v>
      </c>
      <c r="X162" s="22">
        <v>0</v>
      </c>
      <c r="Y162" s="22">
        <v>0</v>
      </c>
      <c r="Z162" s="22">
        <v>0</v>
      </c>
      <c r="AA162" s="22">
        <v>0</v>
      </c>
      <c r="AB162" s="22">
        <v>0</v>
      </c>
      <c r="AC162" s="22">
        <v>0</v>
      </c>
      <c r="AD162" s="22">
        <v>0</v>
      </c>
      <c r="AE162" s="22">
        <v>0</v>
      </c>
      <c r="AF162" s="22">
        <v>0</v>
      </c>
      <c r="AG162" s="22">
        <v>0</v>
      </c>
      <c r="AH162" s="22">
        <v>0</v>
      </c>
      <c r="AI162" s="22">
        <v>0</v>
      </c>
      <c r="AJ162" s="22">
        <v>0</v>
      </c>
      <c r="AK162" s="22">
        <v>0</v>
      </c>
      <c r="AL162" s="22">
        <v>0</v>
      </c>
      <c r="AM162" s="22">
        <v>0</v>
      </c>
      <c r="AN162" s="22">
        <v>0</v>
      </c>
      <c r="AO162" s="22">
        <v>0</v>
      </c>
      <c r="AP162" s="22">
        <v>0</v>
      </c>
      <c r="AQ162" s="22">
        <v>0</v>
      </c>
      <c r="AR162" s="22">
        <v>0</v>
      </c>
      <c r="AS162" s="22">
        <v>0</v>
      </c>
      <c r="AT162" s="22">
        <v>0</v>
      </c>
      <c r="AU162" s="22">
        <v>0</v>
      </c>
      <c r="AV162" s="22">
        <v>0</v>
      </c>
      <c r="AW162" s="22">
        <v>0</v>
      </c>
      <c r="AX162" s="22">
        <v>0</v>
      </c>
      <c r="AY162" s="22">
        <v>0</v>
      </c>
      <c r="AZ162" s="22">
        <v>0</v>
      </c>
      <c r="BA162" s="22">
        <v>0</v>
      </c>
      <c r="BB162" s="22">
        <v>0</v>
      </c>
      <c r="BC162" s="22">
        <v>0</v>
      </c>
      <c r="BD162" s="22">
        <v>0</v>
      </c>
      <c r="BE162" s="22">
        <v>0</v>
      </c>
      <c r="BF162" s="22">
        <v>0</v>
      </c>
      <c r="BG162" s="22">
        <v>0</v>
      </c>
      <c r="BH162" s="22">
        <v>0</v>
      </c>
      <c r="BI162" s="22">
        <v>0</v>
      </c>
      <c r="BJ162" s="22">
        <v>0</v>
      </c>
      <c r="BK162" s="22">
        <v>0</v>
      </c>
      <c r="BL162" s="22">
        <v>0</v>
      </c>
      <c r="BM162" s="22">
        <v>0</v>
      </c>
      <c r="BN162" s="22">
        <v>0</v>
      </c>
      <c r="BO162" s="22">
        <v>0</v>
      </c>
      <c r="BP162" s="22">
        <v>0</v>
      </c>
      <c r="BQ162" s="22">
        <v>0</v>
      </c>
      <c r="BR162" s="22">
        <v>0</v>
      </c>
      <c r="BS162" s="22">
        <v>0</v>
      </c>
      <c r="BT162" s="22">
        <v>0</v>
      </c>
      <c r="BU162" s="22">
        <v>0</v>
      </c>
      <c r="BV162" s="22">
        <v>0</v>
      </c>
      <c r="BW162" s="22">
        <v>0</v>
      </c>
      <c r="BX162" s="22">
        <v>0</v>
      </c>
      <c r="BY162" s="22">
        <v>0</v>
      </c>
      <c r="BZ162" s="22">
        <v>0</v>
      </c>
      <c r="CA162" s="22">
        <v>0</v>
      </c>
      <c r="CB162" s="22">
        <v>0</v>
      </c>
      <c r="CC162" s="22">
        <v>0</v>
      </c>
      <c r="CD162" s="22">
        <v>0</v>
      </c>
      <c r="CE162" s="22">
        <v>0</v>
      </c>
      <c r="CF162" s="22">
        <v>0</v>
      </c>
      <c r="CG162" s="22">
        <v>0</v>
      </c>
      <c r="CH162" s="22">
        <v>0</v>
      </c>
      <c r="CI162" s="22">
        <v>0</v>
      </c>
      <c r="CJ162" s="22">
        <v>0</v>
      </c>
      <c r="CK162" s="22">
        <v>0</v>
      </c>
      <c r="CL162" s="22">
        <v>0</v>
      </c>
      <c r="CM162" s="22">
        <v>0</v>
      </c>
      <c r="CN162" s="22">
        <v>0</v>
      </c>
      <c r="CO162" s="22">
        <v>0</v>
      </c>
      <c r="CP162" s="22">
        <v>0</v>
      </c>
      <c r="CQ162" s="22">
        <v>0</v>
      </c>
      <c r="CR162" s="22">
        <v>0</v>
      </c>
      <c r="CS162" s="22">
        <v>0</v>
      </c>
      <c r="CT162" s="22">
        <v>0</v>
      </c>
      <c r="CU162" s="22">
        <v>0</v>
      </c>
      <c r="CV162" s="22">
        <v>0</v>
      </c>
      <c r="CW162" s="22">
        <v>0</v>
      </c>
      <c r="CX162" s="22">
        <v>0</v>
      </c>
      <c r="CY162" s="22">
        <v>0</v>
      </c>
      <c r="CZ162" s="22">
        <v>0</v>
      </c>
      <c r="DA162" s="22">
        <v>0</v>
      </c>
      <c r="DB162" s="22">
        <v>0</v>
      </c>
      <c r="DC162" s="22">
        <v>0</v>
      </c>
      <c r="DD162" s="22">
        <v>0</v>
      </c>
      <c r="DE162" s="22">
        <v>0</v>
      </c>
      <c r="DF162" s="22">
        <v>0</v>
      </c>
      <c r="DG162" s="22">
        <v>0</v>
      </c>
      <c r="DH162" s="22">
        <v>0</v>
      </c>
      <c r="DI162" s="22">
        <v>0</v>
      </c>
      <c r="DJ162" s="22">
        <v>0</v>
      </c>
      <c r="DK162" s="22">
        <v>0</v>
      </c>
      <c r="DL162" s="22">
        <v>0</v>
      </c>
      <c r="DM162" s="22">
        <v>0</v>
      </c>
      <c r="DN162" s="22">
        <v>0</v>
      </c>
      <c r="DO162" s="22">
        <v>0</v>
      </c>
      <c r="DP162" s="22">
        <v>0</v>
      </c>
      <c r="DQ162" s="22">
        <v>0</v>
      </c>
      <c r="DR162" s="22">
        <v>0</v>
      </c>
      <c r="DS162" s="22">
        <v>0</v>
      </c>
      <c r="DT162" s="22">
        <v>0</v>
      </c>
      <c r="DU162" s="22">
        <v>0</v>
      </c>
      <c r="DV162" s="22">
        <v>0</v>
      </c>
      <c r="DW162" s="22">
        <v>0</v>
      </c>
      <c r="DX162" s="22">
        <v>0</v>
      </c>
      <c r="DY162" s="22">
        <v>0</v>
      </c>
      <c r="DZ162" s="22">
        <v>0</v>
      </c>
      <c r="EA162" s="22">
        <v>0</v>
      </c>
      <c r="EB162" s="22">
        <v>0</v>
      </c>
      <c r="EC162" s="22">
        <v>0</v>
      </c>
      <c r="ED162" s="22">
        <v>0</v>
      </c>
      <c r="EE162" s="22">
        <v>0</v>
      </c>
      <c r="EF162" s="22">
        <v>0</v>
      </c>
      <c r="EG162" s="22">
        <v>0</v>
      </c>
      <c r="EH162" s="22">
        <v>0</v>
      </c>
      <c r="EI162" s="22">
        <v>0</v>
      </c>
      <c r="EJ162" s="22">
        <v>0</v>
      </c>
      <c r="EK162" s="22">
        <v>0</v>
      </c>
      <c r="EL162" s="22">
        <v>0</v>
      </c>
      <c r="EM162" s="22">
        <v>0</v>
      </c>
      <c r="EN162" s="22">
        <v>0</v>
      </c>
      <c r="EO162" s="22">
        <v>0</v>
      </c>
      <c r="EP162" s="22">
        <v>0</v>
      </c>
      <c r="EQ162" s="22">
        <v>0</v>
      </c>
      <c r="ER162" s="22">
        <v>0</v>
      </c>
      <c r="ES162" s="22">
        <v>0</v>
      </c>
      <c r="ET162" s="22">
        <v>0</v>
      </c>
      <c r="EU162" s="22">
        <v>0</v>
      </c>
      <c r="EV162" s="22">
        <v>0</v>
      </c>
      <c r="EW162" s="22">
        <v>0</v>
      </c>
      <c r="EX162" s="22">
        <v>0</v>
      </c>
      <c r="EY162" s="22">
        <v>0</v>
      </c>
      <c r="EZ162" s="22">
        <v>0</v>
      </c>
      <c r="FA162" s="22">
        <v>0</v>
      </c>
      <c r="FB162" s="22">
        <v>0</v>
      </c>
      <c r="FC162" s="22">
        <v>0</v>
      </c>
      <c r="FD162" s="22">
        <v>0</v>
      </c>
      <c r="FE162" s="22">
        <v>0</v>
      </c>
      <c r="FF162" s="22">
        <v>0</v>
      </c>
      <c r="FG162" s="22">
        <v>0</v>
      </c>
      <c r="FH162" s="22">
        <v>0</v>
      </c>
      <c r="FI162" s="22">
        <v>0</v>
      </c>
      <c r="FJ162" s="23">
        <v>0</v>
      </c>
      <c r="FK162" s="23">
        <v>0</v>
      </c>
      <c r="FL162" s="23">
        <v>0</v>
      </c>
      <c r="FM162" s="23">
        <v>0</v>
      </c>
      <c r="FN162" s="23">
        <v>0</v>
      </c>
      <c r="FO162" s="23">
        <v>0</v>
      </c>
      <c r="FP162" s="23">
        <v>0</v>
      </c>
      <c r="FQ162" s="23">
        <v>0</v>
      </c>
      <c r="FR162" s="23">
        <v>0</v>
      </c>
      <c r="FS162" s="23">
        <v>0</v>
      </c>
      <c r="FT162" s="23">
        <v>0</v>
      </c>
      <c r="FU162" s="23">
        <v>0</v>
      </c>
      <c r="FV162" s="23">
        <v>0</v>
      </c>
      <c r="FW162" s="23">
        <v>0</v>
      </c>
      <c r="FX162" s="23">
        <v>0</v>
      </c>
      <c r="FY162" s="23">
        <v>0</v>
      </c>
      <c r="FZ162" s="23">
        <v>0</v>
      </c>
      <c r="GA162" s="23">
        <v>0</v>
      </c>
      <c r="GB162" s="23">
        <v>0</v>
      </c>
      <c r="GC162" s="23">
        <v>0</v>
      </c>
      <c r="GD162" s="23">
        <v>0</v>
      </c>
      <c r="GE162" s="23">
        <v>0</v>
      </c>
      <c r="GF162" s="23">
        <v>0</v>
      </c>
      <c r="GG162" s="23">
        <v>0</v>
      </c>
      <c r="GH162" s="23">
        <v>0</v>
      </c>
      <c r="GI162" s="23">
        <v>0</v>
      </c>
      <c r="GJ162" s="23">
        <v>0</v>
      </c>
      <c r="GK162" s="24">
        <v>0</v>
      </c>
      <c r="GL162" s="24">
        <v>0</v>
      </c>
      <c r="GM162" s="24">
        <v>0</v>
      </c>
      <c r="GN162" s="24">
        <v>0</v>
      </c>
      <c r="GO162" s="24">
        <v>0</v>
      </c>
      <c r="GP162" s="24">
        <v>0</v>
      </c>
      <c r="GQ162" s="24">
        <v>15360</v>
      </c>
      <c r="GR162" s="24">
        <v>7038</v>
      </c>
      <c r="GS162" s="24">
        <v>0</v>
      </c>
      <c r="GT162" s="23">
        <v>13440</v>
      </c>
      <c r="GU162" s="23">
        <v>5760</v>
      </c>
      <c r="GV162" s="24">
        <v>0</v>
      </c>
      <c r="GW162" s="24">
        <v>0</v>
      </c>
      <c r="GX162" s="24">
        <v>0</v>
      </c>
      <c r="GY162" s="24">
        <v>40320</v>
      </c>
      <c r="GZ162" s="24">
        <v>0</v>
      </c>
      <c r="HA162" s="24">
        <v>0</v>
      </c>
      <c r="HB162" s="24">
        <v>0</v>
      </c>
      <c r="HC162" s="24">
        <v>0</v>
      </c>
      <c r="HD162" s="24">
        <v>0</v>
      </c>
      <c r="HE162" s="24">
        <v>0</v>
      </c>
      <c r="HF162" s="24">
        <v>0</v>
      </c>
      <c r="HG162" s="24">
        <v>0</v>
      </c>
      <c r="HH162" s="24">
        <v>0</v>
      </c>
      <c r="HI162" s="24">
        <v>0</v>
      </c>
      <c r="HJ162" s="24">
        <v>0</v>
      </c>
      <c r="HK162" s="24">
        <v>21120</v>
      </c>
      <c r="HL162" s="24">
        <v>0</v>
      </c>
      <c r="HM162" s="24">
        <v>0</v>
      </c>
      <c r="HN162" s="24">
        <v>0</v>
      </c>
      <c r="HO162" s="24">
        <v>0</v>
      </c>
      <c r="HP162" s="24">
        <v>0</v>
      </c>
      <c r="HQ162" s="24">
        <v>0</v>
      </c>
      <c r="HR162" s="16">
        <f t="shared" si="61"/>
        <v>0</v>
      </c>
      <c r="HS162" s="16">
        <f t="shared" si="61"/>
        <v>0</v>
      </c>
      <c r="HT162" s="16">
        <f t="shared" ca="1" si="61"/>
        <v>0</v>
      </c>
      <c r="HU162" s="16">
        <f t="shared" ca="1" si="61"/>
        <v>0</v>
      </c>
      <c r="HV162" s="16">
        <f t="shared" ca="1" si="61"/>
        <v>0</v>
      </c>
      <c r="HW162" s="16">
        <f t="shared" ca="1" si="61"/>
        <v>0</v>
      </c>
      <c r="HX162" s="16">
        <f t="shared" ca="1" si="61"/>
        <v>0</v>
      </c>
      <c r="HY162" s="16">
        <f t="shared" ca="1" si="61"/>
        <v>0</v>
      </c>
      <c r="HZ162" s="16">
        <f t="shared" ca="1" si="61"/>
        <v>0</v>
      </c>
      <c r="IA162" s="16">
        <f t="shared" ca="1" si="61"/>
        <v>0</v>
      </c>
      <c r="IB162" s="16">
        <f t="shared" ca="1" si="61"/>
        <v>0</v>
      </c>
      <c r="IC162" s="16">
        <f t="shared" ca="1" si="61"/>
        <v>0</v>
      </c>
      <c r="ID162" s="16">
        <f t="shared" ca="1" si="61"/>
        <v>0</v>
      </c>
      <c r="IE162" s="16">
        <f t="shared" ca="1" si="61"/>
        <v>0</v>
      </c>
      <c r="IF162" s="16">
        <f t="shared" ca="1" si="61"/>
        <v>0</v>
      </c>
      <c r="IG162" s="16">
        <f t="shared" ca="1" si="61"/>
        <v>0</v>
      </c>
      <c r="IH162" s="16">
        <f t="shared" ca="1" si="63"/>
        <v>0</v>
      </c>
      <c r="II162" s="16">
        <f t="shared" ca="1" si="63"/>
        <v>0</v>
      </c>
      <c r="IJ162" s="16">
        <f t="shared" ca="1" si="63"/>
        <v>0</v>
      </c>
      <c r="IK162" s="16">
        <f t="shared" ca="1" si="63"/>
        <v>0</v>
      </c>
      <c r="IL162" s="16">
        <f t="shared" ca="1" si="63"/>
        <v>0</v>
      </c>
      <c r="IM162" s="16">
        <f t="shared" ca="1" si="63"/>
        <v>0</v>
      </c>
      <c r="IN162" s="16">
        <f t="shared" ca="1" si="62"/>
        <v>0</v>
      </c>
      <c r="IO162" s="16">
        <f t="shared" ca="1" si="62"/>
        <v>0</v>
      </c>
      <c r="IP162" s="16">
        <f t="shared" ca="1" si="62"/>
        <v>0</v>
      </c>
      <c r="IQ162" s="16">
        <f t="shared" ca="1" si="62"/>
        <v>0</v>
      </c>
      <c r="IR162" s="16">
        <f t="shared" ca="1" si="62"/>
        <v>0</v>
      </c>
      <c r="IS162" s="16">
        <f t="shared" ca="1" si="62"/>
        <v>0</v>
      </c>
      <c r="IT162" s="16">
        <f t="shared" ca="1" si="62"/>
        <v>0</v>
      </c>
      <c r="IU162" s="16">
        <f t="shared" ca="1" si="62"/>
        <v>0</v>
      </c>
      <c r="IV162" s="16">
        <f t="shared" ca="1" si="62"/>
        <v>0</v>
      </c>
      <c r="IW162" s="16">
        <f t="shared" ca="1" si="62"/>
        <v>0</v>
      </c>
      <c r="IX162" s="16">
        <f t="shared" ca="1" si="62"/>
        <v>0</v>
      </c>
      <c r="IY162" s="16">
        <f t="shared" ca="1" si="62"/>
        <v>0</v>
      </c>
      <c r="IZ162" s="16">
        <f t="shared" ca="1" si="62"/>
        <v>0</v>
      </c>
      <c r="JA162" s="16">
        <f t="shared" ca="1" si="62"/>
        <v>0</v>
      </c>
      <c r="JB162" s="16">
        <f t="shared" ca="1" si="62"/>
        <v>0</v>
      </c>
    </row>
    <row r="163" spans="1:262" ht="15" customHeight="1" x14ac:dyDescent="0.3">
      <c r="A163" s="20" t="s">
        <v>173</v>
      </c>
      <c r="B163" s="3" t="s">
        <v>234</v>
      </c>
      <c r="C163" s="3" t="s">
        <v>234</v>
      </c>
      <c r="D163" s="21" t="s">
        <v>38</v>
      </c>
      <c r="E163" s="21" t="s">
        <v>20</v>
      </c>
      <c r="F163" s="16">
        <f t="shared" ca="1" si="58"/>
        <v>0</v>
      </c>
      <c r="G163" s="21" cm="1">
        <f t="array" aca="1" ref="G163" ca="1">($D$5-IFERROR(LOOKUP(2,1/(INDIRECT($L$1&amp;ROW()&amp;":"&amp;$J$2&amp;ROW())&lt;&gt;0),INDIRECT($L$1&amp;"4:"&amp;$J$2&amp;"4")),$L$4))/7</f>
        <v>24</v>
      </c>
      <c r="H163" s="16">
        <f t="shared" ca="1" si="59"/>
        <v>37920</v>
      </c>
      <c r="L163" s="22">
        <v>0</v>
      </c>
      <c r="M163" s="22">
        <v>0</v>
      </c>
      <c r="N163" s="22">
        <v>0</v>
      </c>
      <c r="O163" s="22">
        <v>0</v>
      </c>
      <c r="P163" s="22">
        <v>0</v>
      </c>
      <c r="Q163" s="22">
        <v>0</v>
      </c>
      <c r="R163" s="22">
        <v>0</v>
      </c>
      <c r="S163" s="22">
        <v>0</v>
      </c>
      <c r="T163" s="22">
        <v>0</v>
      </c>
      <c r="U163" s="22">
        <v>0</v>
      </c>
      <c r="V163" s="22">
        <v>0</v>
      </c>
      <c r="W163" s="22">
        <v>0</v>
      </c>
      <c r="X163" s="22">
        <v>0</v>
      </c>
      <c r="Y163" s="22">
        <v>0</v>
      </c>
      <c r="Z163" s="22">
        <v>0</v>
      </c>
      <c r="AA163" s="22">
        <v>0</v>
      </c>
      <c r="AB163" s="22">
        <v>0</v>
      </c>
      <c r="AC163" s="22">
        <v>0</v>
      </c>
      <c r="AD163" s="22">
        <v>0</v>
      </c>
      <c r="AE163" s="22">
        <v>0</v>
      </c>
      <c r="AF163" s="22">
        <v>0</v>
      </c>
      <c r="AG163" s="22">
        <v>0</v>
      </c>
      <c r="AH163" s="22">
        <v>0</v>
      </c>
      <c r="AI163" s="22">
        <v>0</v>
      </c>
      <c r="AJ163" s="22">
        <v>0</v>
      </c>
      <c r="AK163" s="22">
        <v>0</v>
      </c>
      <c r="AL163" s="22">
        <v>0</v>
      </c>
      <c r="AM163" s="22">
        <v>0</v>
      </c>
      <c r="AN163" s="22">
        <v>0</v>
      </c>
      <c r="AO163" s="22">
        <v>0</v>
      </c>
      <c r="AP163" s="22">
        <v>0</v>
      </c>
      <c r="AQ163" s="22">
        <v>0</v>
      </c>
      <c r="AR163" s="22">
        <v>0</v>
      </c>
      <c r="AS163" s="22">
        <v>0</v>
      </c>
      <c r="AT163" s="22">
        <v>0</v>
      </c>
      <c r="AU163" s="22">
        <v>0</v>
      </c>
      <c r="AV163" s="22">
        <v>0</v>
      </c>
      <c r="AW163" s="22">
        <v>0</v>
      </c>
      <c r="AX163" s="22">
        <v>0</v>
      </c>
      <c r="AY163" s="22">
        <v>0</v>
      </c>
      <c r="AZ163" s="22">
        <v>0</v>
      </c>
      <c r="BA163" s="22">
        <v>0</v>
      </c>
      <c r="BB163" s="22">
        <v>0</v>
      </c>
      <c r="BC163" s="22">
        <v>0</v>
      </c>
      <c r="BD163" s="22">
        <v>0</v>
      </c>
      <c r="BE163" s="22">
        <v>0</v>
      </c>
      <c r="BF163" s="22">
        <v>0</v>
      </c>
      <c r="BG163" s="22">
        <v>0</v>
      </c>
      <c r="BH163" s="22">
        <v>0</v>
      </c>
      <c r="BI163" s="22">
        <v>0</v>
      </c>
      <c r="BJ163" s="22">
        <v>0</v>
      </c>
      <c r="BK163" s="22">
        <v>0</v>
      </c>
      <c r="BL163" s="22">
        <v>0</v>
      </c>
      <c r="BM163" s="22">
        <v>0</v>
      </c>
      <c r="BN163" s="22">
        <v>0</v>
      </c>
      <c r="BO163" s="22">
        <v>0</v>
      </c>
      <c r="BP163" s="22">
        <v>0</v>
      </c>
      <c r="BQ163" s="22">
        <v>0</v>
      </c>
      <c r="BR163" s="22">
        <v>0</v>
      </c>
      <c r="BS163" s="22">
        <v>0</v>
      </c>
      <c r="BT163" s="22">
        <v>0</v>
      </c>
      <c r="BU163" s="22">
        <v>0</v>
      </c>
      <c r="BV163" s="22">
        <v>0</v>
      </c>
      <c r="BW163" s="22">
        <v>0</v>
      </c>
      <c r="BX163" s="22">
        <v>0</v>
      </c>
      <c r="BY163" s="22">
        <v>0</v>
      </c>
      <c r="BZ163" s="22">
        <v>0</v>
      </c>
      <c r="CA163" s="22">
        <v>0</v>
      </c>
      <c r="CB163" s="22">
        <v>0</v>
      </c>
      <c r="CC163" s="22">
        <v>0</v>
      </c>
      <c r="CD163" s="22">
        <v>0</v>
      </c>
      <c r="CE163" s="22">
        <v>0</v>
      </c>
      <c r="CF163" s="22">
        <v>0</v>
      </c>
      <c r="CG163" s="22">
        <v>0</v>
      </c>
      <c r="CH163" s="22">
        <v>0</v>
      </c>
      <c r="CI163" s="22">
        <v>0</v>
      </c>
      <c r="CJ163" s="22">
        <v>0</v>
      </c>
      <c r="CK163" s="22">
        <v>0</v>
      </c>
      <c r="CL163" s="22">
        <v>0</v>
      </c>
      <c r="CM163" s="22">
        <v>0</v>
      </c>
      <c r="CN163" s="22">
        <v>0</v>
      </c>
      <c r="CO163" s="22">
        <v>0</v>
      </c>
      <c r="CP163" s="22">
        <v>0</v>
      </c>
      <c r="CQ163" s="22">
        <v>0</v>
      </c>
      <c r="CR163" s="22">
        <v>0</v>
      </c>
      <c r="CS163" s="22">
        <v>0</v>
      </c>
      <c r="CT163" s="22">
        <v>0</v>
      </c>
      <c r="CU163" s="22">
        <v>0</v>
      </c>
      <c r="CV163" s="22">
        <v>0</v>
      </c>
      <c r="CW163" s="22">
        <v>0</v>
      </c>
      <c r="CX163" s="22">
        <v>0</v>
      </c>
      <c r="CY163" s="22">
        <v>0</v>
      </c>
      <c r="CZ163" s="22">
        <v>0</v>
      </c>
      <c r="DA163" s="22">
        <v>0</v>
      </c>
      <c r="DB163" s="22">
        <v>0</v>
      </c>
      <c r="DC163" s="22">
        <v>0</v>
      </c>
      <c r="DD163" s="22">
        <v>0</v>
      </c>
      <c r="DE163" s="22">
        <v>0</v>
      </c>
      <c r="DF163" s="22">
        <v>0</v>
      </c>
      <c r="DG163" s="22">
        <v>0</v>
      </c>
      <c r="DH163" s="22">
        <v>0</v>
      </c>
      <c r="DI163" s="22">
        <v>0</v>
      </c>
      <c r="DJ163" s="22">
        <v>0</v>
      </c>
      <c r="DK163" s="22">
        <v>0</v>
      </c>
      <c r="DL163" s="22">
        <v>0</v>
      </c>
      <c r="DM163" s="22">
        <v>0</v>
      </c>
      <c r="DN163" s="22">
        <v>0</v>
      </c>
      <c r="DO163" s="22">
        <v>0</v>
      </c>
      <c r="DP163" s="22">
        <v>0</v>
      </c>
      <c r="DQ163" s="22">
        <v>0</v>
      </c>
      <c r="DR163" s="22">
        <v>0</v>
      </c>
      <c r="DS163" s="22">
        <v>0</v>
      </c>
      <c r="DT163" s="22">
        <v>0</v>
      </c>
      <c r="DU163" s="22">
        <v>0</v>
      </c>
      <c r="DV163" s="22">
        <v>0</v>
      </c>
      <c r="DW163" s="22">
        <v>0</v>
      </c>
      <c r="DX163" s="22">
        <v>0</v>
      </c>
      <c r="DY163" s="22">
        <v>0</v>
      </c>
      <c r="DZ163" s="22">
        <v>0</v>
      </c>
      <c r="EA163" s="22">
        <v>0</v>
      </c>
      <c r="EB163" s="22">
        <v>0</v>
      </c>
      <c r="EC163" s="22">
        <v>0</v>
      </c>
      <c r="ED163" s="22">
        <v>0</v>
      </c>
      <c r="EE163" s="22">
        <v>0</v>
      </c>
      <c r="EF163" s="22">
        <v>0</v>
      </c>
      <c r="EG163" s="22">
        <v>0</v>
      </c>
      <c r="EH163" s="22">
        <v>0</v>
      </c>
      <c r="EI163" s="22">
        <v>0</v>
      </c>
      <c r="EJ163" s="22">
        <v>0</v>
      </c>
      <c r="EK163" s="22">
        <v>0</v>
      </c>
      <c r="EL163" s="22">
        <v>0</v>
      </c>
      <c r="EM163" s="22">
        <v>0</v>
      </c>
      <c r="EN163" s="22">
        <v>0</v>
      </c>
      <c r="EO163" s="22">
        <v>0</v>
      </c>
      <c r="EP163" s="22">
        <v>0</v>
      </c>
      <c r="EQ163" s="22">
        <v>0</v>
      </c>
      <c r="ER163" s="22">
        <v>0</v>
      </c>
      <c r="ES163" s="22">
        <v>0</v>
      </c>
      <c r="ET163" s="22">
        <v>0</v>
      </c>
      <c r="EU163" s="22">
        <v>0</v>
      </c>
      <c r="EV163" s="22">
        <v>0</v>
      </c>
      <c r="EW163" s="22">
        <v>0</v>
      </c>
      <c r="EX163" s="22">
        <v>0</v>
      </c>
      <c r="EY163" s="22">
        <v>0</v>
      </c>
      <c r="EZ163" s="22">
        <v>0</v>
      </c>
      <c r="FA163" s="22">
        <v>0</v>
      </c>
      <c r="FB163" s="22">
        <v>0</v>
      </c>
      <c r="FC163" s="22">
        <v>0</v>
      </c>
      <c r="FD163" s="22">
        <v>0</v>
      </c>
      <c r="FE163" s="22">
        <v>0</v>
      </c>
      <c r="FF163" s="22">
        <v>0</v>
      </c>
      <c r="FG163" s="22">
        <v>0</v>
      </c>
      <c r="FH163" s="22">
        <v>0</v>
      </c>
      <c r="FI163" s="22">
        <v>0</v>
      </c>
      <c r="FJ163" s="23">
        <v>0</v>
      </c>
      <c r="FK163" s="23">
        <v>0</v>
      </c>
      <c r="FL163" s="23">
        <v>0</v>
      </c>
      <c r="FM163" s="23">
        <v>0</v>
      </c>
      <c r="FN163" s="23">
        <v>0</v>
      </c>
      <c r="FO163" s="23">
        <v>0</v>
      </c>
      <c r="FP163" s="23">
        <v>0</v>
      </c>
      <c r="FQ163" s="23">
        <v>0</v>
      </c>
      <c r="FR163" s="23">
        <v>0</v>
      </c>
      <c r="FS163" s="23">
        <v>0</v>
      </c>
      <c r="FT163" s="23">
        <v>0</v>
      </c>
      <c r="FU163" s="23">
        <v>0</v>
      </c>
      <c r="FV163" s="23">
        <v>0</v>
      </c>
      <c r="FW163" s="23">
        <v>0</v>
      </c>
      <c r="FX163" s="23">
        <v>0</v>
      </c>
      <c r="FY163" s="23">
        <v>0</v>
      </c>
      <c r="FZ163" s="23">
        <v>0</v>
      </c>
      <c r="GA163" s="23">
        <v>0</v>
      </c>
      <c r="GB163" s="23">
        <v>0</v>
      </c>
      <c r="GC163" s="23">
        <v>0</v>
      </c>
      <c r="GD163" s="23">
        <v>0</v>
      </c>
      <c r="GE163" s="23">
        <v>0</v>
      </c>
      <c r="GF163" s="23">
        <v>0</v>
      </c>
      <c r="GG163" s="23">
        <v>0</v>
      </c>
      <c r="GH163" s="23">
        <v>0</v>
      </c>
      <c r="GI163" s="23">
        <v>0</v>
      </c>
      <c r="GJ163" s="23">
        <v>0</v>
      </c>
      <c r="GK163" s="24">
        <v>0</v>
      </c>
      <c r="GL163" s="24">
        <v>0</v>
      </c>
      <c r="GM163" s="24">
        <v>0</v>
      </c>
      <c r="GN163" s="24">
        <v>0</v>
      </c>
      <c r="GO163" s="24">
        <v>0</v>
      </c>
      <c r="GP163" s="24">
        <v>0</v>
      </c>
      <c r="GQ163" s="24">
        <v>15360</v>
      </c>
      <c r="GR163" s="24">
        <v>5280</v>
      </c>
      <c r="GS163" s="24">
        <v>0</v>
      </c>
      <c r="GT163" s="24">
        <v>0</v>
      </c>
      <c r="GU163" s="23">
        <v>17280</v>
      </c>
      <c r="GV163" s="24">
        <v>0</v>
      </c>
      <c r="GW163" s="24">
        <v>0</v>
      </c>
      <c r="GX163" s="24">
        <v>0</v>
      </c>
      <c r="GY163" s="24">
        <v>0</v>
      </c>
      <c r="GZ163" s="24">
        <v>0</v>
      </c>
      <c r="HA163" s="24">
        <v>0</v>
      </c>
      <c r="HB163" s="24">
        <v>0</v>
      </c>
      <c r="HC163" s="24">
        <v>0</v>
      </c>
      <c r="HD163" s="24">
        <v>0</v>
      </c>
      <c r="HE163" s="24">
        <v>0</v>
      </c>
      <c r="HF163" s="24">
        <v>0</v>
      </c>
      <c r="HG163" s="24">
        <v>0</v>
      </c>
      <c r="HH163" s="24">
        <v>0</v>
      </c>
      <c r="HI163" s="24">
        <v>0</v>
      </c>
      <c r="HJ163" s="24">
        <v>0</v>
      </c>
      <c r="HK163" s="24">
        <v>0</v>
      </c>
      <c r="HL163" s="24">
        <v>0</v>
      </c>
      <c r="HM163" s="24">
        <v>0</v>
      </c>
      <c r="HN163" s="24">
        <v>0</v>
      </c>
      <c r="HO163" s="24">
        <v>0</v>
      </c>
      <c r="HP163" s="24">
        <v>0</v>
      </c>
      <c r="HQ163" s="24">
        <v>0</v>
      </c>
      <c r="HR163" s="16">
        <f t="shared" si="61"/>
        <v>0</v>
      </c>
      <c r="HS163" s="16">
        <f t="shared" si="61"/>
        <v>0</v>
      </c>
      <c r="HT163" s="16">
        <f t="shared" ca="1" si="61"/>
        <v>0</v>
      </c>
      <c r="HU163" s="16">
        <f t="shared" ca="1" si="61"/>
        <v>0</v>
      </c>
      <c r="HV163" s="16">
        <f t="shared" ca="1" si="61"/>
        <v>0</v>
      </c>
      <c r="HW163" s="16">
        <f t="shared" ca="1" si="61"/>
        <v>0</v>
      </c>
      <c r="HX163" s="16">
        <f t="shared" ca="1" si="61"/>
        <v>0</v>
      </c>
      <c r="HY163" s="16">
        <f t="shared" ca="1" si="61"/>
        <v>0</v>
      </c>
      <c r="HZ163" s="16">
        <f t="shared" ca="1" si="61"/>
        <v>0</v>
      </c>
      <c r="IA163" s="16">
        <f t="shared" ca="1" si="61"/>
        <v>0</v>
      </c>
      <c r="IB163" s="16">
        <f t="shared" ca="1" si="61"/>
        <v>0</v>
      </c>
      <c r="IC163" s="16">
        <f t="shared" ca="1" si="61"/>
        <v>0</v>
      </c>
      <c r="ID163" s="16">
        <f t="shared" ca="1" si="61"/>
        <v>0</v>
      </c>
      <c r="IE163" s="16">
        <f t="shared" ca="1" si="61"/>
        <v>0</v>
      </c>
      <c r="IF163" s="16">
        <f t="shared" ca="1" si="61"/>
        <v>0</v>
      </c>
      <c r="IG163" s="16">
        <f t="shared" ref="IG163:IS172" ca="1" si="65">IF(IF$4=$D$5,$F163,IF163)*(1+IG$3)*(IF(AND($J163&gt;=IG$4,$J163&lt;IH$4),$I163+1,IF(AND($K163&gt;=IG$4,$K163&lt;IH$4),1/(1+$I163),1)))</f>
        <v>0</v>
      </c>
      <c r="IH163" s="16">
        <f t="shared" ca="1" si="65"/>
        <v>0</v>
      </c>
      <c r="II163" s="16">
        <f t="shared" ca="1" si="65"/>
        <v>0</v>
      </c>
      <c r="IJ163" s="16">
        <f t="shared" ca="1" si="65"/>
        <v>0</v>
      </c>
      <c r="IK163" s="16">
        <f t="shared" ca="1" si="65"/>
        <v>0</v>
      </c>
      <c r="IL163" s="16">
        <f t="shared" ca="1" si="65"/>
        <v>0</v>
      </c>
      <c r="IM163" s="16">
        <f t="shared" ca="1" si="65"/>
        <v>0</v>
      </c>
      <c r="IN163" s="16">
        <f t="shared" ca="1" si="62"/>
        <v>0</v>
      </c>
      <c r="IO163" s="16">
        <f t="shared" ca="1" si="62"/>
        <v>0</v>
      </c>
      <c r="IP163" s="16">
        <f t="shared" ca="1" si="62"/>
        <v>0</v>
      </c>
      <c r="IQ163" s="16">
        <f t="shared" ca="1" si="62"/>
        <v>0</v>
      </c>
      <c r="IR163" s="16">
        <f t="shared" ca="1" si="62"/>
        <v>0</v>
      </c>
      <c r="IS163" s="16">
        <f t="shared" ca="1" si="62"/>
        <v>0</v>
      </c>
      <c r="IT163" s="16">
        <f t="shared" ca="1" si="62"/>
        <v>0</v>
      </c>
      <c r="IU163" s="16">
        <f t="shared" ca="1" si="62"/>
        <v>0</v>
      </c>
      <c r="IV163" s="16">
        <f t="shared" ca="1" si="62"/>
        <v>0</v>
      </c>
      <c r="IW163" s="16">
        <f t="shared" ca="1" si="62"/>
        <v>0</v>
      </c>
      <c r="IX163" s="16">
        <f t="shared" ca="1" si="62"/>
        <v>0</v>
      </c>
      <c r="IY163" s="16">
        <f t="shared" ca="1" si="62"/>
        <v>0</v>
      </c>
      <c r="IZ163" s="16">
        <f t="shared" ca="1" si="62"/>
        <v>0</v>
      </c>
      <c r="JA163" s="16">
        <f t="shared" ca="1" si="62"/>
        <v>0</v>
      </c>
      <c r="JB163" s="16">
        <f t="shared" ca="1" si="62"/>
        <v>0</v>
      </c>
    </row>
    <row r="164" spans="1:262" ht="15" customHeight="1" x14ac:dyDescent="0.3">
      <c r="A164" s="20" t="s">
        <v>174</v>
      </c>
      <c r="B164" s="3" t="s">
        <v>234</v>
      </c>
      <c r="C164" s="3" t="s">
        <v>234</v>
      </c>
      <c r="D164" s="21" t="s">
        <v>38</v>
      </c>
      <c r="E164" s="21" t="s">
        <v>20</v>
      </c>
      <c r="F164" s="16">
        <f t="shared" ca="1" si="58"/>
        <v>0</v>
      </c>
      <c r="G164" s="21" cm="1">
        <f t="array" aca="1" ref="G164" ca="1">($D$5-IFERROR(LOOKUP(2,1/(INDIRECT($L$1&amp;ROW()&amp;":"&amp;$J$2&amp;ROW())&lt;&gt;0),INDIRECT($L$1&amp;"4:"&amp;$J$2&amp;"4")),$L$4))/7</f>
        <v>8</v>
      </c>
      <c r="H164" s="16">
        <f t="shared" ca="1" si="59"/>
        <v>111828</v>
      </c>
      <c r="L164" s="22">
        <v>0</v>
      </c>
      <c r="M164" s="22">
        <v>0</v>
      </c>
      <c r="N164" s="22">
        <v>0</v>
      </c>
      <c r="O164" s="22">
        <v>0</v>
      </c>
      <c r="P164" s="22">
        <v>0</v>
      </c>
      <c r="Q164" s="22">
        <v>0</v>
      </c>
      <c r="R164" s="22">
        <v>0</v>
      </c>
      <c r="S164" s="22">
        <v>0</v>
      </c>
      <c r="T164" s="22">
        <v>0</v>
      </c>
      <c r="U164" s="22">
        <v>0</v>
      </c>
      <c r="V164" s="22">
        <v>0</v>
      </c>
      <c r="W164" s="22">
        <v>0</v>
      </c>
      <c r="X164" s="22">
        <v>0</v>
      </c>
      <c r="Y164" s="22">
        <v>0</v>
      </c>
      <c r="Z164" s="22">
        <v>0</v>
      </c>
      <c r="AA164" s="22">
        <v>0</v>
      </c>
      <c r="AB164" s="22">
        <v>0</v>
      </c>
      <c r="AC164" s="22">
        <v>0</v>
      </c>
      <c r="AD164" s="22">
        <v>0</v>
      </c>
      <c r="AE164" s="22">
        <v>0</v>
      </c>
      <c r="AF164" s="22">
        <v>0</v>
      </c>
      <c r="AG164" s="22">
        <v>0</v>
      </c>
      <c r="AH164" s="22">
        <v>0</v>
      </c>
      <c r="AI164" s="22">
        <v>0</v>
      </c>
      <c r="AJ164" s="22">
        <v>0</v>
      </c>
      <c r="AK164" s="22">
        <v>0</v>
      </c>
      <c r="AL164" s="22">
        <v>0</v>
      </c>
      <c r="AM164" s="22">
        <v>0</v>
      </c>
      <c r="AN164" s="22">
        <v>0</v>
      </c>
      <c r="AO164" s="22">
        <v>0</v>
      </c>
      <c r="AP164" s="22">
        <v>0</v>
      </c>
      <c r="AQ164" s="22">
        <v>0</v>
      </c>
      <c r="AR164" s="22">
        <v>0</v>
      </c>
      <c r="AS164" s="22">
        <v>0</v>
      </c>
      <c r="AT164" s="22">
        <v>0</v>
      </c>
      <c r="AU164" s="22">
        <v>0</v>
      </c>
      <c r="AV164" s="22">
        <v>0</v>
      </c>
      <c r="AW164" s="22">
        <v>0</v>
      </c>
      <c r="AX164" s="22">
        <v>0</v>
      </c>
      <c r="AY164" s="22">
        <v>0</v>
      </c>
      <c r="AZ164" s="22">
        <v>0</v>
      </c>
      <c r="BA164" s="22">
        <v>0</v>
      </c>
      <c r="BB164" s="22">
        <v>0</v>
      </c>
      <c r="BC164" s="22">
        <v>0</v>
      </c>
      <c r="BD164" s="22">
        <v>0</v>
      </c>
      <c r="BE164" s="22">
        <v>0</v>
      </c>
      <c r="BF164" s="22">
        <v>0</v>
      </c>
      <c r="BG164" s="22">
        <v>0</v>
      </c>
      <c r="BH164" s="22">
        <v>0</v>
      </c>
      <c r="BI164" s="22">
        <v>0</v>
      </c>
      <c r="BJ164" s="22">
        <v>0</v>
      </c>
      <c r="BK164" s="22">
        <v>0</v>
      </c>
      <c r="BL164" s="22">
        <v>0</v>
      </c>
      <c r="BM164" s="22">
        <v>0</v>
      </c>
      <c r="BN164" s="22">
        <v>0</v>
      </c>
      <c r="BO164" s="22">
        <v>0</v>
      </c>
      <c r="BP164" s="22">
        <v>0</v>
      </c>
      <c r="BQ164" s="22">
        <v>0</v>
      </c>
      <c r="BR164" s="22">
        <v>0</v>
      </c>
      <c r="BS164" s="22">
        <v>0</v>
      </c>
      <c r="BT164" s="22">
        <v>0</v>
      </c>
      <c r="BU164" s="22">
        <v>0</v>
      </c>
      <c r="BV164" s="22">
        <v>0</v>
      </c>
      <c r="BW164" s="22">
        <v>0</v>
      </c>
      <c r="BX164" s="22">
        <v>0</v>
      </c>
      <c r="BY164" s="22">
        <v>0</v>
      </c>
      <c r="BZ164" s="22">
        <v>0</v>
      </c>
      <c r="CA164" s="22">
        <v>0</v>
      </c>
      <c r="CB164" s="22">
        <v>0</v>
      </c>
      <c r="CC164" s="22">
        <v>0</v>
      </c>
      <c r="CD164" s="22">
        <v>0</v>
      </c>
      <c r="CE164" s="22">
        <v>0</v>
      </c>
      <c r="CF164" s="22">
        <v>0</v>
      </c>
      <c r="CG164" s="22">
        <v>0</v>
      </c>
      <c r="CH164" s="22">
        <v>0</v>
      </c>
      <c r="CI164" s="22">
        <v>0</v>
      </c>
      <c r="CJ164" s="22">
        <v>0</v>
      </c>
      <c r="CK164" s="22">
        <v>0</v>
      </c>
      <c r="CL164" s="22">
        <v>0</v>
      </c>
      <c r="CM164" s="22">
        <v>0</v>
      </c>
      <c r="CN164" s="22">
        <v>0</v>
      </c>
      <c r="CO164" s="22">
        <v>0</v>
      </c>
      <c r="CP164" s="22">
        <v>0</v>
      </c>
      <c r="CQ164" s="22">
        <v>0</v>
      </c>
      <c r="CR164" s="22">
        <v>0</v>
      </c>
      <c r="CS164" s="22">
        <v>0</v>
      </c>
      <c r="CT164" s="22">
        <v>0</v>
      </c>
      <c r="CU164" s="22">
        <v>0</v>
      </c>
      <c r="CV164" s="22">
        <v>0</v>
      </c>
      <c r="CW164" s="22">
        <v>0</v>
      </c>
      <c r="CX164" s="22">
        <v>0</v>
      </c>
      <c r="CY164" s="22">
        <v>0</v>
      </c>
      <c r="CZ164" s="22">
        <v>0</v>
      </c>
      <c r="DA164" s="22">
        <v>0</v>
      </c>
      <c r="DB164" s="22">
        <v>0</v>
      </c>
      <c r="DC164" s="22">
        <v>0</v>
      </c>
      <c r="DD164" s="22">
        <v>0</v>
      </c>
      <c r="DE164" s="22">
        <v>0</v>
      </c>
      <c r="DF164" s="22">
        <v>0</v>
      </c>
      <c r="DG164" s="22">
        <v>0</v>
      </c>
      <c r="DH164" s="22">
        <v>0</v>
      </c>
      <c r="DI164" s="22">
        <v>0</v>
      </c>
      <c r="DJ164" s="22">
        <v>0</v>
      </c>
      <c r="DK164" s="22">
        <v>0</v>
      </c>
      <c r="DL164" s="22">
        <v>0</v>
      </c>
      <c r="DM164" s="22">
        <v>0</v>
      </c>
      <c r="DN164" s="22">
        <v>0</v>
      </c>
      <c r="DO164" s="22">
        <v>0</v>
      </c>
      <c r="DP164" s="22">
        <v>0</v>
      </c>
      <c r="DQ164" s="22">
        <v>0</v>
      </c>
      <c r="DR164" s="22">
        <v>0</v>
      </c>
      <c r="DS164" s="22">
        <v>0</v>
      </c>
      <c r="DT164" s="22">
        <v>0</v>
      </c>
      <c r="DU164" s="22">
        <v>0</v>
      </c>
      <c r="DV164" s="22">
        <v>0</v>
      </c>
      <c r="DW164" s="22">
        <v>0</v>
      </c>
      <c r="DX164" s="22">
        <v>0</v>
      </c>
      <c r="DY164" s="22">
        <v>0</v>
      </c>
      <c r="DZ164" s="22">
        <v>0</v>
      </c>
      <c r="EA164" s="22">
        <v>0</v>
      </c>
      <c r="EB164" s="22">
        <v>0</v>
      </c>
      <c r="EC164" s="22">
        <v>0</v>
      </c>
      <c r="ED164" s="22">
        <v>0</v>
      </c>
      <c r="EE164" s="22">
        <v>0</v>
      </c>
      <c r="EF164" s="22">
        <v>0</v>
      </c>
      <c r="EG164" s="22">
        <v>0</v>
      </c>
      <c r="EH164" s="22">
        <v>0</v>
      </c>
      <c r="EI164" s="22">
        <v>0</v>
      </c>
      <c r="EJ164" s="22">
        <v>0</v>
      </c>
      <c r="EK164" s="22">
        <v>0</v>
      </c>
      <c r="EL164" s="22">
        <v>0</v>
      </c>
      <c r="EM164" s="22">
        <v>0</v>
      </c>
      <c r="EN164" s="22">
        <v>0</v>
      </c>
      <c r="EO164" s="22">
        <v>0</v>
      </c>
      <c r="EP164" s="22">
        <v>0</v>
      </c>
      <c r="EQ164" s="22">
        <v>0</v>
      </c>
      <c r="ER164" s="22">
        <v>0</v>
      </c>
      <c r="ES164" s="22">
        <v>0</v>
      </c>
      <c r="ET164" s="22">
        <v>0</v>
      </c>
      <c r="EU164" s="22">
        <v>0</v>
      </c>
      <c r="EV164" s="22">
        <v>0</v>
      </c>
      <c r="EW164" s="22">
        <v>0</v>
      </c>
      <c r="EX164" s="22">
        <v>0</v>
      </c>
      <c r="EY164" s="22">
        <v>0</v>
      </c>
      <c r="EZ164" s="22">
        <v>0</v>
      </c>
      <c r="FA164" s="22">
        <v>0</v>
      </c>
      <c r="FB164" s="22">
        <v>0</v>
      </c>
      <c r="FC164" s="22">
        <v>0</v>
      </c>
      <c r="FD164" s="22">
        <v>0</v>
      </c>
      <c r="FE164" s="22">
        <v>0</v>
      </c>
      <c r="FF164" s="22">
        <v>0</v>
      </c>
      <c r="FG164" s="22">
        <v>0</v>
      </c>
      <c r="FH164" s="22">
        <v>0</v>
      </c>
      <c r="FI164" s="22">
        <v>0</v>
      </c>
      <c r="FJ164" s="23">
        <v>0</v>
      </c>
      <c r="FK164" s="23">
        <v>0</v>
      </c>
      <c r="FL164" s="23">
        <v>0</v>
      </c>
      <c r="FM164" s="23">
        <v>0</v>
      </c>
      <c r="FN164" s="23">
        <v>0</v>
      </c>
      <c r="FO164" s="23">
        <v>0</v>
      </c>
      <c r="FP164" s="23">
        <v>0</v>
      </c>
      <c r="FQ164" s="23">
        <v>0</v>
      </c>
      <c r="FR164" s="23">
        <v>0</v>
      </c>
      <c r="FS164" s="23">
        <v>0</v>
      </c>
      <c r="FT164" s="23">
        <v>0</v>
      </c>
      <c r="FU164" s="23">
        <v>0</v>
      </c>
      <c r="FV164" s="23">
        <v>0</v>
      </c>
      <c r="FW164" s="23">
        <v>0</v>
      </c>
      <c r="FX164" s="23">
        <v>0</v>
      </c>
      <c r="FY164" s="23">
        <v>0</v>
      </c>
      <c r="FZ164" s="23">
        <v>0</v>
      </c>
      <c r="GA164" s="23">
        <v>0</v>
      </c>
      <c r="GB164" s="23">
        <v>0</v>
      </c>
      <c r="GC164" s="23">
        <v>0</v>
      </c>
      <c r="GD164" s="23">
        <v>0</v>
      </c>
      <c r="GE164" s="23">
        <v>0</v>
      </c>
      <c r="GF164" s="23">
        <v>0</v>
      </c>
      <c r="GG164" s="23">
        <v>0</v>
      </c>
      <c r="GH164" s="23">
        <v>0</v>
      </c>
      <c r="GI164" s="23">
        <v>0</v>
      </c>
      <c r="GJ164" s="23">
        <v>0</v>
      </c>
      <c r="GK164" s="24">
        <v>0</v>
      </c>
      <c r="GL164" s="24">
        <v>0</v>
      </c>
      <c r="GM164" s="24">
        <v>0</v>
      </c>
      <c r="GN164" s="24">
        <v>0</v>
      </c>
      <c r="GO164" s="24">
        <v>0</v>
      </c>
      <c r="GP164" s="24">
        <v>0</v>
      </c>
      <c r="GQ164" s="24">
        <v>15360</v>
      </c>
      <c r="GR164" s="24">
        <v>8148</v>
      </c>
      <c r="GS164" s="24">
        <v>0</v>
      </c>
      <c r="GT164" s="23">
        <v>11520</v>
      </c>
      <c r="GU164" s="23">
        <v>9600</v>
      </c>
      <c r="GV164" s="24">
        <v>0</v>
      </c>
      <c r="GW164" s="24">
        <v>0</v>
      </c>
      <c r="GX164" s="24">
        <v>0</v>
      </c>
      <c r="GY164" s="24">
        <v>42240</v>
      </c>
      <c r="GZ164" s="24">
        <v>0</v>
      </c>
      <c r="HA164" s="24">
        <v>0</v>
      </c>
      <c r="HB164" s="24">
        <v>0</v>
      </c>
      <c r="HC164" s="24">
        <v>0</v>
      </c>
      <c r="HD164" s="24">
        <v>0</v>
      </c>
      <c r="HE164" s="24">
        <v>0</v>
      </c>
      <c r="HF164" s="24">
        <v>0</v>
      </c>
      <c r="HG164" s="24">
        <v>0</v>
      </c>
      <c r="HH164" s="24">
        <v>0</v>
      </c>
      <c r="HI164" s="24">
        <v>0</v>
      </c>
      <c r="HJ164" s="24">
        <v>0</v>
      </c>
      <c r="HK164" s="24">
        <v>24960</v>
      </c>
      <c r="HL164" s="24">
        <v>0</v>
      </c>
      <c r="HM164" s="24">
        <v>0</v>
      </c>
      <c r="HN164" s="24">
        <v>0</v>
      </c>
      <c r="HO164" s="24">
        <v>0</v>
      </c>
      <c r="HP164" s="24">
        <v>0</v>
      </c>
      <c r="HQ164" s="24">
        <v>0</v>
      </c>
      <c r="HR164" s="16">
        <f t="shared" ref="HR164:IG188" si="66">IF(HQ$4=$D$5,$F164,HQ164)*(1+HR$3)*(IF(AND($J164&gt;=HR$4,$J164&lt;HS$4),$I164+1,IF(AND($K164&gt;=HR$4,$K164&lt;HS$4),1/(1+$I164),1)))</f>
        <v>0</v>
      </c>
      <c r="HS164" s="16">
        <f t="shared" si="66"/>
        <v>0</v>
      </c>
      <c r="HT164" s="16">
        <f t="shared" ca="1" si="66"/>
        <v>0</v>
      </c>
      <c r="HU164" s="16">
        <f t="shared" ca="1" si="66"/>
        <v>0</v>
      </c>
      <c r="HV164" s="16">
        <f t="shared" ca="1" si="66"/>
        <v>0</v>
      </c>
      <c r="HW164" s="16">
        <f t="shared" ca="1" si="66"/>
        <v>0</v>
      </c>
      <c r="HX164" s="16">
        <f t="shared" ca="1" si="66"/>
        <v>0</v>
      </c>
      <c r="HY164" s="16">
        <f t="shared" ca="1" si="66"/>
        <v>0</v>
      </c>
      <c r="HZ164" s="16">
        <f t="shared" ca="1" si="66"/>
        <v>0</v>
      </c>
      <c r="IA164" s="16">
        <f t="shared" ca="1" si="66"/>
        <v>0</v>
      </c>
      <c r="IB164" s="16">
        <f t="shared" ca="1" si="66"/>
        <v>0</v>
      </c>
      <c r="IC164" s="16">
        <f t="shared" ca="1" si="66"/>
        <v>0</v>
      </c>
      <c r="ID164" s="16">
        <f t="shared" ca="1" si="66"/>
        <v>0</v>
      </c>
      <c r="IE164" s="16">
        <f t="shared" ca="1" si="66"/>
        <v>0</v>
      </c>
      <c r="IF164" s="16">
        <f t="shared" ca="1" si="66"/>
        <v>0</v>
      </c>
      <c r="IG164" s="16">
        <f t="shared" ca="1" si="66"/>
        <v>0</v>
      </c>
      <c r="IH164" s="16">
        <f t="shared" ca="1" si="65"/>
        <v>0</v>
      </c>
      <c r="II164" s="16">
        <f t="shared" ca="1" si="65"/>
        <v>0</v>
      </c>
      <c r="IJ164" s="16">
        <f t="shared" ca="1" si="65"/>
        <v>0</v>
      </c>
      <c r="IK164" s="16">
        <f t="shared" ca="1" si="65"/>
        <v>0</v>
      </c>
      <c r="IL164" s="16">
        <f t="shared" ca="1" si="65"/>
        <v>0</v>
      </c>
      <c r="IM164" s="16">
        <f t="shared" ca="1" si="65"/>
        <v>0</v>
      </c>
      <c r="IN164" s="16">
        <f t="shared" ca="1" si="62"/>
        <v>0</v>
      </c>
      <c r="IO164" s="16">
        <f t="shared" ca="1" si="62"/>
        <v>0</v>
      </c>
      <c r="IP164" s="16">
        <f t="shared" ca="1" si="62"/>
        <v>0</v>
      </c>
      <c r="IQ164" s="16">
        <f t="shared" ca="1" si="62"/>
        <v>0</v>
      </c>
      <c r="IR164" s="16">
        <f t="shared" ca="1" si="62"/>
        <v>0</v>
      </c>
      <c r="IS164" s="16">
        <f t="shared" ca="1" si="62"/>
        <v>0</v>
      </c>
      <c r="IT164" s="16">
        <f t="shared" ca="1" si="62"/>
        <v>0</v>
      </c>
      <c r="IU164" s="16">
        <f t="shared" ca="1" si="62"/>
        <v>0</v>
      </c>
      <c r="IV164" s="16">
        <f t="shared" ca="1" si="62"/>
        <v>0</v>
      </c>
      <c r="IW164" s="16">
        <f t="shared" ca="1" si="62"/>
        <v>0</v>
      </c>
      <c r="IX164" s="16">
        <f t="shared" ca="1" si="62"/>
        <v>0</v>
      </c>
      <c r="IY164" s="16">
        <f t="shared" ca="1" si="62"/>
        <v>0</v>
      </c>
      <c r="IZ164" s="16">
        <f t="shared" ca="1" si="62"/>
        <v>0</v>
      </c>
      <c r="JA164" s="16">
        <f t="shared" ca="1" si="62"/>
        <v>0</v>
      </c>
      <c r="JB164" s="16">
        <f t="shared" ca="1" si="62"/>
        <v>0</v>
      </c>
    </row>
    <row r="165" spans="1:262" ht="15" customHeight="1" x14ac:dyDescent="0.3">
      <c r="A165" s="20" t="s">
        <v>175</v>
      </c>
      <c r="B165" s="3" t="s">
        <v>234</v>
      </c>
      <c r="C165" s="3" t="s">
        <v>234</v>
      </c>
      <c r="D165" s="21" t="s">
        <v>38</v>
      </c>
      <c r="E165" s="21" t="s">
        <v>20</v>
      </c>
      <c r="F165" s="16">
        <f t="shared" ca="1" si="58"/>
        <v>0</v>
      </c>
      <c r="G165" s="21" cm="1">
        <f t="array" aca="1" ref="G165" ca="1">($D$5-IFERROR(LOOKUP(2,1/(INDIRECT($L$1&amp;ROW()&amp;":"&amp;$J$2&amp;ROW())&lt;&gt;0),INDIRECT($L$1&amp;"4:"&amp;$J$2&amp;"4")),$L$4))/7</f>
        <v>8</v>
      </c>
      <c r="H165" s="16">
        <f t="shared" ca="1" si="59"/>
        <v>108606</v>
      </c>
      <c r="L165" s="22">
        <v>0</v>
      </c>
      <c r="M165" s="22">
        <v>0</v>
      </c>
      <c r="N165" s="22">
        <v>0</v>
      </c>
      <c r="O165" s="22">
        <v>0</v>
      </c>
      <c r="P165" s="22">
        <v>0</v>
      </c>
      <c r="Q165" s="22">
        <v>0</v>
      </c>
      <c r="R165" s="22">
        <v>0</v>
      </c>
      <c r="S165" s="22">
        <v>0</v>
      </c>
      <c r="T165" s="22">
        <v>0</v>
      </c>
      <c r="U165" s="22">
        <v>0</v>
      </c>
      <c r="V165" s="22">
        <v>0</v>
      </c>
      <c r="W165" s="22">
        <v>0</v>
      </c>
      <c r="X165" s="22">
        <v>0</v>
      </c>
      <c r="Y165" s="22">
        <v>0</v>
      </c>
      <c r="Z165" s="22">
        <v>0</v>
      </c>
      <c r="AA165" s="22">
        <v>0</v>
      </c>
      <c r="AB165" s="22">
        <v>0</v>
      </c>
      <c r="AC165" s="22">
        <v>0</v>
      </c>
      <c r="AD165" s="22">
        <v>0</v>
      </c>
      <c r="AE165" s="22">
        <v>0</v>
      </c>
      <c r="AF165" s="22">
        <v>0</v>
      </c>
      <c r="AG165" s="22">
        <v>0</v>
      </c>
      <c r="AH165" s="22">
        <v>0</v>
      </c>
      <c r="AI165" s="22">
        <v>0</v>
      </c>
      <c r="AJ165" s="22">
        <v>0</v>
      </c>
      <c r="AK165" s="22">
        <v>0</v>
      </c>
      <c r="AL165" s="22">
        <v>0</v>
      </c>
      <c r="AM165" s="22">
        <v>0</v>
      </c>
      <c r="AN165" s="22">
        <v>0</v>
      </c>
      <c r="AO165" s="22">
        <v>0</v>
      </c>
      <c r="AP165" s="22">
        <v>0</v>
      </c>
      <c r="AQ165" s="22">
        <v>0</v>
      </c>
      <c r="AR165" s="22">
        <v>0</v>
      </c>
      <c r="AS165" s="22">
        <v>0</v>
      </c>
      <c r="AT165" s="22">
        <v>0</v>
      </c>
      <c r="AU165" s="22">
        <v>0</v>
      </c>
      <c r="AV165" s="22">
        <v>0</v>
      </c>
      <c r="AW165" s="22">
        <v>0</v>
      </c>
      <c r="AX165" s="22">
        <v>0</v>
      </c>
      <c r="AY165" s="22">
        <v>0</v>
      </c>
      <c r="AZ165" s="22">
        <v>0</v>
      </c>
      <c r="BA165" s="22">
        <v>0</v>
      </c>
      <c r="BB165" s="22">
        <v>0</v>
      </c>
      <c r="BC165" s="22">
        <v>0</v>
      </c>
      <c r="BD165" s="22">
        <v>0</v>
      </c>
      <c r="BE165" s="22">
        <v>0</v>
      </c>
      <c r="BF165" s="22">
        <v>0</v>
      </c>
      <c r="BG165" s="22">
        <v>0</v>
      </c>
      <c r="BH165" s="22">
        <v>0</v>
      </c>
      <c r="BI165" s="22">
        <v>0</v>
      </c>
      <c r="BJ165" s="22">
        <v>0</v>
      </c>
      <c r="BK165" s="22">
        <v>0</v>
      </c>
      <c r="BL165" s="22">
        <v>0</v>
      </c>
      <c r="BM165" s="22">
        <v>0</v>
      </c>
      <c r="BN165" s="22">
        <v>0</v>
      </c>
      <c r="BO165" s="22">
        <v>0</v>
      </c>
      <c r="BP165" s="22">
        <v>0</v>
      </c>
      <c r="BQ165" s="22">
        <v>0</v>
      </c>
      <c r="BR165" s="22">
        <v>0</v>
      </c>
      <c r="BS165" s="22">
        <v>0</v>
      </c>
      <c r="BT165" s="22">
        <v>0</v>
      </c>
      <c r="BU165" s="22">
        <v>0</v>
      </c>
      <c r="BV165" s="22">
        <v>0</v>
      </c>
      <c r="BW165" s="22">
        <v>0</v>
      </c>
      <c r="BX165" s="22">
        <v>0</v>
      </c>
      <c r="BY165" s="22">
        <v>0</v>
      </c>
      <c r="BZ165" s="22">
        <v>0</v>
      </c>
      <c r="CA165" s="22">
        <v>0</v>
      </c>
      <c r="CB165" s="22">
        <v>0</v>
      </c>
      <c r="CC165" s="22">
        <v>0</v>
      </c>
      <c r="CD165" s="22">
        <v>0</v>
      </c>
      <c r="CE165" s="22">
        <v>0</v>
      </c>
      <c r="CF165" s="22">
        <v>0</v>
      </c>
      <c r="CG165" s="22">
        <v>0</v>
      </c>
      <c r="CH165" s="22">
        <v>0</v>
      </c>
      <c r="CI165" s="22">
        <v>0</v>
      </c>
      <c r="CJ165" s="22">
        <v>0</v>
      </c>
      <c r="CK165" s="22">
        <v>0</v>
      </c>
      <c r="CL165" s="22">
        <v>0</v>
      </c>
      <c r="CM165" s="22">
        <v>0</v>
      </c>
      <c r="CN165" s="22">
        <v>0</v>
      </c>
      <c r="CO165" s="22">
        <v>0</v>
      </c>
      <c r="CP165" s="22">
        <v>0</v>
      </c>
      <c r="CQ165" s="22">
        <v>0</v>
      </c>
      <c r="CR165" s="22">
        <v>0</v>
      </c>
      <c r="CS165" s="22">
        <v>0</v>
      </c>
      <c r="CT165" s="22">
        <v>0</v>
      </c>
      <c r="CU165" s="22">
        <v>0</v>
      </c>
      <c r="CV165" s="22">
        <v>0</v>
      </c>
      <c r="CW165" s="22">
        <v>0</v>
      </c>
      <c r="CX165" s="22">
        <v>0</v>
      </c>
      <c r="CY165" s="22">
        <v>0</v>
      </c>
      <c r="CZ165" s="22">
        <v>0</v>
      </c>
      <c r="DA165" s="22">
        <v>0</v>
      </c>
      <c r="DB165" s="22">
        <v>0</v>
      </c>
      <c r="DC165" s="22">
        <v>0</v>
      </c>
      <c r="DD165" s="22">
        <v>0</v>
      </c>
      <c r="DE165" s="22">
        <v>0</v>
      </c>
      <c r="DF165" s="22">
        <v>0</v>
      </c>
      <c r="DG165" s="22">
        <v>0</v>
      </c>
      <c r="DH165" s="22">
        <v>0</v>
      </c>
      <c r="DI165" s="22">
        <v>0</v>
      </c>
      <c r="DJ165" s="22">
        <v>0</v>
      </c>
      <c r="DK165" s="22">
        <v>0</v>
      </c>
      <c r="DL165" s="22">
        <v>0</v>
      </c>
      <c r="DM165" s="22">
        <v>0</v>
      </c>
      <c r="DN165" s="22">
        <v>0</v>
      </c>
      <c r="DO165" s="22">
        <v>0</v>
      </c>
      <c r="DP165" s="22">
        <v>0</v>
      </c>
      <c r="DQ165" s="22">
        <v>0</v>
      </c>
      <c r="DR165" s="22">
        <v>0</v>
      </c>
      <c r="DS165" s="22">
        <v>0</v>
      </c>
      <c r="DT165" s="22">
        <v>0</v>
      </c>
      <c r="DU165" s="22">
        <v>0</v>
      </c>
      <c r="DV165" s="22">
        <v>0</v>
      </c>
      <c r="DW165" s="22">
        <v>0</v>
      </c>
      <c r="DX165" s="22">
        <v>0</v>
      </c>
      <c r="DY165" s="22">
        <v>0</v>
      </c>
      <c r="DZ165" s="22">
        <v>0</v>
      </c>
      <c r="EA165" s="22">
        <v>0</v>
      </c>
      <c r="EB165" s="22">
        <v>0</v>
      </c>
      <c r="EC165" s="22">
        <v>0</v>
      </c>
      <c r="ED165" s="22">
        <v>0</v>
      </c>
      <c r="EE165" s="22">
        <v>0</v>
      </c>
      <c r="EF165" s="22">
        <v>0</v>
      </c>
      <c r="EG165" s="22">
        <v>0</v>
      </c>
      <c r="EH165" s="22">
        <v>0</v>
      </c>
      <c r="EI165" s="22">
        <v>0</v>
      </c>
      <c r="EJ165" s="22">
        <v>0</v>
      </c>
      <c r="EK165" s="22">
        <v>0</v>
      </c>
      <c r="EL165" s="22">
        <v>0</v>
      </c>
      <c r="EM165" s="22">
        <v>0</v>
      </c>
      <c r="EN165" s="22">
        <v>0</v>
      </c>
      <c r="EO165" s="22">
        <v>0</v>
      </c>
      <c r="EP165" s="22">
        <v>0</v>
      </c>
      <c r="EQ165" s="22">
        <v>0</v>
      </c>
      <c r="ER165" s="22">
        <v>0</v>
      </c>
      <c r="ES165" s="22">
        <v>0</v>
      </c>
      <c r="ET165" s="22">
        <v>0</v>
      </c>
      <c r="EU165" s="22">
        <v>0</v>
      </c>
      <c r="EV165" s="22">
        <v>0</v>
      </c>
      <c r="EW165" s="22">
        <v>0</v>
      </c>
      <c r="EX165" s="22">
        <v>0</v>
      </c>
      <c r="EY165" s="22">
        <v>0</v>
      </c>
      <c r="EZ165" s="22">
        <v>0</v>
      </c>
      <c r="FA165" s="22">
        <v>0</v>
      </c>
      <c r="FB165" s="22">
        <v>0</v>
      </c>
      <c r="FC165" s="22">
        <v>0</v>
      </c>
      <c r="FD165" s="22">
        <v>0</v>
      </c>
      <c r="FE165" s="22">
        <v>0</v>
      </c>
      <c r="FF165" s="22">
        <v>0</v>
      </c>
      <c r="FG165" s="22">
        <v>0</v>
      </c>
      <c r="FH165" s="22">
        <v>0</v>
      </c>
      <c r="FI165" s="22">
        <v>0</v>
      </c>
      <c r="FJ165" s="23">
        <v>0</v>
      </c>
      <c r="FK165" s="23">
        <v>0</v>
      </c>
      <c r="FL165" s="23">
        <v>0</v>
      </c>
      <c r="FM165" s="23">
        <v>0</v>
      </c>
      <c r="FN165" s="23">
        <v>0</v>
      </c>
      <c r="FO165" s="23">
        <v>0</v>
      </c>
      <c r="FP165" s="23">
        <v>0</v>
      </c>
      <c r="FQ165" s="23">
        <v>0</v>
      </c>
      <c r="FR165" s="23">
        <v>0</v>
      </c>
      <c r="FS165" s="23">
        <v>0</v>
      </c>
      <c r="FT165" s="23">
        <v>0</v>
      </c>
      <c r="FU165" s="23">
        <v>0</v>
      </c>
      <c r="FV165" s="23">
        <v>0</v>
      </c>
      <c r="FW165" s="23">
        <v>0</v>
      </c>
      <c r="FX165" s="23">
        <v>0</v>
      </c>
      <c r="FY165" s="23">
        <v>0</v>
      </c>
      <c r="FZ165" s="23">
        <v>0</v>
      </c>
      <c r="GA165" s="23">
        <v>0</v>
      </c>
      <c r="GB165" s="23">
        <v>0</v>
      </c>
      <c r="GC165" s="23">
        <v>0</v>
      </c>
      <c r="GD165" s="23">
        <v>0</v>
      </c>
      <c r="GE165" s="23">
        <v>0</v>
      </c>
      <c r="GF165" s="23">
        <v>0</v>
      </c>
      <c r="GG165" s="23">
        <v>0</v>
      </c>
      <c r="GH165" s="23">
        <v>0</v>
      </c>
      <c r="GI165" s="23">
        <v>0</v>
      </c>
      <c r="GJ165" s="23">
        <v>0</v>
      </c>
      <c r="GK165" s="24">
        <v>0</v>
      </c>
      <c r="GL165" s="24">
        <v>0</v>
      </c>
      <c r="GM165" s="24">
        <v>0</v>
      </c>
      <c r="GN165" s="24">
        <v>0</v>
      </c>
      <c r="GO165" s="24">
        <v>0</v>
      </c>
      <c r="GP165" s="24">
        <v>0</v>
      </c>
      <c r="GQ165" s="24">
        <v>19200</v>
      </c>
      <c r="GR165" s="24">
        <v>1086</v>
      </c>
      <c r="GS165" s="24">
        <v>0</v>
      </c>
      <c r="GT165" s="23">
        <v>24960</v>
      </c>
      <c r="GU165" s="24">
        <v>0</v>
      </c>
      <c r="GV165" s="24">
        <v>0</v>
      </c>
      <c r="GW165" s="24">
        <v>0</v>
      </c>
      <c r="GX165" s="24">
        <v>0</v>
      </c>
      <c r="GY165" s="24">
        <v>44160</v>
      </c>
      <c r="GZ165" s="24">
        <v>0</v>
      </c>
      <c r="HA165" s="24">
        <v>0</v>
      </c>
      <c r="HB165" s="24">
        <v>0</v>
      </c>
      <c r="HC165" s="24">
        <v>0</v>
      </c>
      <c r="HD165" s="24">
        <v>0</v>
      </c>
      <c r="HE165" s="24">
        <v>0</v>
      </c>
      <c r="HF165" s="24">
        <v>0</v>
      </c>
      <c r="HG165" s="24">
        <v>0</v>
      </c>
      <c r="HH165" s="24">
        <v>0</v>
      </c>
      <c r="HI165" s="24">
        <v>0</v>
      </c>
      <c r="HJ165" s="24">
        <v>0</v>
      </c>
      <c r="HK165" s="24">
        <v>19200</v>
      </c>
      <c r="HL165" s="24">
        <v>0</v>
      </c>
      <c r="HM165" s="24">
        <v>0</v>
      </c>
      <c r="HN165" s="24">
        <v>0</v>
      </c>
      <c r="HO165" s="24">
        <v>0</v>
      </c>
      <c r="HP165" s="24">
        <v>0</v>
      </c>
      <c r="HQ165" s="24">
        <v>0</v>
      </c>
      <c r="HR165" s="16">
        <f t="shared" si="66"/>
        <v>0</v>
      </c>
      <c r="HS165" s="16">
        <f t="shared" si="66"/>
        <v>0</v>
      </c>
      <c r="HT165" s="16">
        <f t="shared" ca="1" si="66"/>
        <v>0</v>
      </c>
      <c r="HU165" s="16">
        <f t="shared" ca="1" si="66"/>
        <v>0</v>
      </c>
      <c r="HV165" s="16">
        <f t="shared" ca="1" si="66"/>
        <v>0</v>
      </c>
      <c r="HW165" s="16">
        <f t="shared" ca="1" si="66"/>
        <v>0</v>
      </c>
      <c r="HX165" s="16">
        <f t="shared" ca="1" si="66"/>
        <v>0</v>
      </c>
      <c r="HY165" s="16">
        <f t="shared" ca="1" si="66"/>
        <v>0</v>
      </c>
      <c r="HZ165" s="16">
        <f t="shared" ca="1" si="66"/>
        <v>0</v>
      </c>
      <c r="IA165" s="16">
        <f t="shared" ca="1" si="66"/>
        <v>0</v>
      </c>
      <c r="IB165" s="16">
        <f t="shared" ca="1" si="66"/>
        <v>0</v>
      </c>
      <c r="IC165" s="16">
        <f t="shared" ca="1" si="66"/>
        <v>0</v>
      </c>
      <c r="ID165" s="16">
        <f t="shared" ca="1" si="66"/>
        <v>0</v>
      </c>
      <c r="IE165" s="16">
        <f t="shared" ca="1" si="66"/>
        <v>0</v>
      </c>
      <c r="IF165" s="16">
        <f t="shared" ca="1" si="66"/>
        <v>0</v>
      </c>
      <c r="IG165" s="16">
        <f t="shared" ca="1" si="66"/>
        <v>0</v>
      </c>
      <c r="IH165" s="16">
        <f t="shared" ca="1" si="65"/>
        <v>0</v>
      </c>
      <c r="II165" s="16">
        <f t="shared" ca="1" si="65"/>
        <v>0</v>
      </c>
      <c r="IJ165" s="16">
        <f t="shared" ca="1" si="65"/>
        <v>0</v>
      </c>
      <c r="IK165" s="16">
        <f t="shared" ca="1" si="65"/>
        <v>0</v>
      </c>
      <c r="IL165" s="16">
        <f t="shared" ca="1" si="65"/>
        <v>0</v>
      </c>
      <c r="IM165" s="16">
        <f t="shared" ca="1" si="65"/>
        <v>0</v>
      </c>
      <c r="IN165" s="16">
        <f t="shared" ca="1" si="62"/>
        <v>0</v>
      </c>
      <c r="IO165" s="16">
        <f t="shared" ca="1" si="62"/>
        <v>0</v>
      </c>
      <c r="IP165" s="16">
        <f t="shared" ca="1" si="62"/>
        <v>0</v>
      </c>
      <c r="IQ165" s="16">
        <f t="shared" ca="1" si="62"/>
        <v>0</v>
      </c>
      <c r="IR165" s="16">
        <f t="shared" ca="1" si="62"/>
        <v>0</v>
      </c>
      <c r="IS165" s="16">
        <f t="shared" ca="1" si="62"/>
        <v>0</v>
      </c>
      <c r="IT165" s="16">
        <f t="shared" ca="1" si="62"/>
        <v>0</v>
      </c>
      <c r="IU165" s="16">
        <f t="shared" ca="1" si="62"/>
        <v>0</v>
      </c>
      <c r="IV165" s="16">
        <f t="shared" ca="1" si="62"/>
        <v>0</v>
      </c>
      <c r="IW165" s="16">
        <f t="shared" ca="1" si="62"/>
        <v>0</v>
      </c>
      <c r="IX165" s="16">
        <f t="shared" ca="1" si="62"/>
        <v>0</v>
      </c>
      <c r="IY165" s="16">
        <f t="shared" ca="1" si="62"/>
        <v>0</v>
      </c>
      <c r="IZ165" s="16">
        <f t="shared" ca="1" si="62"/>
        <v>0</v>
      </c>
      <c r="JA165" s="16">
        <f t="shared" ca="1" si="62"/>
        <v>0</v>
      </c>
      <c r="JB165" s="16">
        <f t="shared" ca="1" si="62"/>
        <v>0</v>
      </c>
    </row>
    <row r="166" spans="1:262" ht="15" customHeight="1" x14ac:dyDescent="0.3">
      <c r="A166" s="30" t="s">
        <v>176</v>
      </c>
      <c r="B166" s="3" t="s">
        <v>234</v>
      </c>
      <c r="C166" s="3" t="s">
        <v>234</v>
      </c>
      <c r="D166" s="21" t="s">
        <v>19</v>
      </c>
      <c r="E166" s="21" t="s">
        <v>20</v>
      </c>
      <c r="F166" s="16">
        <f t="shared" ca="1" si="58"/>
        <v>0</v>
      </c>
      <c r="G166" s="21" cm="1">
        <f t="array" aca="1" ref="G166" ca="1">($D$5-IFERROR(LOOKUP(2,1/(INDIRECT($L$1&amp;ROW()&amp;":"&amp;$J$2&amp;ROW())&lt;&gt;0),INDIRECT($L$1&amp;"4:"&amp;$J$2&amp;"4")),$L$4))/7</f>
        <v>215</v>
      </c>
      <c r="H166" s="16">
        <f t="shared" ca="1" si="59"/>
        <v>260650.5</v>
      </c>
      <c r="L166" s="22">
        <v>0</v>
      </c>
      <c r="M166" s="22">
        <v>0</v>
      </c>
      <c r="N166" s="22">
        <v>0</v>
      </c>
      <c r="O166" s="22">
        <v>0</v>
      </c>
      <c r="P166" s="22">
        <v>0</v>
      </c>
      <c r="Q166" s="22">
        <v>0</v>
      </c>
      <c r="R166" s="22">
        <v>0</v>
      </c>
      <c r="S166" s="22">
        <v>0</v>
      </c>
      <c r="T166" s="22">
        <v>0</v>
      </c>
      <c r="U166" s="22">
        <v>0</v>
      </c>
      <c r="V166" s="22">
        <v>0</v>
      </c>
      <c r="W166" s="22">
        <v>0</v>
      </c>
      <c r="X166" s="22">
        <v>0</v>
      </c>
      <c r="Y166" s="22">
        <v>0</v>
      </c>
      <c r="Z166" s="22">
        <v>0</v>
      </c>
      <c r="AA166" s="22">
        <v>0</v>
      </c>
      <c r="AB166" s="22">
        <v>0</v>
      </c>
      <c r="AC166" s="22">
        <v>0</v>
      </c>
      <c r="AD166" s="22">
        <v>0</v>
      </c>
      <c r="AE166" s="22">
        <v>0</v>
      </c>
      <c r="AF166" s="22">
        <v>0</v>
      </c>
      <c r="AG166" s="22">
        <v>0</v>
      </c>
      <c r="AH166" s="22">
        <v>0</v>
      </c>
      <c r="AI166" s="22">
        <v>0</v>
      </c>
      <c r="AJ166" s="22">
        <v>0</v>
      </c>
      <c r="AK166" s="22">
        <v>0</v>
      </c>
      <c r="AL166" s="22">
        <v>0</v>
      </c>
      <c r="AM166" s="22">
        <v>0</v>
      </c>
      <c r="AN166" s="22">
        <v>0</v>
      </c>
      <c r="AO166" s="22">
        <v>0</v>
      </c>
      <c r="AP166" s="22">
        <v>0</v>
      </c>
      <c r="AQ166" s="22">
        <v>0</v>
      </c>
      <c r="AR166" s="22">
        <v>0</v>
      </c>
      <c r="AS166" s="22">
        <v>0</v>
      </c>
      <c r="AT166" s="22">
        <v>0</v>
      </c>
      <c r="AU166" s="22">
        <v>0</v>
      </c>
      <c r="AV166" s="22">
        <v>0</v>
      </c>
      <c r="AW166" s="22">
        <v>0</v>
      </c>
      <c r="AX166" s="22">
        <v>0</v>
      </c>
      <c r="AY166" s="22">
        <v>0</v>
      </c>
      <c r="AZ166" s="22">
        <v>0</v>
      </c>
      <c r="BA166" s="22">
        <v>0</v>
      </c>
      <c r="BB166" s="22">
        <v>0</v>
      </c>
      <c r="BC166" s="22">
        <v>0</v>
      </c>
      <c r="BD166" s="22">
        <v>0</v>
      </c>
      <c r="BE166" s="22">
        <v>0</v>
      </c>
      <c r="BF166" s="22">
        <v>0</v>
      </c>
      <c r="BG166" s="22">
        <v>0</v>
      </c>
      <c r="BH166" s="22">
        <v>0</v>
      </c>
      <c r="BI166" s="22">
        <v>0</v>
      </c>
      <c r="BJ166" s="22">
        <v>0</v>
      </c>
      <c r="BK166" s="22">
        <v>0</v>
      </c>
      <c r="BL166" s="22">
        <v>0</v>
      </c>
      <c r="BM166" s="22">
        <v>0</v>
      </c>
      <c r="BN166" s="22">
        <v>0</v>
      </c>
      <c r="BO166" s="22">
        <v>0</v>
      </c>
      <c r="BP166" s="22">
        <v>0</v>
      </c>
      <c r="BQ166" s="22">
        <v>0</v>
      </c>
      <c r="BR166" s="22">
        <v>0</v>
      </c>
      <c r="BS166" s="22">
        <v>0</v>
      </c>
      <c r="BT166" s="22">
        <v>0</v>
      </c>
      <c r="BU166" s="22">
        <v>0</v>
      </c>
      <c r="BV166" s="22">
        <v>0</v>
      </c>
      <c r="BW166" s="22">
        <v>0</v>
      </c>
      <c r="BX166" s="22">
        <v>0</v>
      </c>
      <c r="BY166" s="22">
        <v>0</v>
      </c>
      <c r="BZ166" s="22">
        <v>0</v>
      </c>
      <c r="CA166" s="22">
        <v>0</v>
      </c>
      <c r="CB166" s="22">
        <v>0</v>
      </c>
      <c r="CC166" s="22">
        <v>0</v>
      </c>
      <c r="CD166" s="22">
        <v>0</v>
      </c>
      <c r="CE166" s="22">
        <v>0</v>
      </c>
      <c r="CF166" s="22">
        <v>0</v>
      </c>
      <c r="CG166" s="22">
        <v>0</v>
      </c>
      <c r="CH166" s="22">
        <v>0</v>
      </c>
      <c r="CI166" s="22">
        <v>0</v>
      </c>
      <c r="CJ166" s="22">
        <v>0</v>
      </c>
      <c r="CK166" s="22">
        <v>0</v>
      </c>
      <c r="CL166" s="22">
        <v>0</v>
      </c>
      <c r="CM166" s="22">
        <v>0</v>
      </c>
      <c r="CN166" s="22">
        <v>0</v>
      </c>
      <c r="CO166" s="22">
        <v>0</v>
      </c>
      <c r="CP166" s="22">
        <v>0</v>
      </c>
      <c r="CQ166" s="22">
        <v>0</v>
      </c>
      <c r="CR166" s="22">
        <v>0</v>
      </c>
      <c r="CS166" s="22">
        <v>0</v>
      </c>
      <c r="CT166" s="22">
        <v>0</v>
      </c>
      <c r="CU166" s="22">
        <v>0</v>
      </c>
      <c r="CV166" s="22">
        <v>0</v>
      </c>
      <c r="CW166" s="22">
        <v>0</v>
      </c>
      <c r="CX166" s="22">
        <v>0</v>
      </c>
      <c r="CY166" s="22">
        <v>0</v>
      </c>
      <c r="CZ166" s="22">
        <v>0</v>
      </c>
      <c r="DA166" s="22">
        <v>0</v>
      </c>
      <c r="DB166" s="22">
        <v>0</v>
      </c>
      <c r="DC166" s="22">
        <v>0</v>
      </c>
      <c r="DD166" s="22">
        <v>0</v>
      </c>
      <c r="DE166" s="22">
        <v>0</v>
      </c>
      <c r="DF166" s="22">
        <v>0</v>
      </c>
      <c r="DG166" s="22">
        <v>0</v>
      </c>
      <c r="DH166" s="22">
        <v>0</v>
      </c>
      <c r="DI166" s="22">
        <v>0</v>
      </c>
      <c r="DJ166" s="22">
        <v>0</v>
      </c>
      <c r="DK166" s="22">
        <v>0</v>
      </c>
      <c r="DL166" s="22">
        <v>0</v>
      </c>
      <c r="DM166" s="22">
        <v>0</v>
      </c>
      <c r="DN166" s="22">
        <v>0</v>
      </c>
      <c r="DO166" s="22">
        <v>0</v>
      </c>
      <c r="DP166" s="22">
        <v>0</v>
      </c>
      <c r="DQ166" s="22">
        <v>0</v>
      </c>
      <c r="DR166" s="22">
        <v>0</v>
      </c>
      <c r="DS166" s="22">
        <v>0</v>
      </c>
      <c r="DT166" s="22">
        <v>0</v>
      </c>
      <c r="DU166" s="22">
        <v>0</v>
      </c>
      <c r="DV166" s="22">
        <v>0</v>
      </c>
      <c r="DW166" s="22">
        <v>0</v>
      </c>
      <c r="DX166" s="22">
        <v>0</v>
      </c>
      <c r="DY166" s="22">
        <v>0</v>
      </c>
      <c r="DZ166" s="22">
        <v>0</v>
      </c>
      <c r="EA166" s="22">
        <v>0</v>
      </c>
      <c r="EB166" s="22">
        <v>0</v>
      </c>
      <c r="EC166" s="22">
        <v>0</v>
      </c>
      <c r="ED166" s="22">
        <v>0</v>
      </c>
      <c r="EE166" s="22">
        <v>0</v>
      </c>
      <c r="EF166" s="22">
        <v>0</v>
      </c>
      <c r="EG166" s="22">
        <v>0</v>
      </c>
      <c r="EH166" s="22">
        <v>0</v>
      </c>
      <c r="EI166" s="22">
        <v>0</v>
      </c>
      <c r="EJ166" s="22">
        <v>0</v>
      </c>
      <c r="EK166" s="22">
        <v>0</v>
      </c>
      <c r="EL166" s="22">
        <v>0</v>
      </c>
      <c r="EM166" s="22">
        <v>0</v>
      </c>
      <c r="EN166" s="22">
        <v>0</v>
      </c>
      <c r="EO166" s="22">
        <v>0</v>
      </c>
      <c r="EP166" s="22">
        <v>0</v>
      </c>
      <c r="EQ166" s="22">
        <v>0</v>
      </c>
      <c r="ER166" s="22">
        <v>0</v>
      </c>
      <c r="ES166" s="22">
        <v>0</v>
      </c>
      <c r="ET166" s="22">
        <v>0</v>
      </c>
      <c r="EU166" s="22">
        <v>0</v>
      </c>
      <c r="EV166" s="22">
        <v>0</v>
      </c>
      <c r="EW166" s="22">
        <v>0</v>
      </c>
      <c r="EX166" s="22">
        <v>0</v>
      </c>
      <c r="EY166" s="22">
        <v>0</v>
      </c>
      <c r="EZ166" s="22">
        <v>0</v>
      </c>
      <c r="FA166" s="22">
        <v>0</v>
      </c>
      <c r="FB166" s="22">
        <v>0</v>
      </c>
      <c r="FC166" s="22">
        <v>0</v>
      </c>
      <c r="FD166" s="22">
        <v>0</v>
      </c>
      <c r="FE166" s="22">
        <v>0</v>
      </c>
      <c r="FF166" s="22">
        <v>0</v>
      </c>
      <c r="FG166" s="22">
        <v>0</v>
      </c>
      <c r="FH166" s="22">
        <v>0</v>
      </c>
      <c r="FI166" s="22">
        <v>0</v>
      </c>
      <c r="FJ166" s="22">
        <v>0</v>
      </c>
      <c r="FK166" s="22">
        <v>0</v>
      </c>
      <c r="FL166" s="22">
        <v>0</v>
      </c>
      <c r="FM166" s="22">
        <v>0</v>
      </c>
      <c r="FN166" s="22">
        <v>0</v>
      </c>
      <c r="FO166" s="22">
        <v>0</v>
      </c>
      <c r="FP166" s="22">
        <v>0</v>
      </c>
      <c r="FQ166" s="22">
        <v>0</v>
      </c>
      <c r="FR166" s="22">
        <v>0</v>
      </c>
      <c r="FS166" s="22">
        <v>0</v>
      </c>
      <c r="FT166" s="22">
        <v>0</v>
      </c>
      <c r="FU166" s="22">
        <v>0</v>
      </c>
      <c r="FV166" s="22">
        <v>0</v>
      </c>
      <c r="FW166" s="22">
        <v>0</v>
      </c>
      <c r="FX166" s="22">
        <v>0</v>
      </c>
      <c r="FY166" s="22">
        <v>0</v>
      </c>
      <c r="FZ166" s="22">
        <v>0</v>
      </c>
      <c r="GA166" s="22">
        <v>0</v>
      </c>
      <c r="GB166" s="22">
        <v>0</v>
      </c>
      <c r="GC166" s="22">
        <v>0</v>
      </c>
      <c r="GD166" s="22">
        <v>0</v>
      </c>
      <c r="GE166" s="22">
        <v>0</v>
      </c>
      <c r="GF166" s="22">
        <v>0</v>
      </c>
      <c r="GG166" s="22">
        <v>0</v>
      </c>
      <c r="GH166" s="22">
        <v>0</v>
      </c>
      <c r="GI166" s="22">
        <v>0</v>
      </c>
      <c r="GJ166" s="22">
        <v>0</v>
      </c>
      <c r="GK166" s="22">
        <v>0</v>
      </c>
      <c r="GL166" s="22">
        <v>0</v>
      </c>
      <c r="GM166" s="22">
        <v>0</v>
      </c>
      <c r="GN166" s="22">
        <v>0</v>
      </c>
      <c r="GO166" s="22">
        <v>0</v>
      </c>
      <c r="GP166" s="22">
        <v>0</v>
      </c>
      <c r="GQ166" s="22">
        <v>0</v>
      </c>
      <c r="GR166" s="22">
        <v>0</v>
      </c>
      <c r="GS166" s="22">
        <v>0</v>
      </c>
      <c r="GT166" s="22">
        <v>0</v>
      </c>
      <c r="GU166" s="22">
        <v>0</v>
      </c>
      <c r="GV166" s="22">
        <v>0</v>
      </c>
      <c r="GW166" s="22">
        <v>0</v>
      </c>
      <c r="GX166" s="22">
        <v>0</v>
      </c>
      <c r="GY166" s="22">
        <v>0</v>
      </c>
      <c r="GZ166" s="22">
        <v>0</v>
      </c>
      <c r="HA166" s="22">
        <v>0</v>
      </c>
      <c r="HB166" s="22">
        <v>0</v>
      </c>
      <c r="HC166" s="24">
        <v>0</v>
      </c>
      <c r="HD166" s="24">
        <v>0</v>
      </c>
      <c r="HE166" s="24">
        <v>0</v>
      </c>
      <c r="HF166" s="24">
        <v>0</v>
      </c>
      <c r="HG166" s="24">
        <v>0</v>
      </c>
      <c r="HH166" s="24">
        <v>0</v>
      </c>
      <c r="HI166" s="24">
        <v>0</v>
      </c>
      <c r="HJ166" s="24">
        <v>0</v>
      </c>
      <c r="HK166" s="24">
        <v>0</v>
      </c>
      <c r="HL166" s="24">
        <v>0</v>
      </c>
      <c r="HM166" s="24">
        <v>0</v>
      </c>
      <c r="HN166" s="24">
        <v>0</v>
      </c>
      <c r="HO166" s="24">
        <v>0</v>
      </c>
      <c r="HP166" s="24">
        <v>0</v>
      </c>
      <c r="HQ166" s="24">
        <v>0</v>
      </c>
      <c r="HR166" s="16">
        <f t="shared" si="66"/>
        <v>0</v>
      </c>
      <c r="HS166" s="16">
        <f t="shared" si="66"/>
        <v>0</v>
      </c>
      <c r="HT166" s="16">
        <f t="shared" ca="1" si="66"/>
        <v>0</v>
      </c>
      <c r="HU166" s="16">
        <f t="shared" ca="1" si="66"/>
        <v>0</v>
      </c>
      <c r="HV166" s="16">
        <f t="shared" ca="1" si="66"/>
        <v>0</v>
      </c>
      <c r="HW166" s="16">
        <f t="shared" ca="1" si="66"/>
        <v>0</v>
      </c>
      <c r="HX166" s="16">
        <f t="shared" ca="1" si="66"/>
        <v>0</v>
      </c>
      <c r="HY166" s="16">
        <f t="shared" ca="1" si="66"/>
        <v>0</v>
      </c>
      <c r="HZ166" s="16">
        <f t="shared" ca="1" si="66"/>
        <v>0</v>
      </c>
      <c r="IA166" s="16">
        <f t="shared" ca="1" si="66"/>
        <v>0</v>
      </c>
      <c r="IB166" s="16">
        <f t="shared" ca="1" si="66"/>
        <v>0</v>
      </c>
      <c r="IC166" s="16">
        <f t="shared" ca="1" si="66"/>
        <v>0</v>
      </c>
      <c r="ID166" s="16">
        <f t="shared" ca="1" si="66"/>
        <v>0</v>
      </c>
      <c r="IE166" s="16">
        <f t="shared" ca="1" si="66"/>
        <v>0</v>
      </c>
      <c r="IF166" s="16">
        <f t="shared" ca="1" si="66"/>
        <v>0</v>
      </c>
      <c r="IG166" s="16">
        <f t="shared" ca="1" si="66"/>
        <v>0</v>
      </c>
      <c r="IH166" s="16">
        <f t="shared" ca="1" si="65"/>
        <v>0</v>
      </c>
      <c r="II166" s="16">
        <f t="shared" ca="1" si="65"/>
        <v>0</v>
      </c>
      <c r="IJ166" s="16">
        <f t="shared" ca="1" si="65"/>
        <v>0</v>
      </c>
      <c r="IK166" s="16">
        <f t="shared" ca="1" si="65"/>
        <v>0</v>
      </c>
      <c r="IL166" s="16">
        <f t="shared" ca="1" si="65"/>
        <v>0</v>
      </c>
      <c r="IM166" s="16">
        <f t="shared" ca="1" si="65"/>
        <v>0</v>
      </c>
      <c r="IN166" s="16">
        <f t="shared" ca="1" si="65"/>
        <v>0</v>
      </c>
      <c r="IO166" s="16">
        <f t="shared" ca="1" si="65"/>
        <v>0</v>
      </c>
      <c r="IP166" s="28">
        <v>20000</v>
      </c>
      <c r="IQ166" s="28">
        <v>20000</v>
      </c>
      <c r="IR166" s="28">
        <v>20000</v>
      </c>
      <c r="IS166" s="28">
        <v>20000</v>
      </c>
      <c r="IT166" s="16">
        <f t="shared" ref="IT166:JB172" si="67">IF(IS$4=$D$5,$F166,IS166)*(1+IT$3)*(IF(AND($J166&gt;=IT$4,$J166&lt;IU$4),$I166+1,IF(AND($K166&gt;=IT$4,$K166&lt;IU$4),1/(1+$I166),1)))</f>
        <v>20050</v>
      </c>
      <c r="IU166" s="16">
        <f t="shared" si="67"/>
        <v>20050</v>
      </c>
      <c r="IV166" s="16">
        <f t="shared" si="67"/>
        <v>20050</v>
      </c>
      <c r="IW166" s="16">
        <f t="shared" si="67"/>
        <v>20050</v>
      </c>
      <c r="IX166" s="16">
        <f t="shared" si="67"/>
        <v>20050</v>
      </c>
      <c r="IY166" s="16">
        <f t="shared" si="67"/>
        <v>20100.125</v>
      </c>
      <c r="IZ166" s="16">
        <f t="shared" si="67"/>
        <v>20100.125</v>
      </c>
      <c r="JA166" s="16">
        <f t="shared" si="67"/>
        <v>20100.125</v>
      </c>
      <c r="JB166" s="16">
        <f t="shared" si="67"/>
        <v>20100.125</v>
      </c>
    </row>
    <row r="167" spans="1:262" ht="15" customHeight="1" x14ac:dyDescent="0.3">
      <c r="A167" s="30" t="s">
        <v>176</v>
      </c>
      <c r="B167" s="3" t="s">
        <v>234</v>
      </c>
      <c r="C167" s="3" t="s">
        <v>234</v>
      </c>
      <c r="D167" s="21" t="s">
        <v>19</v>
      </c>
      <c r="E167" s="21" t="s">
        <v>20</v>
      </c>
      <c r="F167" s="16">
        <f t="shared" ca="1" si="58"/>
        <v>0</v>
      </c>
      <c r="G167" s="21" cm="1">
        <f t="array" aca="1" ref="G167" ca="1">($D$5-IFERROR(LOOKUP(2,1/(INDIRECT($L$1&amp;ROW()&amp;":"&amp;$J$2&amp;ROW())&lt;&gt;0),INDIRECT($L$1&amp;"4:"&amp;$J$2&amp;"4")),$L$4))/7</f>
        <v>215</v>
      </c>
      <c r="H167" s="16">
        <f t="shared" ca="1" si="59"/>
        <v>260650.5</v>
      </c>
      <c r="L167" s="22">
        <v>0</v>
      </c>
      <c r="M167" s="22">
        <v>0</v>
      </c>
      <c r="N167" s="22">
        <v>0</v>
      </c>
      <c r="O167" s="22">
        <v>0</v>
      </c>
      <c r="P167" s="22">
        <v>0</v>
      </c>
      <c r="Q167" s="22">
        <v>0</v>
      </c>
      <c r="R167" s="22">
        <v>0</v>
      </c>
      <c r="S167" s="22">
        <v>0</v>
      </c>
      <c r="T167" s="22">
        <v>0</v>
      </c>
      <c r="U167" s="22">
        <v>0</v>
      </c>
      <c r="V167" s="22">
        <v>0</v>
      </c>
      <c r="W167" s="22">
        <v>0</v>
      </c>
      <c r="X167" s="22">
        <v>0</v>
      </c>
      <c r="Y167" s="22">
        <v>0</v>
      </c>
      <c r="Z167" s="22">
        <v>0</v>
      </c>
      <c r="AA167" s="22">
        <v>0</v>
      </c>
      <c r="AB167" s="22">
        <v>0</v>
      </c>
      <c r="AC167" s="22">
        <v>0</v>
      </c>
      <c r="AD167" s="22">
        <v>0</v>
      </c>
      <c r="AE167" s="22">
        <v>0</v>
      </c>
      <c r="AF167" s="22">
        <v>0</v>
      </c>
      <c r="AG167" s="22">
        <v>0</v>
      </c>
      <c r="AH167" s="22">
        <v>0</v>
      </c>
      <c r="AI167" s="22">
        <v>0</v>
      </c>
      <c r="AJ167" s="22">
        <v>0</v>
      </c>
      <c r="AK167" s="22">
        <v>0</v>
      </c>
      <c r="AL167" s="22">
        <v>0</v>
      </c>
      <c r="AM167" s="22">
        <v>0</v>
      </c>
      <c r="AN167" s="22">
        <v>0</v>
      </c>
      <c r="AO167" s="22">
        <v>0</v>
      </c>
      <c r="AP167" s="22">
        <v>0</v>
      </c>
      <c r="AQ167" s="22">
        <v>0</v>
      </c>
      <c r="AR167" s="22">
        <v>0</v>
      </c>
      <c r="AS167" s="22">
        <v>0</v>
      </c>
      <c r="AT167" s="22">
        <v>0</v>
      </c>
      <c r="AU167" s="22">
        <v>0</v>
      </c>
      <c r="AV167" s="22">
        <v>0</v>
      </c>
      <c r="AW167" s="22">
        <v>0</v>
      </c>
      <c r="AX167" s="22">
        <v>0</v>
      </c>
      <c r="AY167" s="22">
        <v>0</v>
      </c>
      <c r="AZ167" s="22">
        <v>0</v>
      </c>
      <c r="BA167" s="22">
        <v>0</v>
      </c>
      <c r="BB167" s="22">
        <v>0</v>
      </c>
      <c r="BC167" s="22">
        <v>0</v>
      </c>
      <c r="BD167" s="22">
        <v>0</v>
      </c>
      <c r="BE167" s="22">
        <v>0</v>
      </c>
      <c r="BF167" s="22">
        <v>0</v>
      </c>
      <c r="BG167" s="22">
        <v>0</v>
      </c>
      <c r="BH167" s="22">
        <v>0</v>
      </c>
      <c r="BI167" s="22">
        <v>0</v>
      </c>
      <c r="BJ167" s="22">
        <v>0</v>
      </c>
      <c r="BK167" s="22">
        <v>0</v>
      </c>
      <c r="BL167" s="22">
        <v>0</v>
      </c>
      <c r="BM167" s="22">
        <v>0</v>
      </c>
      <c r="BN167" s="22">
        <v>0</v>
      </c>
      <c r="BO167" s="22">
        <v>0</v>
      </c>
      <c r="BP167" s="22">
        <v>0</v>
      </c>
      <c r="BQ167" s="22">
        <v>0</v>
      </c>
      <c r="BR167" s="22">
        <v>0</v>
      </c>
      <c r="BS167" s="22">
        <v>0</v>
      </c>
      <c r="BT167" s="22">
        <v>0</v>
      </c>
      <c r="BU167" s="22">
        <v>0</v>
      </c>
      <c r="BV167" s="22">
        <v>0</v>
      </c>
      <c r="BW167" s="22">
        <v>0</v>
      </c>
      <c r="BX167" s="22">
        <v>0</v>
      </c>
      <c r="BY167" s="22">
        <v>0</v>
      </c>
      <c r="BZ167" s="22">
        <v>0</v>
      </c>
      <c r="CA167" s="22">
        <v>0</v>
      </c>
      <c r="CB167" s="22">
        <v>0</v>
      </c>
      <c r="CC167" s="22">
        <v>0</v>
      </c>
      <c r="CD167" s="22">
        <v>0</v>
      </c>
      <c r="CE167" s="22">
        <v>0</v>
      </c>
      <c r="CF167" s="22">
        <v>0</v>
      </c>
      <c r="CG167" s="22">
        <v>0</v>
      </c>
      <c r="CH167" s="22">
        <v>0</v>
      </c>
      <c r="CI167" s="22">
        <v>0</v>
      </c>
      <c r="CJ167" s="22">
        <v>0</v>
      </c>
      <c r="CK167" s="22">
        <v>0</v>
      </c>
      <c r="CL167" s="22">
        <v>0</v>
      </c>
      <c r="CM167" s="22">
        <v>0</v>
      </c>
      <c r="CN167" s="22">
        <v>0</v>
      </c>
      <c r="CO167" s="22">
        <v>0</v>
      </c>
      <c r="CP167" s="22">
        <v>0</v>
      </c>
      <c r="CQ167" s="22">
        <v>0</v>
      </c>
      <c r="CR167" s="22">
        <v>0</v>
      </c>
      <c r="CS167" s="22">
        <v>0</v>
      </c>
      <c r="CT167" s="22">
        <v>0</v>
      </c>
      <c r="CU167" s="22">
        <v>0</v>
      </c>
      <c r="CV167" s="22">
        <v>0</v>
      </c>
      <c r="CW167" s="22">
        <v>0</v>
      </c>
      <c r="CX167" s="22">
        <v>0</v>
      </c>
      <c r="CY167" s="22">
        <v>0</v>
      </c>
      <c r="CZ167" s="22">
        <v>0</v>
      </c>
      <c r="DA167" s="22">
        <v>0</v>
      </c>
      <c r="DB167" s="22">
        <v>0</v>
      </c>
      <c r="DC167" s="22">
        <v>0</v>
      </c>
      <c r="DD167" s="22">
        <v>0</v>
      </c>
      <c r="DE167" s="22">
        <v>0</v>
      </c>
      <c r="DF167" s="22">
        <v>0</v>
      </c>
      <c r="DG167" s="22">
        <v>0</v>
      </c>
      <c r="DH167" s="22">
        <v>0</v>
      </c>
      <c r="DI167" s="22">
        <v>0</v>
      </c>
      <c r="DJ167" s="22">
        <v>0</v>
      </c>
      <c r="DK167" s="22">
        <v>0</v>
      </c>
      <c r="DL167" s="22">
        <v>0</v>
      </c>
      <c r="DM167" s="22">
        <v>0</v>
      </c>
      <c r="DN167" s="22">
        <v>0</v>
      </c>
      <c r="DO167" s="22">
        <v>0</v>
      </c>
      <c r="DP167" s="22">
        <v>0</v>
      </c>
      <c r="DQ167" s="22">
        <v>0</v>
      </c>
      <c r="DR167" s="22">
        <v>0</v>
      </c>
      <c r="DS167" s="22">
        <v>0</v>
      </c>
      <c r="DT167" s="22">
        <v>0</v>
      </c>
      <c r="DU167" s="22">
        <v>0</v>
      </c>
      <c r="DV167" s="22">
        <v>0</v>
      </c>
      <c r="DW167" s="22">
        <v>0</v>
      </c>
      <c r="DX167" s="22">
        <v>0</v>
      </c>
      <c r="DY167" s="22">
        <v>0</v>
      </c>
      <c r="DZ167" s="22">
        <v>0</v>
      </c>
      <c r="EA167" s="22">
        <v>0</v>
      </c>
      <c r="EB167" s="22">
        <v>0</v>
      </c>
      <c r="EC167" s="22">
        <v>0</v>
      </c>
      <c r="ED167" s="22">
        <v>0</v>
      </c>
      <c r="EE167" s="22">
        <v>0</v>
      </c>
      <c r="EF167" s="22">
        <v>0</v>
      </c>
      <c r="EG167" s="22">
        <v>0</v>
      </c>
      <c r="EH167" s="22">
        <v>0</v>
      </c>
      <c r="EI167" s="22">
        <v>0</v>
      </c>
      <c r="EJ167" s="22">
        <v>0</v>
      </c>
      <c r="EK167" s="22">
        <v>0</v>
      </c>
      <c r="EL167" s="22">
        <v>0</v>
      </c>
      <c r="EM167" s="22">
        <v>0</v>
      </c>
      <c r="EN167" s="22">
        <v>0</v>
      </c>
      <c r="EO167" s="22">
        <v>0</v>
      </c>
      <c r="EP167" s="22">
        <v>0</v>
      </c>
      <c r="EQ167" s="22">
        <v>0</v>
      </c>
      <c r="ER167" s="22">
        <v>0</v>
      </c>
      <c r="ES167" s="22">
        <v>0</v>
      </c>
      <c r="ET167" s="22">
        <v>0</v>
      </c>
      <c r="EU167" s="22">
        <v>0</v>
      </c>
      <c r="EV167" s="22">
        <v>0</v>
      </c>
      <c r="EW167" s="22">
        <v>0</v>
      </c>
      <c r="EX167" s="22">
        <v>0</v>
      </c>
      <c r="EY167" s="22">
        <v>0</v>
      </c>
      <c r="EZ167" s="22">
        <v>0</v>
      </c>
      <c r="FA167" s="22">
        <v>0</v>
      </c>
      <c r="FB167" s="22">
        <v>0</v>
      </c>
      <c r="FC167" s="22">
        <v>0</v>
      </c>
      <c r="FD167" s="22">
        <v>0</v>
      </c>
      <c r="FE167" s="22">
        <v>0</v>
      </c>
      <c r="FF167" s="22">
        <v>0</v>
      </c>
      <c r="FG167" s="22">
        <v>0</v>
      </c>
      <c r="FH167" s="22">
        <v>0</v>
      </c>
      <c r="FI167" s="22">
        <v>0</v>
      </c>
      <c r="FJ167" s="22">
        <v>0</v>
      </c>
      <c r="FK167" s="22">
        <v>0</v>
      </c>
      <c r="FL167" s="22">
        <v>0</v>
      </c>
      <c r="FM167" s="22">
        <v>0</v>
      </c>
      <c r="FN167" s="22">
        <v>0</v>
      </c>
      <c r="FO167" s="22">
        <v>0</v>
      </c>
      <c r="FP167" s="22">
        <v>0</v>
      </c>
      <c r="FQ167" s="22">
        <v>0</v>
      </c>
      <c r="FR167" s="22">
        <v>0</v>
      </c>
      <c r="FS167" s="22">
        <v>0</v>
      </c>
      <c r="FT167" s="22">
        <v>0</v>
      </c>
      <c r="FU167" s="22">
        <v>0</v>
      </c>
      <c r="FV167" s="22">
        <v>0</v>
      </c>
      <c r="FW167" s="22">
        <v>0</v>
      </c>
      <c r="FX167" s="22">
        <v>0</v>
      </c>
      <c r="FY167" s="22">
        <v>0</v>
      </c>
      <c r="FZ167" s="22">
        <v>0</v>
      </c>
      <c r="GA167" s="22">
        <v>0</v>
      </c>
      <c r="GB167" s="22">
        <v>0</v>
      </c>
      <c r="GC167" s="22">
        <v>0</v>
      </c>
      <c r="GD167" s="22">
        <v>0</v>
      </c>
      <c r="GE167" s="22">
        <v>0</v>
      </c>
      <c r="GF167" s="22">
        <v>0</v>
      </c>
      <c r="GG167" s="22">
        <v>0</v>
      </c>
      <c r="GH167" s="22">
        <v>0</v>
      </c>
      <c r="GI167" s="22">
        <v>0</v>
      </c>
      <c r="GJ167" s="22">
        <v>0</v>
      </c>
      <c r="GK167" s="22">
        <v>0</v>
      </c>
      <c r="GL167" s="22">
        <v>0</v>
      </c>
      <c r="GM167" s="22">
        <v>0</v>
      </c>
      <c r="GN167" s="22">
        <v>0</v>
      </c>
      <c r="GO167" s="22">
        <v>0</v>
      </c>
      <c r="GP167" s="22">
        <v>0</v>
      </c>
      <c r="GQ167" s="22">
        <v>0</v>
      </c>
      <c r="GR167" s="22">
        <v>0</v>
      </c>
      <c r="GS167" s="22">
        <v>0</v>
      </c>
      <c r="GT167" s="22">
        <v>0</v>
      </c>
      <c r="GU167" s="22">
        <v>0</v>
      </c>
      <c r="GV167" s="22">
        <v>0</v>
      </c>
      <c r="GW167" s="22">
        <v>0</v>
      </c>
      <c r="GX167" s="22">
        <v>0</v>
      </c>
      <c r="GY167" s="22">
        <v>0</v>
      </c>
      <c r="GZ167" s="22">
        <v>0</v>
      </c>
      <c r="HA167" s="22">
        <v>0</v>
      </c>
      <c r="HB167" s="22">
        <v>0</v>
      </c>
      <c r="HC167" s="24">
        <v>0</v>
      </c>
      <c r="HD167" s="24">
        <v>0</v>
      </c>
      <c r="HE167" s="24">
        <v>0</v>
      </c>
      <c r="HF167" s="24">
        <v>0</v>
      </c>
      <c r="HG167" s="24">
        <v>0</v>
      </c>
      <c r="HH167" s="24">
        <v>0</v>
      </c>
      <c r="HI167" s="24">
        <v>0</v>
      </c>
      <c r="HJ167" s="24">
        <v>0</v>
      </c>
      <c r="HK167" s="24">
        <v>0</v>
      </c>
      <c r="HL167" s="24">
        <v>0</v>
      </c>
      <c r="HM167" s="24">
        <v>0</v>
      </c>
      <c r="HN167" s="24">
        <v>0</v>
      </c>
      <c r="HO167" s="24">
        <v>0</v>
      </c>
      <c r="HP167" s="24">
        <v>0</v>
      </c>
      <c r="HQ167" s="24">
        <v>0</v>
      </c>
      <c r="HR167" s="16">
        <f t="shared" si="66"/>
        <v>0</v>
      </c>
      <c r="HS167" s="16">
        <f t="shared" si="66"/>
        <v>0</v>
      </c>
      <c r="HT167" s="16">
        <f t="shared" ca="1" si="66"/>
        <v>0</v>
      </c>
      <c r="HU167" s="16">
        <f t="shared" ca="1" si="66"/>
        <v>0</v>
      </c>
      <c r="HV167" s="16">
        <f t="shared" ca="1" si="66"/>
        <v>0</v>
      </c>
      <c r="HW167" s="16">
        <f t="shared" ca="1" si="66"/>
        <v>0</v>
      </c>
      <c r="HX167" s="16">
        <f t="shared" ca="1" si="66"/>
        <v>0</v>
      </c>
      <c r="HY167" s="16">
        <f t="shared" ca="1" si="66"/>
        <v>0</v>
      </c>
      <c r="HZ167" s="16">
        <f t="shared" ca="1" si="66"/>
        <v>0</v>
      </c>
      <c r="IA167" s="16">
        <f t="shared" ca="1" si="66"/>
        <v>0</v>
      </c>
      <c r="IB167" s="16">
        <f t="shared" ca="1" si="66"/>
        <v>0</v>
      </c>
      <c r="IC167" s="16">
        <f t="shared" ca="1" si="66"/>
        <v>0</v>
      </c>
      <c r="ID167" s="16">
        <f t="shared" ca="1" si="66"/>
        <v>0</v>
      </c>
      <c r="IE167" s="16">
        <f t="shared" ca="1" si="66"/>
        <v>0</v>
      </c>
      <c r="IF167" s="16">
        <f t="shared" ca="1" si="66"/>
        <v>0</v>
      </c>
      <c r="IG167" s="16">
        <f t="shared" ca="1" si="66"/>
        <v>0</v>
      </c>
      <c r="IH167" s="16">
        <f t="shared" ca="1" si="65"/>
        <v>0</v>
      </c>
      <c r="II167" s="16">
        <f t="shared" ca="1" si="65"/>
        <v>0</v>
      </c>
      <c r="IJ167" s="16">
        <f t="shared" ca="1" si="65"/>
        <v>0</v>
      </c>
      <c r="IK167" s="16">
        <f t="shared" ca="1" si="65"/>
        <v>0</v>
      </c>
      <c r="IL167" s="16">
        <f t="shared" ca="1" si="65"/>
        <v>0</v>
      </c>
      <c r="IM167" s="16">
        <f t="shared" ca="1" si="65"/>
        <v>0</v>
      </c>
      <c r="IN167" s="16">
        <f t="shared" ca="1" si="65"/>
        <v>0</v>
      </c>
      <c r="IO167" s="16">
        <f t="shared" ca="1" si="65"/>
        <v>0</v>
      </c>
      <c r="IP167" s="28">
        <v>20000</v>
      </c>
      <c r="IQ167" s="28">
        <v>20000</v>
      </c>
      <c r="IR167" s="28">
        <v>20000</v>
      </c>
      <c r="IS167" s="28">
        <v>20000</v>
      </c>
      <c r="IT167" s="16">
        <f t="shared" si="67"/>
        <v>20050</v>
      </c>
      <c r="IU167" s="16">
        <f t="shared" si="67"/>
        <v>20050</v>
      </c>
      <c r="IV167" s="16">
        <f t="shared" si="67"/>
        <v>20050</v>
      </c>
      <c r="IW167" s="16">
        <f t="shared" si="67"/>
        <v>20050</v>
      </c>
      <c r="IX167" s="16">
        <f t="shared" si="67"/>
        <v>20050</v>
      </c>
      <c r="IY167" s="16">
        <f t="shared" si="67"/>
        <v>20100.125</v>
      </c>
      <c r="IZ167" s="16">
        <f t="shared" si="67"/>
        <v>20100.125</v>
      </c>
      <c r="JA167" s="16">
        <f t="shared" si="67"/>
        <v>20100.125</v>
      </c>
      <c r="JB167" s="16">
        <f t="shared" si="67"/>
        <v>20100.125</v>
      </c>
    </row>
    <row r="168" spans="1:262" ht="15" customHeight="1" x14ac:dyDescent="0.3">
      <c r="A168" s="30" t="s">
        <v>176</v>
      </c>
      <c r="B168" s="3" t="s">
        <v>234</v>
      </c>
      <c r="C168" s="3" t="s">
        <v>234</v>
      </c>
      <c r="D168" s="21" t="s">
        <v>19</v>
      </c>
      <c r="E168" s="21" t="s">
        <v>20</v>
      </c>
      <c r="F168" s="16">
        <f t="shared" ca="1" si="58"/>
        <v>0</v>
      </c>
      <c r="G168" s="21" cm="1">
        <f t="array" aca="1" ref="G168" ca="1">($D$5-IFERROR(LOOKUP(2,1/(INDIRECT($L$1&amp;ROW()&amp;":"&amp;$J$2&amp;ROW())&lt;&gt;0),INDIRECT($L$1&amp;"4:"&amp;$J$2&amp;"4")),$L$4))/7</f>
        <v>215</v>
      </c>
      <c r="H168" s="16">
        <f t="shared" ca="1" si="59"/>
        <v>260650.5</v>
      </c>
      <c r="L168" s="22">
        <v>0</v>
      </c>
      <c r="M168" s="22">
        <v>0</v>
      </c>
      <c r="N168" s="22">
        <v>0</v>
      </c>
      <c r="O168" s="22">
        <v>0</v>
      </c>
      <c r="P168" s="22">
        <v>0</v>
      </c>
      <c r="Q168" s="22">
        <v>0</v>
      </c>
      <c r="R168" s="22">
        <v>0</v>
      </c>
      <c r="S168" s="22">
        <v>0</v>
      </c>
      <c r="T168" s="22">
        <v>0</v>
      </c>
      <c r="U168" s="22">
        <v>0</v>
      </c>
      <c r="V168" s="22">
        <v>0</v>
      </c>
      <c r="W168" s="22">
        <v>0</v>
      </c>
      <c r="X168" s="22">
        <v>0</v>
      </c>
      <c r="Y168" s="22">
        <v>0</v>
      </c>
      <c r="Z168" s="22">
        <v>0</v>
      </c>
      <c r="AA168" s="22">
        <v>0</v>
      </c>
      <c r="AB168" s="22">
        <v>0</v>
      </c>
      <c r="AC168" s="22">
        <v>0</v>
      </c>
      <c r="AD168" s="22">
        <v>0</v>
      </c>
      <c r="AE168" s="22">
        <v>0</v>
      </c>
      <c r="AF168" s="22">
        <v>0</v>
      </c>
      <c r="AG168" s="22">
        <v>0</v>
      </c>
      <c r="AH168" s="22">
        <v>0</v>
      </c>
      <c r="AI168" s="22">
        <v>0</v>
      </c>
      <c r="AJ168" s="22">
        <v>0</v>
      </c>
      <c r="AK168" s="22">
        <v>0</v>
      </c>
      <c r="AL168" s="22">
        <v>0</v>
      </c>
      <c r="AM168" s="22">
        <v>0</v>
      </c>
      <c r="AN168" s="22">
        <v>0</v>
      </c>
      <c r="AO168" s="22">
        <v>0</v>
      </c>
      <c r="AP168" s="22">
        <v>0</v>
      </c>
      <c r="AQ168" s="22">
        <v>0</v>
      </c>
      <c r="AR168" s="22">
        <v>0</v>
      </c>
      <c r="AS168" s="22">
        <v>0</v>
      </c>
      <c r="AT168" s="22">
        <v>0</v>
      </c>
      <c r="AU168" s="22">
        <v>0</v>
      </c>
      <c r="AV168" s="22">
        <v>0</v>
      </c>
      <c r="AW168" s="22">
        <v>0</v>
      </c>
      <c r="AX168" s="22">
        <v>0</v>
      </c>
      <c r="AY168" s="22">
        <v>0</v>
      </c>
      <c r="AZ168" s="22">
        <v>0</v>
      </c>
      <c r="BA168" s="22">
        <v>0</v>
      </c>
      <c r="BB168" s="22">
        <v>0</v>
      </c>
      <c r="BC168" s="22">
        <v>0</v>
      </c>
      <c r="BD168" s="22">
        <v>0</v>
      </c>
      <c r="BE168" s="22">
        <v>0</v>
      </c>
      <c r="BF168" s="22">
        <v>0</v>
      </c>
      <c r="BG168" s="22">
        <v>0</v>
      </c>
      <c r="BH168" s="22">
        <v>0</v>
      </c>
      <c r="BI168" s="22">
        <v>0</v>
      </c>
      <c r="BJ168" s="22">
        <v>0</v>
      </c>
      <c r="BK168" s="22">
        <v>0</v>
      </c>
      <c r="BL168" s="22">
        <v>0</v>
      </c>
      <c r="BM168" s="22">
        <v>0</v>
      </c>
      <c r="BN168" s="22">
        <v>0</v>
      </c>
      <c r="BO168" s="22">
        <v>0</v>
      </c>
      <c r="BP168" s="22">
        <v>0</v>
      </c>
      <c r="BQ168" s="22">
        <v>0</v>
      </c>
      <c r="BR168" s="22">
        <v>0</v>
      </c>
      <c r="BS168" s="22">
        <v>0</v>
      </c>
      <c r="BT168" s="22">
        <v>0</v>
      </c>
      <c r="BU168" s="22">
        <v>0</v>
      </c>
      <c r="BV168" s="22">
        <v>0</v>
      </c>
      <c r="BW168" s="22">
        <v>0</v>
      </c>
      <c r="BX168" s="22">
        <v>0</v>
      </c>
      <c r="BY168" s="22">
        <v>0</v>
      </c>
      <c r="BZ168" s="22">
        <v>0</v>
      </c>
      <c r="CA168" s="22">
        <v>0</v>
      </c>
      <c r="CB168" s="22">
        <v>0</v>
      </c>
      <c r="CC168" s="22">
        <v>0</v>
      </c>
      <c r="CD168" s="22">
        <v>0</v>
      </c>
      <c r="CE168" s="22">
        <v>0</v>
      </c>
      <c r="CF168" s="22">
        <v>0</v>
      </c>
      <c r="CG168" s="22">
        <v>0</v>
      </c>
      <c r="CH168" s="22">
        <v>0</v>
      </c>
      <c r="CI168" s="22">
        <v>0</v>
      </c>
      <c r="CJ168" s="22">
        <v>0</v>
      </c>
      <c r="CK168" s="22">
        <v>0</v>
      </c>
      <c r="CL168" s="22">
        <v>0</v>
      </c>
      <c r="CM168" s="22">
        <v>0</v>
      </c>
      <c r="CN168" s="22">
        <v>0</v>
      </c>
      <c r="CO168" s="22">
        <v>0</v>
      </c>
      <c r="CP168" s="22">
        <v>0</v>
      </c>
      <c r="CQ168" s="22">
        <v>0</v>
      </c>
      <c r="CR168" s="22">
        <v>0</v>
      </c>
      <c r="CS168" s="22">
        <v>0</v>
      </c>
      <c r="CT168" s="22">
        <v>0</v>
      </c>
      <c r="CU168" s="22">
        <v>0</v>
      </c>
      <c r="CV168" s="22">
        <v>0</v>
      </c>
      <c r="CW168" s="22">
        <v>0</v>
      </c>
      <c r="CX168" s="22">
        <v>0</v>
      </c>
      <c r="CY168" s="22">
        <v>0</v>
      </c>
      <c r="CZ168" s="22">
        <v>0</v>
      </c>
      <c r="DA168" s="22">
        <v>0</v>
      </c>
      <c r="DB168" s="22">
        <v>0</v>
      </c>
      <c r="DC168" s="22">
        <v>0</v>
      </c>
      <c r="DD168" s="22">
        <v>0</v>
      </c>
      <c r="DE168" s="22">
        <v>0</v>
      </c>
      <c r="DF168" s="22">
        <v>0</v>
      </c>
      <c r="DG168" s="22">
        <v>0</v>
      </c>
      <c r="DH168" s="22">
        <v>0</v>
      </c>
      <c r="DI168" s="22">
        <v>0</v>
      </c>
      <c r="DJ168" s="22">
        <v>0</v>
      </c>
      <c r="DK168" s="22">
        <v>0</v>
      </c>
      <c r="DL168" s="22">
        <v>0</v>
      </c>
      <c r="DM168" s="22">
        <v>0</v>
      </c>
      <c r="DN168" s="22">
        <v>0</v>
      </c>
      <c r="DO168" s="22">
        <v>0</v>
      </c>
      <c r="DP168" s="22">
        <v>0</v>
      </c>
      <c r="DQ168" s="22">
        <v>0</v>
      </c>
      <c r="DR168" s="22">
        <v>0</v>
      </c>
      <c r="DS168" s="22">
        <v>0</v>
      </c>
      <c r="DT168" s="22">
        <v>0</v>
      </c>
      <c r="DU168" s="22">
        <v>0</v>
      </c>
      <c r="DV168" s="22">
        <v>0</v>
      </c>
      <c r="DW168" s="22">
        <v>0</v>
      </c>
      <c r="DX168" s="22">
        <v>0</v>
      </c>
      <c r="DY168" s="22">
        <v>0</v>
      </c>
      <c r="DZ168" s="22">
        <v>0</v>
      </c>
      <c r="EA168" s="22">
        <v>0</v>
      </c>
      <c r="EB168" s="22">
        <v>0</v>
      </c>
      <c r="EC168" s="22">
        <v>0</v>
      </c>
      <c r="ED168" s="22">
        <v>0</v>
      </c>
      <c r="EE168" s="22">
        <v>0</v>
      </c>
      <c r="EF168" s="22">
        <v>0</v>
      </c>
      <c r="EG168" s="22">
        <v>0</v>
      </c>
      <c r="EH168" s="22">
        <v>0</v>
      </c>
      <c r="EI168" s="22">
        <v>0</v>
      </c>
      <c r="EJ168" s="22">
        <v>0</v>
      </c>
      <c r="EK168" s="22">
        <v>0</v>
      </c>
      <c r="EL168" s="22">
        <v>0</v>
      </c>
      <c r="EM168" s="22">
        <v>0</v>
      </c>
      <c r="EN168" s="22">
        <v>0</v>
      </c>
      <c r="EO168" s="22">
        <v>0</v>
      </c>
      <c r="EP168" s="22">
        <v>0</v>
      </c>
      <c r="EQ168" s="22">
        <v>0</v>
      </c>
      <c r="ER168" s="22">
        <v>0</v>
      </c>
      <c r="ES168" s="22">
        <v>0</v>
      </c>
      <c r="ET168" s="22">
        <v>0</v>
      </c>
      <c r="EU168" s="22">
        <v>0</v>
      </c>
      <c r="EV168" s="22">
        <v>0</v>
      </c>
      <c r="EW168" s="22">
        <v>0</v>
      </c>
      <c r="EX168" s="22">
        <v>0</v>
      </c>
      <c r="EY168" s="22">
        <v>0</v>
      </c>
      <c r="EZ168" s="22">
        <v>0</v>
      </c>
      <c r="FA168" s="22">
        <v>0</v>
      </c>
      <c r="FB168" s="22">
        <v>0</v>
      </c>
      <c r="FC168" s="22">
        <v>0</v>
      </c>
      <c r="FD168" s="22">
        <v>0</v>
      </c>
      <c r="FE168" s="22">
        <v>0</v>
      </c>
      <c r="FF168" s="22">
        <v>0</v>
      </c>
      <c r="FG168" s="22">
        <v>0</v>
      </c>
      <c r="FH168" s="22">
        <v>0</v>
      </c>
      <c r="FI168" s="22">
        <v>0</v>
      </c>
      <c r="FJ168" s="22">
        <v>0</v>
      </c>
      <c r="FK168" s="22">
        <v>0</v>
      </c>
      <c r="FL168" s="22">
        <v>0</v>
      </c>
      <c r="FM168" s="22">
        <v>0</v>
      </c>
      <c r="FN168" s="22">
        <v>0</v>
      </c>
      <c r="FO168" s="22">
        <v>0</v>
      </c>
      <c r="FP168" s="22">
        <v>0</v>
      </c>
      <c r="FQ168" s="22">
        <v>0</v>
      </c>
      <c r="FR168" s="22">
        <v>0</v>
      </c>
      <c r="FS168" s="22">
        <v>0</v>
      </c>
      <c r="FT168" s="22">
        <v>0</v>
      </c>
      <c r="FU168" s="22">
        <v>0</v>
      </c>
      <c r="FV168" s="22">
        <v>0</v>
      </c>
      <c r="FW168" s="22">
        <v>0</v>
      </c>
      <c r="FX168" s="22">
        <v>0</v>
      </c>
      <c r="FY168" s="22">
        <v>0</v>
      </c>
      <c r="FZ168" s="22">
        <v>0</v>
      </c>
      <c r="GA168" s="22">
        <v>0</v>
      </c>
      <c r="GB168" s="22">
        <v>0</v>
      </c>
      <c r="GC168" s="22">
        <v>0</v>
      </c>
      <c r="GD168" s="22">
        <v>0</v>
      </c>
      <c r="GE168" s="22">
        <v>0</v>
      </c>
      <c r="GF168" s="22">
        <v>0</v>
      </c>
      <c r="GG168" s="22">
        <v>0</v>
      </c>
      <c r="GH168" s="22">
        <v>0</v>
      </c>
      <c r="GI168" s="22">
        <v>0</v>
      </c>
      <c r="GJ168" s="22">
        <v>0</v>
      </c>
      <c r="GK168" s="22">
        <v>0</v>
      </c>
      <c r="GL168" s="22">
        <v>0</v>
      </c>
      <c r="GM168" s="22">
        <v>0</v>
      </c>
      <c r="GN168" s="22">
        <v>0</v>
      </c>
      <c r="GO168" s="22">
        <v>0</v>
      </c>
      <c r="GP168" s="22">
        <v>0</v>
      </c>
      <c r="GQ168" s="22">
        <v>0</v>
      </c>
      <c r="GR168" s="22">
        <v>0</v>
      </c>
      <c r="GS168" s="22">
        <v>0</v>
      </c>
      <c r="GT168" s="22">
        <v>0</v>
      </c>
      <c r="GU168" s="22">
        <v>0</v>
      </c>
      <c r="GV168" s="22">
        <v>0</v>
      </c>
      <c r="GW168" s="22">
        <v>0</v>
      </c>
      <c r="GX168" s="22">
        <v>0</v>
      </c>
      <c r="GY168" s="22">
        <v>0</v>
      </c>
      <c r="GZ168" s="22">
        <v>0</v>
      </c>
      <c r="HA168" s="22">
        <v>0</v>
      </c>
      <c r="HB168" s="22">
        <v>0</v>
      </c>
      <c r="HC168" s="24">
        <v>0</v>
      </c>
      <c r="HD168" s="24">
        <v>0</v>
      </c>
      <c r="HE168" s="24">
        <v>0</v>
      </c>
      <c r="HF168" s="24">
        <v>0</v>
      </c>
      <c r="HG168" s="24">
        <v>0</v>
      </c>
      <c r="HH168" s="24">
        <v>0</v>
      </c>
      <c r="HI168" s="24">
        <v>0</v>
      </c>
      <c r="HJ168" s="24">
        <v>0</v>
      </c>
      <c r="HK168" s="24">
        <v>0</v>
      </c>
      <c r="HL168" s="24">
        <v>0</v>
      </c>
      <c r="HM168" s="24">
        <v>0</v>
      </c>
      <c r="HN168" s="24">
        <v>0</v>
      </c>
      <c r="HO168" s="24">
        <v>0</v>
      </c>
      <c r="HP168" s="24">
        <v>0</v>
      </c>
      <c r="HQ168" s="24">
        <v>0</v>
      </c>
      <c r="HR168" s="16">
        <f t="shared" si="66"/>
        <v>0</v>
      </c>
      <c r="HS168" s="16">
        <f t="shared" si="66"/>
        <v>0</v>
      </c>
      <c r="HT168" s="16">
        <f t="shared" ca="1" si="66"/>
        <v>0</v>
      </c>
      <c r="HU168" s="16">
        <f t="shared" ca="1" si="66"/>
        <v>0</v>
      </c>
      <c r="HV168" s="16">
        <f t="shared" ca="1" si="66"/>
        <v>0</v>
      </c>
      <c r="HW168" s="16">
        <f t="shared" ca="1" si="66"/>
        <v>0</v>
      </c>
      <c r="HX168" s="16">
        <f t="shared" ca="1" si="66"/>
        <v>0</v>
      </c>
      <c r="HY168" s="16">
        <f t="shared" ca="1" si="66"/>
        <v>0</v>
      </c>
      <c r="HZ168" s="16">
        <f t="shared" ca="1" si="66"/>
        <v>0</v>
      </c>
      <c r="IA168" s="16">
        <f t="shared" ca="1" si="66"/>
        <v>0</v>
      </c>
      <c r="IB168" s="16">
        <f t="shared" ca="1" si="66"/>
        <v>0</v>
      </c>
      <c r="IC168" s="16">
        <f t="shared" ca="1" si="66"/>
        <v>0</v>
      </c>
      <c r="ID168" s="16">
        <f t="shared" ca="1" si="66"/>
        <v>0</v>
      </c>
      <c r="IE168" s="16">
        <f t="shared" ca="1" si="66"/>
        <v>0</v>
      </c>
      <c r="IF168" s="16">
        <f t="shared" ca="1" si="66"/>
        <v>0</v>
      </c>
      <c r="IG168" s="16">
        <f t="shared" ca="1" si="66"/>
        <v>0</v>
      </c>
      <c r="IH168" s="16">
        <f t="shared" ca="1" si="65"/>
        <v>0</v>
      </c>
      <c r="II168" s="16">
        <f t="shared" ca="1" si="65"/>
        <v>0</v>
      </c>
      <c r="IJ168" s="16">
        <f t="shared" ca="1" si="65"/>
        <v>0</v>
      </c>
      <c r="IK168" s="16">
        <f t="shared" ca="1" si="65"/>
        <v>0</v>
      </c>
      <c r="IL168" s="16">
        <f t="shared" ca="1" si="65"/>
        <v>0</v>
      </c>
      <c r="IM168" s="16">
        <f t="shared" ca="1" si="65"/>
        <v>0</v>
      </c>
      <c r="IN168" s="16">
        <f t="shared" ca="1" si="65"/>
        <v>0</v>
      </c>
      <c r="IO168" s="16">
        <f t="shared" ca="1" si="65"/>
        <v>0</v>
      </c>
      <c r="IP168" s="28">
        <v>20000</v>
      </c>
      <c r="IQ168" s="28">
        <v>20000</v>
      </c>
      <c r="IR168" s="28">
        <v>20000</v>
      </c>
      <c r="IS168" s="28">
        <v>20000</v>
      </c>
      <c r="IT168" s="16">
        <f t="shared" si="67"/>
        <v>20050</v>
      </c>
      <c r="IU168" s="16">
        <f t="shared" si="67"/>
        <v>20050</v>
      </c>
      <c r="IV168" s="16">
        <f t="shared" si="67"/>
        <v>20050</v>
      </c>
      <c r="IW168" s="16">
        <f t="shared" si="67"/>
        <v>20050</v>
      </c>
      <c r="IX168" s="16">
        <f t="shared" si="67"/>
        <v>20050</v>
      </c>
      <c r="IY168" s="16">
        <f t="shared" si="67"/>
        <v>20100.125</v>
      </c>
      <c r="IZ168" s="16">
        <f t="shared" si="67"/>
        <v>20100.125</v>
      </c>
      <c r="JA168" s="16">
        <f t="shared" si="67"/>
        <v>20100.125</v>
      </c>
      <c r="JB168" s="16">
        <f t="shared" si="67"/>
        <v>20100.125</v>
      </c>
    </row>
    <row r="169" spans="1:262" ht="15" customHeight="1" x14ac:dyDescent="0.3">
      <c r="A169" s="30" t="s">
        <v>176</v>
      </c>
      <c r="B169" s="3" t="s">
        <v>234</v>
      </c>
      <c r="C169" s="3" t="s">
        <v>234</v>
      </c>
      <c r="D169" s="21" t="s">
        <v>38</v>
      </c>
      <c r="E169" s="21" t="s">
        <v>20</v>
      </c>
      <c r="F169" s="16">
        <f t="shared" ca="1" si="58"/>
        <v>0</v>
      </c>
      <c r="G169" s="21" cm="1">
        <f t="array" aca="1" ref="G169" ca="1">($D$5-IFERROR(LOOKUP(2,1/(INDIRECT($L$1&amp;ROW()&amp;":"&amp;$J$2&amp;ROW())&lt;&gt;0),INDIRECT($L$1&amp;"4:"&amp;$J$2&amp;"4")),$L$4))/7</f>
        <v>215</v>
      </c>
      <c r="H169" s="16">
        <f t="shared" ca="1" si="59"/>
        <v>0</v>
      </c>
      <c r="L169" s="22">
        <v>0</v>
      </c>
      <c r="M169" s="22">
        <v>0</v>
      </c>
      <c r="N169" s="22">
        <v>0</v>
      </c>
      <c r="O169" s="22">
        <v>0</v>
      </c>
      <c r="P169" s="22">
        <v>0</v>
      </c>
      <c r="Q169" s="22">
        <v>0</v>
      </c>
      <c r="R169" s="22">
        <v>0</v>
      </c>
      <c r="S169" s="22">
        <v>0</v>
      </c>
      <c r="T169" s="22">
        <v>0</v>
      </c>
      <c r="U169" s="22">
        <v>0</v>
      </c>
      <c r="V169" s="22">
        <v>0</v>
      </c>
      <c r="W169" s="22">
        <v>0</v>
      </c>
      <c r="X169" s="22">
        <v>0</v>
      </c>
      <c r="Y169" s="22">
        <v>0</v>
      </c>
      <c r="Z169" s="22">
        <v>0</v>
      </c>
      <c r="AA169" s="22">
        <v>0</v>
      </c>
      <c r="AB169" s="22">
        <v>0</v>
      </c>
      <c r="AC169" s="22">
        <v>0</v>
      </c>
      <c r="AD169" s="22">
        <v>0</v>
      </c>
      <c r="AE169" s="22">
        <v>0</v>
      </c>
      <c r="AF169" s="22">
        <v>0</v>
      </c>
      <c r="AG169" s="22">
        <v>0</v>
      </c>
      <c r="AH169" s="22">
        <v>0</v>
      </c>
      <c r="AI169" s="22">
        <v>0</v>
      </c>
      <c r="AJ169" s="22">
        <v>0</v>
      </c>
      <c r="AK169" s="22">
        <v>0</v>
      </c>
      <c r="AL169" s="22">
        <v>0</v>
      </c>
      <c r="AM169" s="22">
        <v>0</v>
      </c>
      <c r="AN169" s="22">
        <v>0</v>
      </c>
      <c r="AO169" s="22">
        <v>0</v>
      </c>
      <c r="AP169" s="22">
        <v>0</v>
      </c>
      <c r="AQ169" s="22">
        <v>0</v>
      </c>
      <c r="AR169" s="22">
        <v>0</v>
      </c>
      <c r="AS169" s="22">
        <v>0</v>
      </c>
      <c r="AT169" s="22">
        <v>0</v>
      </c>
      <c r="AU169" s="22">
        <v>0</v>
      </c>
      <c r="AV169" s="22">
        <v>0</v>
      </c>
      <c r="AW169" s="22">
        <v>0</v>
      </c>
      <c r="AX169" s="22">
        <v>0</v>
      </c>
      <c r="AY169" s="22">
        <v>0</v>
      </c>
      <c r="AZ169" s="22">
        <v>0</v>
      </c>
      <c r="BA169" s="22">
        <v>0</v>
      </c>
      <c r="BB169" s="22">
        <v>0</v>
      </c>
      <c r="BC169" s="22">
        <v>0</v>
      </c>
      <c r="BD169" s="22">
        <v>0</v>
      </c>
      <c r="BE169" s="22">
        <v>0</v>
      </c>
      <c r="BF169" s="22">
        <v>0</v>
      </c>
      <c r="BG169" s="22">
        <v>0</v>
      </c>
      <c r="BH169" s="22">
        <v>0</v>
      </c>
      <c r="BI169" s="22">
        <v>0</v>
      </c>
      <c r="BJ169" s="22">
        <v>0</v>
      </c>
      <c r="BK169" s="22">
        <v>0</v>
      </c>
      <c r="BL169" s="22">
        <v>0</v>
      </c>
      <c r="BM169" s="22">
        <v>0</v>
      </c>
      <c r="BN169" s="22">
        <v>0</v>
      </c>
      <c r="BO169" s="22">
        <v>0</v>
      </c>
      <c r="BP169" s="22">
        <v>0</v>
      </c>
      <c r="BQ169" s="22">
        <v>0</v>
      </c>
      <c r="BR169" s="22">
        <v>0</v>
      </c>
      <c r="BS169" s="22">
        <v>0</v>
      </c>
      <c r="BT169" s="22">
        <v>0</v>
      </c>
      <c r="BU169" s="22">
        <v>0</v>
      </c>
      <c r="BV169" s="22">
        <v>0</v>
      </c>
      <c r="BW169" s="22">
        <v>0</v>
      </c>
      <c r="BX169" s="22">
        <v>0</v>
      </c>
      <c r="BY169" s="22">
        <v>0</v>
      </c>
      <c r="BZ169" s="22">
        <v>0</v>
      </c>
      <c r="CA169" s="22">
        <v>0</v>
      </c>
      <c r="CB169" s="22">
        <v>0</v>
      </c>
      <c r="CC169" s="22">
        <v>0</v>
      </c>
      <c r="CD169" s="22">
        <v>0</v>
      </c>
      <c r="CE169" s="22">
        <v>0</v>
      </c>
      <c r="CF169" s="22">
        <v>0</v>
      </c>
      <c r="CG169" s="22">
        <v>0</v>
      </c>
      <c r="CH169" s="22">
        <v>0</v>
      </c>
      <c r="CI169" s="22">
        <v>0</v>
      </c>
      <c r="CJ169" s="22">
        <v>0</v>
      </c>
      <c r="CK169" s="22">
        <v>0</v>
      </c>
      <c r="CL169" s="22">
        <v>0</v>
      </c>
      <c r="CM169" s="22">
        <v>0</v>
      </c>
      <c r="CN169" s="22">
        <v>0</v>
      </c>
      <c r="CO169" s="22">
        <v>0</v>
      </c>
      <c r="CP169" s="22">
        <v>0</v>
      </c>
      <c r="CQ169" s="22">
        <v>0</v>
      </c>
      <c r="CR169" s="22">
        <v>0</v>
      </c>
      <c r="CS169" s="22">
        <v>0</v>
      </c>
      <c r="CT169" s="22">
        <v>0</v>
      </c>
      <c r="CU169" s="22">
        <v>0</v>
      </c>
      <c r="CV169" s="22">
        <v>0</v>
      </c>
      <c r="CW169" s="22">
        <v>0</v>
      </c>
      <c r="CX169" s="22">
        <v>0</v>
      </c>
      <c r="CY169" s="22">
        <v>0</v>
      </c>
      <c r="CZ169" s="22">
        <v>0</v>
      </c>
      <c r="DA169" s="22">
        <v>0</v>
      </c>
      <c r="DB169" s="22">
        <v>0</v>
      </c>
      <c r="DC169" s="22">
        <v>0</v>
      </c>
      <c r="DD169" s="22">
        <v>0</v>
      </c>
      <c r="DE169" s="22">
        <v>0</v>
      </c>
      <c r="DF169" s="22">
        <v>0</v>
      </c>
      <c r="DG169" s="22">
        <v>0</v>
      </c>
      <c r="DH169" s="22">
        <v>0</v>
      </c>
      <c r="DI169" s="22">
        <v>0</v>
      </c>
      <c r="DJ169" s="22">
        <v>0</v>
      </c>
      <c r="DK169" s="22">
        <v>0</v>
      </c>
      <c r="DL169" s="22">
        <v>0</v>
      </c>
      <c r="DM169" s="22">
        <v>0</v>
      </c>
      <c r="DN169" s="22">
        <v>0</v>
      </c>
      <c r="DO169" s="22">
        <v>0</v>
      </c>
      <c r="DP169" s="22">
        <v>0</v>
      </c>
      <c r="DQ169" s="22">
        <v>0</v>
      </c>
      <c r="DR169" s="22">
        <v>0</v>
      </c>
      <c r="DS169" s="22">
        <v>0</v>
      </c>
      <c r="DT169" s="22">
        <v>0</v>
      </c>
      <c r="DU169" s="22">
        <v>0</v>
      </c>
      <c r="DV169" s="22">
        <v>0</v>
      </c>
      <c r="DW169" s="22">
        <v>0</v>
      </c>
      <c r="DX169" s="22">
        <v>0</v>
      </c>
      <c r="DY169" s="22">
        <v>0</v>
      </c>
      <c r="DZ169" s="22">
        <v>0</v>
      </c>
      <c r="EA169" s="22">
        <v>0</v>
      </c>
      <c r="EB169" s="22">
        <v>0</v>
      </c>
      <c r="EC169" s="22">
        <v>0</v>
      </c>
      <c r="ED169" s="22">
        <v>0</v>
      </c>
      <c r="EE169" s="22">
        <v>0</v>
      </c>
      <c r="EF169" s="22">
        <v>0</v>
      </c>
      <c r="EG169" s="22">
        <v>0</v>
      </c>
      <c r="EH169" s="22">
        <v>0</v>
      </c>
      <c r="EI169" s="22">
        <v>0</v>
      </c>
      <c r="EJ169" s="22">
        <v>0</v>
      </c>
      <c r="EK169" s="22">
        <v>0</v>
      </c>
      <c r="EL169" s="22">
        <v>0</v>
      </c>
      <c r="EM169" s="22">
        <v>0</v>
      </c>
      <c r="EN169" s="22">
        <v>0</v>
      </c>
      <c r="EO169" s="22">
        <v>0</v>
      </c>
      <c r="EP169" s="22">
        <v>0</v>
      </c>
      <c r="EQ169" s="22">
        <v>0</v>
      </c>
      <c r="ER169" s="22">
        <v>0</v>
      </c>
      <c r="ES169" s="22">
        <v>0</v>
      </c>
      <c r="ET169" s="22">
        <v>0</v>
      </c>
      <c r="EU169" s="22">
        <v>0</v>
      </c>
      <c r="EV169" s="22">
        <v>0</v>
      </c>
      <c r="EW169" s="22">
        <v>0</v>
      </c>
      <c r="EX169" s="22">
        <v>0</v>
      </c>
      <c r="EY169" s="22">
        <v>0</v>
      </c>
      <c r="EZ169" s="22">
        <v>0</v>
      </c>
      <c r="FA169" s="22">
        <v>0</v>
      </c>
      <c r="FB169" s="22">
        <v>0</v>
      </c>
      <c r="FC169" s="22">
        <v>0</v>
      </c>
      <c r="FD169" s="22">
        <v>0</v>
      </c>
      <c r="FE169" s="22">
        <v>0</v>
      </c>
      <c r="FF169" s="22">
        <v>0</v>
      </c>
      <c r="FG169" s="22">
        <v>0</v>
      </c>
      <c r="FH169" s="22">
        <v>0</v>
      </c>
      <c r="FI169" s="22">
        <v>0</v>
      </c>
      <c r="FJ169" s="22">
        <v>0</v>
      </c>
      <c r="FK169" s="22">
        <v>0</v>
      </c>
      <c r="FL169" s="22">
        <v>0</v>
      </c>
      <c r="FM169" s="22">
        <v>0</v>
      </c>
      <c r="FN169" s="22">
        <v>0</v>
      </c>
      <c r="FO169" s="22">
        <v>0</v>
      </c>
      <c r="FP169" s="22">
        <v>0</v>
      </c>
      <c r="FQ169" s="22">
        <v>0</v>
      </c>
      <c r="FR169" s="22">
        <v>0</v>
      </c>
      <c r="FS169" s="22">
        <v>0</v>
      </c>
      <c r="FT169" s="22">
        <v>0</v>
      </c>
      <c r="FU169" s="22">
        <v>0</v>
      </c>
      <c r="FV169" s="22">
        <v>0</v>
      </c>
      <c r="FW169" s="22">
        <v>0</v>
      </c>
      <c r="FX169" s="22">
        <v>0</v>
      </c>
      <c r="FY169" s="22">
        <v>0</v>
      </c>
      <c r="FZ169" s="22">
        <v>0</v>
      </c>
      <c r="GA169" s="22">
        <v>0</v>
      </c>
      <c r="GB169" s="22">
        <v>0</v>
      </c>
      <c r="GC169" s="22">
        <v>0</v>
      </c>
      <c r="GD169" s="22">
        <v>0</v>
      </c>
      <c r="GE169" s="22">
        <v>0</v>
      </c>
      <c r="GF169" s="22">
        <v>0</v>
      </c>
      <c r="GG169" s="22">
        <v>0</v>
      </c>
      <c r="GH169" s="22">
        <v>0</v>
      </c>
      <c r="GI169" s="22">
        <v>0</v>
      </c>
      <c r="GJ169" s="22">
        <v>0</v>
      </c>
      <c r="GK169" s="22">
        <v>0</v>
      </c>
      <c r="GL169" s="22">
        <v>0</v>
      </c>
      <c r="GM169" s="22">
        <v>0</v>
      </c>
      <c r="GN169" s="22">
        <v>0</v>
      </c>
      <c r="GO169" s="22">
        <v>0</v>
      </c>
      <c r="GP169" s="22">
        <v>0</v>
      </c>
      <c r="GQ169" s="22">
        <v>0</v>
      </c>
      <c r="GR169" s="22">
        <v>0</v>
      </c>
      <c r="GS169" s="22">
        <v>0</v>
      </c>
      <c r="GT169" s="22">
        <v>0</v>
      </c>
      <c r="GU169" s="22">
        <v>0</v>
      </c>
      <c r="GV169" s="22">
        <v>0</v>
      </c>
      <c r="GW169" s="22">
        <v>0</v>
      </c>
      <c r="GX169" s="22">
        <v>0</v>
      </c>
      <c r="GY169" s="22">
        <v>0</v>
      </c>
      <c r="GZ169" s="22">
        <v>0</v>
      </c>
      <c r="HA169" s="22">
        <v>0</v>
      </c>
      <c r="HB169" s="22">
        <v>0</v>
      </c>
      <c r="HC169" s="24">
        <v>0</v>
      </c>
      <c r="HD169" s="24">
        <v>0</v>
      </c>
      <c r="HE169" s="24">
        <v>0</v>
      </c>
      <c r="HF169" s="24">
        <v>0</v>
      </c>
      <c r="HG169" s="24">
        <v>0</v>
      </c>
      <c r="HH169" s="24">
        <v>0</v>
      </c>
      <c r="HI169" s="24">
        <v>0</v>
      </c>
      <c r="HJ169" s="24">
        <v>0</v>
      </c>
      <c r="HK169" s="24">
        <v>0</v>
      </c>
      <c r="HL169" s="24">
        <v>0</v>
      </c>
      <c r="HM169" s="24">
        <v>0</v>
      </c>
      <c r="HN169" s="24">
        <v>0</v>
      </c>
      <c r="HO169" s="24">
        <v>0</v>
      </c>
      <c r="HP169" s="24">
        <v>0</v>
      </c>
      <c r="HQ169" s="24">
        <v>0</v>
      </c>
      <c r="HR169" s="16">
        <f t="shared" si="66"/>
        <v>0</v>
      </c>
      <c r="HS169" s="16">
        <f t="shared" si="66"/>
        <v>0</v>
      </c>
      <c r="HT169" s="16">
        <f t="shared" ca="1" si="66"/>
        <v>0</v>
      </c>
      <c r="HU169" s="16">
        <f t="shared" ca="1" si="66"/>
        <v>0</v>
      </c>
      <c r="HV169" s="16">
        <f t="shared" ca="1" si="66"/>
        <v>0</v>
      </c>
      <c r="HW169" s="16">
        <f t="shared" ca="1" si="66"/>
        <v>0</v>
      </c>
      <c r="HX169" s="16">
        <f t="shared" ca="1" si="66"/>
        <v>0</v>
      </c>
      <c r="HY169" s="16">
        <f t="shared" ca="1" si="66"/>
        <v>0</v>
      </c>
      <c r="HZ169" s="16">
        <f t="shared" ca="1" si="66"/>
        <v>0</v>
      </c>
      <c r="IA169" s="16">
        <f t="shared" ca="1" si="66"/>
        <v>0</v>
      </c>
      <c r="IB169" s="16">
        <f t="shared" ca="1" si="66"/>
        <v>0</v>
      </c>
      <c r="IC169" s="16">
        <f t="shared" ca="1" si="66"/>
        <v>0</v>
      </c>
      <c r="ID169" s="16">
        <f t="shared" ca="1" si="66"/>
        <v>0</v>
      </c>
      <c r="IE169" s="16">
        <f t="shared" ca="1" si="66"/>
        <v>0</v>
      </c>
      <c r="IF169" s="16">
        <f t="shared" ca="1" si="66"/>
        <v>0</v>
      </c>
      <c r="IG169" s="16">
        <f t="shared" ca="1" si="66"/>
        <v>0</v>
      </c>
      <c r="IH169" s="16">
        <f t="shared" ca="1" si="65"/>
        <v>0</v>
      </c>
      <c r="II169" s="16">
        <f t="shared" ca="1" si="65"/>
        <v>0</v>
      </c>
      <c r="IJ169" s="16">
        <f t="shared" ca="1" si="65"/>
        <v>0</v>
      </c>
      <c r="IK169" s="16">
        <f t="shared" ca="1" si="65"/>
        <v>0</v>
      </c>
      <c r="IL169" s="16">
        <f t="shared" ca="1" si="65"/>
        <v>0</v>
      </c>
      <c r="IM169" s="16">
        <f t="shared" ca="1" si="65"/>
        <v>0</v>
      </c>
      <c r="IN169" s="16">
        <f t="shared" ca="1" si="65"/>
        <v>0</v>
      </c>
      <c r="IO169" s="16">
        <f t="shared" ca="1" si="65"/>
        <v>0</v>
      </c>
      <c r="IP169" s="16">
        <f t="shared" ca="1" si="65"/>
        <v>0</v>
      </c>
      <c r="IQ169" s="16">
        <f t="shared" ca="1" si="65"/>
        <v>0</v>
      </c>
      <c r="IR169" s="16">
        <f t="shared" ca="1" si="65"/>
        <v>0</v>
      </c>
      <c r="IS169" s="16">
        <f t="shared" ca="1" si="65"/>
        <v>0</v>
      </c>
      <c r="IT169" s="16">
        <f t="shared" ca="1" si="67"/>
        <v>0</v>
      </c>
      <c r="IU169" s="16">
        <f t="shared" ca="1" si="67"/>
        <v>0</v>
      </c>
      <c r="IV169" s="16">
        <f t="shared" ca="1" si="67"/>
        <v>0</v>
      </c>
      <c r="IW169" s="16">
        <f t="shared" ca="1" si="67"/>
        <v>0</v>
      </c>
      <c r="IX169" s="16">
        <f t="shared" ca="1" si="67"/>
        <v>0</v>
      </c>
      <c r="IY169" s="16">
        <f t="shared" ca="1" si="67"/>
        <v>0</v>
      </c>
      <c r="IZ169" s="16">
        <f t="shared" ca="1" si="67"/>
        <v>0</v>
      </c>
      <c r="JA169" s="16">
        <f t="shared" ca="1" si="67"/>
        <v>0</v>
      </c>
      <c r="JB169" s="16">
        <f t="shared" ca="1" si="67"/>
        <v>0</v>
      </c>
    </row>
    <row r="170" spans="1:262" ht="15" customHeight="1" x14ac:dyDescent="0.3">
      <c r="A170" s="30" t="s">
        <v>176</v>
      </c>
      <c r="B170" s="3" t="s">
        <v>234</v>
      </c>
      <c r="C170" s="3" t="s">
        <v>234</v>
      </c>
      <c r="D170" s="21" t="s">
        <v>38</v>
      </c>
      <c r="E170" s="21" t="s">
        <v>20</v>
      </c>
      <c r="F170" s="16">
        <f t="shared" ca="1" si="58"/>
        <v>0</v>
      </c>
      <c r="G170" s="21" cm="1">
        <f t="array" aca="1" ref="G170" ca="1">($D$5-IFERROR(LOOKUP(2,1/(INDIRECT($L$1&amp;ROW()&amp;":"&amp;$J$2&amp;ROW())&lt;&gt;0),INDIRECT($L$1&amp;"4:"&amp;$J$2&amp;"4")),$L$4))/7</f>
        <v>215</v>
      </c>
      <c r="H170" s="16">
        <f t="shared" ca="1" si="59"/>
        <v>0</v>
      </c>
      <c r="L170" s="22">
        <v>0</v>
      </c>
      <c r="M170" s="22">
        <v>0</v>
      </c>
      <c r="N170" s="22">
        <v>0</v>
      </c>
      <c r="O170" s="22">
        <v>0</v>
      </c>
      <c r="P170" s="22">
        <v>0</v>
      </c>
      <c r="Q170" s="22">
        <v>0</v>
      </c>
      <c r="R170" s="22">
        <v>0</v>
      </c>
      <c r="S170" s="22">
        <v>0</v>
      </c>
      <c r="T170" s="22">
        <v>0</v>
      </c>
      <c r="U170" s="22">
        <v>0</v>
      </c>
      <c r="V170" s="22">
        <v>0</v>
      </c>
      <c r="W170" s="22">
        <v>0</v>
      </c>
      <c r="X170" s="22">
        <v>0</v>
      </c>
      <c r="Y170" s="22">
        <v>0</v>
      </c>
      <c r="Z170" s="22">
        <v>0</v>
      </c>
      <c r="AA170" s="22">
        <v>0</v>
      </c>
      <c r="AB170" s="22">
        <v>0</v>
      </c>
      <c r="AC170" s="22">
        <v>0</v>
      </c>
      <c r="AD170" s="22">
        <v>0</v>
      </c>
      <c r="AE170" s="22">
        <v>0</v>
      </c>
      <c r="AF170" s="22">
        <v>0</v>
      </c>
      <c r="AG170" s="22">
        <v>0</v>
      </c>
      <c r="AH170" s="22">
        <v>0</v>
      </c>
      <c r="AI170" s="22">
        <v>0</v>
      </c>
      <c r="AJ170" s="22">
        <v>0</v>
      </c>
      <c r="AK170" s="22">
        <v>0</v>
      </c>
      <c r="AL170" s="22">
        <v>0</v>
      </c>
      <c r="AM170" s="22">
        <v>0</v>
      </c>
      <c r="AN170" s="22">
        <v>0</v>
      </c>
      <c r="AO170" s="22">
        <v>0</v>
      </c>
      <c r="AP170" s="22">
        <v>0</v>
      </c>
      <c r="AQ170" s="22">
        <v>0</v>
      </c>
      <c r="AR170" s="22">
        <v>0</v>
      </c>
      <c r="AS170" s="22">
        <v>0</v>
      </c>
      <c r="AT170" s="22">
        <v>0</v>
      </c>
      <c r="AU170" s="22">
        <v>0</v>
      </c>
      <c r="AV170" s="22">
        <v>0</v>
      </c>
      <c r="AW170" s="22">
        <v>0</v>
      </c>
      <c r="AX170" s="22">
        <v>0</v>
      </c>
      <c r="AY170" s="22">
        <v>0</v>
      </c>
      <c r="AZ170" s="22">
        <v>0</v>
      </c>
      <c r="BA170" s="22">
        <v>0</v>
      </c>
      <c r="BB170" s="22">
        <v>0</v>
      </c>
      <c r="BC170" s="22">
        <v>0</v>
      </c>
      <c r="BD170" s="22">
        <v>0</v>
      </c>
      <c r="BE170" s="22">
        <v>0</v>
      </c>
      <c r="BF170" s="22">
        <v>0</v>
      </c>
      <c r="BG170" s="22">
        <v>0</v>
      </c>
      <c r="BH170" s="22">
        <v>0</v>
      </c>
      <c r="BI170" s="22">
        <v>0</v>
      </c>
      <c r="BJ170" s="22">
        <v>0</v>
      </c>
      <c r="BK170" s="22">
        <v>0</v>
      </c>
      <c r="BL170" s="22">
        <v>0</v>
      </c>
      <c r="BM170" s="22">
        <v>0</v>
      </c>
      <c r="BN170" s="22">
        <v>0</v>
      </c>
      <c r="BO170" s="22">
        <v>0</v>
      </c>
      <c r="BP170" s="22">
        <v>0</v>
      </c>
      <c r="BQ170" s="22">
        <v>0</v>
      </c>
      <c r="BR170" s="22">
        <v>0</v>
      </c>
      <c r="BS170" s="22">
        <v>0</v>
      </c>
      <c r="BT170" s="22">
        <v>0</v>
      </c>
      <c r="BU170" s="22">
        <v>0</v>
      </c>
      <c r="BV170" s="22">
        <v>0</v>
      </c>
      <c r="BW170" s="22">
        <v>0</v>
      </c>
      <c r="BX170" s="22">
        <v>0</v>
      </c>
      <c r="BY170" s="22">
        <v>0</v>
      </c>
      <c r="BZ170" s="22">
        <v>0</v>
      </c>
      <c r="CA170" s="22">
        <v>0</v>
      </c>
      <c r="CB170" s="22">
        <v>0</v>
      </c>
      <c r="CC170" s="22">
        <v>0</v>
      </c>
      <c r="CD170" s="22">
        <v>0</v>
      </c>
      <c r="CE170" s="22">
        <v>0</v>
      </c>
      <c r="CF170" s="22">
        <v>0</v>
      </c>
      <c r="CG170" s="22">
        <v>0</v>
      </c>
      <c r="CH170" s="22">
        <v>0</v>
      </c>
      <c r="CI170" s="22">
        <v>0</v>
      </c>
      <c r="CJ170" s="22">
        <v>0</v>
      </c>
      <c r="CK170" s="22">
        <v>0</v>
      </c>
      <c r="CL170" s="22">
        <v>0</v>
      </c>
      <c r="CM170" s="22">
        <v>0</v>
      </c>
      <c r="CN170" s="22">
        <v>0</v>
      </c>
      <c r="CO170" s="22">
        <v>0</v>
      </c>
      <c r="CP170" s="22">
        <v>0</v>
      </c>
      <c r="CQ170" s="22">
        <v>0</v>
      </c>
      <c r="CR170" s="22">
        <v>0</v>
      </c>
      <c r="CS170" s="22">
        <v>0</v>
      </c>
      <c r="CT170" s="22">
        <v>0</v>
      </c>
      <c r="CU170" s="22">
        <v>0</v>
      </c>
      <c r="CV170" s="22">
        <v>0</v>
      </c>
      <c r="CW170" s="22">
        <v>0</v>
      </c>
      <c r="CX170" s="22">
        <v>0</v>
      </c>
      <c r="CY170" s="22">
        <v>0</v>
      </c>
      <c r="CZ170" s="22">
        <v>0</v>
      </c>
      <c r="DA170" s="22">
        <v>0</v>
      </c>
      <c r="DB170" s="22">
        <v>0</v>
      </c>
      <c r="DC170" s="22">
        <v>0</v>
      </c>
      <c r="DD170" s="22">
        <v>0</v>
      </c>
      <c r="DE170" s="22">
        <v>0</v>
      </c>
      <c r="DF170" s="22">
        <v>0</v>
      </c>
      <c r="DG170" s="22">
        <v>0</v>
      </c>
      <c r="DH170" s="22">
        <v>0</v>
      </c>
      <c r="DI170" s="22">
        <v>0</v>
      </c>
      <c r="DJ170" s="22">
        <v>0</v>
      </c>
      <c r="DK170" s="22">
        <v>0</v>
      </c>
      <c r="DL170" s="22">
        <v>0</v>
      </c>
      <c r="DM170" s="22">
        <v>0</v>
      </c>
      <c r="DN170" s="22">
        <v>0</v>
      </c>
      <c r="DO170" s="22">
        <v>0</v>
      </c>
      <c r="DP170" s="22">
        <v>0</v>
      </c>
      <c r="DQ170" s="22">
        <v>0</v>
      </c>
      <c r="DR170" s="22">
        <v>0</v>
      </c>
      <c r="DS170" s="22">
        <v>0</v>
      </c>
      <c r="DT170" s="22">
        <v>0</v>
      </c>
      <c r="DU170" s="22">
        <v>0</v>
      </c>
      <c r="DV170" s="22">
        <v>0</v>
      </c>
      <c r="DW170" s="22">
        <v>0</v>
      </c>
      <c r="DX170" s="22">
        <v>0</v>
      </c>
      <c r="DY170" s="22">
        <v>0</v>
      </c>
      <c r="DZ170" s="22">
        <v>0</v>
      </c>
      <c r="EA170" s="22">
        <v>0</v>
      </c>
      <c r="EB170" s="22">
        <v>0</v>
      </c>
      <c r="EC170" s="22">
        <v>0</v>
      </c>
      <c r="ED170" s="22">
        <v>0</v>
      </c>
      <c r="EE170" s="22">
        <v>0</v>
      </c>
      <c r="EF170" s="22">
        <v>0</v>
      </c>
      <c r="EG170" s="22">
        <v>0</v>
      </c>
      <c r="EH170" s="22">
        <v>0</v>
      </c>
      <c r="EI170" s="22">
        <v>0</v>
      </c>
      <c r="EJ170" s="22">
        <v>0</v>
      </c>
      <c r="EK170" s="22">
        <v>0</v>
      </c>
      <c r="EL170" s="22">
        <v>0</v>
      </c>
      <c r="EM170" s="22">
        <v>0</v>
      </c>
      <c r="EN170" s="22">
        <v>0</v>
      </c>
      <c r="EO170" s="22">
        <v>0</v>
      </c>
      <c r="EP170" s="22">
        <v>0</v>
      </c>
      <c r="EQ170" s="22">
        <v>0</v>
      </c>
      <c r="ER170" s="22">
        <v>0</v>
      </c>
      <c r="ES170" s="22">
        <v>0</v>
      </c>
      <c r="ET170" s="22">
        <v>0</v>
      </c>
      <c r="EU170" s="22">
        <v>0</v>
      </c>
      <c r="EV170" s="22">
        <v>0</v>
      </c>
      <c r="EW170" s="22">
        <v>0</v>
      </c>
      <c r="EX170" s="22">
        <v>0</v>
      </c>
      <c r="EY170" s="22">
        <v>0</v>
      </c>
      <c r="EZ170" s="22">
        <v>0</v>
      </c>
      <c r="FA170" s="22">
        <v>0</v>
      </c>
      <c r="FB170" s="22">
        <v>0</v>
      </c>
      <c r="FC170" s="22">
        <v>0</v>
      </c>
      <c r="FD170" s="22">
        <v>0</v>
      </c>
      <c r="FE170" s="22">
        <v>0</v>
      </c>
      <c r="FF170" s="22">
        <v>0</v>
      </c>
      <c r="FG170" s="22">
        <v>0</v>
      </c>
      <c r="FH170" s="22">
        <v>0</v>
      </c>
      <c r="FI170" s="22">
        <v>0</v>
      </c>
      <c r="FJ170" s="22">
        <v>0</v>
      </c>
      <c r="FK170" s="22">
        <v>0</v>
      </c>
      <c r="FL170" s="22">
        <v>0</v>
      </c>
      <c r="FM170" s="22">
        <v>0</v>
      </c>
      <c r="FN170" s="22">
        <v>0</v>
      </c>
      <c r="FO170" s="22">
        <v>0</v>
      </c>
      <c r="FP170" s="22">
        <v>0</v>
      </c>
      <c r="FQ170" s="22">
        <v>0</v>
      </c>
      <c r="FR170" s="22">
        <v>0</v>
      </c>
      <c r="FS170" s="22">
        <v>0</v>
      </c>
      <c r="FT170" s="22">
        <v>0</v>
      </c>
      <c r="FU170" s="22">
        <v>0</v>
      </c>
      <c r="FV170" s="22">
        <v>0</v>
      </c>
      <c r="FW170" s="22">
        <v>0</v>
      </c>
      <c r="FX170" s="22">
        <v>0</v>
      </c>
      <c r="FY170" s="22">
        <v>0</v>
      </c>
      <c r="FZ170" s="22">
        <v>0</v>
      </c>
      <c r="GA170" s="22">
        <v>0</v>
      </c>
      <c r="GB170" s="22">
        <v>0</v>
      </c>
      <c r="GC170" s="22">
        <v>0</v>
      </c>
      <c r="GD170" s="22">
        <v>0</v>
      </c>
      <c r="GE170" s="22">
        <v>0</v>
      </c>
      <c r="GF170" s="22">
        <v>0</v>
      </c>
      <c r="GG170" s="22">
        <v>0</v>
      </c>
      <c r="GH170" s="22">
        <v>0</v>
      </c>
      <c r="GI170" s="22">
        <v>0</v>
      </c>
      <c r="GJ170" s="22">
        <v>0</v>
      </c>
      <c r="GK170" s="22">
        <v>0</v>
      </c>
      <c r="GL170" s="22">
        <v>0</v>
      </c>
      <c r="GM170" s="22">
        <v>0</v>
      </c>
      <c r="GN170" s="22">
        <v>0</v>
      </c>
      <c r="GO170" s="22">
        <v>0</v>
      </c>
      <c r="GP170" s="22">
        <v>0</v>
      </c>
      <c r="GQ170" s="22">
        <v>0</v>
      </c>
      <c r="GR170" s="22">
        <v>0</v>
      </c>
      <c r="GS170" s="22">
        <v>0</v>
      </c>
      <c r="GT170" s="22">
        <v>0</v>
      </c>
      <c r="GU170" s="22">
        <v>0</v>
      </c>
      <c r="GV170" s="22">
        <v>0</v>
      </c>
      <c r="GW170" s="22">
        <v>0</v>
      </c>
      <c r="GX170" s="22">
        <v>0</v>
      </c>
      <c r="GY170" s="22">
        <v>0</v>
      </c>
      <c r="GZ170" s="22">
        <v>0</v>
      </c>
      <c r="HA170" s="22">
        <v>0</v>
      </c>
      <c r="HB170" s="22">
        <v>0</v>
      </c>
      <c r="HC170" s="24">
        <v>0</v>
      </c>
      <c r="HD170" s="24">
        <v>0</v>
      </c>
      <c r="HE170" s="24">
        <v>0</v>
      </c>
      <c r="HF170" s="24">
        <v>0</v>
      </c>
      <c r="HG170" s="24">
        <v>0</v>
      </c>
      <c r="HH170" s="24">
        <v>0</v>
      </c>
      <c r="HI170" s="24">
        <v>0</v>
      </c>
      <c r="HJ170" s="24">
        <v>0</v>
      </c>
      <c r="HK170" s="24">
        <v>0</v>
      </c>
      <c r="HL170" s="24">
        <v>0</v>
      </c>
      <c r="HM170" s="24">
        <v>0</v>
      </c>
      <c r="HN170" s="24">
        <v>0</v>
      </c>
      <c r="HO170" s="24">
        <v>0</v>
      </c>
      <c r="HP170" s="24">
        <v>0</v>
      </c>
      <c r="HQ170" s="24">
        <v>0</v>
      </c>
      <c r="HR170" s="16">
        <f t="shared" si="66"/>
        <v>0</v>
      </c>
      <c r="HS170" s="16">
        <f t="shared" si="66"/>
        <v>0</v>
      </c>
      <c r="HT170" s="16">
        <f t="shared" ca="1" si="66"/>
        <v>0</v>
      </c>
      <c r="HU170" s="16">
        <f t="shared" ca="1" si="66"/>
        <v>0</v>
      </c>
      <c r="HV170" s="16">
        <f t="shared" ca="1" si="66"/>
        <v>0</v>
      </c>
      <c r="HW170" s="16">
        <f t="shared" ca="1" si="66"/>
        <v>0</v>
      </c>
      <c r="HX170" s="16">
        <f t="shared" ca="1" si="66"/>
        <v>0</v>
      </c>
      <c r="HY170" s="16">
        <f t="shared" ca="1" si="66"/>
        <v>0</v>
      </c>
      <c r="HZ170" s="16">
        <f t="shared" ca="1" si="66"/>
        <v>0</v>
      </c>
      <c r="IA170" s="16">
        <f t="shared" ca="1" si="66"/>
        <v>0</v>
      </c>
      <c r="IB170" s="16">
        <f t="shared" ca="1" si="66"/>
        <v>0</v>
      </c>
      <c r="IC170" s="16">
        <f t="shared" ca="1" si="66"/>
        <v>0</v>
      </c>
      <c r="ID170" s="16">
        <f t="shared" ca="1" si="66"/>
        <v>0</v>
      </c>
      <c r="IE170" s="16">
        <f t="shared" ca="1" si="66"/>
        <v>0</v>
      </c>
      <c r="IF170" s="16">
        <f t="shared" ca="1" si="66"/>
        <v>0</v>
      </c>
      <c r="IG170" s="16">
        <f t="shared" ca="1" si="66"/>
        <v>0</v>
      </c>
      <c r="IH170" s="16">
        <f t="shared" ca="1" si="65"/>
        <v>0</v>
      </c>
      <c r="II170" s="16">
        <f t="shared" ca="1" si="65"/>
        <v>0</v>
      </c>
      <c r="IJ170" s="16">
        <f t="shared" ca="1" si="65"/>
        <v>0</v>
      </c>
      <c r="IK170" s="16">
        <f t="shared" ca="1" si="65"/>
        <v>0</v>
      </c>
      <c r="IL170" s="16">
        <f t="shared" ca="1" si="65"/>
        <v>0</v>
      </c>
      <c r="IM170" s="16">
        <f t="shared" ca="1" si="65"/>
        <v>0</v>
      </c>
      <c r="IN170" s="16">
        <f t="shared" ca="1" si="65"/>
        <v>0</v>
      </c>
      <c r="IO170" s="16">
        <f t="shared" ca="1" si="65"/>
        <v>0</v>
      </c>
      <c r="IP170" s="16">
        <f t="shared" ca="1" si="65"/>
        <v>0</v>
      </c>
      <c r="IQ170" s="16">
        <f t="shared" ca="1" si="65"/>
        <v>0</v>
      </c>
      <c r="IR170" s="16">
        <f t="shared" ca="1" si="65"/>
        <v>0</v>
      </c>
      <c r="IS170" s="16">
        <f t="shared" ca="1" si="65"/>
        <v>0</v>
      </c>
      <c r="IT170" s="16">
        <f t="shared" ca="1" si="67"/>
        <v>0</v>
      </c>
      <c r="IU170" s="16">
        <f t="shared" ca="1" si="67"/>
        <v>0</v>
      </c>
      <c r="IV170" s="16">
        <f t="shared" ca="1" si="67"/>
        <v>0</v>
      </c>
      <c r="IW170" s="16">
        <f t="shared" ca="1" si="67"/>
        <v>0</v>
      </c>
      <c r="IX170" s="16">
        <f t="shared" ca="1" si="67"/>
        <v>0</v>
      </c>
      <c r="IY170" s="16">
        <f t="shared" ca="1" si="67"/>
        <v>0</v>
      </c>
      <c r="IZ170" s="16">
        <f t="shared" ca="1" si="67"/>
        <v>0</v>
      </c>
      <c r="JA170" s="16">
        <f t="shared" ca="1" si="67"/>
        <v>0</v>
      </c>
      <c r="JB170" s="16">
        <f t="shared" ca="1" si="67"/>
        <v>0</v>
      </c>
    </row>
    <row r="171" spans="1:262" ht="15" customHeight="1" x14ac:dyDescent="0.3">
      <c r="A171" s="30" t="s">
        <v>176</v>
      </c>
      <c r="B171" s="3" t="s">
        <v>234</v>
      </c>
      <c r="C171" s="3" t="s">
        <v>234</v>
      </c>
      <c r="D171" s="21" t="s">
        <v>38</v>
      </c>
      <c r="E171" s="21" t="s">
        <v>20</v>
      </c>
      <c r="F171" s="16">
        <f t="shared" ca="1" si="58"/>
        <v>0</v>
      </c>
      <c r="G171" s="21" cm="1">
        <f t="array" aca="1" ref="G171" ca="1">($D$5-IFERROR(LOOKUP(2,1/(INDIRECT($L$1&amp;ROW()&amp;":"&amp;$J$2&amp;ROW())&lt;&gt;0),INDIRECT($L$1&amp;"4:"&amp;$J$2&amp;"4")),$L$4))/7</f>
        <v>215</v>
      </c>
      <c r="H171" s="16">
        <f t="shared" ca="1" si="59"/>
        <v>0</v>
      </c>
      <c r="L171" s="22">
        <v>0</v>
      </c>
      <c r="M171" s="22">
        <v>0</v>
      </c>
      <c r="N171" s="22">
        <v>0</v>
      </c>
      <c r="O171" s="22">
        <v>0</v>
      </c>
      <c r="P171" s="22">
        <v>0</v>
      </c>
      <c r="Q171" s="22">
        <v>0</v>
      </c>
      <c r="R171" s="22">
        <v>0</v>
      </c>
      <c r="S171" s="22">
        <v>0</v>
      </c>
      <c r="T171" s="22">
        <v>0</v>
      </c>
      <c r="U171" s="22">
        <v>0</v>
      </c>
      <c r="V171" s="22">
        <v>0</v>
      </c>
      <c r="W171" s="22">
        <v>0</v>
      </c>
      <c r="X171" s="22">
        <v>0</v>
      </c>
      <c r="Y171" s="22">
        <v>0</v>
      </c>
      <c r="Z171" s="22">
        <v>0</v>
      </c>
      <c r="AA171" s="22">
        <v>0</v>
      </c>
      <c r="AB171" s="22">
        <v>0</v>
      </c>
      <c r="AC171" s="22">
        <v>0</v>
      </c>
      <c r="AD171" s="22">
        <v>0</v>
      </c>
      <c r="AE171" s="22">
        <v>0</v>
      </c>
      <c r="AF171" s="22">
        <v>0</v>
      </c>
      <c r="AG171" s="22">
        <v>0</v>
      </c>
      <c r="AH171" s="22">
        <v>0</v>
      </c>
      <c r="AI171" s="22">
        <v>0</v>
      </c>
      <c r="AJ171" s="22">
        <v>0</v>
      </c>
      <c r="AK171" s="22">
        <v>0</v>
      </c>
      <c r="AL171" s="22">
        <v>0</v>
      </c>
      <c r="AM171" s="22">
        <v>0</v>
      </c>
      <c r="AN171" s="22">
        <v>0</v>
      </c>
      <c r="AO171" s="22">
        <v>0</v>
      </c>
      <c r="AP171" s="22">
        <v>0</v>
      </c>
      <c r="AQ171" s="22">
        <v>0</v>
      </c>
      <c r="AR171" s="22">
        <v>0</v>
      </c>
      <c r="AS171" s="22">
        <v>0</v>
      </c>
      <c r="AT171" s="22">
        <v>0</v>
      </c>
      <c r="AU171" s="22">
        <v>0</v>
      </c>
      <c r="AV171" s="22">
        <v>0</v>
      </c>
      <c r="AW171" s="22">
        <v>0</v>
      </c>
      <c r="AX171" s="22">
        <v>0</v>
      </c>
      <c r="AY171" s="22">
        <v>0</v>
      </c>
      <c r="AZ171" s="22">
        <v>0</v>
      </c>
      <c r="BA171" s="22">
        <v>0</v>
      </c>
      <c r="BB171" s="22">
        <v>0</v>
      </c>
      <c r="BC171" s="22">
        <v>0</v>
      </c>
      <c r="BD171" s="22">
        <v>0</v>
      </c>
      <c r="BE171" s="22">
        <v>0</v>
      </c>
      <c r="BF171" s="22">
        <v>0</v>
      </c>
      <c r="BG171" s="22">
        <v>0</v>
      </c>
      <c r="BH171" s="22">
        <v>0</v>
      </c>
      <c r="BI171" s="22">
        <v>0</v>
      </c>
      <c r="BJ171" s="22">
        <v>0</v>
      </c>
      <c r="BK171" s="22">
        <v>0</v>
      </c>
      <c r="BL171" s="22">
        <v>0</v>
      </c>
      <c r="BM171" s="22">
        <v>0</v>
      </c>
      <c r="BN171" s="22">
        <v>0</v>
      </c>
      <c r="BO171" s="22">
        <v>0</v>
      </c>
      <c r="BP171" s="22">
        <v>0</v>
      </c>
      <c r="BQ171" s="22">
        <v>0</v>
      </c>
      <c r="BR171" s="22">
        <v>0</v>
      </c>
      <c r="BS171" s="22">
        <v>0</v>
      </c>
      <c r="BT171" s="22">
        <v>0</v>
      </c>
      <c r="BU171" s="22">
        <v>0</v>
      </c>
      <c r="BV171" s="22">
        <v>0</v>
      </c>
      <c r="BW171" s="22">
        <v>0</v>
      </c>
      <c r="BX171" s="22">
        <v>0</v>
      </c>
      <c r="BY171" s="22">
        <v>0</v>
      </c>
      <c r="BZ171" s="22">
        <v>0</v>
      </c>
      <c r="CA171" s="22">
        <v>0</v>
      </c>
      <c r="CB171" s="22">
        <v>0</v>
      </c>
      <c r="CC171" s="22">
        <v>0</v>
      </c>
      <c r="CD171" s="22">
        <v>0</v>
      </c>
      <c r="CE171" s="22">
        <v>0</v>
      </c>
      <c r="CF171" s="22">
        <v>0</v>
      </c>
      <c r="CG171" s="22">
        <v>0</v>
      </c>
      <c r="CH171" s="22">
        <v>0</v>
      </c>
      <c r="CI171" s="22">
        <v>0</v>
      </c>
      <c r="CJ171" s="22">
        <v>0</v>
      </c>
      <c r="CK171" s="22">
        <v>0</v>
      </c>
      <c r="CL171" s="22">
        <v>0</v>
      </c>
      <c r="CM171" s="22">
        <v>0</v>
      </c>
      <c r="CN171" s="22">
        <v>0</v>
      </c>
      <c r="CO171" s="22">
        <v>0</v>
      </c>
      <c r="CP171" s="22">
        <v>0</v>
      </c>
      <c r="CQ171" s="22">
        <v>0</v>
      </c>
      <c r="CR171" s="22">
        <v>0</v>
      </c>
      <c r="CS171" s="22">
        <v>0</v>
      </c>
      <c r="CT171" s="22">
        <v>0</v>
      </c>
      <c r="CU171" s="22">
        <v>0</v>
      </c>
      <c r="CV171" s="22">
        <v>0</v>
      </c>
      <c r="CW171" s="22">
        <v>0</v>
      </c>
      <c r="CX171" s="22">
        <v>0</v>
      </c>
      <c r="CY171" s="22">
        <v>0</v>
      </c>
      <c r="CZ171" s="22">
        <v>0</v>
      </c>
      <c r="DA171" s="22">
        <v>0</v>
      </c>
      <c r="DB171" s="22">
        <v>0</v>
      </c>
      <c r="DC171" s="22">
        <v>0</v>
      </c>
      <c r="DD171" s="22">
        <v>0</v>
      </c>
      <c r="DE171" s="22">
        <v>0</v>
      </c>
      <c r="DF171" s="22">
        <v>0</v>
      </c>
      <c r="DG171" s="22">
        <v>0</v>
      </c>
      <c r="DH171" s="22">
        <v>0</v>
      </c>
      <c r="DI171" s="22">
        <v>0</v>
      </c>
      <c r="DJ171" s="22">
        <v>0</v>
      </c>
      <c r="DK171" s="22">
        <v>0</v>
      </c>
      <c r="DL171" s="22">
        <v>0</v>
      </c>
      <c r="DM171" s="22">
        <v>0</v>
      </c>
      <c r="DN171" s="22">
        <v>0</v>
      </c>
      <c r="DO171" s="22">
        <v>0</v>
      </c>
      <c r="DP171" s="22">
        <v>0</v>
      </c>
      <c r="DQ171" s="22">
        <v>0</v>
      </c>
      <c r="DR171" s="22">
        <v>0</v>
      </c>
      <c r="DS171" s="22">
        <v>0</v>
      </c>
      <c r="DT171" s="22">
        <v>0</v>
      </c>
      <c r="DU171" s="22">
        <v>0</v>
      </c>
      <c r="DV171" s="22">
        <v>0</v>
      </c>
      <c r="DW171" s="22">
        <v>0</v>
      </c>
      <c r="DX171" s="22">
        <v>0</v>
      </c>
      <c r="DY171" s="22">
        <v>0</v>
      </c>
      <c r="DZ171" s="22">
        <v>0</v>
      </c>
      <c r="EA171" s="22">
        <v>0</v>
      </c>
      <c r="EB171" s="22">
        <v>0</v>
      </c>
      <c r="EC171" s="22">
        <v>0</v>
      </c>
      <c r="ED171" s="22">
        <v>0</v>
      </c>
      <c r="EE171" s="22">
        <v>0</v>
      </c>
      <c r="EF171" s="22">
        <v>0</v>
      </c>
      <c r="EG171" s="22">
        <v>0</v>
      </c>
      <c r="EH171" s="22">
        <v>0</v>
      </c>
      <c r="EI171" s="22">
        <v>0</v>
      </c>
      <c r="EJ171" s="22">
        <v>0</v>
      </c>
      <c r="EK171" s="22">
        <v>0</v>
      </c>
      <c r="EL171" s="22">
        <v>0</v>
      </c>
      <c r="EM171" s="22">
        <v>0</v>
      </c>
      <c r="EN171" s="22">
        <v>0</v>
      </c>
      <c r="EO171" s="22">
        <v>0</v>
      </c>
      <c r="EP171" s="22">
        <v>0</v>
      </c>
      <c r="EQ171" s="22">
        <v>0</v>
      </c>
      <c r="ER171" s="22">
        <v>0</v>
      </c>
      <c r="ES171" s="22">
        <v>0</v>
      </c>
      <c r="ET171" s="22">
        <v>0</v>
      </c>
      <c r="EU171" s="22">
        <v>0</v>
      </c>
      <c r="EV171" s="22">
        <v>0</v>
      </c>
      <c r="EW171" s="22">
        <v>0</v>
      </c>
      <c r="EX171" s="22">
        <v>0</v>
      </c>
      <c r="EY171" s="22">
        <v>0</v>
      </c>
      <c r="EZ171" s="22">
        <v>0</v>
      </c>
      <c r="FA171" s="22">
        <v>0</v>
      </c>
      <c r="FB171" s="22">
        <v>0</v>
      </c>
      <c r="FC171" s="22">
        <v>0</v>
      </c>
      <c r="FD171" s="22">
        <v>0</v>
      </c>
      <c r="FE171" s="22">
        <v>0</v>
      </c>
      <c r="FF171" s="22">
        <v>0</v>
      </c>
      <c r="FG171" s="22">
        <v>0</v>
      </c>
      <c r="FH171" s="22">
        <v>0</v>
      </c>
      <c r="FI171" s="22">
        <v>0</v>
      </c>
      <c r="FJ171" s="22">
        <v>0</v>
      </c>
      <c r="FK171" s="22">
        <v>0</v>
      </c>
      <c r="FL171" s="22">
        <v>0</v>
      </c>
      <c r="FM171" s="22">
        <v>0</v>
      </c>
      <c r="FN171" s="22">
        <v>0</v>
      </c>
      <c r="FO171" s="22">
        <v>0</v>
      </c>
      <c r="FP171" s="22">
        <v>0</v>
      </c>
      <c r="FQ171" s="22">
        <v>0</v>
      </c>
      <c r="FR171" s="22">
        <v>0</v>
      </c>
      <c r="FS171" s="22">
        <v>0</v>
      </c>
      <c r="FT171" s="22">
        <v>0</v>
      </c>
      <c r="FU171" s="22">
        <v>0</v>
      </c>
      <c r="FV171" s="22">
        <v>0</v>
      </c>
      <c r="FW171" s="22">
        <v>0</v>
      </c>
      <c r="FX171" s="22">
        <v>0</v>
      </c>
      <c r="FY171" s="22">
        <v>0</v>
      </c>
      <c r="FZ171" s="22">
        <v>0</v>
      </c>
      <c r="GA171" s="22">
        <v>0</v>
      </c>
      <c r="GB171" s="22">
        <v>0</v>
      </c>
      <c r="GC171" s="22">
        <v>0</v>
      </c>
      <c r="GD171" s="22">
        <v>0</v>
      </c>
      <c r="GE171" s="22">
        <v>0</v>
      </c>
      <c r="GF171" s="22">
        <v>0</v>
      </c>
      <c r="GG171" s="22">
        <v>0</v>
      </c>
      <c r="GH171" s="22">
        <v>0</v>
      </c>
      <c r="GI171" s="22">
        <v>0</v>
      </c>
      <c r="GJ171" s="22">
        <v>0</v>
      </c>
      <c r="GK171" s="22">
        <v>0</v>
      </c>
      <c r="GL171" s="22">
        <v>0</v>
      </c>
      <c r="GM171" s="22">
        <v>0</v>
      </c>
      <c r="GN171" s="22">
        <v>0</v>
      </c>
      <c r="GO171" s="22">
        <v>0</v>
      </c>
      <c r="GP171" s="22">
        <v>0</v>
      </c>
      <c r="GQ171" s="22">
        <v>0</v>
      </c>
      <c r="GR171" s="22">
        <v>0</v>
      </c>
      <c r="GS171" s="22">
        <v>0</v>
      </c>
      <c r="GT171" s="22">
        <v>0</v>
      </c>
      <c r="GU171" s="22">
        <v>0</v>
      </c>
      <c r="GV171" s="22">
        <v>0</v>
      </c>
      <c r="GW171" s="22">
        <v>0</v>
      </c>
      <c r="GX171" s="22">
        <v>0</v>
      </c>
      <c r="GY171" s="22">
        <v>0</v>
      </c>
      <c r="GZ171" s="22">
        <v>0</v>
      </c>
      <c r="HA171" s="22">
        <v>0</v>
      </c>
      <c r="HB171" s="22">
        <v>0</v>
      </c>
      <c r="HC171" s="24">
        <v>0</v>
      </c>
      <c r="HD171" s="24">
        <v>0</v>
      </c>
      <c r="HE171" s="24">
        <v>0</v>
      </c>
      <c r="HF171" s="24">
        <v>0</v>
      </c>
      <c r="HG171" s="24">
        <v>0</v>
      </c>
      <c r="HH171" s="24">
        <v>0</v>
      </c>
      <c r="HI171" s="24">
        <v>0</v>
      </c>
      <c r="HJ171" s="24">
        <v>0</v>
      </c>
      <c r="HK171" s="24">
        <v>0</v>
      </c>
      <c r="HL171" s="24">
        <v>0</v>
      </c>
      <c r="HM171" s="24">
        <v>0</v>
      </c>
      <c r="HN171" s="24">
        <v>0</v>
      </c>
      <c r="HO171" s="24">
        <v>0</v>
      </c>
      <c r="HP171" s="24">
        <v>0</v>
      </c>
      <c r="HQ171" s="24">
        <v>0</v>
      </c>
      <c r="HR171" s="16">
        <f t="shared" si="66"/>
        <v>0</v>
      </c>
      <c r="HS171" s="16">
        <f t="shared" si="66"/>
        <v>0</v>
      </c>
      <c r="HT171" s="16">
        <f t="shared" ca="1" si="66"/>
        <v>0</v>
      </c>
      <c r="HU171" s="16">
        <f t="shared" ca="1" si="66"/>
        <v>0</v>
      </c>
      <c r="HV171" s="16">
        <f t="shared" ca="1" si="66"/>
        <v>0</v>
      </c>
      <c r="HW171" s="16">
        <f t="shared" ca="1" si="66"/>
        <v>0</v>
      </c>
      <c r="HX171" s="16">
        <f t="shared" ca="1" si="66"/>
        <v>0</v>
      </c>
      <c r="HY171" s="16">
        <f t="shared" ca="1" si="66"/>
        <v>0</v>
      </c>
      <c r="HZ171" s="16">
        <f t="shared" ca="1" si="66"/>
        <v>0</v>
      </c>
      <c r="IA171" s="16">
        <f t="shared" ca="1" si="66"/>
        <v>0</v>
      </c>
      <c r="IB171" s="16">
        <f t="shared" ca="1" si="66"/>
        <v>0</v>
      </c>
      <c r="IC171" s="16">
        <f t="shared" ca="1" si="66"/>
        <v>0</v>
      </c>
      <c r="ID171" s="16">
        <f t="shared" ca="1" si="66"/>
        <v>0</v>
      </c>
      <c r="IE171" s="16">
        <f t="shared" ca="1" si="66"/>
        <v>0</v>
      </c>
      <c r="IF171" s="16">
        <f t="shared" ca="1" si="66"/>
        <v>0</v>
      </c>
      <c r="IG171" s="16">
        <f t="shared" ca="1" si="66"/>
        <v>0</v>
      </c>
      <c r="IH171" s="16">
        <f t="shared" ca="1" si="65"/>
        <v>0</v>
      </c>
      <c r="II171" s="16">
        <f t="shared" ca="1" si="65"/>
        <v>0</v>
      </c>
      <c r="IJ171" s="16">
        <f t="shared" ca="1" si="65"/>
        <v>0</v>
      </c>
      <c r="IK171" s="16">
        <f t="shared" ca="1" si="65"/>
        <v>0</v>
      </c>
      <c r="IL171" s="16">
        <f t="shared" ca="1" si="65"/>
        <v>0</v>
      </c>
      <c r="IM171" s="16">
        <f t="shared" ca="1" si="65"/>
        <v>0</v>
      </c>
      <c r="IN171" s="16">
        <f t="shared" ca="1" si="65"/>
        <v>0</v>
      </c>
      <c r="IO171" s="16">
        <f t="shared" ca="1" si="65"/>
        <v>0</v>
      </c>
      <c r="IP171" s="16">
        <f t="shared" ca="1" si="65"/>
        <v>0</v>
      </c>
      <c r="IQ171" s="16">
        <f t="shared" ca="1" si="65"/>
        <v>0</v>
      </c>
      <c r="IR171" s="16">
        <f t="shared" ca="1" si="65"/>
        <v>0</v>
      </c>
      <c r="IS171" s="16">
        <f t="shared" ca="1" si="65"/>
        <v>0</v>
      </c>
      <c r="IT171" s="16">
        <f t="shared" ca="1" si="67"/>
        <v>0</v>
      </c>
      <c r="IU171" s="16">
        <f t="shared" ca="1" si="67"/>
        <v>0</v>
      </c>
      <c r="IV171" s="16">
        <f t="shared" ca="1" si="67"/>
        <v>0</v>
      </c>
      <c r="IW171" s="16">
        <f t="shared" ca="1" si="67"/>
        <v>0</v>
      </c>
      <c r="IX171" s="16">
        <f t="shared" ca="1" si="67"/>
        <v>0</v>
      </c>
      <c r="IY171" s="16">
        <f t="shared" ca="1" si="67"/>
        <v>0</v>
      </c>
      <c r="IZ171" s="16">
        <f t="shared" ca="1" si="67"/>
        <v>0</v>
      </c>
      <c r="JA171" s="16">
        <f t="shared" ca="1" si="67"/>
        <v>0</v>
      </c>
      <c r="JB171" s="16">
        <f t="shared" ca="1" si="67"/>
        <v>0</v>
      </c>
    </row>
    <row r="172" spans="1:262" ht="15" customHeight="1" x14ac:dyDescent="0.3">
      <c r="A172" s="30" t="s">
        <v>176</v>
      </c>
      <c r="B172" s="3" t="s">
        <v>234</v>
      </c>
      <c r="C172" s="3" t="s">
        <v>234</v>
      </c>
      <c r="D172" s="21" t="s">
        <v>38</v>
      </c>
      <c r="E172" s="21" t="s">
        <v>20</v>
      </c>
      <c r="F172" s="16">
        <f t="shared" ca="1" si="58"/>
        <v>0</v>
      </c>
      <c r="G172" s="21" cm="1">
        <f t="array" aca="1" ref="G172" ca="1">($D$5-IFERROR(LOOKUP(2,1/(INDIRECT($L$1&amp;ROW()&amp;":"&amp;$J$2&amp;ROW())&lt;&gt;0),INDIRECT($L$1&amp;"4:"&amp;$J$2&amp;"4")),$L$4))/7</f>
        <v>215</v>
      </c>
      <c r="H172" s="16">
        <f t="shared" ca="1" si="59"/>
        <v>0</v>
      </c>
      <c r="L172" s="22">
        <v>0</v>
      </c>
      <c r="M172" s="22">
        <v>0</v>
      </c>
      <c r="N172" s="22">
        <v>0</v>
      </c>
      <c r="O172" s="22">
        <v>0</v>
      </c>
      <c r="P172" s="22">
        <v>0</v>
      </c>
      <c r="Q172" s="22">
        <v>0</v>
      </c>
      <c r="R172" s="22">
        <v>0</v>
      </c>
      <c r="S172" s="22">
        <v>0</v>
      </c>
      <c r="T172" s="22">
        <v>0</v>
      </c>
      <c r="U172" s="22">
        <v>0</v>
      </c>
      <c r="V172" s="22">
        <v>0</v>
      </c>
      <c r="W172" s="22">
        <v>0</v>
      </c>
      <c r="X172" s="22">
        <v>0</v>
      </c>
      <c r="Y172" s="22">
        <v>0</v>
      </c>
      <c r="Z172" s="22">
        <v>0</v>
      </c>
      <c r="AA172" s="22">
        <v>0</v>
      </c>
      <c r="AB172" s="22">
        <v>0</v>
      </c>
      <c r="AC172" s="22">
        <v>0</v>
      </c>
      <c r="AD172" s="22">
        <v>0</v>
      </c>
      <c r="AE172" s="22">
        <v>0</v>
      </c>
      <c r="AF172" s="22">
        <v>0</v>
      </c>
      <c r="AG172" s="22">
        <v>0</v>
      </c>
      <c r="AH172" s="22">
        <v>0</v>
      </c>
      <c r="AI172" s="22">
        <v>0</v>
      </c>
      <c r="AJ172" s="22">
        <v>0</v>
      </c>
      <c r="AK172" s="22">
        <v>0</v>
      </c>
      <c r="AL172" s="22">
        <v>0</v>
      </c>
      <c r="AM172" s="22">
        <v>0</v>
      </c>
      <c r="AN172" s="22">
        <v>0</v>
      </c>
      <c r="AO172" s="22">
        <v>0</v>
      </c>
      <c r="AP172" s="22">
        <v>0</v>
      </c>
      <c r="AQ172" s="22">
        <v>0</v>
      </c>
      <c r="AR172" s="22">
        <v>0</v>
      </c>
      <c r="AS172" s="22">
        <v>0</v>
      </c>
      <c r="AT172" s="22">
        <v>0</v>
      </c>
      <c r="AU172" s="22">
        <v>0</v>
      </c>
      <c r="AV172" s="22">
        <v>0</v>
      </c>
      <c r="AW172" s="22">
        <v>0</v>
      </c>
      <c r="AX172" s="22">
        <v>0</v>
      </c>
      <c r="AY172" s="22">
        <v>0</v>
      </c>
      <c r="AZ172" s="22">
        <v>0</v>
      </c>
      <c r="BA172" s="22">
        <v>0</v>
      </c>
      <c r="BB172" s="22">
        <v>0</v>
      </c>
      <c r="BC172" s="22">
        <v>0</v>
      </c>
      <c r="BD172" s="22">
        <v>0</v>
      </c>
      <c r="BE172" s="22">
        <v>0</v>
      </c>
      <c r="BF172" s="22">
        <v>0</v>
      </c>
      <c r="BG172" s="22">
        <v>0</v>
      </c>
      <c r="BH172" s="22">
        <v>0</v>
      </c>
      <c r="BI172" s="22">
        <v>0</v>
      </c>
      <c r="BJ172" s="22">
        <v>0</v>
      </c>
      <c r="BK172" s="22">
        <v>0</v>
      </c>
      <c r="BL172" s="22">
        <v>0</v>
      </c>
      <c r="BM172" s="22">
        <v>0</v>
      </c>
      <c r="BN172" s="22">
        <v>0</v>
      </c>
      <c r="BO172" s="22">
        <v>0</v>
      </c>
      <c r="BP172" s="22">
        <v>0</v>
      </c>
      <c r="BQ172" s="22">
        <v>0</v>
      </c>
      <c r="BR172" s="22">
        <v>0</v>
      </c>
      <c r="BS172" s="22">
        <v>0</v>
      </c>
      <c r="BT172" s="22">
        <v>0</v>
      </c>
      <c r="BU172" s="22">
        <v>0</v>
      </c>
      <c r="BV172" s="22">
        <v>0</v>
      </c>
      <c r="BW172" s="22">
        <v>0</v>
      </c>
      <c r="BX172" s="22">
        <v>0</v>
      </c>
      <c r="BY172" s="22">
        <v>0</v>
      </c>
      <c r="BZ172" s="22">
        <v>0</v>
      </c>
      <c r="CA172" s="22">
        <v>0</v>
      </c>
      <c r="CB172" s="22">
        <v>0</v>
      </c>
      <c r="CC172" s="22">
        <v>0</v>
      </c>
      <c r="CD172" s="22">
        <v>0</v>
      </c>
      <c r="CE172" s="22">
        <v>0</v>
      </c>
      <c r="CF172" s="22">
        <v>0</v>
      </c>
      <c r="CG172" s="22">
        <v>0</v>
      </c>
      <c r="CH172" s="22">
        <v>0</v>
      </c>
      <c r="CI172" s="22">
        <v>0</v>
      </c>
      <c r="CJ172" s="22">
        <v>0</v>
      </c>
      <c r="CK172" s="22">
        <v>0</v>
      </c>
      <c r="CL172" s="22">
        <v>0</v>
      </c>
      <c r="CM172" s="22">
        <v>0</v>
      </c>
      <c r="CN172" s="22">
        <v>0</v>
      </c>
      <c r="CO172" s="22">
        <v>0</v>
      </c>
      <c r="CP172" s="22">
        <v>0</v>
      </c>
      <c r="CQ172" s="22">
        <v>0</v>
      </c>
      <c r="CR172" s="22">
        <v>0</v>
      </c>
      <c r="CS172" s="22">
        <v>0</v>
      </c>
      <c r="CT172" s="22">
        <v>0</v>
      </c>
      <c r="CU172" s="22">
        <v>0</v>
      </c>
      <c r="CV172" s="22">
        <v>0</v>
      </c>
      <c r="CW172" s="22">
        <v>0</v>
      </c>
      <c r="CX172" s="22">
        <v>0</v>
      </c>
      <c r="CY172" s="22">
        <v>0</v>
      </c>
      <c r="CZ172" s="22">
        <v>0</v>
      </c>
      <c r="DA172" s="22">
        <v>0</v>
      </c>
      <c r="DB172" s="22">
        <v>0</v>
      </c>
      <c r="DC172" s="22">
        <v>0</v>
      </c>
      <c r="DD172" s="22">
        <v>0</v>
      </c>
      <c r="DE172" s="22">
        <v>0</v>
      </c>
      <c r="DF172" s="22">
        <v>0</v>
      </c>
      <c r="DG172" s="22">
        <v>0</v>
      </c>
      <c r="DH172" s="22">
        <v>0</v>
      </c>
      <c r="DI172" s="22">
        <v>0</v>
      </c>
      <c r="DJ172" s="22">
        <v>0</v>
      </c>
      <c r="DK172" s="22">
        <v>0</v>
      </c>
      <c r="DL172" s="22">
        <v>0</v>
      </c>
      <c r="DM172" s="22">
        <v>0</v>
      </c>
      <c r="DN172" s="22">
        <v>0</v>
      </c>
      <c r="DO172" s="22">
        <v>0</v>
      </c>
      <c r="DP172" s="22">
        <v>0</v>
      </c>
      <c r="DQ172" s="22">
        <v>0</v>
      </c>
      <c r="DR172" s="22">
        <v>0</v>
      </c>
      <c r="DS172" s="22">
        <v>0</v>
      </c>
      <c r="DT172" s="22">
        <v>0</v>
      </c>
      <c r="DU172" s="22">
        <v>0</v>
      </c>
      <c r="DV172" s="22">
        <v>0</v>
      </c>
      <c r="DW172" s="22">
        <v>0</v>
      </c>
      <c r="DX172" s="22">
        <v>0</v>
      </c>
      <c r="DY172" s="22">
        <v>0</v>
      </c>
      <c r="DZ172" s="22">
        <v>0</v>
      </c>
      <c r="EA172" s="22">
        <v>0</v>
      </c>
      <c r="EB172" s="22">
        <v>0</v>
      </c>
      <c r="EC172" s="22">
        <v>0</v>
      </c>
      <c r="ED172" s="22">
        <v>0</v>
      </c>
      <c r="EE172" s="22">
        <v>0</v>
      </c>
      <c r="EF172" s="22">
        <v>0</v>
      </c>
      <c r="EG172" s="22">
        <v>0</v>
      </c>
      <c r="EH172" s="22">
        <v>0</v>
      </c>
      <c r="EI172" s="22">
        <v>0</v>
      </c>
      <c r="EJ172" s="22">
        <v>0</v>
      </c>
      <c r="EK172" s="22">
        <v>0</v>
      </c>
      <c r="EL172" s="22">
        <v>0</v>
      </c>
      <c r="EM172" s="22">
        <v>0</v>
      </c>
      <c r="EN172" s="22">
        <v>0</v>
      </c>
      <c r="EO172" s="22">
        <v>0</v>
      </c>
      <c r="EP172" s="22">
        <v>0</v>
      </c>
      <c r="EQ172" s="22">
        <v>0</v>
      </c>
      <c r="ER172" s="22">
        <v>0</v>
      </c>
      <c r="ES172" s="22">
        <v>0</v>
      </c>
      <c r="ET172" s="22">
        <v>0</v>
      </c>
      <c r="EU172" s="22">
        <v>0</v>
      </c>
      <c r="EV172" s="22">
        <v>0</v>
      </c>
      <c r="EW172" s="22">
        <v>0</v>
      </c>
      <c r="EX172" s="22">
        <v>0</v>
      </c>
      <c r="EY172" s="22">
        <v>0</v>
      </c>
      <c r="EZ172" s="22">
        <v>0</v>
      </c>
      <c r="FA172" s="22">
        <v>0</v>
      </c>
      <c r="FB172" s="22">
        <v>0</v>
      </c>
      <c r="FC172" s="22">
        <v>0</v>
      </c>
      <c r="FD172" s="22">
        <v>0</v>
      </c>
      <c r="FE172" s="22">
        <v>0</v>
      </c>
      <c r="FF172" s="22">
        <v>0</v>
      </c>
      <c r="FG172" s="22">
        <v>0</v>
      </c>
      <c r="FH172" s="22">
        <v>0</v>
      </c>
      <c r="FI172" s="22">
        <v>0</v>
      </c>
      <c r="FJ172" s="22">
        <v>0</v>
      </c>
      <c r="FK172" s="22">
        <v>0</v>
      </c>
      <c r="FL172" s="22">
        <v>0</v>
      </c>
      <c r="FM172" s="22">
        <v>0</v>
      </c>
      <c r="FN172" s="22">
        <v>0</v>
      </c>
      <c r="FO172" s="22">
        <v>0</v>
      </c>
      <c r="FP172" s="22">
        <v>0</v>
      </c>
      <c r="FQ172" s="22">
        <v>0</v>
      </c>
      <c r="FR172" s="22">
        <v>0</v>
      </c>
      <c r="FS172" s="22">
        <v>0</v>
      </c>
      <c r="FT172" s="22">
        <v>0</v>
      </c>
      <c r="FU172" s="22">
        <v>0</v>
      </c>
      <c r="FV172" s="22">
        <v>0</v>
      </c>
      <c r="FW172" s="22">
        <v>0</v>
      </c>
      <c r="FX172" s="22">
        <v>0</v>
      </c>
      <c r="FY172" s="22">
        <v>0</v>
      </c>
      <c r="FZ172" s="22">
        <v>0</v>
      </c>
      <c r="GA172" s="22">
        <v>0</v>
      </c>
      <c r="GB172" s="22">
        <v>0</v>
      </c>
      <c r="GC172" s="22">
        <v>0</v>
      </c>
      <c r="GD172" s="22">
        <v>0</v>
      </c>
      <c r="GE172" s="22">
        <v>0</v>
      </c>
      <c r="GF172" s="22">
        <v>0</v>
      </c>
      <c r="GG172" s="22">
        <v>0</v>
      </c>
      <c r="GH172" s="22">
        <v>0</v>
      </c>
      <c r="GI172" s="22">
        <v>0</v>
      </c>
      <c r="GJ172" s="22">
        <v>0</v>
      </c>
      <c r="GK172" s="22">
        <v>0</v>
      </c>
      <c r="GL172" s="22">
        <v>0</v>
      </c>
      <c r="GM172" s="22">
        <v>0</v>
      </c>
      <c r="GN172" s="22">
        <v>0</v>
      </c>
      <c r="GO172" s="22">
        <v>0</v>
      </c>
      <c r="GP172" s="22">
        <v>0</v>
      </c>
      <c r="GQ172" s="22">
        <v>0</v>
      </c>
      <c r="GR172" s="22">
        <v>0</v>
      </c>
      <c r="GS172" s="22">
        <v>0</v>
      </c>
      <c r="GT172" s="22">
        <v>0</v>
      </c>
      <c r="GU172" s="22">
        <v>0</v>
      </c>
      <c r="GV172" s="22">
        <v>0</v>
      </c>
      <c r="GW172" s="22">
        <v>0</v>
      </c>
      <c r="GX172" s="22">
        <v>0</v>
      </c>
      <c r="GY172" s="22">
        <v>0</v>
      </c>
      <c r="GZ172" s="22">
        <v>0</v>
      </c>
      <c r="HA172" s="22">
        <v>0</v>
      </c>
      <c r="HB172" s="22">
        <v>0</v>
      </c>
      <c r="HC172" s="24">
        <v>0</v>
      </c>
      <c r="HD172" s="24">
        <v>0</v>
      </c>
      <c r="HE172" s="24">
        <v>0</v>
      </c>
      <c r="HF172" s="24">
        <v>0</v>
      </c>
      <c r="HG172" s="24">
        <v>0</v>
      </c>
      <c r="HH172" s="24">
        <v>0</v>
      </c>
      <c r="HI172" s="24">
        <v>0</v>
      </c>
      <c r="HJ172" s="24">
        <v>0</v>
      </c>
      <c r="HK172" s="24">
        <v>0</v>
      </c>
      <c r="HL172" s="24">
        <v>0</v>
      </c>
      <c r="HM172" s="24">
        <v>0</v>
      </c>
      <c r="HN172" s="24">
        <v>0</v>
      </c>
      <c r="HO172" s="24">
        <v>0</v>
      </c>
      <c r="HP172" s="24">
        <v>0</v>
      </c>
      <c r="HQ172" s="24">
        <v>0</v>
      </c>
      <c r="HR172" s="16">
        <f t="shared" si="66"/>
        <v>0</v>
      </c>
      <c r="HS172" s="16">
        <f t="shared" si="66"/>
        <v>0</v>
      </c>
      <c r="HT172" s="16">
        <f t="shared" ca="1" si="66"/>
        <v>0</v>
      </c>
      <c r="HU172" s="16">
        <f t="shared" ca="1" si="66"/>
        <v>0</v>
      </c>
      <c r="HV172" s="16">
        <f t="shared" ca="1" si="66"/>
        <v>0</v>
      </c>
      <c r="HW172" s="16">
        <f t="shared" ca="1" si="66"/>
        <v>0</v>
      </c>
      <c r="HX172" s="16">
        <f t="shared" ca="1" si="66"/>
        <v>0</v>
      </c>
      <c r="HY172" s="16">
        <f t="shared" ca="1" si="66"/>
        <v>0</v>
      </c>
      <c r="HZ172" s="16">
        <f t="shared" ca="1" si="66"/>
        <v>0</v>
      </c>
      <c r="IA172" s="16">
        <f t="shared" ca="1" si="66"/>
        <v>0</v>
      </c>
      <c r="IB172" s="16">
        <f t="shared" ca="1" si="66"/>
        <v>0</v>
      </c>
      <c r="IC172" s="16">
        <f t="shared" ca="1" si="66"/>
        <v>0</v>
      </c>
      <c r="ID172" s="16">
        <f t="shared" ca="1" si="66"/>
        <v>0</v>
      </c>
      <c r="IE172" s="16">
        <f t="shared" ca="1" si="66"/>
        <v>0</v>
      </c>
      <c r="IF172" s="16">
        <f t="shared" ca="1" si="66"/>
        <v>0</v>
      </c>
      <c r="IG172" s="16">
        <f t="shared" ca="1" si="66"/>
        <v>0</v>
      </c>
      <c r="IH172" s="16">
        <f t="shared" ca="1" si="65"/>
        <v>0</v>
      </c>
      <c r="II172" s="16">
        <f t="shared" ca="1" si="65"/>
        <v>0</v>
      </c>
      <c r="IJ172" s="16">
        <f t="shared" ca="1" si="65"/>
        <v>0</v>
      </c>
      <c r="IK172" s="16">
        <f t="shared" ca="1" si="65"/>
        <v>0</v>
      </c>
      <c r="IL172" s="16">
        <f t="shared" ca="1" si="65"/>
        <v>0</v>
      </c>
      <c r="IM172" s="16">
        <f t="shared" ca="1" si="65"/>
        <v>0</v>
      </c>
      <c r="IN172" s="16">
        <f t="shared" ca="1" si="65"/>
        <v>0</v>
      </c>
      <c r="IO172" s="16">
        <f t="shared" ca="1" si="65"/>
        <v>0</v>
      </c>
      <c r="IP172" s="16">
        <f t="shared" ca="1" si="65"/>
        <v>0</v>
      </c>
      <c r="IQ172" s="16">
        <f t="shared" ca="1" si="65"/>
        <v>0</v>
      </c>
      <c r="IR172" s="16">
        <f t="shared" ca="1" si="65"/>
        <v>0</v>
      </c>
      <c r="IS172" s="16">
        <f t="shared" ca="1" si="65"/>
        <v>0</v>
      </c>
      <c r="IT172" s="16">
        <f t="shared" ca="1" si="67"/>
        <v>0</v>
      </c>
      <c r="IU172" s="16">
        <f t="shared" ca="1" si="67"/>
        <v>0</v>
      </c>
      <c r="IV172" s="16">
        <f t="shared" ca="1" si="67"/>
        <v>0</v>
      </c>
      <c r="IW172" s="16">
        <f t="shared" ca="1" si="67"/>
        <v>0</v>
      </c>
      <c r="IX172" s="16">
        <f t="shared" ca="1" si="67"/>
        <v>0</v>
      </c>
      <c r="IY172" s="16">
        <f t="shared" ca="1" si="67"/>
        <v>0</v>
      </c>
      <c r="IZ172" s="16">
        <f t="shared" ca="1" si="67"/>
        <v>0</v>
      </c>
      <c r="JA172" s="16">
        <f t="shared" ca="1" si="67"/>
        <v>0</v>
      </c>
      <c r="JB172" s="16">
        <f t="shared" ca="1" si="67"/>
        <v>0</v>
      </c>
    </row>
    <row r="174" spans="1:262" ht="15" customHeight="1" x14ac:dyDescent="0.3">
      <c r="E174" s="3" t="s">
        <v>177</v>
      </c>
      <c r="F174" s="31">
        <f ca="1">SUM(F11:F172)</f>
        <v>4286168.25</v>
      </c>
      <c r="K174" s="3" t="s">
        <v>178</v>
      </c>
      <c r="FB174" s="31">
        <f t="shared" ref="FB174:HB174" si="68">SUBTOTAL(9,FB11:FB173)</f>
        <v>1554759</v>
      </c>
      <c r="FC174" s="31">
        <f t="shared" si="68"/>
        <v>3038993</v>
      </c>
      <c r="FD174" s="31">
        <f t="shared" si="68"/>
        <v>2332952</v>
      </c>
      <c r="FE174" s="31">
        <f t="shared" si="68"/>
        <v>3210098</v>
      </c>
      <c r="FF174" s="31">
        <f t="shared" si="68"/>
        <v>2394320</v>
      </c>
      <c r="FG174" s="31">
        <f t="shared" si="68"/>
        <v>3426038</v>
      </c>
      <c r="FH174" s="31">
        <f t="shared" si="68"/>
        <v>3607072</v>
      </c>
      <c r="FI174" s="31">
        <f t="shared" si="68"/>
        <v>3340427</v>
      </c>
      <c r="FJ174" s="31">
        <f t="shared" si="68"/>
        <v>3581764</v>
      </c>
      <c r="FK174" s="31">
        <f t="shared" si="68"/>
        <v>4283328</v>
      </c>
      <c r="FL174" s="31">
        <f t="shared" si="68"/>
        <v>5666168</v>
      </c>
      <c r="FM174" s="31">
        <f t="shared" si="68"/>
        <v>6314179</v>
      </c>
      <c r="FN174" s="31">
        <f t="shared" si="68"/>
        <v>4097731</v>
      </c>
      <c r="FO174" s="31">
        <f t="shared" si="68"/>
        <v>3573599</v>
      </c>
      <c r="FP174" s="31">
        <f t="shared" si="68"/>
        <v>3435292</v>
      </c>
      <c r="FQ174" s="31">
        <f t="shared" si="68"/>
        <v>3738318</v>
      </c>
      <c r="FR174" s="31">
        <f t="shared" si="68"/>
        <v>3827159</v>
      </c>
      <c r="FS174" s="31">
        <f t="shared" si="68"/>
        <v>4048294</v>
      </c>
      <c r="FT174" s="31">
        <f t="shared" si="68"/>
        <v>3423674</v>
      </c>
      <c r="FU174" s="31">
        <f t="shared" si="68"/>
        <v>3305358</v>
      </c>
      <c r="FV174" s="31">
        <f t="shared" si="68"/>
        <v>3200415</v>
      </c>
      <c r="FW174" s="31">
        <f t="shared" si="68"/>
        <v>3684075</v>
      </c>
      <c r="FX174" s="31">
        <f t="shared" si="68"/>
        <v>3461427</v>
      </c>
      <c r="FY174" s="31">
        <f t="shared" si="68"/>
        <v>3938850</v>
      </c>
      <c r="FZ174" s="31">
        <f t="shared" si="68"/>
        <v>3824585</v>
      </c>
      <c r="GA174" s="31">
        <f t="shared" si="68"/>
        <v>3719280</v>
      </c>
      <c r="GB174" s="31">
        <f t="shared" si="68"/>
        <v>3799100</v>
      </c>
      <c r="GC174" s="31">
        <f t="shared" si="68"/>
        <v>3925436</v>
      </c>
      <c r="GD174" s="31">
        <f t="shared" si="68"/>
        <v>3779920</v>
      </c>
      <c r="GE174" s="31">
        <f t="shared" si="68"/>
        <v>3380614</v>
      </c>
      <c r="GF174" s="31">
        <f t="shared" si="68"/>
        <v>3248414</v>
      </c>
      <c r="GG174" s="31">
        <f t="shared" si="68"/>
        <v>3808238</v>
      </c>
      <c r="GH174" s="31">
        <f t="shared" si="68"/>
        <v>3568961</v>
      </c>
      <c r="GI174" s="31">
        <f t="shared" si="68"/>
        <v>3317864</v>
      </c>
      <c r="GJ174" s="31">
        <f t="shared" si="68"/>
        <v>3358825</v>
      </c>
      <c r="GK174" s="31">
        <f t="shared" si="68"/>
        <v>4120269</v>
      </c>
      <c r="GL174" s="31">
        <f t="shared" si="68"/>
        <v>3568356</v>
      </c>
      <c r="GM174" s="31">
        <f t="shared" si="68"/>
        <v>3808518.25</v>
      </c>
      <c r="GN174" s="31">
        <f t="shared" si="68"/>
        <v>4575766.384615384</v>
      </c>
      <c r="GO174" s="31">
        <f t="shared" si="68"/>
        <v>4462128</v>
      </c>
      <c r="GP174" s="31">
        <f t="shared" si="68"/>
        <v>4140024</v>
      </c>
      <c r="GQ174" s="31">
        <f t="shared" si="68"/>
        <v>3927127</v>
      </c>
      <c r="GR174" s="31">
        <f t="shared" si="68"/>
        <v>3992383</v>
      </c>
      <c r="GS174" s="31">
        <f t="shared" si="68"/>
        <v>4182805</v>
      </c>
      <c r="GT174" s="31">
        <f t="shared" si="68"/>
        <v>4466037</v>
      </c>
      <c r="GU174" s="31">
        <f t="shared" si="68"/>
        <v>3804634</v>
      </c>
      <c r="GV174" s="31">
        <f t="shared" si="68"/>
        <v>3885984</v>
      </c>
      <c r="GW174" s="31">
        <f t="shared" si="68"/>
        <v>4360168</v>
      </c>
      <c r="GX174" s="31">
        <f t="shared" si="68"/>
        <v>3546097</v>
      </c>
      <c r="GY174" s="31">
        <f t="shared" si="68"/>
        <v>3756957</v>
      </c>
      <c r="GZ174" s="31">
        <f t="shared" si="68"/>
        <v>3812038</v>
      </c>
      <c r="HA174" s="31">
        <f t="shared" si="68"/>
        <v>3238012</v>
      </c>
      <c r="HB174" s="31">
        <f t="shared" si="68"/>
        <v>3080494</v>
      </c>
      <c r="HC174" s="31">
        <f>SUBTOTAL(9,HC11:HC172)</f>
        <v>4786630</v>
      </c>
      <c r="HD174" s="31">
        <f t="shared" ref="HD174:HT174" si="69">SUBTOTAL(9,HD11:HD173)</f>
        <v>4372094</v>
      </c>
      <c r="HE174" s="31">
        <f t="shared" si="69"/>
        <v>4045340</v>
      </c>
      <c r="HF174" s="31">
        <f t="shared" si="69"/>
        <v>4265226</v>
      </c>
      <c r="HG174" s="31">
        <f t="shared" si="69"/>
        <v>4136137</v>
      </c>
      <c r="HH174" s="31">
        <f t="shared" si="69"/>
        <v>4164390</v>
      </c>
      <c r="HI174" s="31">
        <f t="shared" si="69"/>
        <v>3935496</v>
      </c>
      <c r="HJ174" s="31">
        <f t="shared" si="69"/>
        <v>3981212</v>
      </c>
      <c r="HK174" s="31">
        <f t="shared" si="69"/>
        <v>4405874</v>
      </c>
      <c r="HL174" s="31">
        <f t="shared" si="69"/>
        <v>3905168</v>
      </c>
      <c r="HM174" s="31">
        <f t="shared" si="69"/>
        <v>4038767</v>
      </c>
      <c r="HN174" s="31">
        <f t="shared" si="69"/>
        <v>4273200</v>
      </c>
      <c r="HO174" s="31">
        <f t="shared" si="69"/>
        <v>3425183</v>
      </c>
      <c r="HP174" s="31">
        <f t="shared" si="69"/>
        <v>4237187</v>
      </c>
      <c r="HQ174" s="31">
        <f t="shared" si="69"/>
        <v>3808240</v>
      </c>
      <c r="HR174" s="31">
        <f t="shared" si="69"/>
        <v>4255552</v>
      </c>
      <c r="HS174" s="31">
        <f t="shared" si="69"/>
        <v>4420263</v>
      </c>
      <c r="HT174" s="31">
        <f t="shared" ca="1" si="69"/>
        <v>4405315.9956249986</v>
      </c>
    </row>
    <row r="175" spans="1:262" ht="15" customHeight="1" x14ac:dyDescent="0.3">
      <c r="E175" s="3" t="s">
        <v>179</v>
      </c>
      <c r="F175" s="31">
        <f ca="1">F17+F30+F31+F32+F33+F34+F35+F36+F37+F38+F39+F40+F41+F42+F43</f>
        <v>505624.25</v>
      </c>
      <c r="K175" s="3" t="s">
        <v>180</v>
      </c>
      <c r="HC175" s="32">
        <f t="shared" ref="HC175:HQ175" ca="1" si="70">HC174-$F$174</f>
        <v>500461.75</v>
      </c>
      <c r="HD175" s="32">
        <f t="shared" ca="1" si="70"/>
        <v>85925.75</v>
      </c>
      <c r="HE175" s="32">
        <f t="shared" ca="1" si="70"/>
        <v>-240828.25</v>
      </c>
      <c r="HF175" s="32">
        <f t="shared" ca="1" si="70"/>
        <v>-20942.25</v>
      </c>
      <c r="HG175" s="32">
        <f t="shared" ca="1" si="70"/>
        <v>-150031.25</v>
      </c>
      <c r="HH175" s="32">
        <f t="shared" ca="1" si="70"/>
        <v>-121778.25</v>
      </c>
      <c r="HI175" s="32">
        <f t="shared" ca="1" si="70"/>
        <v>-350672.25</v>
      </c>
      <c r="HJ175" s="32">
        <f t="shared" ca="1" si="70"/>
        <v>-304956.25</v>
      </c>
      <c r="HK175" s="32">
        <f t="shared" ca="1" si="70"/>
        <v>119705.75</v>
      </c>
      <c r="HL175" s="32">
        <f t="shared" ca="1" si="70"/>
        <v>-381000.25</v>
      </c>
      <c r="HM175" s="32">
        <f t="shared" ca="1" si="70"/>
        <v>-247401.25</v>
      </c>
      <c r="HN175" s="32">
        <f t="shared" ca="1" si="70"/>
        <v>-12968.25</v>
      </c>
      <c r="HO175" s="32">
        <f t="shared" ca="1" si="70"/>
        <v>-860985.25</v>
      </c>
      <c r="HP175" s="32">
        <f t="shared" ca="1" si="70"/>
        <v>-48981.25</v>
      </c>
      <c r="HQ175" s="32">
        <f t="shared" ca="1" si="70"/>
        <v>-477928.25</v>
      </c>
      <c r="HR175" s="32">
        <f ca="1">HR174-$F$174</f>
        <v>-30616.25</v>
      </c>
      <c r="HS175" s="32">
        <f ca="1">HS174-$F$174</f>
        <v>134094.75</v>
      </c>
      <c r="HT175" s="32">
        <f ca="1">HT174-$F$174</f>
        <v>119147.74562499858</v>
      </c>
    </row>
    <row r="176" spans="1:262" ht="15" customHeight="1" x14ac:dyDescent="0.3">
      <c r="E176" s="3" t="s">
        <v>181</v>
      </c>
      <c r="F176" s="31">
        <f ca="1">F174-F175</f>
        <v>3780544</v>
      </c>
      <c r="HB176" s="31">
        <f>HB174/7*3</f>
        <v>1320211.7142857143</v>
      </c>
    </row>
  </sheetData>
  <conditionalFormatting sqref="D6">
    <cfRule type="expression" dxfId="6" priority="5" stopIfTrue="1">
      <formula>ISERROR(OFFSET($C$7,-1,0,1))</formula>
    </cfRule>
    <cfRule type="expression" dxfId="5" priority="6" stopIfTrue="1">
      <formula>"#REF!"</formula>
    </cfRule>
  </conditionalFormatting>
  <conditionalFormatting sqref="D3 D5">
    <cfRule type="expression" dxfId="4" priority="3" stopIfTrue="1">
      <formula>ISERROR(OFFSET($C$7,-1,0,1))</formula>
    </cfRule>
    <cfRule type="expression" dxfId="3" priority="4" stopIfTrue="1">
      <formula>"#REF!"</formula>
    </cfRule>
  </conditionalFormatting>
  <conditionalFormatting sqref="E5">
    <cfRule type="notContainsBlanks" dxfId="2" priority="7">
      <formula>LEN(TRIM(E5))&gt;0</formula>
    </cfRule>
  </conditionalFormatting>
  <conditionalFormatting sqref="I3">
    <cfRule type="expression" dxfId="1" priority="1" stopIfTrue="1">
      <formula>ISERROR(OFFSET($C$7,-1,0,1))</formula>
    </cfRule>
    <cfRule type="expression" dxfId="0" priority="2" stopIfTrue="1">
      <formula>"#REF!"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1A3A0-9BEE-43EE-9552-79302558441E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751571-6BD9-4DFA-B4AB-59C3708BBF08}">
  <sheetPr codeName="Feuil2">
    <tabColor rgb="FFFF0000"/>
  </sheetPr>
  <dimension ref="A1:A52"/>
  <sheetViews>
    <sheetView workbookViewId="0">
      <selection activeCell="E16" sqref="E16"/>
    </sheetView>
  </sheetViews>
  <sheetFormatPr baseColWidth="10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  <row r="3" spans="1:1" x14ac:dyDescent="0.3">
      <c r="A3" t="s">
        <v>184</v>
      </c>
    </row>
    <row r="4" spans="1:1" x14ac:dyDescent="0.3">
      <c r="A4" t="s">
        <v>185</v>
      </c>
    </row>
    <row r="5" spans="1:1" x14ac:dyDescent="0.3">
      <c r="A5" t="s">
        <v>186</v>
      </c>
    </row>
    <row r="6" spans="1:1" x14ac:dyDescent="0.3">
      <c r="A6" t="s">
        <v>187</v>
      </c>
    </row>
    <row r="7" spans="1:1" x14ac:dyDescent="0.3">
      <c r="A7" t="s">
        <v>188</v>
      </c>
    </row>
    <row r="8" spans="1:1" x14ac:dyDescent="0.3">
      <c r="A8" t="s">
        <v>189</v>
      </c>
    </row>
    <row r="9" spans="1:1" x14ac:dyDescent="0.3">
      <c r="A9" t="s">
        <v>190</v>
      </c>
    </row>
    <row r="10" spans="1:1" x14ac:dyDescent="0.3">
      <c r="A10" t="s">
        <v>191</v>
      </c>
    </row>
    <row r="11" spans="1:1" x14ac:dyDescent="0.3">
      <c r="A11" t="s">
        <v>192</v>
      </c>
    </row>
    <row r="12" spans="1:1" x14ac:dyDescent="0.3">
      <c r="A12" t="s">
        <v>193</v>
      </c>
    </row>
    <row r="13" spans="1:1" x14ac:dyDescent="0.3">
      <c r="A13" t="s">
        <v>194</v>
      </c>
    </row>
    <row r="14" spans="1:1" x14ac:dyDescent="0.3">
      <c r="A14" t="s">
        <v>195</v>
      </c>
    </row>
    <row r="15" spans="1:1" x14ac:dyDescent="0.3">
      <c r="A15" t="s">
        <v>196</v>
      </c>
    </row>
    <row r="16" spans="1:1" x14ac:dyDescent="0.3">
      <c r="A16" t="s">
        <v>197</v>
      </c>
    </row>
    <row r="17" spans="1:1" x14ac:dyDescent="0.3">
      <c r="A17" t="s">
        <v>198</v>
      </c>
    </row>
    <row r="18" spans="1:1" x14ac:dyDescent="0.3">
      <c r="A18" t="s">
        <v>199</v>
      </c>
    </row>
    <row r="19" spans="1:1" x14ac:dyDescent="0.3">
      <c r="A19" t="s">
        <v>200</v>
      </c>
    </row>
    <row r="20" spans="1:1" x14ac:dyDescent="0.3">
      <c r="A20" t="s">
        <v>201</v>
      </c>
    </row>
    <row r="21" spans="1:1" x14ac:dyDescent="0.3">
      <c r="A21" t="s">
        <v>202</v>
      </c>
    </row>
    <row r="22" spans="1:1" x14ac:dyDescent="0.3">
      <c r="A22" t="s">
        <v>203</v>
      </c>
    </row>
    <row r="23" spans="1:1" x14ac:dyDescent="0.3">
      <c r="A23" t="s">
        <v>204</v>
      </c>
    </row>
    <row r="24" spans="1:1" x14ac:dyDescent="0.3">
      <c r="A24" t="s">
        <v>205</v>
      </c>
    </row>
    <row r="25" spans="1:1" x14ac:dyDescent="0.3">
      <c r="A25" t="s">
        <v>206</v>
      </c>
    </row>
    <row r="26" spans="1:1" x14ac:dyDescent="0.3">
      <c r="A26" t="s">
        <v>207</v>
      </c>
    </row>
    <row r="27" spans="1:1" x14ac:dyDescent="0.3">
      <c r="A27" t="s">
        <v>208</v>
      </c>
    </row>
    <row r="28" spans="1:1" x14ac:dyDescent="0.3">
      <c r="A28" t="s">
        <v>209</v>
      </c>
    </row>
    <row r="29" spans="1:1" x14ac:dyDescent="0.3">
      <c r="A29" t="s">
        <v>210</v>
      </c>
    </row>
    <row r="30" spans="1:1" x14ac:dyDescent="0.3">
      <c r="A30" t="s">
        <v>211</v>
      </c>
    </row>
    <row r="31" spans="1:1" x14ac:dyDescent="0.3">
      <c r="A31" t="s">
        <v>212</v>
      </c>
    </row>
    <row r="32" spans="1:1" x14ac:dyDescent="0.3">
      <c r="A32" t="s">
        <v>213</v>
      </c>
    </row>
    <row r="33" spans="1:1" x14ac:dyDescent="0.3">
      <c r="A33" t="s">
        <v>214</v>
      </c>
    </row>
    <row r="34" spans="1:1" x14ac:dyDescent="0.3">
      <c r="A34" t="s">
        <v>215</v>
      </c>
    </row>
    <row r="35" spans="1:1" x14ac:dyDescent="0.3">
      <c r="A35" t="s">
        <v>216</v>
      </c>
    </row>
    <row r="36" spans="1:1" x14ac:dyDescent="0.3">
      <c r="A36" t="s">
        <v>217</v>
      </c>
    </row>
    <row r="37" spans="1:1" x14ac:dyDescent="0.3">
      <c r="A37" t="s">
        <v>218</v>
      </c>
    </row>
    <row r="38" spans="1:1" x14ac:dyDescent="0.3">
      <c r="A38" t="s">
        <v>219</v>
      </c>
    </row>
    <row r="39" spans="1:1" x14ac:dyDescent="0.3">
      <c r="A39" t="s">
        <v>220</v>
      </c>
    </row>
    <row r="40" spans="1:1" x14ac:dyDescent="0.3">
      <c r="A40" t="s">
        <v>221</v>
      </c>
    </row>
    <row r="41" spans="1:1" x14ac:dyDescent="0.3">
      <c r="A41" t="s">
        <v>222</v>
      </c>
    </row>
    <row r="42" spans="1:1" x14ac:dyDescent="0.3">
      <c r="A42" t="s">
        <v>223</v>
      </c>
    </row>
    <row r="43" spans="1:1" x14ac:dyDescent="0.3">
      <c r="A43" t="s">
        <v>224</v>
      </c>
    </row>
    <row r="44" spans="1:1" x14ac:dyDescent="0.3">
      <c r="A44" t="s">
        <v>225</v>
      </c>
    </row>
    <row r="45" spans="1:1" x14ac:dyDescent="0.3">
      <c r="A45" t="s">
        <v>226</v>
      </c>
    </row>
    <row r="46" spans="1:1" x14ac:dyDescent="0.3">
      <c r="A46" t="s">
        <v>227</v>
      </c>
    </row>
    <row r="47" spans="1:1" x14ac:dyDescent="0.3">
      <c r="A47" t="s">
        <v>228</v>
      </c>
    </row>
    <row r="48" spans="1:1" x14ac:dyDescent="0.3">
      <c r="A48" t="s">
        <v>229</v>
      </c>
    </row>
    <row r="49" spans="1:1" x14ac:dyDescent="0.3">
      <c r="A49" t="s">
        <v>230</v>
      </c>
    </row>
    <row r="50" spans="1:1" x14ac:dyDescent="0.3">
      <c r="A50" t="s">
        <v>231</v>
      </c>
    </row>
    <row r="51" spans="1:1" x14ac:dyDescent="0.3">
      <c r="A51" t="s">
        <v>232</v>
      </c>
    </row>
    <row r="52" spans="1:1" x14ac:dyDescent="0.3">
      <c r="A52" t="s">
        <v>233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D03582A0-2404-4521-B6AD-B9043276DAD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Feuil3</vt:lpstr>
      <vt:lpstr>WeekNo</vt:lpstr>
      <vt:lpstr>WeekNo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GONTHIER</dc:creator>
  <cp:lastModifiedBy>Thomas GONTHIER</cp:lastModifiedBy>
  <dcterms:created xsi:type="dcterms:W3CDTF">2021-05-25T15:32:37Z</dcterms:created>
  <dcterms:modified xsi:type="dcterms:W3CDTF">2021-05-25T16:44:47Z</dcterms:modified>
</cp:coreProperties>
</file>