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thiba\OneDrive\Documents\Perso\Loisirs\Mario Kart\"/>
    </mc:Choice>
  </mc:AlternateContent>
  <xr:revisionPtr revIDLastSave="0" documentId="13_ncr:1_{8BD659A9-049A-4DB9-93F5-01E927CCA246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/>
  <c r="G6" i="1"/>
  <c r="G3" i="1" s="1"/>
  <c r="G7" i="1"/>
  <c r="G8" i="1"/>
  <c r="G9" i="1"/>
  <c r="G10" i="1"/>
  <c r="G11" i="1"/>
  <c r="G12" i="1"/>
  <c r="G13" i="1"/>
  <c r="G14" i="1"/>
  <c r="G15" i="1"/>
  <c r="G16" i="1"/>
  <c r="J16" i="1"/>
  <c r="I16" i="1"/>
  <c r="H16" i="1"/>
  <c r="J15" i="1"/>
  <c r="I15" i="1"/>
  <c r="H15" i="1"/>
  <c r="J14" i="1"/>
  <c r="I14" i="1"/>
  <c r="H14" i="1"/>
  <c r="J13" i="1"/>
  <c r="I13" i="1"/>
  <c r="H13" i="1"/>
  <c r="J12" i="1"/>
  <c r="I12" i="1"/>
  <c r="H12" i="1"/>
  <c r="J11" i="1"/>
  <c r="I11" i="1"/>
  <c r="H11" i="1"/>
  <c r="J10" i="1"/>
  <c r="I10" i="1"/>
  <c r="H10" i="1"/>
  <c r="J9" i="1"/>
  <c r="I9" i="1"/>
  <c r="H9" i="1"/>
  <c r="J8" i="1"/>
  <c r="I8" i="1"/>
  <c r="H8" i="1"/>
  <c r="J7" i="1"/>
  <c r="I7" i="1"/>
  <c r="H7" i="1"/>
  <c r="J6" i="1"/>
  <c r="I6" i="1"/>
  <c r="H6" i="1"/>
  <c r="H3" i="1" s="1"/>
  <c r="J5" i="1"/>
  <c r="J3" i="1" s="1"/>
  <c r="I5" i="1"/>
  <c r="I3" i="1" s="1"/>
  <c r="H5" i="1"/>
  <c r="G19" i="1" l="1"/>
  <c r="G17" i="1"/>
  <c r="I19" i="1"/>
  <c r="I17" i="1"/>
  <c r="H19" i="1"/>
  <c r="H17" i="1"/>
  <c r="J19" i="1"/>
  <c r="J17" i="1"/>
</calcChain>
</file>

<file path=xl/sharedStrings.xml><?xml version="1.0" encoding="utf-8"?>
<sst xmlns="http://schemas.openxmlformats.org/spreadsheetml/2006/main" count="15" uniqueCount="11">
  <si>
    <t>Circuits</t>
  </si>
  <si>
    <t>Position</t>
  </si>
  <si>
    <t>Valeurs</t>
  </si>
  <si>
    <t>Champidrome</t>
  </si>
  <si>
    <t>Coupe Champignon</t>
  </si>
  <si>
    <t>Parc Glougloop</t>
  </si>
  <si>
    <t>Piste aux Délices</t>
  </si>
  <si>
    <t>Temple Thwomp</t>
  </si>
  <si>
    <t>Nombre de fois joué</t>
  </si>
  <si>
    <t>Moyenne de points gagnés</t>
  </si>
  <si>
    <t>Position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</si>
</sst>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2" borderId="2" xfId="0" applyFill="1" applyBorder="1"/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0" borderId="3" xfId="0" applyBorder="1" applyAlignment="1">
      <alignment horizontal="center" vertical="center" textRotation="90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ournoi%20Ponce%20Sta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urnoi"/>
      <sheetName val="Stats"/>
      <sheetName val="HistoriqueTournoi"/>
      <sheetName val="HistoriqueStats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4E3EB9-F36F-4237-AFC6-6B0FF0735A46}" name="Tableau3" displayName="Tableau3" ref="A1:C4" totalsRowShown="0">
  <autoFilter ref="A1:C4" xr:uid="{0AD2ED93-74C7-40AE-88DE-84659A820A8D}"/>
  <tableColumns count="3">
    <tableColumn id="1" xr3:uid="{485527D1-23CD-4288-BBFA-E0B89523DBCD}" name="Circuits"/>
    <tableColumn id="2" xr3:uid="{05510D91-8827-4CC7-9B09-214CF4D920AF}" name="Position"/>
    <tableColumn id="3" xr3:uid="{8D8B6C81-86E5-4048-BE81-D58757612891}" name="Val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G5" sqref="G5"/>
    </sheetView>
  </sheetViews>
  <sheetFormatPr baseColWidth="10" defaultColWidth="9.140625" defaultRowHeight="15" x14ac:dyDescent="0.25"/>
  <cols>
    <col min="1" max="1" width="13.5703125" bestFit="1" customWidth="1"/>
    <col min="2" max="2" width="10.5703125" bestFit="1" customWidth="1"/>
    <col min="3" max="3" width="10" bestFit="1" customWidth="1"/>
    <col min="5" max="5" width="3.7109375" bestFit="1" customWidth="1"/>
    <col min="6" max="6" width="25" bestFit="1" customWidth="1"/>
    <col min="7" max="7" width="13.5703125" bestFit="1" customWidth="1"/>
    <col min="8" max="8" width="14.28515625" bestFit="1" customWidth="1"/>
    <col min="9" max="10" width="15.85546875" bestFit="1" customWidth="1"/>
  </cols>
  <sheetData>
    <row r="1" spans="1:10" x14ac:dyDescent="0.25">
      <c r="A1" t="s">
        <v>0</v>
      </c>
      <c r="B1" t="s">
        <v>1</v>
      </c>
      <c r="C1" t="s">
        <v>2</v>
      </c>
      <c r="E1" s="1"/>
      <c r="F1" s="1"/>
      <c r="G1" s="2" t="s">
        <v>4</v>
      </c>
      <c r="H1" s="2"/>
      <c r="I1" s="2"/>
      <c r="J1" s="2"/>
    </row>
    <row r="2" spans="1:10" x14ac:dyDescent="0.25">
      <c r="A2" t="s">
        <v>3</v>
      </c>
      <c r="B2">
        <v>1</v>
      </c>
      <c r="C2">
        <v>1</v>
      </c>
      <c r="E2" s="3"/>
      <c r="F2" s="1"/>
      <c r="G2" s="4" t="s">
        <v>3</v>
      </c>
      <c r="H2" s="4" t="s">
        <v>5</v>
      </c>
      <c r="I2" s="4" t="s">
        <v>6</v>
      </c>
      <c r="J2" s="4" t="s">
        <v>7</v>
      </c>
    </row>
    <row r="3" spans="1:10" x14ac:dyDescent="0.25">
      <c r="A3" t="s">
        <v>3</v>
      </c>
      <c r="B3">
        <v>1</v>
      </c>
      <c r="C3">
        <v>1</v>
      </c>
      <c r="E3" s="5"/>
      <c r="F3" s="2" t="s">
        <v>8</v>
      </c>
      <c r="G3" s="2">
        <f>SUM(G5:G16)</f>
        <v>0</v>
      </c>
      <c r="H3" s="2">
        <f t="shared" ref="H3:J3" si="0">SUM(H5:H16)</f>
        <v>0</v>
      </c>
      <c r="I3" s="2">
        <f t="shared" si="0"/>
        <v>0</v>
      </c>
      <c r="J3" s="2">
        <f t="shared" si="0"/>
        <v>0</v>
      </c>
    </row>
    <row r="4" spans="1:10" x14ac:dyDescent="0.25">
      <c r="A4" t="s">
        <v>3</v>
      </c>
      <c r="B4">
        <v>6</v>
      </c>
      <c r="C4">
        <v>1</v>
      </c>
      <c r="E4" s="5"/>
      <c r="F4" s="2"/>
      <c r="G4" s="2"/>
      <c r="H4" s="2"/>
      <c r="I4" s="2"/>
      <c r="J4" s="2"/>
    </row>
    <row r="5" spans="1:10" x14ac:dyDescent="0.25">
      <c r="E5" s="6" t="s">
        <v>1</v>
      </c>
      <c r="F5" s="4">
        <v>1</v>
      </c>
      <c r="G5" s="4">
        <f>SUMIFS(Tableau3[[#Headers],[Valeurs]],Tableau3[[#Headers],[Circuits]],"Champidrome",Tableau3[[#Headers],[Position]],1)</f>
        <v>0</v>
      </c>
      <c r="H5" s="4">
        <f>SUMIFS([1]HistoriqueTournoi!H$2:H$25,[1]HistoriqueTournoi!F$2:F$25,"Parc Glougloop",[1]HistoriqueTournoi!G$2:G$25,F5)</f>
        <v>0</v>
      </c>
      <c r="I5" s="4">
        <f>SUMIFS([1]HistoriqueTournoi!H$2:H$25,[1]HistoriqueTournoi!F$2:F$25,"Piste aux Délices",[1]HistoriqueTournoi!G$2:G$25,F5)</f>
        <v>0</v>
      </c>
      <c r="J5" s="4">
        <f>SUMIFS([1]HistoriqueTournoi!H$2:H$25,[1]HistoriqueTournoi!F$2:F$25,"Temple Thwomp",[1]HistoriqueTournoi!G$2:G$25,F5)</f>
        <v>0</v>
      </c>
    </row>
    <row r="6" spans="1:10" x14ac:dyDescent="0.25">
      <c r="E6" s="6"/>
      <c r="F6" s="4">
        <v>2</v>
      </c>
      <c r="G6" s="4">
        <f>SUMIFS(Tableau3[[#Headers],[Valeurs]],Tableau3[[#Headers],[Circuits]],"Champidrome",Tableau3[[#Headers],[Position]],F6)</f>
        <v>0</v>
      </c>
      <c r="H6" s="4">
        <f>SUMIFS([1]HistoriqueTournoi!H$2:H$25,[1]HistoriqueTournoi!F$2:F$25,"Parc Glougloop",[1]HistoriqueTournoi!G$2:G$25,F6)</f>
        <v>0</v>
      </c>
      <c r="I6" s="4">
        <f>SUMIFS([1]HistoriqueTournoi!H$2:H$25,[1]HistoriqueTournoi!F$2:F$25,"Piste aux Délices",[1]HistoriqueTournoi!G$2:G$25,F6)</f>
        <v>0</v>
      </c>
      <c r="J6" s="4">
        <f>SUMIFS([1]HistoriqueTournoi!H$2:H$25,[1]HistoriqueTournoi!F$2:F$25,"Temple Thwomp",[1]HistoriqueTournoi!G$2:G$25,F6)</f>
        <v>0</v>
      </c>
    </row>
    <row r="7" spans="1:10" x14ac:dyDescent="0.25">
      <c r="E7" s="6"/>
      <c r="F7" s="4">
        <v>3</v>
      </c>
      <c r="G7" s="4">
        <f>SUMIFS(Tableau3[[#Headers],[Valeurs]],Tableau3[[#Headers],[Circuits]],"Champidrome",Tableau3[[#Headers],[Position]],F7)</f>
        <v>0</v>
      </c>
      <c r="H7" s="4">
        <f>SUMIFS([1]HistoriqueTournoi!H$2:H$25,[1]HistoriqueTournoi!F$2:F$25,"Parc Glougloop",[1]HistoriqueTournoi!G$2:G$25,F7)</f>
        <v>0</v>
      </c>
      <c r="I7" s="4">
        <f>SUMIFS([1]HistoriqueTournoi!H$2:H$25,[1]HistoriqueTournoi!F$2:F$25,"Piste aux Délices",[1]HistoriqueTournoi!G$2:G$25,F7)</f>
        <v>0</v>
      </c>
      <c r="J7" s="4">
        <f>SUMIFS([1]HistoriqueTournoi!H$2:H$25,[1]HistoriqueTournoi!F$2:F$25,"Temple Thwomp",[1]HistoriqueTournoi!G$2:G$25,F7)</f>
        <v>0</v>
      </c>
    </row>
    <row r="8" spans="1:10" x14ac:dyDescent="0.25">
      <c r="E8" s="6"/>
      <c r="F8" s="4">
        <v>4</v>
      </c>
      <c r="G8" s="4">
        <f>SUMIFS(Tableau3[[#Headers],[Valeurs]],Tableau3[[#Headers],[Circuits]],"Champidrome",Tableau3[[#Headers],[Position]],F8)</f>
        <v>0</v>
      </c>
      <c r="H8" s="4">
        <f>SUMIFS([1]HistoriqueTournoi!H$2:H$25,[1]HistoriqueTournoi!F$2:F$25,"Parc Glougloop",[1]HistoriqueTournoi!G$2:G$25,F8)</f>
        <v>0</v>
      </c>
      <c r="I8" s="4">
        <f>SUMIFS([1]HistoriqueTournoi!H$2:H$25,[1]HistoriqueTournoi!F$2:F$25,"Piste aux Délices",[1]HistoriqueTournoi!G$2:G$25,F8)</f>
        <v>0</v>
      </c>
      <c r="J8" s="4">
        <f>SUMIFS([1]HistoriqueTournoi!H$2:H$25,[1]HistoriqueTournoi!F$2:F$25,"Temple Thwomp",[1]HistoriqueTournoi!G$2:G$25,F8)</f>
        <v>0</v>
      </c>
    </row>
    <row r="9" spans="1:10" x14ac:dyDescent="0.25">
      <c r="E9" s="6"/>
      <c r="F9" s="4">
        <v>5</v>
      </c>
      <c r="G9" s="4">
        <f>SUMIFS(Tableau3[[#Headers],[Valeurs]],Tableau3[[#Headers],[Circuits]],"Champidrome",Tableau3[[#Headers],[Position]],F9)</f>
        <v>0</v>
      </c>
      <c r="H9" s="4">
        <f>SUMIFS([1]HistoriqueTournoi!H$2:H$25,[1]HistoriqueTournoi!F$2:F$25,"Parc Glougloop",[1]HistoriqueTournoi!G$2:G$25,F9)</f>
        <v>0</v>
      </c>
      <c r="I9" s="4">
        <f>SUMIFS([1]HistoriqueTournoi!H$2:H$25,[1]HistoriqueTournoi!F$2:F$25,"Piste aux Délices",[1]HistoriqueTournoi!G$2:G$25,F9)</f>
        <v>0</v>
      </c>
      <c r="J9" s="4">
        <f>SUMIFS([1]HistoriqueTournoi!H$2:H$25,[1]HistoriqueTournoi!F$2:F$25,"Temple Thwomp",[1]HistoriqueTournoi!G$2:G$25,F9)</f>
        <v>0</v>
      </c>
    </row>
    <row r="10" spans="1:10" x14ac:dyDescent="0.25">
      <c r="E10" s="6"/>
      <c r="F10" s="4">
        <v>6</v>
      </c>
      <c r="G10" s="4">
        <f>SUMIFS(Tableau3[[#Headers],[Valeurs]],Tableau3[[#Headers],[Circuits]],"Champidrome",Tableau3[[#Headers],[Position]],F10)</f>
        <v>0</v>
      </c>
      <c r="H10" s="4">
        <f>SUMIFS([1]HistoriqueTournoi!H$2:H$25,[1]HistoriqueTournoi!F$2:F$25,"Parc Glougloop",[1]HistoriqueTournoi!G$2:G$25,F10)</f>
        <v>0</v>
      </c>
      <c r="I10" s="4">
        <f>SUMIFS([1]HistoriqueTournoi!H$2:H$25,[1]HistoriqueTournoi!F$2:F$25,"Piste aux Délices",[1]HistoriqueTournoi!G$2:G$25,F10)</f>
        <v>0</v>
      </c>
      <c r="J10" s="4">
        <f>SUMIFS([1]HistoriqueTournoi!H$2:H$25,[1]HistoriqueTournoi!F$2:F$25,"Temple Thwomp",[1]HistoriqueTournoi!G$2:G$25,F10)</f>
        <v>0</v>
      </c>
    </row>
    <row r="11" spans="1:10" x14ac:dyDescent="0.25">
      <c r="E11" s="6"/>
      <c r="F11" s="4">
        <v>7</v>
      </c>
      <c r="G11" s="4">
        <f>SUMIFS(Tableau3[[#Headers],[Valeurs]],Tableau3[[#Headers],[Circuits]],"Champidrome",Tableau3[[#Headers],[Position]],F11)</f>
        <v>0</v>
      </c>
      <c r="H11" s="4">
        <f>SUMIFS([1]HistoriqueTournoi!H$2:H$25,[1]HistoriqueTournoi!F$2:F$25,"Parc Glougloop",[1]HistoriqueTournoi!G$2:G$25,F11)</f>
        <v>0</v>
      </c>
      <c r="I11" s="4">
        <f>SUMIFS([1]HistoriqueTournoi!H$2:H$25,[1]HistoriqueTournoi!F$2:F$25,"Piste aux Délices",[1]HistoriqueTournoi!G$2:G$25,F11)</f>
        <v>0</v>
      </c>
      <c r="J11" s="4">
        <f>SUMIFS([1]HistoriqueTournoi!H$2:H$25,[1]HistoriqueTournoi!F$2:F$25,"Temple Thwomp",[1]HistoriqueTournoi!G$2:G$25,F11)</f>
        <v>0</v>
      </c>
    </row>
    <row r="12" spans="1:10" x14ac:dyDescent="0.25">
      <c r="E12" s="6"/>
      <c r="F12" s="4">
        <v>8</v>
      </c>
      <c r="G12" s="4">
        <f>SUMIFS(Tableau3[[#Headers],[Valeurs]],Tableau3[[#Headers],[Circuits]],"Champidrome",Tableau3[[#Headers],[Position]],F12)</f>
        <v>0</v>
      </c>
      <c r="H12" s="4">
        <f>SUMIFS([1]HistoriqueTournoi!H$2:H$25,[1]HistoriqueTournoi!F$2:F$25,"Parc Glougloop",[1]HistoriqueTournoi!G$2:G$25,F12)</f>
        <v>0</v>
      </c>
      <c r="I12" s="4">
        <f>SUMIFS([1]HistoriqueTournoi!H$2:H$25,[1]HistoriqueTournoi!F$2:F$25,"Piste aux Délices",[1]HistoriqueTournoi!G$2:G$25,F12)</f>
        <v>0</v>
      </c>
      <c r="J12" s="4">
        <f>SUMIFS([1]HistoriqueTournoi!H$2:H$25,[1]HistoriqueTournoi!F$2:F$25,"Temple Thwomp",[1]HistoriqueTournoi!G$2:G$25,F12)</f>
        <v>0</v>
      </c>
    </row>
    <row r="13" spans="1:10" x14ac:dyDescent="0.25">
      <c r="E13" s="6"/>
      <c r="F13" s="4">
        <v>9</v>
      </c>
      <c r="G13" s="4">
        <f>SUMIFS(Tableau3[[#Headers],[Valeurs]],Tableau3[[#Headers],[Circuits]],"Champidrome",Tableau3[[#Headers],[Position]],F13)</f>
        <v>0</v>
      </c>
      <c r="H13" s="4">
        <f>SUMIFS([1]HistoriqueTournoi!H$2:H$25,[1]HistoriqueTournoi!F$2:F$25,"Parc Glougloop",[1]HistoriqueTournoi!G$2:G$25,F13)</f>
        <v>0</v>
      </c>
      <c r="I13" s="4">
        <f>SUMIFS([1]HistoriqueTournoi!H$2:H$25,[1]HistoriqueTournoi!F$2:F$25,"Piste aux Délices",[1]HistoriqueTournoi!G$2:G$25,F13)</f>
        <v>0</v>
      </c>
      <c r="J13" s="4">
        <f>SUMIFS([1]HistoriqueTournoi!H$2:H$25,[1]HistoriqueTournoi!F$2:F$25,"Temple Thwomp",[1]HistoriqueTournoi!G$2:G$25,F13)</f>
        <v>0</v>
      </c>
    </row>
    <row r="14" spans="1:10" x14ac:dyDescent="0.25">
      <c r="E14" s="6"/>
      <c r="F14" s="4">
        <v>10</v>
      </c>
      <c r="G14" s="4">
        <f>SUMIFS(Tableau3[[#Headers],[Valeurs]],Tableau3[[#Headers],[Circuits]],"Champidrome",Tableau3[[#Headers],[Position]],F14)</f>
        <v>0</v>
      </c>
      <c r="H14" s="4">
        <f>SUMIFS([1]HistoriqueTournoi!H$2:H$25,[1]HistoriqueTournoi!F$2:F$25,"Parc Glougloop",[1]HistoriqueTournoi!G$2:G$25,F14)</f>
        <v>0</v>
      </c>
      <c r="I14" s="4">
        <f>SUMIFS([1]HistoriqueTournoi!H$2:H$25,[1]HistoriqueTournoi!F$2:F$25,"Piste aux Délices",[1]HistoriqueTournoi!G$2:G$25,F14)</f>
        <v>0</v>
      </c>
      <c r="J14" s="4">
        <f>SUMIFS([1]HistoriqueTournoi!H$2:H$25,[1]HistoriqueTournoi!F$2:F$25,"Temple Thwomp",[1]HistoriqueTournoi!G$2:G$25,F14)</f>
        <v>0</v>
      </c>
    </row>
    <row r="15" spans="1:10" x14ac:dyDescent="0.25">
      <c r="E15" s="6"/>
      <c r="F15" s="4">
        <v>11</v>
      </c>
      <c r="G15" s="4">
        <f>SUMIFS(Tableau3[[#Headers],[Valeurs]],Tableau3[[#Headers],[Circuits]],"Champidrome",Tableau3[[#Headers],[Position]],F15)</f>
        <v>0</v>
      </c>
      <c r="H15" s="4">
        <f>SUMIFS([1]HistoriqueTournoi!H$2:H$25,[1]HistoriqueTournoi!F$2:F$25,"Parc Glougloop",[1]HistoriqueTournoi!G$2:G$25,F15)</f>
        <v>0</v>
      </c>
      <c r="I15" s="4">
        <f>SUMIFS([1]HistoriqueTournoi!H$2:H$25,[1]HistoriqueTournoi!F$2:F$25,"Piste aux Délices",[1]HistoriqueTournoi!G$2:G$25,F15)</f>
        <v>0</v>
      </c>
      <c r="J15" s="4">
        <f>SUMIFS([1]HistoriqueTournoi!H$2:H$25,[1]HistoriqueTournoi!F$2:F$25,"Temple Thwomp",[1]HistoriqueTournoi!G$2:G$25,F15)</f>
        <v>0</v>
      </c>
    </row>
    <row r="16" spans="1:10" x14ac:dyDescent="0.25">
      <c r="E16" s="6"/>
      <c r="F16" s="4">
        <v>12</v>
      </c>
      <c r="G16" s="4">
        <f>SUMIFS(Tableau3[[#Headers],[Valeurs]],Tableau3[[#Headers],[Circuits]],"Champidrome",Tableau3[[#Headers],[Position]],F16)</f>
        <v>0</v>
      </c>
      <c r="H16" s="4">
        <f>SUMIFS([1]HistoriqueTournoi!H$2:H$25,[1]HistoriqueTournoi!F$2:F$25,"Parc Glougloop",[1]HistoriqueTournoi!G$2:G$25,F16)</f>
        <v>0</v>
      </c>
      <c r="I16" s="4">
        <f>SUMIFS([1]HistoriqueTournoi!H$2:H$25,[1]HistoriqueTournoi!F$2:F$25,"Piste aux Délices",[1]HistoriqueTournoi!G$2:G$25,F16)</f>
        <v>0</v>
      </c>
      <c r="J16" s="4">
        <f>SUMIFS([1]HistoriqueTournoi!H$2:H$25,[1]HistoriqueTournoi!F$2:F$25,"Temple Thwomp",[1]HistoriqueTournoi!G$2:G$25,F16)</f>
        <v>0</v>
      </c>
    </row>
    <row r="17" spans="5:10" x14ac:dyDescent="0.25">
      <c r="E17" s="5"/>
      <c r="F17" s="2" t="s">
        <v>9</v>
      </c>
      <c r="G17" s="7">
        <f>IF(G3=0,0,(15*G5+12*G6+10*G7+9*G8+8*G9+7*G10+6*G11+5*G12+4*G13+3*G14+2*G15+G16)/SUM(G5:G16))</f>
        <v>0</v>
      </c>
      <c r="H17" s="7">
        <f t="shared" ref="H17:J17" si="1">IF(H3=0,0,(15*H5+12*H6+10*H7+9*H8+8*H9+7*H10+6*H11+5*H12+4*H13+3*H14+2*H15+H16)/SUM(H5:H16))</f>
        <v>0</v>
      </c>
      <c r="I17" s="7">
        <f t="shared" si="1"/>
        <v>0</v>
      </c>
      <c r="J17" s="7">
        <f t="shared" si="1"/>
        <v>0</v>
      </c>
    </row>
    <row r="18" spans="5:10" x14ac:dyDescent="0.25">
      <c r="E18" s="5"/>
      <c r="F18" s="2"/>
      <c r="G18" s="7"/>
      <c r="H18" s="7"/>
      <c r="I18" s="7"/>
      <c r="J18" s="7"/>
    </row>
    <row r="19" spans="5:10" x14ac:dyDescent="0.25">
      <c r="E19" s="5"/>
      <c r="F19" s="2" t="s">
        <v>10</v>
      </c>
      <c r="G19" s="7">
        <f>IF(G3=0,0,(G5+2*G6+3*G7+4*G8+5*G9+6*G10+7*G11+8*G12+9*G13+10*G14+11*G15+12*G16)/SUM(G5:G16))</f>
        <v>0</v>
      </c>
      <c r="H19" s="7">
        <f t="shared" ref="H19:J19" si="2">IF(H3=0,0,(H5+2*H6+3*H7+4*H8+5*H9+6*H10+7*H11+8*H12+9*H13+10*H14+11*H15+12*H16)/SUM(H5:H16))</f>
        <v>0</v>
      </c>
      <c r="I19" s="7">
        <f t="shared" si="2"/>
        <v>0</v>
      </c>
      <c r="J19" s="7">
        <f t="shared" si="2"/>
        <v>0</v>
      </c>
    </row>
    <row r="20" spans="5:10" x14ac:dyDescent="0.25">
      <c r="E20" s="5"/>
      <c r="F20" s="2"/>
      <c r="G20" s="7"/>
      <c r="H20" s="7"/>
      <c r="I20" s="7"/>
      <c r="J20" s="7"/>
    </row>
  </sheetData>
  <mergeCells count="17">
    <mergeCell ref="F19:F20"/>
    <mergeCell ref="G19:G20"/>
    <mergeCell ref="H19:H20"/>
    <mergeCell ref="I19:I20"/>
    <mergeCell ref="J19:J20"/>
    <mergeCell ref="E5:E16"/>
    <mergeCell ref="F17:F18"/>
    <mergeCell ref="G17:G18"/>
    <mergeCell ref="H17:H18"/>
    <mergeCell ref="I17:I18"/>
    <mergeCell ref="J17:J18"/>
    <mergeCell ref="G1:J1"/>
    <mergeCell ref="F3:F4"/>
    <mergeCell ref="G3:G4"/>
    <mergeCell ref="H3:H4"/>
    <mergeCell ref="I3:I4"/>
    <mergeCell ref="J3:J4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Vigneron</dc:creator>
  <cp:lastModifiedBy>Thibault Vigneron</cp:lastModifiedBy>
  <dcterms:created xsi:type="dcterms:W3CDTF">2015-06-05T18:19:34Z</dcterms:created>
  <dcterms:modified xsi:type="dcterms:W3CDTF">2021-05-24T15:46:28Z</dcterms:modified>
</cp:coreProperties>
</file>