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non\Desktop\Dépôts\"/>
    </mc:Choice>
  </mc:AlternateContent>
  <xr:revisionPtr revIDLastSave="0" documentId="13_ncr:1_{B4CF2E8B-C707-4AA4-A42F-D43A04A67A68}" xr6:coauthVersionLast="47" xr6:coauthVersionMax="47" xr10:uidLastSave="{00000000-0000-0000-0000-000000000000}"/>
  <bookViews>
    <workbookView xWindow="28680" yWindow="-120" windowWidth="29040" windowHeight="15840" tabRatio="838" activeTab="4" xr2:uid="{00000000-000D-0000-FFFF-FFFF00000000}"/>
  </bookViews>
  <sheets>
    <sheet name="Prime" sheetId="1" r:id="rId1"/>
    <sheet name="Hakim" sheetId="11" r:id="rId2"/>
    <sheet name="Roland" sheetId="4" r:id="rId3"/>
    <sheet name="Hatem" sheetId="6" r:id="rId4"/>
    <sheet name="Mark" sheetId="12" r:id="rId5"/>
    <sheet name="Nasser" sheetId="9" r:id="rId6"/>
    <sheet name="Mathieu" sheetId="13" r:id="rId7"/>
    <sheet name="Michele" sheetId="3" r:id="rId8"/>
    <sheet name="Antonio" sheetId="14" r:id="rId9"/>
    <sheet name="Aurélien" sheetId="5" r:id="rId10"/>
    <sheet name="Karim" sheetId="10" r:id="rId11"/>
    <sheet name="Données" sheetId="2" r:id="rId12"/>
  </sheets>
  <definedNames>
    <definedName name="_xlnm._FilterDatabase" localSheetId="11" hidden="1">Données!$B$1:$B$10</definedName>
    <definedName name="CDT">Données!$A$1:$A$6</definedName>
    <definedName name="POSEURS">Données!$B$1:$B$10</definedName>
    <definedName name="Statut">Données!$C$1:$C$2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4" l="1" a="1"/>
  <c r="E4" i="4" s="1"/>
  <c r="E3" i="12"/>
  <c r="E3" i="6"/>
  <c r="E14" i="10" a="1"/>
  <c r="E14" i="10" s="1"/>
  <c r="E15" i="10" a="1"/>
  <c r="E15" i="10" s="1"/>
  <c r="E16" i="10" a="1"/>
  <c r="E16" i="10" s="1"/>
  <c r="E14" i="5" a="1"/>
  <c r="E14" i="5" s="1"/>
  <c r="E15" i="5" a="1"/>
  <c r="E15" i="5" s="1"/>
  <c r="E16" i="5" a="1"/>
  <c r="E16" i="5" s="1"/>
  <c r="E14" i="3" a="1"/>
  <c r="E14" i="3" s="1"/>
  <c r="E15" i="3" a="1"/>
  <c r="E15" i="3" s="1"/>
  <c r="E16" i="3" a="1"/>
  <c r="E16" i="3" s="1"/>
  <c r="E14" i="13" a="1"/>
  <c r="E14" i="13" s="1"/>
  <c r="E15" i="13" a="1"/>
  <c r="E15" i="13" s="1"/>
  <c r="E16" i="13" a="1"/>
  <c r="E16" i="13" s="1"/>
  <c r="E14" i="9" a="1"/>
  <c r="E14" i="9" s="1"/>
  <c r="E15" i="9" a="1"/>
  <c r="E15" i="9" s="1"/>
  <c r="E16" i="9" a="1"/>
  <c r="E16" i="9" s="1"/>
  <c r="E14" i="6" a="1"/>
  <c r="E14" i="6" s="1"/>
  <c r="E15" i="6" a="1"/>
  <c r="E15" i="6" s="1"/>
  <c r="E16" i="6" a="1"/>
  <c r="E16" i="6" s="1"/>
  <c r="D14" i="10" a="1"/>
  <c r="D14" i="10" s="1"/>
  <c r="D15" i="10" a="1"/>
  <c r="D15" i="10" s="1"/>
  <c r="D16" i="10" a="1"/>
  <c r="D16" i="10" s="1"/>
  <c r="D14" i="5" a="1"/>
  <c r="D14" i="5" s="1"/>
  <c r="D15" i="5" a="1"/>
  <c r="D15" i="5" s="1"/>
  <c r="D16" i="5" a="1"/>
  <c r="D16" i="5" s="1"/>
  <c r="D14" i="3" a="1"/>
  <c r="D14" i="3" s="1"/>
  <c r="D15" i="3" a="1"/>
  <c r="D15" i="3" s="1"/>
  <c r="D16" i="3" a="1"/>
  <c r="D16" i="3" s="1"/>
  <c r="D14" i="13" a="1"/>
  <c r="D14" i="13" s="1"/>
  <c r="D15" i="13" a="1"/>
  <c r="D15" i="13" s="1"/>
  <c r="D16" i="13" a="1"/>
  <c r="D16" i="13" s="1"/>
  <c r="D14" i="9" a="1"/>
  <c r="D14" i="9" s="1"/>
  <c r="D15" i="9" a="1"/>
  <c r="D15" i="9" s="1"/>
  <c r="D16" i="9" a="1"/>
  <c r="D16" i="9" s="1"/>
  <c r="D14" i="6" a="1"/>
  <c r="D14" i="6" s="1"/>
  <c r="D15" i="6" a="1"/>
  <c r="D15" i="6" s="1"/>
  <c r="D16" i="6" a="1"/>
  <c r="D16" i="6" s="1"/>
  <c r="C14" i="10" a="1"/>
  <c r="C14" i="10" s="1"/>
  <c r="C15" i="10" a="1"/>
  <c r="C15" i="10" s="1"/>
  <c r="C16" i="10" a="1"/>
  <c r="C16" i="10" s="1"/>
  <c r="C14" i="5" a="1"/>
  <c r="C14" i="5" s="1"/>
  <c r="C15" i="5" a="1"/>
  <c r="C15" i="5" s="1"/>
  <c r="C16" i="5" a="1"/>
  <c r="C16" i="5" s="1"/>
  <c r="C14" i="3" a="1"/>
  <c r="C14" i="3" s="1"/>
  <c r="C15" i="3" a="1"/>
  <c r="C15" i="3" s="1"/>
  <c r="C16" i="3" a="1"/>
  <c r="C16" i="3" s="1"/>
  <c r="C14" i="13" a="1"/>
  <c r="C14" i="13" s="1"/>
  <c r="C15" i="13" a="1"/>
  <c r="C15" i="13" s="1"/>
  <c r="C16" i="13" a="1"/>
  <c r="C16" i="13" s="1"/>
  <c r="C14" i="6" a="1"/>
  <c r="C14" i="6" s="1"/>
  <c r="C15" i="6" a="1"/>
  <c r="C15" i="6" s="1"/>
  <c r="C16" i="6" a="1"/>
  <c r="C16" i="6" s="1"/>
  <c r="B14" i="10" a="1"/>
  <c r="B14" i="10" s="1"/>
  <c r="B15" i="10" a="1"/>
  <c r="B15" i="10" s="1"/>
  <c r="B16" i="10" a="1"/>
  <c r="B16" i="10" s="1"/>
  <c r="B14" i="5" a="1"/>
  <c r="B14" i="5" s="1"/>
  <c r="B15" i="5" a="1"/>
  <c r="B15" i="5" s="1"/>
  <c r="B16" i="5" a="1"/>
  <c r="B16" i="5" s="1"/>
  <c r="B14" i="3" a="1"/>
  <c r="B14" i="3" s="1"/>
  <c r="B15" i="3" a="1"/>
  <c r="B15" i="3" s="1"/>
  <c r="B16" i="3" a="1"/>
  <c r="B16" i="3" s="1"/>
  <c r="B14" i="13" a="1"/>
  <c r="B14" i="13" s="1"/>
  <c r="B15" i="13" a="1"/>
  <c r="B15" i="13" s="1"/>
  <c r="B16" i="13" a="1"/>
  <c r="B16" i="13" s="1"/>
  <c r="B14" i="9" a="1"/>
  <c r="B14" i="9" s="1"/>
  <c r="B15" i="9" a="1"/>
  <c r="B15" i="9" s="1"/>
  <c r="B16" i="9" a="1"/>
  <c r="B16" i="9" s="1"/>
  <c r="B14" i="6" a="1"/>
  <c r="B14" i="6" s="1"/>
  <c r="B15" i="6" a="1"/>
  <c r="B15" i="6" s="1"/>
  <c r="B16" i="6" a="1"/>
  <c r="B16" i="6" s="1"/>
  <c r="D14" i="4" a="1"/>
  <c r="D14" i="4" s="1"/>
  <c r="E14" i="4" a="1"/>
  <c r="E14" i="4" s="1"/>
  <c r="D15" i="4" a="1"/>
  <c r="D15" i="4" s="1"/>
  <c r="E15" i="4" a="1"/>
  <c r="E15" i="4" s="1"/>
  <c r="D16" i="4" a="1"/>
  <c r="D16" i="4" s="1"/>
  <c r="E16" i="4" a="1"/>
  <c r="E16" i="4" s="1"/>
  <c r="C14" i="4" a="1"/>
  <c r="C14" i="4" s="1"/>
  <c r="C15" i="4" a="1"/>
  <c r="C15" i="4" s="1"/>
  <c r="C16" i="4" a="1"/>
  <c r="C16" i="4" s="1"/>
  <c r="B14" i="4" a="1"/>
  <c r="B14" i="4" s="1"/>
  <c r="B15" i="4" a="1"/>
  <c r="B15" i="4" s="1"/>
  <c r="B16" i="4" a="1"/>
  <c r="B16" i="4" s="1"/>
  <c r="J3" i="1"/>
  <c r="J4" i="1"/>
  <c r="J5" i="1"/>
  <c r="J6" i="1"/>
  <c r="J7" i="1"/>
  <c r="J8" i="1"/>
  <c r="J9" i="1"/>
  <c r="J10" i="1"/>
  <c r="I3" i="1"/>
  <c r="I4" i="1"/>
  <c r="I5" i="1"/>
  <c r="I6" i="1"/>
  <c r="I7" i="1"/>
  <c r="I8" i="1"/>
  <c r="I9" i="1"/>
  <c r="H3" i="1"/>
  <c r="H4" i="1"/>
  <c r="H5" i="1"/>
  <c r="H6" i="1"/>
  <c r="H7" i="1"/>
  <c r="H8" i="1"/>
  <c r="H9" i="1"/>
  <c r="G3" i="1"/>
  <c r="G4" i="1"/>
  <c r="G5" i="1"/>
  <c r="G6" i="1"/>
  <c r="G7" i="1"/>
  <c r="G8" i="1"/>
  <c r="G9" i="1"/>
  <c r="E4" i="12" a="1"/>
  <c r="E4" i="12" s="1"/>
  <c r="E5" i="12" a="1"/>
  <c r="E5" i="12" s="1"/>
  <c r="E6" i="12" a="1"/>
  <c r="E6" i="12" s="1"/>
  <c r="E7" i="12" a="1"/>
  <c r="E7" i="12" s="1"/>
  <c r="E8" i="12" a="1"/>
  <c r="E8" i="12" s="1"/>
  <c r="E9" i="12" a="1"/>
  <c r="E9" i="12" s="1"/>
  <c r="E10" i="12" a="1"/>
  <c r="E10" i="12" s="1"/>
  <c r="E11" i="12" a="1"/>
  <c r="E11" i="12" s="1"/>
  <c r="E12" i="12" a="1"/>
  <c r="E12" i="12" s="1"/>
  <c r="E13" i="12" a="1"/>
  <c r="E13" i="12" s="1"/>
  <c r="E14" i="12" a="1"/>
  <c r="E14" i="12" s="1"/>
  <c r="E15" i="12" a="1"/>
  <c r="E15" i="12" s="1"/>
  <c r="E16" i="12" a="1"/>
  <c r="E16" i="12" s="1"/>
  <c r="D4" i="12" a="1"/>
  <c r="D4" i="12" s="1"/>
  <c r="D5" i="12" a="1"/>
  <c r="D5" i="12" s="1"/>
  <c r="D6" i="12" a="1"/>
  <c r="D6" i="12" s="1"/>
  <c r="D7" i="12" a="1"/>
  <c r="D7" i="12" s="1"/>
  <c r="D8" i="12" a="1"/>
  <c r="D8" i="12" s="1"/>
  <c r="D9" i="12" a="1"/>
  <c r="D9" i="12" s="1"/>
  <c r="D10" i="12" a="1"/>
  <c r="D10" i="12" s="1"/>
  <c r="D11" i="12" a="1"/>
  <c r="D11" i="12" s="1"/>
  <c r="D12" i="12" a="1"/>
  <c r="D12" i="12" s="1"/>
  <c r="D13" i="12" a="1"/>
  <c r="D13" i="12" s="1"/>
  <c r="D14" i="12" a="1"/>
  <c r="D14" i="12" s="1"/>
  <c r="D15" i="12" a="1"/>
  <c r="D15" i="12" s="1"/>
  <c r="D16" i="12" a="1"/>
  <c r="D16" i="12" s="1"/>
  <c r="B4" i="12" a="1"/>
  <c r="B4" i="12" s="1"/>
  <c r="B5" i="12" a="1"/>
  <c r="B5" i="12" s="1"/>
  <c r="B6" i="12" a="1"/>
  <c r="B6" i="12" s="1"/>
  <c r="B7" i="12" a="1"/>
  <c r="B7" i="12" s="1"/>
  <c r="B8" i="12" a="1"/>
  <c r="B8" i="12" s="1"/>
  <c r="B9" i="12" a="1"/>
  <c r="B9" i="12" s="1"/>
  <c r="B10" i="12" a="1"/>
  <c r="B10" i="12" s="1"/>
  <c r="B11" i="12" a="1"/>
  <c r="B11" i="12" s="1"/>
  <c r="B12" i="12" a="1"/>
  <c r="B12" i="12" s="1"/>
  <c r="B13" i="12" a="1"/>
  <c r="B13" i="12" s="1"/>
  <c r="B14" i="12" a="1"/>
  <c r="B14" i="12" s="1"/>
  <c r="B15" i="12" a="1"/>
  <c r="B15" i="12" s="1"/>
  <c r="B16" i="12" a="1"/>
  <c r="B16" i="12" s="1"/>
  <c r="C4" i="12" a="1"/>
  <c r="C4" i="12" s="1"/>
  <c r="C5" i="12" a="1"/>
  <c r="C5" i="12" s="1"/>
  <c r="C6" i="12" a="1"/>
  <c r="C6" i="12" s="1"/>
  <c r="C7" i="12" a="1"/>
  <c r="C7" i="12" s="1"/>
  <c r="C8" i="12" a="1"/>
  <c r="C8" i="12" s="1"/>
  <c r="C9" i="12" a="1"/>
  <c r="C9" i="12" s="1"/>
  <c r="C10" i="12" a="1"/>
  <c r="C10" i="12" s="1"/>
  <c r="C11" i="12" a="1"/>
  <c r="C11" i="12" s="1"/>
  <c r="C12" i="12" a="1"/>
  <c r="C12" i="12" s="1"/>
  <c r="C13" i="12" a="1"/>
  <c r="C13" i="12" s="1"/>
  <c r="C14" i="12" a="1"/>
  <c r="C14" i="12" s="1"/>
  <c r="C15" i="12" a="1"/>
  <c r="C15" i="12" s="1"/>
  <c r="C16" i="12" a="1"/>
  <c r="C16" i="12" s="1"/>
  <c r="E6" i="4" a="1"/>
  <c r="E6" i="4" s="1"/>
  <c r="E7" i="4" a="1"/>
  <c r="E7" i="4" s="1"/>
  <c r="E8" i="4" a="1"/>
  <c r="E8" i="4" s="1"/>
  <c r="E9" i="4" a="1"/>
  <c r="E9" i="4" s="1"/>
  <c r="E10" i="4" a="1"/>
  <c r="E10" i="4" s="1"/>
  <c r="E11" i="4" a="1"/>
  <c r="E11" i="4" s="1"/>
  <c r="E12" i="4" a="1"/>
  <c r="E12" i="4" s="1"/>
  <c r="E13" i="4" a="1"/>
  <c r="E13" i="4" s="1"/>
  <c r="E4" i="6" a="1"/>
  <c r="E4" i="6" s="1"/>
  <c r="E5" i="6" a="1"/>
  <c r="E5" i="6" s="1"/>
  <c r="E6" i="6" a="1"/>
  <c r="E6" i="6" s="1"/>
  <c r="E7" i="6" a="1"/>
  <c r="E7" i="6" s="1"/>
  <c r="E8" i="6" a="1"/>
  <c r="E8" i="6" s="1"/>
  <c r="E9" i="6" a="1"/>
  <c r="E9" i="6" s="1"/>
  <c r="E10" i="6" a="1"/>
  <c r="E10" i="6" s="1"/>
  <c r="E11" i="6" a="1"/>
  <c r="E11" i="6" s="1"/>
  <c r="E12" i="6" a="1"/>
  <c r="E12" i="6" s="1"/>
  <c r="E13" i="6" a="1"/>
  <c r="E13" i="6" s="1"/>
  <c r="E4" i="9" a="1"/>
  <c r="E4" i="9" s="1"/>
  <c r="E5" i="9" a="1"/>
  <c r="E5" i="9" s="1"/>
  <c r="E6" i="9" a="1"/>
  <c r="E6" i="9" s="1"/>
  <c r="E7" i="9" a="1"/>
  <c r="E7" i="9" s="1"/>
  <c r="E8" i="9" a="1"/>
  <c r="E8" i="9" s="1"/>
  <c r="E9" i="9" a="1"/>
  <c r="E9" i="9" s="1"/>
  <c r="E10" i="9" a="1"/>
  <c r="E10" i="9" s="1"/>
  <c r="E11" i="9" a="1"/>
  <c r="E11" i="9" s="1"/>
  <c r="E12" i="9" a="1"/>
  <c r="E12" i="9" s="1"/>
  <c r="E13" i="9" a="1"/>
  <c r="E13" i="9" s="1"/>
  <c r="E4" i="13" a="1"/>
  <c r="E4" i="13" s="1"/>
  <c r="E5" i="13" a="1"/>
  <c r="E5" i="13" s="1"/>
  <c r="E6" i="13" a="1"/>
  <c r="E6" i="13" s="1"/>
  <c r="E7" i="13" a="1"/>
  <c r="E7" i="13" s="1"/>
  <c r="E8" i="13" a="1"/>
  <c r="E8" i="13" s="1"/>
  <c r="E9" i="13" a="1"/>
  <c r="E9" i="13" s="1"/>
  <c r="E10" i="13" a="1"/>
  <c r="E10" i="13" s="1"/>
  <c r="E11" i="13" a="1"/>
  <c r="E11" i="13" s="1"/>
  <c r="E12" i="13" a="1"/>
  <c r="E12" i="13" s="1"/>
  <c r="E13" i="13" a="1"/>
  <c r="E13" i="13" s="1"/>
  <c r="E4" i="3" a="1"/>
  <c r="E4" i="3" s="1"/>
  <c r="E5" i="3" a="1"/>
  <c r="E5" i="3" s="1"/>
  <c r="E6" i="3" a="1"/>
  <c r="E6" i="3" s="1"/>
  <c r="E7" i="3" a="1"/>
  <c r="E7" i="3" s="1"/>
  <c r="E8" i="3" a="1"/>
  <c r="E8" i="3" s="1"/>
  <c r="E9" i="3" a="1"/>
  <c r="E9" i="3" s="1"/>
  <c r="E10" i="3" a="1"/>
  <c r="E10" i="3" s="1"/>
  <c r="E11" i="3" a="1"/>
  <c r="E11" i="3" s="1"/>
  <c r="E12" i="3" a="1"/>
  <c r="E12" i="3" s="1"/>
  <c r="E13" i="3" a="1"/>
  <c r="E13" i="3" s="1"/>
  <c r="E6" i="14" a="1"/>
  <c r="E6" i="14" s="1"/>
  <c r="E7" i="14" a="1"/>
  <c r="E7" i="14" s="1"/>
  <c r="E8" i="14" a="1"/>
  <c r="E8" i="14" s="1"/>
  <c r="E9" i="14" a="1"/>
  <c r="E9" i="14" s="1"/>
  <c r="E10" i="14" a="1"/>
  <c r="E10" i="14" s="1"/>
  <c r="E11" i="14" a="1"/>
  <c r="E11" i="14" s="1"/>
  <c r="E12" i="14" a="1"/>
  <c r="E12" i="14" s="1"/>
  <c r="E13" i="14" a="1"/>
  <c r="E13" i="14" s="1"/>
  <c r="E4" i="5" a="1"/>
  <c r="E4" i="5" s="1"/>
  <c r="E5" i="5" a="1"/>
  <c r="E5" i="5" s="1"/>
  <c r="E6" i="5" a="1"/>
  <c r="E6" i="5" s="1"/>
  <c r="E7" i="5" a="1"/>
  <c r="E7" i="5" s="1"/>
  <c r="E8" i="5" a="1"/>
  <c r="E8" i="5" s="1"/>
  <c r="E9" i="5" a="1"/>
  <c r="E9" i="5" s="1"/>
  <c r="E10" i="5" a="1"/>
  <c r="E10" i="5" s="1"/>
  <c r="E11" i="5" a="1"/>
  <c r="E11" i="5" s="1"/>
  <c r="E12" i="5" a="1"/>
  <c r="E12" i="5" s="1"/>
  <c r="E13" i="5" a="1"/>
  <c r="E13" i="5" s="1"/>
  <c r="E4" i="10" a="1"/>
  <c r="E4" i="10" s="1"/>
  <c r="E5" i="10" a="1"/>
  <c r="E5" i="10" s="1"/>
  <c r="E6" i="10" a="1"/>
  <c r="E6" i="10" s="1"/>
  <c r="E7" i="10" a="1"/>
  <c r="E7" i="10" s="1"/>
  <c r="E8" i="10" a="1"/>
  <c r="E8" i="10" s="1"/>
  <c r="E9" i="10" a="1"/>
  <c r="E9" i="10" s="1"/>
  <c r="E10" i="10" a="1"/>
  <c r="E10" i="10" s="1"/>
  <c r="E11" i="10" a="1"/>
  <c r="E11" i="10" s="1"/>
  <c r="E12" i="10" a="1"/>
  <c r="E12" i="10" s="1"/>
  <c r="E13" i="10" a="1"/>
  <c r="E13" i="10" s="1"/>
  <c r="E4" i="11" a="1"/>
  <c r="E4" i="11" s="1"/>
  <c r="E5" i="11" a="1"/>
  <c r="E5" i="11" s="1"/>
  <c r="E6" i="11" a="1"/>
  <c r="E6" i="11" s="1"/>
  <c r="E7" i="11" a="1"/>
  <c r="E7" i="11" s="1"/>
  <c r="E8" i="11" a="1"/>
  <c r="E8" i="11" s="1"/>
  <c r="E9" i="11" a="1"/>
  <c r="E9" i="11" s="1"/>
  <c r="E10" i="11" a="1"/>
  <c r="E10" i="11" s="1"/>
  <c r="E11" i="11" a="1"/>
  <c r="E11" i="11" s="1"/>
  <c r="E12" i="11" a="1"/>
  <c r="E12" i="11" s="1"/>
  <c r="E13" i="11" a="1"/>
  <c r="E13" i="11" s="1"/>
  <c r="D6" i="4" a="1"/>
  <c r="D6" i="4" s="1"/>
  <c r="D7" i="4" a="1"/>
  <c r="D7" i="4" s="1"/>
  <c r="D8" i="4" a="1"/>
  <c r="D8" i="4" s="1"/>
  <c r="D9" i="4" a="1"/>
  <c r="D9" i="4" s="1"/>
  <c r="D10" i="4" a="1"/>
  <c r="D10" i="4" s="1"/>
  <c r="D11" i="4" a="1"/>
  <c r="D11" i="4" s="1"/>
  <c r="D12" i="4" a="1"/>
  <c r="D12" i="4" s="1"/>
  <c r="D13" i="4" a="1"/>
  <c r="D13" i="4" s="1"/>
  <c r="D4" i="6" a="1"/>
  <c r="D4" i="6" s="1"/>
  <c r="D5" i="6" a="1"/>
  <c r="D5" i="6" s="1"/>
  <c r="D6" i="6" a="1"/>
  <c r="D6" i="6" s="1"/>
  <c r="D7" i="6" a="1"/>
  <c r="D7" i="6" s="1"/>
  <c r="D8" i="6" a="1"/>
  <c r="D8" i="6" s="1"/>
  <c r="D9" i="6" a="1"/>
  <c r="D9" i="6" s="1"/>
  <c r="D10" i="6" a="1"/>
  <c r="D10" i="6" s="1"/>
  <c r="D11" i="6" a="1"/>
  <c r="D11" i="6" s="1"/>
  <c r="D12" i="6" a="1"/>
  <c r="D12" i="6" s="1"/>
  <c r="D13" i="6" a="1"/>
  <c r="D13" i="6" s="1"/>
  <c r="D4" i="9" a="1"/>
  <c r="D4" i="9" s="1"/>
  <c r="D5" i="9" a="1"/>
  <c r="D5" i="9" s="1"/>
  <c r="D6" i="9" a="1"/>
  <c r="D6" i="9" s="1"/>
  <c r="D7" i="9" a="1"/>
  <c r="D7" i="9" s="1"/>
  <c r="D8" i="9" a="1"/>
  <c r="D8" i="9" s="1"/>
  <c r="D9" i="9" a="1"/>
  <c r="D9" i="9" s="1"/>
  <c r="D10" i="9" a="1"/>
  <c r="D10" i="9" s="1"/>
  <c r="D11" i="9" a="1"/>
  <c r="D11" i="9" s="1"/>
  <c r="D12" i="9" a="1"/>
  <c r="D12" i="9" s="1"/>
  <c r="D13" i="9" a="1"/>
  <c r="D13" i="9" s="1"/>
  <c r="D4" i="13" a="1"/>
  <c r="D4" i="13" s="1"/>
  <c r="D5" i="13" a="1"/>
  <c r="D5" i="13" s="1"/>
  <c r="D6" i="13" a="1"/>
  <c r="D6" i="13" s="1"/>
  <c r="D7" i="13" a="1"/>
  <c r="D7" i="13" s="1"/>
  <c r="D8" i="13" a="1"/>
  <c r="D8" i="13" s="1"/>
  <c r="D9" i="13" a="1"/>
  <c r="D9" i="13" s="1"/>
  <c r="D10" i="13" a="1"/>
  <c r="D10" i="13" s="1"/>
  <c r="D11" i="13" a="1"/>
  <c r="D11" i="13" s="1"/>
  <c r="D12" i="13" a="1"/>
  <c r="D12" i="13" s="1"/>
  <c r="D13" i="13" a="1"/>
  <c r="D13" i="13" s="1"/>
  <c r="D4" i="3" a="1"/>
  <c r="D4" i="3" s="1"/>
  <c r="D5" i="3" a="1"/>
  <c r="D5" i="3" s="1"/>
  <c r="D6" i="3" a="1"/>
  <c r="D6" i="3" s="1"/>
  <c r="D7" i="3" a="1"/>
  <c r="D7" i="3" s="1"/>
  <c r="D8" i="3" a="1"/>
  <c r="D8" i="3" s="1"/>
  <c r="D9" i="3" a="1"/>
  <c r="D9" i="3" s="1"/>
  <c r="D10" i="3" a="1"/>
  <c r="D10" i="3" s="1"/>
  <c r="D11" i="3" a="1"/>
  <c r="D11" i="3" s="1"/>
  <c r="D12" i="3" a="1"/>
  <c r="D12" i="3" s="1"/>
  <c r="D13" i="3" a="1"/>
  <c r="D13" i="3" s="1"/>
  <c r="D6" i="14" a="1"/>
  <c r="D6" i="14" s="1"/>
  <c r="D7" i="14" a="1"/>
  <c r="D7" i="14" s="1"/>
  <c r="D8" i="14" a="1"/>
  <c r="D8" i="14" s="1"/>
  <c r="D9" i="14" a="1"/>
  <c r="D9" i="14" s="1"/>
  <c r="D10" i="14" a="1"/>
  <c r="D10" i="14" s="1"/>
  <c r="D11" i="14" a="1"/>
  <c r="D11" i="14" s="1"/>
  <c r="D12" i="14" a="1"/>
  <c r="D12" i="14" s="1"/>
  <c r="D13" i="14" a="1"/>
  <c r="D13" i="14" s="1"/>
  <c r="D4" i="5" a="1"/>
  <c r="D4" i="5" s="1"/>
  <c r="D5" i="5" a="1"/>
  <c r="D5" i="5" s="1"/>
  <c r="D6" i="5" a="1"/>
  <c r="D6" i="5" s="1"/>
  <c r="D7" i="5" a="1"/>
  <c r="D7" i="5" s="1"/>
  <c r="D8" i="5" a="1"/>
  <c r="D8" i="5" s="1"/>
  <c r="D9" i="5" a="1"/>
  <c r="D9" i="5" s="1"/>
  <c r="D10" i="5" a="1"/>
  <c r="D10" i="5" s="1"/>
  <c r="D11" i="5" a="1"/>
  <c r="D11" i="5" s="1"/>
  <c r="D12" i="5" a="1"/>
  <c r="D12" i="5" s="1"/>
  <c r="D13" i="5" a="1"/>
  <c r="D13" i="5" s="1"/>
  <c r="D4" i="10" a="1"/>
  <c r="D4" i="10" s="1"/>
  <c r="D5" i="10" a="1"/>
  <c r="D5" i="10" s="1"/>
  <c r="D6" i="10" a="1"/>
  <c r="D6" i="10" s="1"/>
  <c r="D7" i="10" a="1"/>
  <c r="D7" i="10" s="1"/>
  <c r="D8" i="10" a="1"/>
  <c r="D8" i="10" s="1"/>
  <c r="D9" i="10" a="1"/>
  <c r="D9" i="10" s="1"/>
  <c r="D10" i="10" a="1"/>
  <c r="D10" i="10" s="1"/>
  <c r="D11" i="10" a="1"/>
  <c r="D11" i="10" s="1"/>
  <c r="D12" i="10" a="1"/>
  <c r="D12" i="10" s="1"/>
  <c r="D13" i="10" a="1"/>
  <c r="D13" i="10" s="1"/>
  <c r="D4" i="11" a="1"/>
  <c r="D4" i="11" s="1"/>
  <c r="D5" i="11" a="1"/>
  <c r="D5" i="11" s="1"/>
  <c r="D6" i="11" a="1"/>
  <c r="D6" i="11" s="1"/>
  <c r="D7" i="11" a="1"/>
  <c r="D7" i="11" s="1"/>
  <c r="D8" i="11" a="1"/>
  <c r="D8" i="11" s="1"/>
  <c r="D9" i="11" a="1"/>
  <c r="D9" i="11" s="1"/>
  <c r="D10" i="11" a="1"/>
  <c r="D10" i="11" s="1"/>
  <c r="D11" i="11" a="1"/>
  <c r="D11" i="11" s="1"/>
  <c r="D12" i="11" a="1"/>
  <c r="D12" i="11" s="1"/>
  <c r="D13" i="11" a="1"/>
  <c r="D13" i="11" s="1"/>
  <c r="C6" i="4" a="1"/>
  <c r="C6" i="4" s="1"/>
  <c r="C7" i="4" a="1"/>
  <c r="C7" i="4" s="1"/>
  <c r="C8" i="4" a="1"/>
  <c r="C8" i="4" s="1"/>
  <c r="C9" i="4" a="1"/>
  <c r="C9" i="4" s="1"/>
  <c r="C10" i="4" a="1"/>
  <c r="C10" i="4" s="1"/>
  <c r="C11" i="4" a="1"/>
  <c r="C11" i="4" s="1"/>
  <c r="C12" i="4" a="1"/>
  <c r="C12" i="4" s="1"/>
  <c r="C13" i="4" a="1"/>
  <c r="C13" i="4" s="1"/>
  <c r="C4" i="6" a="1"/>
  <c r="C4" i="6" s="1"/>
  <c r="C5" i="6" a="1"/>
  <c r="C5" i="6" s="1"/>
  <c r="C6" i="6" a="1"/>
  <c r="C6" i="6" s="1"/>
  <c r="C7" i="6" a="1"/>
  <c r="C7" i="6" s="1"/>
  <c r="C8" i="6" a="1"/>
  <c r="C8" i="6" s="1"/>
  <c r="C9" i="6" a="1"/>
  <c r="C9" i="6" s="1"/>
  <c r="C10" i="6" a="1"/>
  <c r="C10" i="6" s="1"/>
  <c r="C11" i="6" a="1"/>
  <c r="C11" i="6" s="1"/>
  <c r="C12" i="6" a="1"/>
  <c r="C12" i="6" s="1"/>
  <c r="C13" i="6" a="1"/>
  <c r="C13" i="6" s="1"/>
  <c r="C4" i="9" a="1"/>
  <c r="C4" i="9" s="1"/>
  <c r="C5" i="9" a="1"/>
  <c r="C5" i="9" s="1"/>
  <c r="C6" i="9" a="1"/>
  <c r="C6" i="9" s="1"/>
  <c r="C7" i="9" a="1"/>
  <c r="C7" i="9" s="1"/>
  <c r="C8" i="9" a="1"/>
  <c r="C8" i="9" s="1"/>
  <c r="C9" i="9" a="1"/>
  <c r="C9" i="9" s="1"/>
  <c r="C10" i="9" a="1"/>
  <c r="C10" i="9" s="1"/>
  <c r="C11" i="9" a="1"/>
  <c r="C11" i="9" s="1"/>
  <c r="C12" i="9" a="1"/>
  <c r="C12" i="9" s="1"/>
  <c r="C13" i="9" a="1"/>
  <c r="C13" i="9" s="1"/>
  <c r="C4" i="13" a="1"/>
  <c r="C4" i="13" s="1"/>
  <c r="C5" i="13" a="1"/>
  <c r="C5" i="13" s="1"/>
  <c r="C6" i="13" a="1"/>
  <c r="C6" i="13" s="1"/>
  <c r="C7" i="13" a="1"/>
  <c r="C7" i="13" s="1"/>
  <c r="C8" i="13" a="1"/>
  <c r="C8" i="13" s="1"/>
  <c r="C9" i="13" a="1"/>
  <c r="C9" i="13" s="1"/>
  <c r="C10" i="13" a="1"/>
  <c r="C10" i="13" s="1"/>
  <c r="C11" i="13" a="1"/>
  <c r="C11" i="13" s="1"/>
  <c r="C12" i="13" a="1"/>
  <c r="C12" i="13" s="1"/>
  <c r="C13" i="13" a="1"/>
  <c r="C13" i="13" s="1"/>
  <c r="C4" i="3" a="1"/>
  <c r="C4" i="3" s="1"/>
  <c r="C5" i="3" a="1"/>
  <c r="C5" i="3" s="1"/>
  <c r="C6" i="3" a="1"/>
  <c r="C6" i="3" s="1"/>
  <c r="C7" i="3" a="1"/>
  <c r="C7" i="3" s="1"/>
  <c r="C8" i="3" a="1"/>
  <c r="C8" i="3" s="1"/>
  <c r="C9" i="3" a="1"/>
  <c r="C9" i="3" s="1"/>
  <c r="C10" i="3" a="1"/>
  <c r="C10" i="3" s="1"/>
  <c r="C11" i="3" a="1"/>
  <c r="C11" i="3" s="1"/>
  <c r="C12" i="3" a="1"/>
  <c r="C12" i="3" s="1"/>
  <c r="C13" i="3" a="1"/>
  <c r="C13" i="3" s="1"/>
  <c r="C6" i="14" a="1"/>
  <c r="C6" i="14" s="1"/>
  <c r="C7" i="14" a="1"/>
  <c r="C7" i="14" s="1"/>
  <c r="C8" i="14" a="1"/>
  <c r="C8" i="14" s="1"/>
  <c r="C9" i="14" a="1"/>
  <c r="C9" i="14" s="1"/>
  <c r="C10" i="14" a="1"/>
  <c r="C10" i="14" s="1"/>
  <c r="C11" i="14" a="1"/>
  <c r="C11" i="14" s="1"/>
  <c r="C12" i="14" a="1"/>
  <c r="C12" i="14" s="1"/>
  <c r="C13" i="14" a="1"/>
  <c r="C13" i="14" s="1"/>
  <c r="C4" i="5" a="1"/>
  <c r="C4" i="5" s="1"/>
  <c r="C5" i="5" a="1"/>
  <c r="C5" i="5" s="1"/>
  <c r="C6" i="5" a="1"/>
  <c r="C6" i="5" s="1"/>
  <c r="C7" i="5" a="1"/>
  <c r="C7" i="5" s="1"/>
  <c r="C8" i="5" a="1"/>
  <c r="C8" i="5" s="1"/>
  <c r="C9" i="5" a="1"/>
  <c r="C9" i="5" s="1"/>
  <c r="C10" i="5" a="1"/>
  <c r="C10" i="5" s="1"/>
  <c r="C11" i="5" a="1"/>
  <c r="C11" i="5" s="1"/>
  <c r="C12" i="5" a="1"/>
  <c r="C12" i="5" s="1"/>
  <c r="C13" i="5" a="1"/>
  <c r="C13" i="5" s="1"/>
  <c r="C4" i="10" a="1"/>
  <c r="C4" i="10" s="1"/>
  <c r="C5" i="10" a="1"/>
  <c r="C5" i="10" s="1"/>
  <c r="C6" i="10" a="1"/>
  <c r="C6" i="10" s="1"/>
  <c r="C7" i="10" a="1"/>
  <c r="C7" i="10" s="1"/>
  <c r="C8" i="10" a="1"/>
  <c r="C8" i="10" s="1"/>
  <c r="C9" i="10" a="1"/>
  <c r="C9" i="10" s="1"/>
  <c r="C10" i="10" a="1"/>
  <c r="C10" i="10" s="1"/>
  <c r="C11" i="10" a="1"/>
  <c r="C11" i="10" s="1"/>
  <c r="C12" i="10" a="1"/>
  <c r="C12" i="10" s="1"/>
  <c r="C13" i="10" a="1"/>
  <c r="C13" i="10" s="1"/>
  <c r="C4" i="11" a="1"/>
  <c r="C4" i="11" s="1"/>
  <c r="C5" i="11" a="1"/>
  <c r="C5" i="11" s="1"/>
  <c r="C6" i="11" a="1"/>
  <c r="C6" i="11" s="1"/>
  <c r="C7" i="11" a="1"/>
  <c r="C7" i="11" s="1"/>
  <c r="C8" i="11" a="1"/>
  <c r="C8" i="11" s="1"/>
  <c r="C9" i="11" a="1"/>
  <c r="C9" i="11" s="1"/>
  <c r="C10" i="11" a="1"/>
  <c r="C10" i="11" s="1"/>
  <c r="C11" i="11" a="1"/>
  <c r="C11" i="11" s="1"/>
  <c r="C12" i="11" a="1"/>
  <c r="C12" i="11" s="1"/>
  <c r="C13" i="11" a="1"/>
  <c r="C13" i="11" s="1"/>
  <c r="B6" i="4" a="1"/>
  <c r="B6" i="4" s="1"/>
  <c r="B7" i="4" a="1"/>
  <c r="B7" i="4" s="1"/>
  <c r="B8" i="4" a="1"/>
  <c r="B8" i="4" s="1"/>
  <c r="B9" i="4" a="1"/>
  <c r="B9" i="4" s="1"/>
  <c r="B10" i="4" a="1"/>
  <c r="B10" i="4" s="1"/>
  <c r="B11" i="4" a="1"/>
  <c r="B11" i="4" s="1"/>
  <c r="B12" i="4" a="1"/>
  <c r="B12" i="4" s="1"/>
  <c r="B13" i="4" a="1"/>
  <c r="B13" i="4" s="1"/>
  <c r="B4" i="6" a="1"/>
  <c r="B4" i="6" s="1"/>
  <c r="B5" i="6" a="1"/>
  <c r="B5" i="6" s="1"/>
  <c r="B6" i="6" a="1"/>
  <c r="B6" i="6" s="1"/>
  <c r="B7" i="6" a="1"/>
  <c r="B7" i="6" s="1"/>
  <c r="B8" i="6" a="1"/>
  <c r="B8" i="6" s="1"/>
  <c r="B9" i="6" a="1"/>
  <c r="B9" i="6" s="1"/>
  <c r="B10" i="6" a="1"/>
  <c r="B10" i="6" s="1"/>
  <c r="B11" i="6" a="1"/>
  <c r="B11" i="6" s="1"/>
  <c r="B12" i="6" a="1"/>
  <c r="B12" i="6" s="1"/>
  <c r="B13" i="6" a="1"/>
  <c r="B13" i="6" s="1"/>
  <c r="B4" i="9" a="1"/>
  <c r="B4" i="9" s="1"/>
  <c r="B5" i="9" a="1"/>
  <c r="B5" i="9" s="1"/>
  <c r="B6" i="9" a="1"/>
  <c r="B6" i="9" s="1"/>
  <c r="B7" i="9" a="1"/>
  <c r="B7" i="9" s="1"/>
  <c r="B8" i="9" a="1"/>
  <c r="B8" i="9" s="1"/>
  <c r="B9" i="9" a="1"/>
  <c r="B9" i="9" s="1"/>
  <c r="B10" i="9" a="1"/>
  <c r="B10" i="9" s="1"/>
  <c r="B11" i="9" a="1"/>
  <c r="B11" i="9" s="1"/>
  <c r="B12" i="9" a="1"/>
  <c r="B12" i="9" s="1"/>
  <c r="B13" i="9" a="1"/>
  <c r="B13" i="9" s="1"/>
  <c r="B4" i="13" a="1"/>
  <c r="B4" i="13" s="1"/>
  <c r="B5" i="13" a="1"/>
  <c r="B5" i="13" s="1"/>
  <c r="B6" i="13" a="1"/>
  <c r="B6" i="13" s="1"/>
  <c r="B7" i="13" a="1"/>
  <c r="B7" i="13" s="1"/>
  <c r="B8" i="13" a="1"/>
  <c r="B8" i="13" s="1"/>
  <c r="B9" i="13" a="1"/>
  <c r="B9" i="13" s="1"/>
  <c r="B10" i="13" a="1"/>
  <c r="B10" i="13" s="1"/>
  <c r="B11" i="13" a="1"/>
  <c r="B11" i="13" s="1"/>
  <c r="B12" i="13" a="1"/>
  <c r="B12" i="13" s="1"/>
  <c r="B13" i="13" a="1"/>
  <c r="B13" i="13" s="1"/>
  <c r="B4" i="3" a="1"/>
  <c r="B4" i="3" s="1"/>
  <c r="B5" i="3" a="1"/>
  <c r="B5" i="3" s="1"/>
  <c r="B6" i="3" a="1"/>
  <c r="B6" i="3" s="1"/>
  <c r="B7" i="3" a="1"/>
  <c r="B7" i="3" s="1"/>
  <c r="B8" i="3" a="1"/>
  <c r="B8" i="3" s="1"/>
  <c r="B9" i="3" a="1"/>
  <c r="B9" i="3" s="1"/>
  <c r="B10" i="3" a="1"/>
  <c r="B10" i="3" s="1"/>
  <c r="B11" i="3" a="1"/>
  <c r="B11" i="3" s="1"/>
  <c r="B12" i="3" a="1"/>
  <c r="B12" i="3" s="1"/>
  <c r="B13" i="3" a="1"/>
  <c r="B13" i="3" s="1"/>
  <c r="B6" i="14" a="1"/>
  <c r="B6" i="14" s="1"/>
  <c r="B7" i="14" a="1"/>
  <c r="B7" i="14" s="1"/>
  <c r="B8" i="14" a="1"/>
  <c r="B8" i="14" s="1"/>
  <c r="B9" i="14" a="1"/>
  <c r="B9" i="14" s="1"/>
  <c r="B10" i="14" a="1"/>
  <c r="B10" i="14" s="1"/>
  <c r="B11" i="14" a="1"/>
  <c r="B11" i="14" s="1"/>
  <c r="B12" i="14" a="1"/>
  <c r="B12" i="14" s="1"/>
  <c r="B13" i="14" a="1"/>
  <c r="B13" i="14" s="1"/>
  <c r="B4" i="5" a="1"/>
  <c r="B4" i="5" s="1"/>
  <c r="B5" i="5" a="1"/>
  <c r="B5" i="5" s="1"/>
  <c r="B6" i="5" a="1"/>
  <c r="B6" i="5" s="1"/>
  <c r="B7" i="5" a="1"/>
  <c r="B7" i="5" s="1"/>
  <c r="B8" i="5" a="1"/>
  <c r="B8" i="5" s="1"/>
  <c r="B9" i="5" a="1"/>
  <c r="B9" i="5" s="1"/>
  <c r="B10" i="5" a="1"/>
  <c r="B10" i="5" s="1"/>
  <c r="B11" i="5" a="1"/>
  <c r="B11" i="5" s="1"/>
  <c r="B12" i="5" a="1"/>
  <c r="B12" i="5" s="1"/>
  <c r="B13" i="5" a="1"/>
  <c r="B13" i="5" s="1"/>
  <c r="B4" i="10" a="1"/>
  <c r="B4" i="10" s="1"/>
  <c r="B5" i="10" a="1"/>
  <c r="B5" i="10" s="1"/>
  <c r="B6" i="10" a="1"/>
  <c r="B6" i="10" s="1"/>
  <c r="B7" i="10" a="1"/>
  <c r="B7" i="10" s="1"/>
  <c r="B8" i="10" a="1"/>
  <c r="B8" i="10" s="1"/>
  <c r="B9" i="10" a="1"/>
  <c r="B9" i="10" s="1"/>
  <c r="B10" i="10" a="1"/>
  <c r="B10" i="10" s="1"/>
  <c r="B11" i="10" a="1"/>
  <c r="B11" i="10" s="1"/>
  <c r="B12" i="10" a="1"/>
  <c r="B12" i="10" s="1"/>
  <c r="B13" i="10" a="1"/>
  <c r="B13" i="10" s="1"/>
  <c r="B4" i="11" a="1"/>
  <c r="B4" i="11" s="1"/>
  <c r="B5" i="11" a="1"/>
  <c r="B5" i="11" s="1"/>
  <c r="B6" i="11" a="1"/>
  <c r="B6" i="11" s="1"/>
  <c r="B7" i="11" a="1"/>
  <c r="B7" i="11" s="1"/>
  <c r="B8" i="11" a="1"/>
  <c r="B8" i="11" s="1"/>
  <c r="B9" i="11" a="1"/>
  <c r="B9" i="11" s="1"/>
  <c r="B10" i="11" a="1"/>
  <c r="B10" i="11" s="1"/>
  <c r="B11" i="11" a="1"/>
  <c r="B11" i="11" s="1"/>
  <c r="B12" i="11" a="1"/>
  <c r="B12" i="11" s="1"/>
  <c r="B13" i="11" a="1"/>
  <c r="B13" i="11" s="1"/>
  <c r="E5" i="4" a="1"/>
  <c r="B5" i="4" a="1"/>
  <c r="C5" i="4" a="1"/>
  <c r="D5" i="4" a="1"/>
  <c r="C4" i="4" a="1"/>
  <c r="C3" i="13" a="1"/>
  <c r="C3" i="3" a="1"/>
  <c r="B5" i="14" a="1"/>
  <c r="B3" i="10" a="1"/>
  <c r="B3" i="11" a="1"/>
  <c r="B3" i="9" a="1"/>
  <c r="C4" i="14" a="1"/>
  <c r="C3" i="14" a="1"/>
  <c r="C3" i="5" a="1"/>
  <c r="B4" i="4" a="1"/>
  <c r="C3" i="11" a="1"/>
  <c r="C5" i="14" a="1"/>
  <c r="C3" i="10" a="1"/>
  <c r="B3" i="3" a="1"/>
  <c r="C3" i="9" a="1"/>
  <c r="B4" i="14" a="1"/>
  <c r="B3" i="14" a="1"/>
  <c r="B3" i="5" a="1"/>
  <c r="B3" i="13" a="1"/>
  <c r="E3" i="4"/>
  <c r="C3" i="6" a="1"/>
  <c r="B3" i="6" a="1"/>
  <c r="C3" i="12" a="1"/>
  <c r="B3" i="12" a="1"/>
  <c r="B3" i="4" a="1"/>
  <c r="C3" i="4" a="1"/>
  <c r="D5" i="4" l="1"/>
  <c r="C5" i="4"/>
  <c r="B5" i="4"/>
  <c r="E5" i="4"/>
  <c r="C3" i="12"/>
  <c r="C3" i="11"/>
  <c r="C3" i="9"/>
  <c r="B3" i="12"/>
  <c r="B3" i="9"/>
  <c r="C5" i="14"/>
  <c r="C4" i="14"/>
  <c r="C4" i="4"/>
  <c r="C3" i="5"/>
  <c r="C3" i="3"/>
  <c r="C3" i="6"/>
  <c r="C3" i="10"/>
  <c r="C3" i="14"/>
  <c r="C3" i="13"/>
  <c r="C3" i="4"/>
  <c r="B5" i="14"/>
  <c r="B4" i="14"/>
  <c r="B4" i="4"/>
  <c r="B3" i="11"/>
  <c r="B3" i="5"/>
  <c r="B3" i="3"/>
  <c r="B3" i="6"/>
  <c r="B3" i="10"/>
  <c r="B3" i="14"/>
  <c r="B3" i="13"/>
  <c r="B3" i="4"/>
  <c r="D5" i="14" a="1"/>
  <c r="D3" i="13" a="1"/>
  <c r="E5" i="14" a="1"/>
  <c r="D3" i="9" a="1"/>
  <c r="D3" i="10" a="1"/>
  <c r="D3" i="3" a="1"/>
  <c r="D3" i="3" l="1"/>
  <c r="D3" i="10"/>
  <c r="D3" i="9"/>
  <c r="E5" i="14"/>
  <c r="D3" i="13"/>
  <c r="D5" i="14"/>
  <c r="G2" i="1"/>
  <c r="E3" i="10" a="1"/>
  <c r="D3" i="11" a="1"/>
  <c r="D4" i="4" a="1"/>
  <c r="E3" i="3" a="1"/>
  <c r="D3" i="5" a="1"/>
  <c r="D4" i="14" a="1"/>
  <c r="D3" i="14" a="1"/>
  <c r="E3" i="13" a="1"/>
  <c r="E3" i="9" a="1"/>
  <c r="D3" i="6" a="1"/>
  <c r="D3" i="4" a="1"/>
  <c r="D3" i="12" a="1"/>
  <c r="E3" i="9" l="1"/>
  <c r="D3" i="4"/>
  <c r="D3" i="6"/>
  <c r="E3" i="13"/>
  <c r="D3" i="14"/>
  <c r="D4" i="14"/>
  <c r="D3" i="5"/>
  <c r="E3" i="3"/>
  <c r="D3" i="12"/>
  <c r="D4" i="4"/>
  <c r="D3" i="11"/>
  <c r="E3" i="10"/>
  <c r="E17" i="10" s="1"/>
  <c r="E17" i="9"/>
  <c r="H2" i="1"/>
  <c r="I2" i="1"/>
  <c r="E3" i="14" a="1"/>
  <c r="E3" i="5" a="1"/>
  <c r="E4" i="14" a="1"/>
  <c r="E3" i="11" a="1"/>
  <c r="E3" i="11" l="1"/>
  <c r="E4" i="14"/>
  <c r="E17" i="12"/>
  <c r="E3" i="5"/>
  <c r="E3" i="14"/>
  <c r="E17" i="3"/>
  <c r="E17" i="13"/>
  <c r="J2" i="1"/>
  <c r="E14" i="11" l="1"/>
  <c r="E17" i="5"/>
  <c r="E17" i="4"/>
  <c r="E17" i="6"/>
</calcChain>
</file>

<file path=xl/sharedStrings.xml><?xml version="1.0" encoding="utf-8"?>
<sst xmlns="http://schemas.openxmlformats.org/spreadsheetml/2006/main" count="94" uniqueCount="34">
  <si>
    <t>N°Chantier</t>
  </si>
  <si>
    <t>Conducteur</t>
  </si>
  <si>
    <t>Temps  prévu</t>
  </si>
  <si>
    <t>Temps réalisé</t>
  </si>
  <si>
    <t>Marge</t>
  </si>
  <si>
    <t xml:space="preserve">Référent chantier </t>
  </si>
  <si>
    <t>POLE EMPLOI</t>
  </si>
  <si>
    <t>NOM DU CHANTIER</t>
  </si>
  <si>
    <t>Manon</t>
  </si>
  <si>
    <t>Fabrice</t>
  </si>
  <si>
    <t>Khady</t>
  </si>
  <si>
    <t>Antoine</t>
  </si>
  <si>
    <t>Virginie</t>
  </si>
  <si>
    <t>Thomas</t>
  </si>
  <si>
    <t>BELGROUI Hakim</t>
  </si>
  <si>
    <t>BESREST Roland</t>
  </si>
  <si>
    <t>CHATTI Hatem</t>
  </si>
  <si>
    <t>GJOKA Mark</t>
  </si>
  <si>
    <t>HMIDA Nasser</t>
  </si>
  <si>
    <t>JAOUEN Matthieu</t>
  </si>
  <si>
    <t>PIZZIMENTI Antonio</t>
  </si>
  <si>
    <t>ROCHE Aurélien</t>
  </si>
  <si>
    <t>TABAMER Karim</t>
  </si>
  <si>
    <t>PRIME</t>
  </si>
  <si>
    <t>Affaires</t>
  </si>
  <si>
    <t>Marge sur réalisé en heure</t>
  </si>
  <si>
    <t xml:space="preserve">Prime </t>
  </si>
  <si>
    <t>Prime TOTAL</t>
  </si>
  <si>
    <t>Référent</t>
  </si>
  <si>
    <t xml:space="preserve">Aide </t>
  </si>
  <si>
    <t>Marge €</t>
  </si>
  <si>
    <t>MANCA Michele</t>
  </si>
  <si>
    <t>Colonne1</t>
  </si>
  <si>
    <t>CCIV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</si>
</sst>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Calibri"/>
      <scheme val="minor"/>
    </font>
    <font>
      <b/>
      <sz val="12"/>
      <color theme="5" tint="-0.249977111117893"/>
      <name val="Calibri"/>
      <scheme val="minor"/>
    </font>
    <font>
      <b/>
      <sz val="12"/>
      <color theme="8"/>
      <name val="Calibri"/>
      <scheme val="minor"/>
    </font>
    <font>
      <b/>
      <sz val="12"/>
      <color theme="9" tint="-0.249977111117893"/>
      <name val="Calibri"/>
      <scheme val="minor"/>
    </font>
    <font>
      <b/>
      <sz val="12"/>
      <color theme="4" tint="-0.249977111117893"/>
      <name val="Calibri"/>
      <scheme val="minor"/>
    </font>
    <font>
      <b/>
      <sz val="12"/>
      <color rgb="FFFF0000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9">
    <xf numFmtId="0" fontId="0" fillId="0" borderId="0" xfId="0"/>
    <xf numFmtId="0" fontId="3" fillId="0" borderId="0" xfId="0" applyFont="1"/>
    <xf numFmtId="0" fontId="0" fillId="0" borderId="2" xfId="0" applyBorder="1"/>
    <xf numFmtId="0" fontId="0" fillId="0" borderId="3" xfId="0" applyBorder="1"/>
    <xf numFmtId="0" fontId="4" fillId="0" borderId="5" xfId="0" applyFont="1" applyBorder="1" applyAlignment="1">
      <alignment horizontal="center"/>
    </xf>
    <xf numFmtId="0" fontId="2" fillId="3" borderId="6" xfId="0" applyFont="1" applyFill="1" applyBorder="1" applyAlignment="1">
      <alignment vertical="center"/>
    </xf>
    <xf numFmtId="0" fontId="14" fillId="5" borderId="1" xfId="0" applyFont="1" applyFill="1" applyBorder="1" applyAlignment="1">
      <alignment horizontal="center" vertical="center"/>
    </xf>
    <xf numFmtId="0" fontId="0" fillId="0" borderId="4" xfId="0" applyBorder="1"/>
    <xf numFmtId="49" fontId="0" fillId="2" borderId="5" xfId="0" applyNumberFormat="1" applyFill="1" applyBorder="1"/>
    <xf numFmtId="49" fontId="0" fillId="2" borderId="6" xfId="0" applyNumberFormat="1" applyFill="1" applyBorder="1"/>
    <xf numFmtId="0" fontId="13" fillId="6" borderId="1" xfId="0" applyFont="1" applyFill="1" applyBorder="1" applyAlignment="1">
      <alignment horizontal="center" vertical="center"/>
    </xf>
    <xf numFmtId="44" fontId="4" fillId="0" borderId="5" xfId="2" applyFont="1" applyBorder="1"/>
    <xf numFmtId="43" fontId="4" fillId="8" borderId="7" xfId="1" applyFont="1" applyFill="1" applyBorder="1" applyAlignment="1">
      <alignment horizontal="center"/>
    </xf>
    <xf numFmtId="43" fontId="4" fillId="8" borderId="1" xfId="1" applyFont="1" applyFill="1" applyBorder="1" applyAlignment="1">
      <alignment horizontal="center"/>
    </xf>
    <xf numFmtId="0" fontId="2" fillId="9" borderId="6" xfId="0" applyFont="1" applyFill="1" applyBorder="1" applyAlignment="1">
      <alignment horizontal="center" vertical="center"/>
    </xf>
    <xf numFmtId="0" fontId="4" fillId="0" borderId="5" xfId="2" applyNumberFormat="1" applyFont="1" applyBorder="1"/>
    <xf numFmtId="2" fontId="4" fillId="0" borderId="5" xfId="2" applyNumberFormat="1" applyFont="1" applyBorder="1"/>
    <xf numFmtId="0" fontId="8" fillId="4" borderId="0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11" fillId="4" borderId="0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10" fillId="4" borderId="0" xfId="0" applyFont="1" applyFill="1" applyBorder="1" applyAlignment="1">
      <alignment horizontal="center"/>
    </xf>
    <xf numFmtId="0" fontId="9" fillId="4" borderId="0" xfId="0" applyFont="1" applyFill="1" applyBorder="1" applyAlignment="1">
      <alignment horizontal="center"/>
    </xf>
    <xf numFmtId="0" fontId="6" fillId="3" borderId="0" xfId="0" applyNumberFormat="1" applyFont="1" applyFill="1" applyBorder="1" applyAlignment="1">
      <alignment horizontal="center"/>
    </xf>
    <xf numFmtId="0" fontId="6" fillId="3" borderId="0" xfId="0" applyFont="1" applyFill="1" applyBorder="1"/>
    <xf numFmtId="0" fontId="11" fillId="3" borderId="0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43" fontId="10" fillId="3" borderId="0" xfId="1" applyFont="1" applyFill="1" applyBorder="1" applyAlignment="1">
      <alignment horizontal="center"/>
    </xf>
    <xf numFmtId="43" fontId="9" fillId="3" borderId="0" xfId="1" applyFont="1" applyFill="1" applyBorder="1" applyAlignment="1">
      <alignment horizontal="center"/>
    </xf>
    <xf numFmtId="0" fontId="8" fillId="3" borderId="0" xfId="0" applyNumberFormat="1" applyFont="1" applyFill="1" applyBorder="1" applyAlignment="1">
      <alignment horizontal="center"/>
    </xf>
    <xf numFmtId="9" fontId="8" fillId="3" borderId="0" xfId="3" applyFont="1" applyFill="1" applyBorder="1" applyAlignment="1">
      <alignment horizontal="center"/>
    </xf>
    <xf numFmtId="44" fontId="8" fillId="3" borderId="0" xfId="2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14" fillId="5" borderId="1" xfId="0" applyNumberFormat="1" applyFont="1" applyFill="1" applyBorder="1" applyAlignment="1">
      <alignment horizontal="center" vertical="center"/>
    </xf>
    <xf numFmtId="0" fontId="2" fillId="3" borderId="6" xfId="0" applyNumberFormat="1" applyFont="1" applyFill="1" applyBorder="1" applyAlignment="1">
      <alignment vertical="center"/>
    </xf>
    <xf numFmtId="0" fontId="0" fillId="0" borderId="0" xfId="0" applyNumberFormat="1"/>
    <xf numFmtId="0" fontId="15" fillId="3" borderId="0" xfId="0" applyFont="1" applyFill="1" applyAlignment="1">
      <alignment horizontal="center"/>
    </xf>
    <xf numFmtId="0" fontId="15" fillId="3" borderId="0" xfId="0" applyFont="1" applyFill="1"/>
    <xf numFmtId="0" fontId="16" fillId="3" borderId="0" xfId="0" applyFont="1" applyFill="1" applyAlignment="1">
      <alignment horizontal="center"/>
    </xf>
    <xf numFmtId="0" fontId="17" fillId="3" borderId="0" xfId="0" applyFont="1" applyFill="1" applyAlignment="1">
      <alignment horizontal="center"/>
    </xf>
    <xf numFmtId="43" fontId="18" fillId="3" borderId="0" xfId="1" applyFont="1" applyFill="1" applyAlignment="1">
      <alignment horizontal="center"/>
    </xf>
    <xf numFmtId="43" fontId="19" fillId="3" borderId="0" xfId="1" applyFont="1" applyFill="1" applyAlignment="1">
      <alignment horizontal="center"/>
    </xf>
    <xf numFmtId="0" fontId="20" fillId="3" borderId="0" xfId="0" applyNumberFormat="1" applyFont="1" applyFill="1" applyAlignment="1">
      <alignment horizontal="center"/>
    </xf>
    <xf numFmtId="9" fontId="20" fillId="3" borderId="0" xfId="3" applyFont="1" applyFill="1" applyAlignment="1">
      <alignment horizontal="center"/>
    </xf>
    <xf numFmtId="44" fontId="20" fillId="3" borderId="0" xfId="2" applyFont="1" applyFill="1" applyAlignment="1">
      <alignment horizontal="center"/>
    </xf>
    <xf numFmtId="17" fontId="13" fillId="7" borderId="9" xfId="0" applyNumberFormat="1" applyFont="1" applyFill="1" applyBorder="1" applyAlignment="1">
      <alignment horizontal="center" vertical="center"/>
    </xf>
    <xf numFmtId="17" fontId="13" fillId="7" borderId="7" xfId="0" applyNumberFormat="1" applyFont="1" applyFill="1" applyBorder="1" applyAlignment="1">
      <alignment horizontal="center" vertical="center"/>
    </xf>
    <xf numFmtId="17" fontId="13" fillId="7" borderId="8" xfId="0" applyNumberFormat="1" applyFont="1" applyFill="1" applyBorder="1" applyAlignment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5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J45" totalsRowShown="0">
  <tableColumns count="10">
    <tableColumn id="1" xr3:uid="{00000000-0010-0000-0000-000001000000}" name="Référent chantier " dataDxfId="9"/>
    <tableColumn id="2" xr3:uid="{00000000-0010-0000-0000-000002000000}" name="NOM DU CHANTIER" dataDxfId="8"/>
    <tableColumn id="3" xr3:uid="{00000000-0010-0000-0000-000003000000}" name="N°Chantier" dataDxfId="7"/>
    <tableColumn id="4" xr3:uid="{00000000-0010-0000-0000-000004000000}" name="Conducteur" dataDxfId="6"/>
    <tableColumn id="5" xr3:uid="{00000000-0010-0000-0000-000005000000}" name="Temps  prévu" dataDxfId="5" dataCellStyle="Milliers"/>
    <tableColumn id="6" xr3:uid="{00000000-0010-0000-0000-000006000000}" name="Temps réalisé" dataDxfId="4" dataCellStyle="Milliers"/>
    <tableColumn id="7" xr3:uid="{00000000-0010-0000-0000-000007000000}" name="Marge" dataDxfId="3"/>
    <tableColumn id="8" xr3:uid="{00000000-0010-0000-0000-000008000000}" name="Colonne1" dataDxfId="2" dataCellStyle="Pourcentage"/>
    <tableColumn id="9" xr3:uid="{00000000-0010-0000-0000-000009000000}" name="Marge €" dataDxfId="1" dataCellStyle="Monétaire"/>
    <tableColumn id="10" xr3:uid="{00000000-0010-0000-0000-00000A000000}" name="PRIME" dataDxfId="0" dataCellStyle="Monétaire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45"/>
  <sheetViews>
    <sheetView workbookViewId="0">
      <selection activeCell="A4" sqref="A4"/>
    </sheetView>
  </sheetViews>
  <sheetFormatPr baseColWidth="10" defaultRowHeight="14.4" x14ac:dyDescent="0.3"/>
  <cols>
    <col min="1" max="1" width="31.109375" customWidth="1"/>
    <col min="2" max="2" width="27" bestFit="1" customWidth="1"/>
    <col min="3" max="3" width="13.6640625" customWidth="1"/>
    <col min="4" max="4" width="17.109375" bestFit="1" customWidth="1"/>
    <col min="5" max="5" width="16.33203125" bestFit="1" customWidth="1"/>
    <col min="6" max="6" width="16.33203125" customWidth="1"/>
    <col min="7" max="8" width="14.33203125" customWidth="1"/>
    <col min="9" max="10" width="19.5546875" bestFit="1" customWidth="1"/>
  </cols>
  <sheetData>
    <row r="1" spans="1:10" ht="15.6" x14ac:dyDescent="0.3">
      <c r="A1" s="18" t="s">
        <v>5</v>
      </c>
      <c r="B1" s="19" t="s">
        <v>7</v>
      </c>
      <c r="C1" s="20" t="s">
        <v>0</v>
      </c>
      <c r="D1" s="21" t="s">
        <v>1</v>
      </c>
      <c r="E1" s="22" t="s">
        <v>2</v>
      </c>
      <c r="F1" s="23" t="s">
        <v>3</v>
      </c>
      <c r="G1" s="17" t="s">
        <v>4</v>
      </c>
      <c r="H1" s="17" t="s">
        <v>32</v>
      </c>
      <c r="I1" s="17" t="s">
        <v>30</v>
      </c>
      <c r="J1" s="17" t="s">
        <v>23</v>
      </c>
    </row>
    <row r="2" spans="1:10" ht="15.6" x14ac:dyDescent="0.3">
      <c r="A2" s="24" t="s">
        <v>17</v>
      </c>
      <c r="B2" s="25" t="s">
        <v>6</v>
      </c>
      <c r="C2" s="26">
        <v>7826</v>
      </c>
      <c r="D2" s="27" t="s">
        <v>10</v>
      </c>
      <c r="E2" s="28">
        <v>151.94999999999999</v>
      </c>
      <c r="F2" s="29">
        <v>74.5</v>
      </c>
      <c r="G2" s="30">
        <f t="shared" ref="G2:G9" si="0">E2-F2</f>
        <v>77.449999999999989</v>
      </c>
      <c r="H2" s="31">
        <f t="shared" ref="H2:H9" si="1">G2/E2</f>
        <v>0.50970714050674559</v>
      </c>
      <c r="I2" s="32">
        <f t="shared" ref="I2:I9" si="2">G2*14</f>
        <v>1084.2999999999997</v>
      </c>
      <c r="J2" s="32">
        <f t="shared" ref="J2:J10" si="3">I2*0.33</f>
        <v>357.8189999999999</v>
      </c>
    </row>
    <row r="3" spans="1:10" ht="15.6" x14ac:dyDescent="0.3">
      <c r="A3" s="33" t="s">
        <v>15</v>
      </c>
      <c r="B3" s="25" t="s">
        <v>33</v>
      </c>
      <c r="C3" s="26">
        <v>7845</v>
      </c>
      <c r="D3" s="27" t="s">
        <v>11</v>
      </c>
      <c r="E3" s="28">
        <v>130</v>
      </c>
      <c r="F3" s="29">
        <v>121</v>
      </c>
      <c r="G3" s="30">
        <f t="shared" si="0"/>
        <v>9</v>
      </c>
      <c r="H3" s="31">
        <f t="shared" si="1"/>
        <v>6.9230769230769235E-2</v>
      </c>
      <c r="I3" s="32">
        <f t="shared" si="2"/>
        <v>126</v>
      </c>
      <c r="J3" s="32">
        <f t="shared" si="3"/>
        <v>41.580000000000005</v>
      </c>
    </row>
    <row r="4" spans="1:10" ht="15.6" x14ac:dyDescent="0.3">
      <c r="A4" s="33" t="s">
        <v>16</v>
      </c>
      <c r="B4" s="25"/>
      <c r="C4" s="26"/>
      <c r="D4" s="27"/>
      <c r="E4" s="28"/>
      <c r="F4" s="29"/>
      <c r="G4" s="30">
        <f t="shared" si="0"/>
        <v>0</v>
      </c>
      <c r="H4" s="31" t="e">
        <f t="shared" si="1"/>
        <v>#DIV/0!</v>
      </c>
      <c r="I4" s="32">
        <f t="shared" si="2"/>
        <v>0</v>
      </c>
      <c r="J4" s="32">
        <f t="shared" si="3"/>
        <v>0</v>
      </c>
    </row>
    <row r="5" spans="1:10" ht="15.6" x14ac:dyDescent="0.3">
      <c r="A5" s="33"/>
      <c r="B5" s="25"/>
      <c r="C5" s="26"/>
      <c r="D5" s="27"/>
      <c r="E5" s="28"/>
      <c r="F5" s="29"/>
      <c r="G5" s="30">
        <f t="shared" si="0"/>
        <v>0</v>
      </c>
      <c r="H5" s="31" t="e">
        <f t="shared" si="1"/>
        <v>#DIV/0!</v>
      </c>
      <c r="I5" s="32">
        <f t="shared" si="2"/>
        <v>0</v>
      </c>
      <c r="J5" s="32">
        <f t="shared" si="3"/>
        <v>0</v>
      </c>
    </row>
    <row r="6" spans="1:10" ht="15.6" x14ac:dyDescent="0.3">
      <c r="A6" s="33"/>
      <c r="B6" s="25"/>
      <c r="C6" s="26"/>
      <c r="D6" s="27"/>
      <c r="E6" s="28"/>
      <c r="F6" s="29"/>
      <c r="G6" s="30">
        <f t="shared" si="0"/>
        <v>0</v>
      </c>
      <c r="H6" s="31" t="e">
        <f t="shared" si="1"/>
        <v>#DIV/0!</v>
      </c>
      <c r="I6" s="32">
        <f t="shared" si="2"/>
        <v>0</v>
      </c>
      <c r="J6" s="32">
        <f t="shared" si="3"/>
        <v>0</v>
      </c>
    </row>
    <row r="7" spans="1:10" ht="15.6" x14ac:dyDescent="0.3">
      <c r="A7" s="33"/>
      <c r="B7" s="25"/>
      <c r="C7" s="26"/>
      <c r="D7" s="27"/>
      <c r="E7" s="28"/>
      <c r="F7" s="29"/>
      <c r="G7" s="30">
        <f t="shared" si="0"/>
        <v>0</v>
      </c>
      <c r="H7" s="31" t="e">
        <f t="shared" si="1"/>
        <v>#DIV/0!</v>
      </c>
      <c r="I7" s="32">
        <f t="shared" si="2"/>
        <v>0</v>
      </c>
      <c r="J7" s="32">
        <f t="shared" si="3"/>
        <v>0</v>
      </c>
    </row>
    <row r="8" spans="1:10" ht="15.6" x14ac:dyDescent="0.3">
      <c r="A8" s="33"/>
      <c r="B8" s="25"/>
      <c r="C8" s="26"/>
      <c r="D8" s="27"/>
      <c r="E8" s="28"/>
      <c r="F8" s="29"/>
      <c r="G8" s="30">
        <f t="shared" si="0"/>
        <v>0</v>
      </c>
      <c r="H8" s="31" t="e">
        <f t="shared" si="1"/>
        <v>#DIV/0!</v>
      </c>
      <c r="I8" s="32">
        <f t="shared" si="2"/>
        <v>0</v>
      </c>
      <c r="J8" s="32">
        <f t="shared" si="3"/>
        <v>0</v>
      </c>
    </row>
    <row r="9" spans="1:10" ht="15.6" x14ac:dyDescent="0.3">
      <c r="A9" s="33"/>
      <c r="B9" s="25"/>
      <c r="C9" s="26"/>
      <c r="D9" s="27"/>
      <c r="E9" s="28"/>
      <c r="F9" s="29"/>
      <c r="G9" s="30">
        <f t="shared" si="0"/>
        <v>0</v>
      </c>
      <c r="H9" s="31" t="e">
        <f t="shared" si="1"/>
        <v>#DIV/0!</v>
      </c>
      <c r="I9" s="32">
        <f t="shared" si="2"/>
        <v>0</v>
      </c>
      <c r="J9" s="32">
        <f t="shared" si="3"/>
        <v>0</v>
      </c>
    </row>
    <row r="10" spans="1:10" ht="15.6" x14ac:dyDescent="0.3">
      <c r="A10" s="33"/>
      <c r="B10" s="25"/>
      <c r="C10" s="26"/>
      <c r="D10" s="27"/>
      <c r="E10" s="28"/>
      <c r="F10" s="29"/>
      <c r="G10" s="30"/>
      <c r="H10" s="31"/>
      <c r="I10" s="32"/>
      <c r="J10" s="32">
        <f t="shared" si="3"/>
        <v>0</v>
      </c>
    </row>
    <row r="11" spans="1:10" ht="15.6" x14ac:dyDescent="0.3">
      <c r="A11" s="33"/>
      <c r="B11" s="25"/>
      <c r="C11" s="26"/>
      <c r="D11" s="27"/>
      <c r="E11" s="28"/>
      <c r="F11" s="29"/>
      <c r="G11" s="30"/>
      <c r="H11" s="31"/>
      <c r="I11" s="32"/>
      <c r="J11" s="32"/>
    </row>
    <row r="12" spans="1:10" ht="15.6" x14ac:dyDescent="0.3">
      <c r="A12" s="33"/>
      <c r="B12" s="25"/>
      <c r="C12" s="26"/>
      <c r="D12" s="27"/>
      <c r="E12" s="28"/>
      <c r="F12" s="29"/>
      <c r="G12" s="30"/>
      <c r="H12" s="31"/>
      <c r="I12" s="32"/>
      <c r="J12" s="32"/>
    </row>
    <row r="13" spans="1:10" ht="15.6" x14ac:dyDescent="0.3">
      <c r="A13" s="33"/>
      <c r="B13" s="25"/>
      <c r="C13" s="26"/>
      <c r="D13" s="27"/>
      <c r="E13" s="28"/>
      <c r="F13" s="29"/>
      <c r="G13" s="30"/>
      <c r="H13" s="31"/>
      <c r="I13" s="32"/>
      <c r="J13" s="32"/>
    </row>
    <row r="14" spans="1:10" ht="15.6" x14ac:dyDescent="0.3">
      <c r="A14" s="33"/>
      <c r="B14" s="25"/>
      <c r="C14" s="26"/>
      <c r="D14" s="27"/>
      <c r="E14" s="28"/>
      <c r="F14" s="29"/>
      <c r="G14" s="30"/>
      <c r="H14" s="31"/>
      <c r="I14" s="32"/>
      <c r="J14" s="32"/>
    </row>
    <row r="15" spans="1:10" ht="15.6" x14ac:dyDescent="0.3">
      <c r="A15" s="33"/>
      <c r="B15" s="25"/>
      <c r="C15" s="26"/>
      <c r="D15" s="27"/>
      <c r="E15" s="28"/>
      <c r="F15" s="29"/>
      <c r="G15" s="30"/>
      <c r="H15" s="31"/>
      <c r="I15" s="32"/>
      <c r="J15" s="32"/>
    </row>
    <row r="16" spans="1:10" ht="15.6" x14ac:dyDescent="0.3">
      <c r="A16" s="33"/>
      <c r="B16" s="25"/>
      <c r="C16" s="26"/>
      <c r="D16" s="27"/>
      <c r="E16" s="28"/>
      <c r="F16" s="29"/>
      <c r="G16" s="30"/>
      <c r="H16" s="31"/>
      <c r="I16" s="32"/>
      <c r="J16" s="32"/>
    </row>
    <row r="17" spans="1:10" ht="15.6" x14ac:dyDescent="0.3">
      <c r="A17" s="33"/>
      <c r="B17" s="25"/>
      <c r="C17" s="26"/>
      <c r="D17" s="27"/>
      <c r="E17" s="28"/>
      <c r="F17" s="29"/>
      <c r="G17" s="30"/>
      <c r="H17" s="31"/>
      <c r="I17" s="32"/>
      <c r="J17" s="32"/>
    </row>
    <row r="18" spans="1:10" ht="15.6" x14ac:dyDescent="0.3">
      <c r="A18" s="33"/>
      <c r="B18" s="25"/>
      <c r="C18" s="26"/>
      <c r="D18" s="27"/>
      <c r="E18" s="28"/>
      <c r="F18" s="29"/>
      <c r="G18" s="30"/>
      <c r="H18" s="31"/>
      <c r="I18" s="32"/>
      <c r="J18" s="32"/>
    </row>
    <row r="19" spans="1:10" ht="15.6" x14ac:dyDescent="0.3">
      <c r="A19" s="37"/>
      <c r="B19" s="38"/>
      <c r="C19" s="39"/>
      <c r="D19" s="40"/>
      <c r="E19" s="41"/>
      <c r="F19" s="42"/>
      <c r="G19" s="30"/>
      <c r="H19" s="31"/>
      <c r="I19" s="32"/>
      <c r="J19" s="32"/>
    </row>
    <row r="20" spans="1:10" ht="15.6" x14ac:dyDescent="0.3">
      <c r="A20" s="37"/>
      <c r="B20" s="38"/>
      <c r="C20" s="39"/>
      <c r="D20" s="40"/>
      <c r="E20" s="41"/>
      <c r="F20" s="42"/>
      <c r="G20" s="30"/>
      <c r="H20" s="31"/>
      <c r="I20" s="32"/>
      <c r="J20" s="32"/>
    </row>
    <row r="21" spans="1:10" ht="15.6" x14ac:dyDescent="0.3">
      <c r="A21" s="37"/>
      <c r="B21" s="38"/>
      <c r="C21" s="39"/>
      <c r="D21" s="40"/>
      <c r="E21" s="41"/>
      <c r="F21" s="42"/>
      <c r="G21" s="30"/>
      <c r="H21" s="31"/>
      <c r="I21" s="32"/>
      <c r="J21" s="32"/>
    </row>
    <row r="22" spans="1:10" ht="15.6" x14ac:dyDescent="0.3">
      <c r="A22" s="37"/>
      <c r="B22" s="38"/>
      <c r="C22" s="39"/>
      <c r="D22" s="40"/>
      <c r="E22" s="41"/>
      <c r="F22" s="42"/>
      <c r="G22" s="30"/>
      <c r="H22" s="31"/>
      <c r="I22" s="32"/>
      <c r="J22" s="32"/>
    </row>
    <row r="23" spans="1:10" ht="15.6" x14ac:dyDescent="0.3">
      <c r="A23" s="37"/>
      <c r="B23" s="38"/>
      <c r="C23" s="39"/>
      <c r="D23" s="40"/>
      <c r="E23" s="41"/>
      <c r="F23" s="42"/>
      <c r="G23" s="30"/>
      <c r="H23" s="31"/>
      <c r="I23" s="32"/>
      <c r="J23" s="32"/>
    </row>
    <row r="24" spans="1:10" ht="15.6" x14ac:dyDescent="0.3">
      <c r="A24" s="37"/>
      <c r="B24" s="38"/>
      <c r="C24" s="39"/>
      <c r="D24" s="40"/>
      <c r="E24" s="41"/>
      <c r="F24" s="42"/>
      <c r="G24" s="30"/>
      <c r="H24" s="31"/>
      <c r="I24" s="32"/>
      <c r="J24" s="32"/>
    </row>
    <row r="25" spans="1:10" ht="15.6" x14ac:dyDescent="0.3">
      <c r="A25" s="37"/>
      <c r="B25" s="38"/>
      <c r="C25" s="39"/>
      <c r="D25" s="40"/>
      <c r="E25" s="41"/>
      <c r="F25" s="42"/>
      <c r="G25" s="30"/>
      <c r="H25" s="31"/>
      <c r="I25" s="32"/>
      <c r="J25" s="32"/>
    </row>
    <row r="26" spans="1:10" ht="15.6" x14ac:dyDescent="0.3">
      <c r="A26" s="37"/>
      <c r="B26" s="38"/>
      <c r="C26" s="39"/>
      <c r="D26" s="40"/>
      <c r="E26" s="41"/>
      <c r="F26" s="42"/>
      <c r="G26" s="30"/>
      <c r="H26" s="31"/>
      <c r="I26" s="32"/>
      <c r="J26" s="32"/>
    </row>
    <row r="27" spans="1:10" ht="15.6" x14ac:dyDescent="0.3">
      <c r="A27" s="37"/>
      <c r="B27" s="38"/>
      <c r="C27" s="39"/>
      <c r="D27" s="40"/>
      <c r="E27" s="41"/>
      <c r="F27" s="42"/>
      <c r="G27" s="30"/>
      <c r="H27" s="31"/>
      <c r="I27" s="32"/>
      <c r="J27" s="32"/>
    </row>
    <row r="28" spans="1:10" ht="15.6" x14ac:dyDescent="0.3">
      <c r="A28" s="37"/>
      <c r="B28" s="38"/>
      <c r="C28" s="39"/>
      <c r="D28" s="40"/>
      <c r="E28" s="41"/>
      <c r="F28" s="42"/>
      <c r="G28" s="30"/>
      <c r="H28" s="31"/>
      <c r="I28" s="32"/>
      <c r="J28" s="32"/>
    </row>
    <row r="29" spans="1:10" ht="15.6" x14ac:dyDescent="0.3">
      <c r="A29" s="37"/>
      <c r="B29" s="38"/>
      <c r="C29" s="39"/>
      <c r="D29" s="40"/>
      <c r="E29" s="41"/>
      <c r="F29" s="42"/>
      <c r="G29" s="43"/>
      <c r="H29" s="44"/>
      <c r="I29" s="45"/>
      <c r="J29" s="45"/>
    </row>
    <row r="30" spans="1:10" ht="15.6" x14ac:dyDescent="0.3">
      <c r="A30" s="37"/>
      <c r="B30" s="38"/>
      <c r="C30" s="39"/>
      <c r="D30" s="40"/>
      <c r="E30" s="41"/>
      <c r="F30" s="42"/>
      <c r="G30" s="43"/>
      <c r="H30" s="44"/>
      <c r="I30" s="45"/>
      <c r="J30" s="45"/>
    </row>
    <row r="31" spans="1:10" ht="15.6" x14ac:dyDescent="0.3">
      <c r="A31" s="37"/>
      <c r="B31" s="38"/>
      <c r="C31" s="39"/>
      <c r="D31" s="40"/>
      <c r="E31" s="41"/>
      <c r="F31" s="42"/>
      <c r="G31" s="43"/>
      <c r="H31" s="44"/>
      <c r="I31" s="45"/>
      <c r="J31" s="45"/>
    </row>
    <row r="32" spans="1:10" ht="15.6" x14ac:dyDescent="0.3">
      <c r="A32" s="37"/>
      <c r="B32" s="38"/>
      <c r="C32" s="39"/>
      <c r="D32" s="40"/>
      <c r="E32" s="41"/>
      <c r="F32" s="42"/>
      <c r="G32" s="43"/>
      <c r="H32" s="44"/>
      <c r="I32" s="45"/>
      <c r="J32" s="45"/>
    </row>
    <row r="33" spans="1:10" ht="15.6" x14ac:dyDescent="0.3">
      <c r="A33" s="37"/>
      <c r="B33" s="38"/>
      <c r="C33" s="39"/>
      <c r="D33" s="40"/>
      <c r="E33" s="41"/>
      <c r="F33" s="42"/>
      <c r="G33" s="43"/>
      <c r="H33" s="44"/>
      <c r="I33" s="45"/>
      <c r="J33" s="45"/>
    </row>
    <row r="34" spans="1:10" ht="15.6" x14ac:dyDescent="0.3">
      <c r="A34" s="37"/>
      <c r="B34" s="38"/>
      <c r="C34" s="39"/>
      <c r="D34" s="40"/>
      <c r="E34" s="41"/>
      <c r="F34" s="42"/>
      <c r="G34" s="43"/>
      <c r="H34" s="44"/>
      <c r="I34" s="45"/>
      <c r="J34" s="45"/>
    </row>
    <row r="35" spans="1:10" ht="15.6" x14ac:dyDescent="0.3">
      <c r="A35" s="37"/>
      <c r="B35" s="38"/>
      <c r="C35" s="39"/>
      <c r="D35" s="40"/>
      <c r="E35" s="41"/>
      <c r="F35" s="42"/>
      <c r="G35" s="43"/>
      <c r="H35" s="44"/>
      <c r="I35" s="45"/>
      <c r="J35" s="45"/>
    </row>
    <row r="36" spans="1:10" ht="15.6" x14ac:dyDescent="0.3">
      <c r="A36" s="37"/>
      <c r="B36" s="38"/>
      <c r="C36" s="39"/>
      <c r="D36" s="40"/>
      <c r="E36" s="41"/>
      <c r="F36" s="42"/>
      <c r="G36" s="43"/>
      <c r="H36" s="44"/>
      <c r="I36" s="45"/>
      <c r="J36" s="45"/>
    </row>
    <row r="37" spans="1:10" ht="15.6" x14ac:dyDescent="0.3">
      <c r="A37" s="37"/>
      <c r="B37" s="38"/>
      <c r="C37" s="39"/>
      <c r="D37" s="40"/>
      <c r="E37" s="41"/>
      <c r="F37" s="42"/>
      <c r="G37" s="43"/>
      <c r="H37" s="44"/>
      <c r="I37" s="45"/>
      <c r="J37" s="45"/>
    </row>
    <row r="38" spans="1:10" ht="15.6" x14ac:dyDescent="0.3">
      <c r="A38" s="37"/>
      <c r="B38" s="38"/>
      <c r="C38" s="39"/>
      <c r="D38" s="40"/>
      <c r="E38" s="41"/>
      <c r="F38" s="42"/>
      <c r="G38" s="43"/>
      <c r="H38" s="44"/>
      <c r="I38" s="45"/>
      <c r="J38" s="45"/>
    </row>
    <row r="39" spans="1:10" ht="15.6" x14ac:dyDescent="0.3">
      <c r="A39" s="37"/>
      <c r="B39" s="38"/>
      <c r="C39" s="39"/>
      <c r="D39" s="40"/>
      <c r="E39" s="41"/>
      <c r="F39" s="42"/>
      <c r="G39" s="43"/>
      <c r="H39" s="44"/>
      <c r="I39" s="45"/>
      <c r="J39" s="45"/>
    </row>
    <row r="40" spans="1:10" ht="15.6" x14ac:dyDescent="0.3">
      <c r="A40" s="37"/>
      <c r="B40" s="38"/>
      <c r="C40" s="39"/>
      <c r="D40" s="40"/>
      <c r="E40" s="41"/>
      <c r="F40" s="42"/>
      <c r="G40" s="43"/>
      <c r="H40" s="44"/>
      <c r="I40" s="45"/>
      <c r="J40" s="45"/>
    </row>
    <row r="41" spans="1:10" ht="15.6" x14ac:dyDescent="0.3">
      <c r="A41" s="37"/>
      <c r="B41" s="38"/>
      <c r="C41" s="39"/>
      <c r="D41" s="40"/>
      <c r="E41" s="41"/>
      <c r="F41" s="42"/>
      <c r="G41" s="43"/>
      <c r="H41" s="44"/>
      <c r="I41" s="45"/>
      <c r="J41" s="45"/>
    </row>
    <row r="42" spans="1:10" ht="15.6" x14ac:dyDescent="0.3">
      <c r="A42" s="37"/>
      <c r="B42" s="38"/>
      <c r="C42" s="39"/>
      <c r="D42" s="40"/>
      <c r="E42" s="41"/>
      <c r="F42" s="42"/>
      <c r="G42" s="43"/>
      <c r="H42" s="44"/>
      <c r="I42" s="45"/>
      <c r="J42" s="45"/>
    </row>
    <row r="43" spans="1:10" ht="15.6" x14ac:dyDescent="0.3">
      <c r="A43" s="37"/>
      <c r="B43" s="38"/>
      <c r="C43" s="39"/>
      <c r="D43" s="40"/>
      <c r="E43" s="41"/>
      <c r="F43" s="42"/>
      <c r="G43" s="43"/>
      <c r="H43" s="44"/>
      <c r="I43" s="45"/>
      <c r="J43" s="45"/>
    </row>
    <row r="44" spans="1:10" ht="15.6" x14ac:dyDescent="0.3">
      <c r="A44" s="37"/>
      <c r="B44" s="38"/>
      <c r="C44" s="39"/>
      <c r="D44" s="40"/>
      <c r="E44" s="41"/>
      <c r="F44" s="42"/>
      <c r="G44" s="43"/>
      <c r="H44" s="44"/>
      <c r="I44" s="45"/>
      <c r="J44" s="45"/>
    </row>
    <row r="45" spans="1:10" ht="15.6" x14ac:dyDescent="0.3">
      <c r="A45" s="37"/>
      <c r="B45" s="38"/>
      <c r="C45" s="39"/>
      <c r="D45" s="40"/>
      <c r="E45" s="41"/>
      <c r="F45" s="42"/>
      <c r="G45" s="43"/>
      <c r="H45" s="44"/>
      <c r="I45" s="45"/>
      <c r="J45" s="45"/>
    </row>
  </sheetData>
  <sortState xmlns:xlrd2="http://schemas.microsoft.com/office/spreadsheetml/2017/richdata2" ref="A1:J13">
    <sortCondition ref="A1:A13"/>
  </sortState>
  <conditionalFormatting sqref="H2:J45">
    <cfRule type="cellIs" dxfId="13" priority="1" operator="lessThan">
      <formula>0.29</formula>
    </cfRule>
    <cfRule type="cellIs" dxfId="12" priority="2" operator="greaterThan">
      <formula>0.3</formula>
    </cfRule>
    <cfRule type="cellIs" dxfId="11" priority="4" operator="lessThan">
      <formula>0.24</formula>
    </cfRule>
    <cfRule type="cellIs" dxfId="10" priority="7" operator="greaterThan">
      <formula>0.3</formula>
    </cfRule>
  </conditionalFormatting>
  <dataValidations count="1">
    <dataValidation type="list" allowBlank="1" showInputMessage="1" showErrorMessage="1" sqref="D2:D45" xr:uid="{00000000-0002-0000-0000-000000000000}">
      <formula1>CDT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Données!$B$1:$B$10</xm:f>
          </x14:formula1>
          <xm:sqref>A2:A45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14"/>
  <sheetViews>
    <sheetView workbookViewId="0">
      <selection activeCell="C3" sqref="C3"/>
    </sheetView>
  </sheetViews>
  <sheetFormatPr baseColWidth="10" defaultRowHeight="14.4" x14ac:dyDescent="0.3"/>
  <cols>
    <col min="1" max="1" width="22.6640625" bestFit="1" customWidth="1"/>
    <col min="2" max="2" width="26.33203125" bestFit="1" customWidth="1"/>
    <col min="3" max="3" width="13.44140625" bestFit="1" customWidth="1"/>
    <col min="4" max="4" width="31.5546875" bestFit="1" customWidth="1"/>
    <col min="5" max="5" width="9.33203125" bestFit="1" customWidth="1"/>
  </cols>
  <sheetData>
    <row r="1" spans="1:5" ht="21.6" thickBot="1" x14ac:dyDescent="0.35">
      <c r="A1" s="10" t="s">
        <v>14</v>
      </c>
      <c r="B1" s="46">
        <v>44470</v>
      </c>
      <c r="C1" s="47"/>
      <c r="D1" s="47"/>
      <c r="E1" s="48"/>
    </row>
    <row r="2" spans="1:5" ht="18.600000000000001" thickBot="1" x14ac:dyDescent="0.35">
      <c r="B2" s="6" t="s">
        <v>24</v>
      </c>
      <c r="C2" s="6" t="s">
        <v>0</v>
      </c>
      <c r="D2" s="6" t="s">
        <v>25</v>
      </c>
      <c r="E2" s="6" t="s">
        <v>26</v>
      </c>
    </row>
    <row r="3" spans="1: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/>
      </c>
      <c r="C3" s="15" t="str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/>
      </c>
      <c r="D3" s="16" t="str">
        <f t="array" aca="1" ref="D3" ca="1">IF(ROWS($1:1)&lt;=COUNTIF(Tableau1[[Référent chantier ]],$A$1),INDEX(Tableau1[Marge],SMALL(IF(Tableau1[[Référent chantier ]]=$A$1,ROW(INDIRECT("1:"&amp;ROWS(Tableau1[[Référent chantier ]])))),ROWS($1:1))),"")</f>
        <v/>
      </c>
      <c r="E3" s="11" t="str">
        <f t="array" aca="1" ref="E3" ca="1">IF(ROWS($1:1)&lt;=COUNTIF(Tableau1[[Référent chantier ]],$A$1),INDEX(Tableau1[Marge €],SMALL(IF(Tableau1[[Référent chantier ]]=$A$1,ROW(INDIRECT("1:"&amp;ROWS(Tableau1[[Référent chantier ]])))),ROWS($1:1))),"")</f>
        <v/>
      </c>
    </row>
    <row r="4" spans="1: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]],$A$1),INDEX(Tableau1[Marge €],SMALL(IF(Tableau1[[Référent chantier ]]=$A$1,ROW(INDIRECT("1:"&amp;ROWS(Tableau1[[Référent chantier ]])))),ROWS($1:2))),"")</f>
        <v/>
      </c>
    </row>
    <row r="5" spans="1: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]],$A$1),INDEX(Tableau1[Marge €],SMALL(IF(Tableau1[[Référent chantier ]]=$A$1,ROW(INDIRECT("1:"&amp;ROWS(Tableau1[[Référent chantier ]])))),ROWS($1:3))),"")</f>
        <v/>
      </c>
    </row>
    <row r="6" spans="1: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]],$A$1),INDEX(Tableau1[Marge €],SMALL(IF(Tableau1[[Référent chantier ]]=$A$1,ROW(INDIRECT("1:"&amp;ROWS(Tableau1[[Référent chantier ]])))),ROWS($1:4))),"")</f>
        <v/>
      </c>
    </row>
    <row r="7" spans="1: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]],$A$1),INDEX(Tableau1[Marge €],SMALL(IF(Tableau1[[Référent chantier ]]=$A$1,ROW(INDIRECT("1:"&amp;ROWS(Tableau1[[Référent chantier ]])))),ROWS($1:5))),"")</f>
        <v/>
      </c>
    </row>
    <row r="8" spans="1: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]],$A$1),INDEX(Tableau1[Marge €],SMALL(IF(Tableau1[[Référent chantier ]]=$A$1,ROW(INDIRECT("1:"&amp;ROWS(Tableau1[[Référent chantier ]])))),ROWS($1:6))),"")</f>
        <v/>
      </c>
    </row>
    <row r="9" spans="1: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]],$A$1),INDEX(Tableau1[Marge €],SMALL(IF(Tableau1[[Référent chantier ]]=$A$1,ROW(INDIRECT("1:"&amp;ROWS(Tableau1[[Référent chantier ]])))),ROWS($1:7))),"")</f>
        <v/>
      </c>
    </row>
    <row r="10" spans="1: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]],$A$1),INDEX(Tableau1[Marge €],SMALL(IF(Tableau1[[Référent chantier ]]=$A$1,ROW(INDIRECT("1:"&amp;ROWS(Tableau1[[Référent chantier ]])))),ROWS($1:8))),"")</f>
        <v/>
      </c>
    </row>
    <row r="11" spans="1: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]],$A$1),INDEX(Tableau1[Marge €],SMALL(IF(Tableau1[[Référent chantier ]]=$A$1,ROW(INDIRECT("1:"&amp;ROWS(Tableau1[[Référent chantier ]])))),ROWS($1:9))),"")</f>
        <v/>
      </c>
    </row>
    <row r="12" spans="1: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]],$A$1),INDEX(Tableau1[Marge €],SMALL(IF(Tableau1[[Référent chantier ]]=$A$1,ROW(INDIRECT("1:"&amp;ROWS(Tableau1[[Référent chantier ]])))),ROWS($1:10))),"")</f>
        <v/>
      </c>
    </row>
    <row r="13" spans="1:5" ht="15" thickBot="1" x14ac:dyDescent="0.35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]],$A$1),INDEX(Tableau1[Marge €],SMALL(IF(Tableau1[[Référent chantier ]]=$A$1,ROW(INDIRECT("1:"&amp;ROWS(Tableau1[[Référent chantier ]])))),ROWS($1:11))),"")</f>
        <v/>
      </c>
    </row>
    <row r="14" spans="1:5" ht="15" thickBot="1" x14ac:dyDescent="0.35">
      <c r="A14" s="1"/>
      <c r="B14" s="14"/>
      <c r="C14" s="5"/>
      <c r="D14" s="12" t="s">
        <v>27</v>
      </c>
      <c r="E14" s="13">
        <f ca="1">SUM(E3:E13)</f>
        <v>0</v>
      </c>
    </row>
  </sheetData>
  <mergeCells count="1">
    <mergeCell ref="B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17"/>
  <sheetViews>
    <sheetView workbookViewId="0">
      <selection activeCell="E3" sqref="E3"/>
    </sheetView>
  </sheetViews>
  <sheetFormatPr baseColWidth="10" defaultRowHeight="14.4" x14ac:dyDescent="0.3"/>
  <cols>
    <col min="1" max="1" width="22.6640625" bestFit="1" customWidth="1"/>
    <col min="2" max="2" width="26.33203125" bestFit="1" customWidth="1"/>
    <col min="3" max="3" width="13.44140625" bestFit="1" customWidth="1"/>
    <col min="4" max="4" width="31.5546875" bestFit="1" customWidth="1"/>
    <col min="5" max="5" width="10.88671875" bestFit="1" customWidth="1"/>
  </cols>
  <sheetData>
    <row r="1" spans="1:5" ht="21.6" thickBot="1" x14ac:dyDescent="0.35">
      <c r="A1" s="10" t="s">
        <v>15</v>
      </c>
      <c r="B1" s="46">
        <v>44470</v>
      </c>
      <c r="C1" s="47"/>
      <c r="D1" s="47"/>
      <c r="E1" s="48"/>
    </row>
    <row r="2" spans="1:5" ht="18.600000000000001" thickBot="1" x14ac:dyDescent="0.35">
      <c r="B2" s="6" t="s">
        <v>24</v>
      </c>
      <c r="C2" s="6" t="s">
        <v>0</v>
      </c>
      <c r="D2" s="6" t="s">
        <v>25</v>
      </c>
      <c r="E2" s="6" t="s">
        <v>26</v>
      </c>
    </row>
    <row r="3" spans="1: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>CCIV</v>
      </c>
      <c r="C3" s="15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>7845</v>
      </c>
      <c r="D3" s="16">
        <f t="array" aca="1" ref="D3" ca="1">IF(ROWS($1:1)&lt;=COUNTIF(Tableau1[[Référent chantier ]],$A$1),INDEX(Tableau1[Marge],SMALL(IF(Tableau1[[Référent chantier ]]=$A$1,ROW(INDIRECT("1:"&amp;ROWS(Tableau1[[Référent chantier ]])))),ROWS($1:1))),"")</f>
        <v>9</v>
      </c>
      <c r="E3" s="11">
        <f ca="1">IF(ROWS($1:1)&lt;=COUNTIF(Tableau1[[Référent chantier ]],$A$1),INDEX(Tableau1[PRIME],SMALL(IF(Tableau1[[Référent chantier ]]=$A$1,ROW(INDIRECT("1:"&amp;ROWS(Tableau1[[Référent chantier ]])))),ROWS($1:1))),"")</f>
        <v>357.8189999999999</v>
      </c>
    </row>
    <row r="4" spans="1: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]],$A$1),INDEX(Tableau1[PRIME],SMALL(IF(Tableau1[[Référent chantier ]]=$A$1,ROW(INDIRECT("1:"&amp;ROWS(Tableau1[[Référent chantier ]])))),ROWS($1:2))),"")</f>
        <v/>
      </c>
    </row>
    <row r="5" spans="1: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]],$A$1),INDEX(Tableau1[Marge €],SMALL(IF(Tableau1[[Référent chantier ]]=$A$1,ROW(INDIRECT("1:"&amp;ROWS(Tableau1[[Référent chantier ]])))),ROWS($1:3))),"")</f>
        <v/>
      </c>
    </row>
    <row r="6" spans="1: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]],$A$1),INDEX(Tableau1[Marge €],SMALL(IF(Tableau1[[Référent chantier ]]=$A$1,ROW(INDIRECT("1:"&amp;ROWS(Tableau1[[Référent chantier ]])))),ROWS($1:4))),"")</f>
        <v/>
      </c>
    </row>
    <row r="7" spans="1: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]],$A$1),INDEX(Tableau1[Marge €],SMALL(IF(Tableau1[[Référent chantier ]]=$A$1,ROW(INDIRECT("1:"&amp;ROWS(Tableau1[[Référent chantier ]])))),ROWS($1:5))),"")</f>
        <v/>
      </c>
    </row>
    <row r="8" spans="1: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]],$A$1),INDEX(Tableau1[Marge €],SMALL(IF(Tableau1[[Référent chantier ]]=$A$1,ROW(INDIRECT("1:"&amp;ROWS(Tableau1[[Référent chantier ]])))),ROWS($1:6))),"")</f>
        <v/>
      </c>
    </row>
    <row r="9" spans="1: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]],$A$1),INDEX(Tableau1[Marge €],SMALL(IF(Tableau1[[Référent chantier ]]=$A$1,ROW(INDIRECT("1:"&amp;ROWS(Tableau1[[Référent chantier ]])))),ROWS($1:7))),"")</f>
        <v/>
      </c>
    </row>
    <row r="10" spans="1: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]],$A$1),INDEX(Tableau1[Marge €],SMALL(IF(Tableau1[[Référent chantier ]]=$A$1,ROW(INDIRECT("1:"&amp;ROWS(Tableau1[[Référent chantier ]])))),ROWS($1:8))),"")</f>
        <v/>
      </c>
    </row>
    <row r="11" spans="1: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]],$A$1),INDEX(Tableau1[Marge €],SMALL(IF(Tableau1[[Référent chantier ]]=$A$1,ROW(INDIRECT("1:"&amp;ROWS(Tableau1[[Référent chantier ]])))),ROWS($1:9))),"")</f>
        <v/>
      </c>
    </row>
    <row r="12" spans="1: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]],$A$1),INDEX(Tableau1[Marge €],SMALL(IF(Tableau1[[Référent chantier ]]=$A$1,ROW(INDIRECT("1:"&amp;ROWS(Tableau1[[Référent chantier ]])))),ROWS($1:10))),"")</f>
        <v/>
      </c>
    </row>
    <row r="13" spans="1: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]],$A$1),INDEX(Tableau1[Marge €],SMALL(IF(Tableau1[[Référent chantier ]]=$A$1,ROW(INDIRECT("1:"&amp;ROWS(Tableau1[[Référent chantier ]])))),ROWS($1:11))),"")</f>
        <v/>
      </c>
    </row>
    <row r="14" spans="1:5" x14ac:dyDescent="0.3">
      <c r="B14" s="11" t="str">
        <f t="array" aca="1" ref="B14" ca="1">IF(ROWS($1:12)&lt;=COUNTIF(Prime!$A$2:$A$45,$A$1),INDEX(Prime!$B$2:$B$45,SMALL(IF(Prime!$A$2:$A$45=$A$1,ROW(INDIRECT("1:"&amp;ROWS(Prime!$A$2:$A$45)))),ROWS($1:12))),"")</f>
        <v/>
      </c>
      <c r="C14" s="15" t="str">
        <f t="array" aca="1" ref="C14" ca="1">IF(ROWS($1:12)&lt;=COUNTIF(Prime!$A$2:$A$45,$A$1),INDEX(Prime!$C$2:$C$45,SMALL(IF(Prime!$A$2:$A$45=$A$1,ROW(INDIRECT("1:"&amp;ROWS(Prime!$A$2:$A$45)))),ROWS($1:12))),"")</f>
        <v/>
      </c>
      <c r="D14" s="16" t="str">
        <f t="array" aca="1" ref="D14" ca="1">IF(ROWS($1:12)&lt;=COUNTIF(Prime!$A$2:$A$45,$A$1),INDEX(Prime!$G$2:$G$45,SMALL(IF(Prime!$A$2:$A$45=$A$1,ROW(INDIRECT("1:"&amp;ROWS(Prime!$A$2:$A$45)))),ROWS($1:12))),"")</f>
        <v/>
      </c>
      <c r="E14" s="11" t="str">
        <f t="array" aca="1" ref="E14" ca="1">IF(ROWS($1:12)&lt;=COUNTIF(Prime!$A$2:$A$45,$A$1),INDEX(Prime!$I$2:$I$45,SMALL(IF(Prime!$A$2:$A$45=$A$1,ROW(INDIRECT("1:"&amp;ROWS(Prime!$A$2:$A$45)))),ROWS($1:12))),"")</f>
        <v/>
      </c>
    </row>
    <row r="15" spans="1:5" x14ac:dyDescent="0.3">
      <c r="B15" s="11" t="str">
        <f t="array" aca="1" ref="B15" ca="1">IF(ROWS($1:13)&lt;=COUNTIF(Prime!$A$2:$A$45,$A$1),INDEX(Prime!$B$2:$B$45,SMALL(IF(Prime!$A$2:$A$45=$A$1,ROW(INDIRECT("1:"&amp;ROWS(Prime!$A$2:$A$45)))),ROWS($1:13))),"")</f>
        <v/>
      </c>
      <c r="C15" s="15" t="str">
        <f t="array" aca="1" ref="C15" ca="1">IF(ROWS($1:13)&lt;=COUNTIF(Prime!$A$2:$A$45,$A$1),INDEX(Prime!$C$2:$C$45,SMALL(IF(Prime!$A$2:$A$45=$A$1,ROW(INDIRECT("1:"&amp;ROWS(Prime!$A$2:$A$45)))),ROWS($1:13))),"")</f>
        <v/>
      </c>
      <c r="D15" s="16" t="str">
        <f t="array" aca="1" ref="D15" ca="1">IF(ROWS($1:13)&lt;=COUNTIF(Prime!$A$2:$A$45,$A$1),INDEX(Prime!$G$2:$G$45,SMALL(IF(Prime!$A$2:$A$45=$A$1,ROW(INDIRECT("1:"&amp;ROWS(Prime!$A$2:$A$45)))),ROWS($1:13))),"")</f>
        <v/>
      </c>
      <c r="E15" s="11" t="str">
        <f t="array" aca="1" ref="E15" ca="1">IF(ROWS($1:13)&lt;=COUNTIF(Prime!$A$2:$A$45,$A$1),INDEX(Prime!$I$2:$I$45,SMALL(IF(Prime!$A$2:$A$45=$A$1,ROW(INDIRECT("1:"&amp;ROWS(Prime!$A$2:$A$45)))),ROWS($1:13))),"")</f>
        <v/>
      </c>
    </row>
    <row r="16" spans="1:5" ht="15" thickBot="1" x14ac:dyDescent="0.35">
      <c r="B16" s="11" t="str">
        <f t="array" aca="1" ref="B16" ca="1">IF(ROWS($1:14)&lt;=COUNTIF(Prime!$A$2:$A$45,$A$1),INDEX(Prime!$B$2:$B$45,SMALL(IF(Prime!$A$2:$A$45=$A$1,ROW(INDIRECT("1:"&amp;ROWS(Prime!$A$2:$A$45)))),ROWS($1:14))),"")</f>
        <v/>
      </c>
      <c r="C16" s="15" t="str">
        <f t="array" aca="1" ref="C16" ca="1">IF(ROWS($1:14)&lt;=COUNTIF(Prime!$A$2:$A$45,$A$1),INDEX(Prime!$C$2:$C$45,SMALL(IF(Prime!$A$2:$A$45=$A$1,ROW(INDIRECT("1:"&amp;ROWS(Prime!$A$2:$A$45)))),ROWS($1:14))),"")</f>
        <v/>
      </c>
      <c r="D16" s="16" t="str">
        <f t="array" aca="1" ref="D16" ca="1">IF(ROWS($1:14)&lt;=COUNTIF(Prime!$A$2:$A$45,$A$1),INDEX(Prime!$G$2:$G$45,SMALL(IF(Prime!$A$2:$A$45=$A$1,ROW(INDIRECT("1:"&amp;ROWS(Prime!$A$2:$A$45)))),ROWS($1:14))),"")</f>
        <v/>
      </c>
      <c r="E16" s="11" t="str">
        <f t="array" aca="1" ref="E16" ca="1">IF(ROWS($1:14)&lt;=COUNTIF(Prime!$A$2:$A$45,$A$1),INDEX(Prime!$I$2:$I$45,SMALL(IF(Prime!$A$2:$A$45=$A$1,ROW(INDIRECT("1:"&amp;ROWS(Prime!$A$2:$A$45)))),ROWS($1:14))),"")</f>
        <v/>
      </c>
    </row>
    <row r="17" spans="1:5" ht="15" thickBot="1" x14ac:dyDescent="0.35">
      <c r="A17" s="1"/>
      <c r="B17" s="14"/>
      <c r="C17" s="5"/>
      <c r="D17" s="12" t="s">
        <v>27</v>
      </c>
      <c r="E17" s="13">
        <f ca="1">SUM(E3:E16)</f>
        <v>357.8189999999999</v>
      </c>
    </row>
  </sheetData>
  <mergeCells count="1">
    <mergeCell ref="B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E17"/>
  <sheetViews>
    <sheetView workbookViewId="0">
      <selection activeCell="E3" sqref="E3"/>
    </sheetView>
  </sheetViews>
  <sheetFormatPr baseColWidth="10" defaultRowHeight="14.4" x14ac:dyDescent="0.3"/>
  <cols>
    <col min="1" max="1" width="22.6640625" bestFit="1" customWidth="1"/>
    <col min="2" max="2" width="26.33203125" bestFit="1" customWidth="1"/>
    <col min="3" max="3" width="13.44140625" bestFit="1" customWidth="1"/>
    <col min="4" max="4" width="31.5546875" bestFit="1" customWidth="1"/>
    <col min="5" max="5" width="14" customWidth="1"/>
  </cols>
  <sheetData>
    <row r="1" spans="1:5" ht="21.6" thickBot="1" x14ac:dyDescent="0.35">
      <c r="A1" s="10" t="s">
        <v>16</v>
      </c>
      <c r="B1" s="46">
        <v>44470</v>
      </c>
      <c r="C1" s="47"/>
      <c r="D1" s="47"/>
      <c r="E1" s="48"/>
    </row>
    <row r="2" spans="1:5" ht="18.600000000000001" thickBot="1" x14ac:dyDescent="0.35">
      <c r="B2" s="6" t="s">
        <v>24</v>
      </c>
      <c r="C2" s="6" t="s">
        <v>0</v>
      </c>
      <c r="D2" s="6" t="s">
        <v>25</v>
      </c>
      <c r="E2" s="6" t="s">
        <v>26</v>
      </c>
    </row>
    <row r="3" spans="1:5" x14ac:dyDescent="0.3">
      <c r="B3" s="11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>0</v>
      </c>
      <c r="C3" s="15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>0</v>
      </c>
      <c r="D3" s="16">
        <f t="array" aca="1" ref="D3" ca="1">IF(ROWS($1:1)&lt;=COUNTIF(Tableau1[[Référent chantier ]],$A$1),INDEX(Tableau1[Marge],SMALL(IF(Tableau1[[Référent chantier ]]=$A$1,ROW(INDIRECT("1:"&amp;ROWS(Tableau1[[Référent chantier ]])))),ROWS($1:1))),"")</f>
        <v>0</v>
      </c>
      <c r="E3" s="11">
        <f ca="1">IF(ROWS($1:1)&lt;=COUNTIF(Tableau1[[Référent chantier ]],$A$1),INDEX(Tableau1[PRIME],SMALL(IF(Tableau1[[Référent chantier ]]=$A$1,ROW(INDIRECT("1:"&amp;ROWS(Tableau1[[Référent chantier ]])))),ROWS($1:1))),"")</f>
        <v>41.580000000000005</v>
      </c>
    </row>
    <row r="4" spans="1: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]],$A$1),INDEX(Tableau1[Marge €],SMALL(IF(Tableau1[[Référent chantier ]]=$A$1,ROW(INDIRECT("1:"&amp;ROWS(Tableau1[[Référent chantier ]])))),ROWS($1:2))),"")</f>
        <v/>
      </c>
    </row>
    <row r="5" spans="1: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]],$A$1),INDEX(Tableau1[Marge €],SMALL(IF(Tableau1[[Référent chantier ]]=$A$1,ROW(INDIRECT("1:"&amp;ROWS(Tableau1[[Référent chantier ]])))),ROWS($1:3))),"")</f>
        <v/>
      </c>
    </row>
    <row r="6" spans="1: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]],$A$1),INDEX(Tableau1[Marge €],SMALL(IF(Tableau1[[Référent chantier ]]=$A$1,ROW(INDIRECT("1:"&amp;ROWS(Tableau1[[Référent chantier ]])))),ROWS($1:4))),"")</f>
        <v/>
      </c>
    </row>
    <row r="7" spans="1: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]],$A$1),INDEX(Tableau1[Marge €],SMALL(IF(Tableau1[[Référent chantier ]]=$A$1,ROW(INDIRECT("1:"&amp;ROWS(Tableau1[[Référent chantier ]])))),ROWS($1:5))),"")</f>
        <v/>
      </c>
    </row>
    <row r="8" spans="1: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]],$A$1),INDEX(Tableau1[Marge €],SMALL(IF(Tableau1[[Référent chantier ]]=$A$1,ROW(INDIRECT("1:"&amp;ROWS(Tableau1[[Référent chantier ]])))),ROWS($1:6))),"")</f>
        <v/>
      </c>
    </row>
    <row r="9" spans="1: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]],$A$1),INDEX(Tableau1[Marge €],SMALL(IF(Tableau1[[Référent chantier ]]=$A$1,ROW(INDIRECT("1:"&amp;ROWS(Tableau1[[Référent chantier ]])))),ROWS($1:7))),"")</f>
        <v/>
      </c>
    </row>
    <row r="10" spans="1: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]],$A$1),INDEX(Tableau1[Marge €],SMALL(IF(Tableau1[[Référent chantier ]]=$A$1,ROW(INDIRECT("1:"&amp;ROWS(Tableau1[[Référent chantier ]])))),ROWS($1:8))),"")</f>
        <v/>
      </c>
    </row>
    <row r="11" spans="1: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]],$A$1),INDEX(Tableau1[Marge €],SMALL(IF(Tableau1[[Référent chantier ]]=$A$1,ROW(INDIRECT("1:"&amp;ROWS(Tableau1[[Référent chantier ]])))),ROWS($1:9))),"")</f>
        <v/>
      </c>
    </row>
    <row r="12" spans="1: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]],$A$1),INDEX(Tableau1[Marge €],SMALL(IF(Tableau1[[Référent chantier ]]=$A$1,ROW(INDIRECT("1:"&amp;ROWS(Tableau1[[Référent chantier ]])))),ROWS($1:10))),"")</f>
        <v/>
      </c>
    </row>
    <row r="13" spans="1: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]],$A$1),INDEX(Tableau1[Marge €],SMALL(IF(Tableau1[[Référent chantier ]]=$A$1,ROW(INDIRECT("1:"&amp;ROWS(Tableau1[[Référent chantier ]])))),ROWS($1:11))),"")</f>
        <v/>
      </c>
    </row>
    <row r="14" spans="1:5" x14ac:dyDescent="0.3">
      <c r="B14" s="11" t="str">
        <f t="array" aca="1" ref="B14" ca="1">IF(ROWS($1:12)&lt;=COUNTIF(Prime!$A$2:$A$45,$A$1),INDEX(Prime!$B$2:$B$45,SMALL(IF(Prime!$A$2:$A$45=$A$1,ROW(INDIRECT("1:"&amp;ROWS(Prime!$A$2:$A$45)))),ROWS($1:12))),"")</f>
        <v/>
      </c>
      <c r="C14" s="15" t="str">
        <f t="array" aca="1" ref="C14" ca="1">IF(ROWS($1:12)&lt;=COUNTIF(Prime!$A$2:$A$45,$A$1),INDEX(Prime!$C$2:$C$45,SMALL(IF(Prime!$A$2:$A$45=$A$1,ROW(INDIRECT("1:"&amp;ROWS(Prime!$A$2:$A$45)))),ROWS($1:12))),"")</f>
        <v/>
      </c>
      <c r="D14" s="16" t="str">
        <f t="array" aca="1" ref="D14" ca="1">IF(ROWS($1:12)&lt;=COUNTIF(Prime!$A$2:$A$45,$A$1),INDEX(Prime!$G$2:$G$45,SMALL(IF(Prime!$A$2:$A$45=$A$1,ROW(INDIRECT("1:"&amp;ROWS(Prime!$A$2:$A$45)))),ROWS($1:12))),"")</f>
        <v/>
      </c>
      <c r="E14" s="11" t="str">
        <f t="array" aca="1" ref="E14" ca="1">IF(ROWS($1:12)&lt;=COUNTIF(Prime!$A$2:$A$45,$A$1),INDEX(Prime!$I$2:$I$45,SMALL(IF(Prime!$A$2:$A$45=$A$1,ROW(INDIRECT("1:"&amp;ROWS(Prime!$A$2:$A$45)))),ROWS($1:12))),"")</f>
        <v/>
      </c>
    </row>
    <row r="15" spans="1:5" x14ac:dyDescent="0.3">
      <c r="B15" s="11" t="str">
        <f t="array" aca="1" ref="B15" ca="1">IF(ROWS($1:13)&lt;=COUNTIF(Prime!$A$2:$A$45,$A$1),INDEX(Prime!$B$2:$B$45,SMALL(IF(Prime!$A$2:$A$45=$A$1,ROW(INDIRECT("1:"&amp;ROWS(Prime!$A$2:$A$45)))),ROWS($1:13))),"")</f>
        <v/>
      </c>
      <c r="C15" s="15" t="str">
        <f t="array" aca="1" ref="C15" ca="1">IF(ROWS($1:13)&lt;=COUNTIF(Prime!$A$2:$A$45,$A$1),INDEX(Prime!$C$2:$C$45,SMALL(IF(Prime!$A$2:$A$45=$A$1,ROW(INDIRECT("1:"&amp;ROWS(Prime!$A$2:$A$45)))),ROWS($1:13))),"")</f>
        <v/>
      </c>
      <c r="D15" s="16" t="str">
        <f t="array" aca="1" ref="D15" ca="1">IF(ROWS($1:13)&lt;=COUNTIF(Prime!$A$2:$A$45,$A$1),INDEX(Prime!$G$2:$G$45,SMALL(IF(Prime!$A$2:$A$45=$A$1,ROW(INDIRECT("1:"&amp;ROWS(Prime!$A$2:$A$45)))),ROWS($1:13))),"")</f>
        <v/>
      </c>
      <c r="E15" s="11" t="str">
        <f t="array" aca="1" ref="E15" ca="1">IF(ROWS($1:13)&lt;=COUNTIF(Prime!$A$2:$A$45,$A$1),INDEX(Prime!$I$2:$I$45,SMALL(IF(Prime!$A$2:$A$45=$A$1,ROW(INDIRECT("1:"&amp;ROWS(Prime!$A$2:$A$45)))),ROWS($1:13))),"")</f>
        <v/>
      </c>
    </row>
    <row r="16" spans="1:5" ht="15" thickBot="1" x14ac:dyDescent="0.35">
      <c r="B16" s="11" t="str">
        <f t="array" aca="1" ref="B16" ca="1">IF(ROWS($1:14)&lt;=COUNTIF(Prime!$A$2:$A$45,$A$1),INDEX(Prime!$B$2:$B$45,SMALL(IF(Prime!$A$2:$A$45=$A$1,ROW(INDIRECT("1:"&amp;ROWS(Prime!$A$2:$A$45)))),ROWS($1:14))),"")</f>
        <v/>
      </c>
      <c r="C16" s="15" t="str">
        <f t="array" aca="1" ref="C16" ca="1">IF(ROWS($1:14)&lt;=COUNTIF(Prime!$A$2:$A$45,$A$1),INDEX(Prime!$C$2:$C$45,SMALL(IF(Prime!$A$2:$A$45=$A$1,ROW(INDIRECT("1:"&amp;ROWS(Prime!$A$2:$A$45)))),ROWS($1:14))),"")</f>
        <v/>
      </c>
      <c r="D16" s="16" t="str">
        <f t="array" aca="1" ref="D16" ca="1">IF(ROWS($1:14)&lt;=COUNTIF(Prime!$A$2:$A$45,$A$1),INDEX(Prime!$G$2:$G$45,SMALL(IF(Prime!$A$2:$A$45=$A$1,ROW(INDIRECT("1:"&amp;ROWS(Prime!$A$2:$A$45)))),ROWS($1:14))),"")</f>
        <v/>
      </c>
      <c r="E16" s="11" t="str">
        <f t="array" aca="1" ref="E16" ca="1">IF(ROWS($1:14)&lt;=COUNTIF(Prime!$A$2:$A$45,$A$1),INDEX(Prime!$I$2:$I$45,SMALL(IF(Prime!$A$2:$A$45=$A$1,ROW(INDIRECT("1:"&amp;ROWS(Prime!$A$2:$A$45)))),ROWS($1:14))),"")</f>
        <v/>
      </c>
    </row>
    <row r="17" spans="1:5" ht="15" thickBot="1" x14ac:dyDescent="0.35">
      <c r="A17" s="1"/>
      <c r="B17" s="14"/>
      <c r="C17" s="5"/>
      <c r="D17" s="12" t="s">
        <v>27</v>
      </c>
      <c r="E17" s="13">
        <f ca="1">SUM(E3:E16)</f>
        <v>41.580000000000005</v>
      </c>
    </row>
  </sheetData>
  <mergeCells count="1">
    <mergeCell ref="B1:E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E17"/>
  <sheetViews>
    <sheetView tabSelected="1" workbookViewId="0">
      <selection activeCell="D36" sqref="D35:D36"/>
    </sheetView>
  </sheetViews>
  <sheetFormatPr baseColWidth="10" defaultRowHeight="14.4" x14ac:dyDescent="0.3"/>
  <cols>
    <col min="1" max="1" width="34.109375" customWidth="1"/>
    <col min="2" max="2" width="31.5546875" bestFit="1" customWidth="1"/>
    <col min="3" max="3" width="21.109375" style="36" bestFit="1" customWidth="1"/>
    <col min="4" max="4" width="31.5546875" bestFit="1" customWidth="1"/>
    <col min="5" max="5" width="21.109375" bestFit="1" customWidth="1"/>
  </cols>
  <sheetData>
    <row r="1" spans="1:5" ht="21.6" thickBot="1" x14ac:dyDescent="0.35">
      <c r="A1" s="10" t="s">
        <v>17</v>
      </c>
      <c r="B1" s="46">
        <v>44470</v>
      </c>
      <c r="C1" s="47"/>
      <c r="D1" s="47"/>
      <c r="E1" s="48"/>
    </row>
    <row r="2" spans="1:5" ht="18.600000000000001" thickBot="1" x14ac:dyDescent="0.35">
      <c r="B2" s="6" t="s">
        <v>24</v>
      </c>
      <c r="C2" s="34" t="s">
        <v>0</v>
      </c>
      <c r="D2" s="6" t="s">
        <v>25</v>
      </c>
      <c r="E2" s="6" t="s">
        <v>26</v>
      </c>
    </row>
    <row r="3" spans="1: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>POLE EMPLOI</v>
      </c>
      <c r="C3" s="15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>7826</v>
      </c>
      <c r="D3" s="11">
        <f t="array" aca="1" ref="D3" ca="1">IF(ROWS($1:1)&lt;=COUNTIF(Tableau1[[Référent chantier ]],$A$1),INDEX(Tableau1[Marge],SMALL(IF(Tableau1[[Référent chantier ]]=$A$1,ROW(INDIRECT("1:"&amp;ROWS(Tableau1[[Référent chantier ]])))),ROWS($1:1))),"")</f>
        <v>77.449999999999989</v>
      </c>
      <c r="E3" s="11">
        <f ca="1">IF(ROWS($1:1)&lt;=COUNTIF(Tableau1[[Référent chantier ]],$A$1),INDEX(Tableau1[PRIME],SMALL(IF(Tableau1[[Référent chantier ]]=$A$1,ROW(INDIRECT("1:"&amp;ROWS(Tableau1[[Référent chantier ]])))),ROWS($1:1))),"")</f>
        <v>41.580000000000005</v>
      </c>
    </row>
    <row r="4" spans="1: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IF(ROWS($1:1)&lt;=COUNTIF(Tableau1[[Référent chantier ]],#REF!),INDEX(Tableau1[N°Chantier],SMALL(IF(Tableau1[[Référent chantier ]]=#REF!,ROW(INDIRECT("1:"&amp;ROWS(Tableau1[[Référent chantier ]])))),ROWS($1:1))),"")</f>
        <v/>
      </c>
      <c r="D4" s="11" t="str">
        <f t="array" aca="1" ref="D4" ca="1">IF(ROWS($1:2)&lt;=COUNTIF(Tableau1[[Référent chantier ]],$A$1),INDEX(Tableau1[Marge],SMALL(IF(Tableau1[[Référent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]],$A$1),INDEX(Tableau1[Marge €],SMALL(IF(Tableau1[[Référent chantier ]]=$A$1,ROW(INDIRECT("1:"&amp;ROWS(Tableau1[[Référent chantier ]])))),ROWS($1:2))),"")</f>
        <v/>
      </c>
    </row>
    <row r="5" spans="1: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IF(ROWS($1:2)&lt;=COUNTIF(Tableau1[[Référent chantier ]],#REF!),INDEX(Tableau1[N°Chantier],SMALL(IF(Tableau1[[Référent chantier ]]=#REF!,ROW(INDIRECT("1:"&amp;ROWS(Tableau1[[Référent chantier ]])))),ROWS($1:2))),"")</f>
        <v/>
      </c>
      <c r="D5" s="11" t="str">
        <f t="array" aca="1" ref="D5" ca="1">IF(ROWS($1:3)&lt;=COUNTIF(Tableau1[[Référent chantier ]],$A$1),INDEX(Tableau1[Marge],SMALL(IF(Tableau1[[Référent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]],$A$1),INDEX(Tableau1[Marge €],SMALL(IF(Tableau1[[Référent chantier ]]=$A$1,ROW(INDIRECT("1:"&amp;ROWS(Tableau1[[Référent chantier ]])))),ROWS($1:3))),"")</f>
        <v/>
      </c>
    </row>
    <row r="6" spans="1: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IF(ROWS($1:3)&lt;=COUNTIF(Tableau1[[Référent chantier ]],#REF!),INDEX(Tableau1[N°Chantier],SMALL(IF(Tableau1[[Référent chantier ]]=#REF!,ROW(INDIRECT("1:"&amp;ROWS(Tableau1[[Référent chantier ]])))),ROWS($1:3))),"")</f>
        <v/>
      </c>
      <c r="D6" s="11" t="str">
        <f t="array" aca="1" ref="D6" ca="1">IF(ROWS($1:4)&lt;=COUNTIF(Tableau1[[Référent chantier ]],$A$1),INDEX(Tableau1[Marge],SMALL(IF(Tableau1[[Référent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]],$A$1),INDEX(Tableau1[Marge €],SMALL(IF(Tableau1[[Référent chantier ]]=$A$1,ROW(INDIRECT("1:"&amp;ROWS(Tableau1[[Référent chantier ]])))),ROWS($1:4))),"")</f>
        <v/>
      </c>
    </row>
    <row r="7" spans="1: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IF(ROWS($1:4)&lt;=COUNTIF(Tableau1[[Référent chantier ]],#REF!),INDEX(Tableau1[N°Chantier],SMALL(IF(Tableau1[[Référent chantier ]]=#REF!,ROW(INDIRECT("1:"&amp;ROWS(Tableau1[[Référent chantier ]])))),ROWS($1:4))),"")</f>
        <v/>
      </c>
      <c r="D7" s="11" t="str">
        <f t="array" aca="1" ref="D7" ca="1">IF(ROWS($1:5)&lt;=COUNTIF(Tableau1[[Référent chantier ]],$A$1),INDEX(Tableau1[Marge],SMALL(IF(Tableau1[[Référent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]],$A$1),INDEX(Tableau1[Marge €],SMALL(IF(Tableau1[[Référent chantier ]]=$A$1,ROW(INDIRECT("1:"&amp;ROWS(Tableau1[[Référent chantier ]])))),ROWS($1:5))),"")</f>
        <v/>
      </c>
    </row>
    <row r="8" spans="1: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IF(ROWS($1:5)&lt;=COUNTIF(Tableau1[[Référent chantier ]],#REF!),INDEX(Tableau1[N°Chantier],SMALL(IF(Tableau1[[Référent chantier ]]=#REF!,ROW(INDIRECT("1:"&amp;ROWS(Tableau1[[Référent chantier ]])))),ROWS($1:5))),"")</f>
        <v/>
      </c>
      <c r="D8" s="11" t="str">
        <f t="array" aca="1" ref="D8" ca="1">IF(ROWS($1:6)&lt;=COUNTIF(Tableau1[[Référent chantier ]],$A$1),INDEX(Tableau1[Marge],SMALL(IF(Tableau1[[Référent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]],$A$1),INDEX(Tableau1[Marge €],SMALL(IF(Tableau1[[Référent chantier ]]=$A$1,ROW(INDIRECT("1:"&amp;ROWS(Tableau1[[Référent chantier ]])))),ROWS($1:6))),"")</f>
        <v/>
      </c>
    </row>
    <row r="9" spans="1: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IF(ROWS($1:6)&lt;=COUNTIF(Tableau1[[Référent chantier ]],#REF!),INDEX(Tableau1[N°Chantier],SMALL(IF(Tableau1[[Référent chantier ]]=#REF!,ROW(INDIRECT("1:"&amp;ROWS(Tableau1[[Référent chantier ]])))),ROWS($1:6))),"")</f>
        <v/>
      </c>
      <c r="D9" s="11" t="str">
        <f t="array" aca="1" ref="D9" ca="1">IF(ROWS($1:7)&lt;=COUNTIF(Tableau1[[Référent chantier ]],$A$1),INDEX(Tableau1[Marge],SMALL(IF(Tableau1[[Référent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]],$A$1),INDEX(Tableau1[Marge €],SMALL(IF(Tableau1[[Référent chantier ]]=$A$1,ROW(INDIRECT("1:"&amp;ROWS(Tableau1[[Référent chantier ]])))),ROWS($1:7))),"")</f>
        <v/>
      </c>
    </row>
    <row r="10" spans="1: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IF(ROWS($1:7)&lt;=COUNTIF(Tableau1[[Référent chantier ]],#REF!),INDEX(Tableau1[N°Chantier],SMALL(IF(Tableau1[[Référent chantier ]]=#REF!,ROW(INDIRECT("1:"&amp;ROWS(Tableau1[[Référent chantier ]])))),ROWS($1:7))),"")</f>
        <v/>
      </c>
      <c r="D10" s="11" t="str">
        <f t="array" aca="1" ref="D10" ca="1">IF(ROWS($1:8)&lt;=COUNTIF(Tableau1[[Référent chantier ]],$A$1),INDEX(Tableau1[Marge],SMALL(IF(Tableau1[[Référent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]],$A$1),INDEX(Tableau1[Marge €],SMALL(IF(Tableau1[[Référent chantier ]]=$A$1,ROW(INDIRECT("1:"&amp;ROWS(Tableau1[[Référent chantier ]])))),ROWS($1:8))),"")</f>
        <v/>
      </c>
    </row>
    <row r="11" spans="1: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IF(ROWS($1:8)&lt;=COUNTIF(Tableau1[[Référent chantier ]],#REF!),INDEX(Tableau1[N°Chantier],SMALL(IF(Tableau1[[Référent chantier ]]=#REF!,ROW(INDIRECT("1:"&amp;ROWS(Tableau1[[Référent chantier ]])))),ROWS($1:8))),"")</f>
        <v/>
      </c>
      <c r="D11" s="11" t="str">
        <f t="array" aca="1" ref="D11" ca="1">IF(ROWS($1:9)&lt;=COUNTIF(Tableau1[[Référent chantier ]],$A$1),INDEX(Tableau1[Marge],SMALL(IF(Tableau1[[Référent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]],$A$1),INDEX(Tableau1[Marge €],SMALL(IF(Tableau1[[Référent chantier ]]=$A$1,ROW(INDIRECT("1:"&amp;ROWS(Tableau1[[Référent chantier ]])))),ROWS($1:9))),"")</f>
        <v/>
      </c>
    </row>
    <row r="12" spans="1: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IF(ROWS($1:9)&lt;=COUNTIF(Tableau1[[Référent chantier ]],#REF!),INDEX(Tableau1[N°Chantier],SMALL(IF(Tableau1[[Référent chantier ]]=#REF!,ROW(INDIRECT("1:"&amp;ROWS(Tableau1[[Référent chantier ]])))),ROWS($1:9))),"")</f>
        <v/>
      </c>
      <c r="D12" s="11" t="str">
        <f t="array" aca="1" ref="D12" ca="1">IF(ROWS($1:10)&lt;=COUNTIF(Tableau1[[Référent chantier ]],$A$1),INDEX(Tableau1[Marge],SMALL(IF(Tableau1[[Référent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]],$A$1),INDEX(Tableau1[Marge €],SMALL(IF(Tableau1[[Référent chantier ]]=$A$1,ROW(INDIRECT("1:"&amp;ROWS(Tableau1[[Référent chantier ]])))),ROWS($1:10))),"")</f>
        <v/>
      </c>
    </row>
    <row r="13" spans="1: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IF(ROWS($1:10)&lt;=COUNTIF(Tableau1[[Référent chantier ]],#REF!),INDEX(Tableau1[N°Chantier],SMALL(IF(Tableau1[[Référent chantier ]]=#REF!,ROW(INDIRECT("1:"&amp;ROWS(Tableau1[[Référent chantier ]])))),ROWS($1:10))),"")</f>
        <v/>
      </c>
      <c r="D13" s="11" t="str">
        <f t="array" aca="1" ref="D13" ca="1">IF(ROWS($1:11)&lt;=COUNTIF(Tableau1[[Référent chantier ]],$A$1),INDEX(Tableau1[Marge],SMALL(IF(Tableau1[[Référent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]],$A$1),INDEX(Tableau1[Marge €],SMALL(IF(Tableau1[[Référent chantier ]]=$A$1,ROW(INDIRECT("1:"&amp;ROWS(Tableau1[[Référent chantier ]])))),ROWS($1:11))),"")</f>
        <v/>
      </c>
    </row>
    <row r="14" spans="1:5" x14ac:dyDescent="0.3">
      <c r="B14" s="11" t="str">
        <f t="array" aca="1" ref="B14" ca="1">IF(ROWS($1:12)&lt;=COUNTIF(Tableau1[[Référent chantier ]],$A$1),INDEX(Tableau1[NOM DU CHANTIER],SMALL(IF(Tableau1[[Référent chantier ]]=$A$1,ROW(INDIRECT("1:"&amp;ROWS(Tableau1[[Référent chantier ]])))),ROWS($1:12))),"")</f>
        <v/>
      </c>
      <c r="C14" s="15" t="str">
        <f t="array" aca="1" ref="C14" ca="1">IF(ROWS($1:11)&lt;=COUNTIF(Tableau1[[Référent chantier ]],#REF!),INDEX(Tableau1[N°Chantier],SMALL(IF(Tableau1[[Référent chantier ]]=#REF!,ROW(INDIRECT("1:"&amp;ROWS(Tableau1[[Référent chantier ]])))),ROWS($1:11))),"")</f>
        <v/>
      </c>
      <c r="D14" s="11" t="str">
        <f t="array" aca="1" ref="D14" ca="1">IF(ROWS($1:12)&lt;=COUNTIF(Tableau1[[Référent chantier ]],$A$1),INDEX(Tableau1[Marge],SMALL(IF(Tableau1[[Référent chantier ]]=$A$1,ROW(INDIRECT("1:"&amp;ROWS(Tableau1[[Référent chantier ]])))),ROWS($1:12))),"")</f>
        <v/>
      </c>
      <c r="E14" s="11" t="str">
        <f t="array" aca="1" ref="E14" ca="1">IF(ROWS($1:12)&lt;=COUNTIF(Tableau1[[Référent chantier ]],$A$1),INDEX(Tableau1[Marge €],SMALL(IF(Tableau1[[Référent chantier ]]=$A$1,ROW(INDIRECT("1:"&amp;ROWS(Tableau1[[Référent chantier ]])))),ROWS($1:12))),"")</f>
        <v/>
      </c>
    </row>
    <row r="15" spans="1:5" x14ac:dyDescent="0.3">
      <c r="B15" s="11" t="str">
        <f t="array" aca="1" ref="B15" ca="1">IF(ROWS($1:13)&lt;=COUNTIF(Tableau1[[Référent chantier ]],$A$1),INDEX(Tableau1[NOM DU CHANTIER],SMALL(IF(Tableau1[[Référent chantier ]]=$A$1,ROW(INDIRECT("1:"&amp;ROWS(Tableau1[[Référent chantier ]])))),ROWS($1:13))),"")</f>
        <v/>
      </c>
      <c r="C15" s="15" t="str">
        <f t="array" aca="1" ref="C15" ca="1">IF(ROWS($1:12)&lt;=COUNTIF(Tableau1[[Référent chantier ]],#REF!),INDEX(Tableau1[N°Chantier],SMALL(IF(Tableau1[[Référent chantier ]]=#REF!,ROW(INDIRECT("1:"&amp;ROWS(Tableau1[[Référent chantier ]])))),ROWS($1:12))),"")</f>
        <v/>
      </c>
      <c r="D15" s="11" t="str">
        <f t="array" aca="1" ref="D15" ca="1">IF(ROWS($1:13)&lt;=COUNTIF(Tableau1[[Référent chantier ]],$A$1),INDEX(Tableau1[Marge],SMALL(IF(Tableau1[[Référent chantier ]]=$A$1,ROW(INDIRECT("1:"&amp;ROWS(Tableau1[[Référent chantier ]])))),ROWS($1:13))),"")</f>
        <v/>
      </c>
      <c r="E15" s="11" t="str">
        <f t="array" aca="1" ref="E15" ca="1">IF(ROWS($1:13)&lt;=COUNTIF(Tableau1[[Référent chantier ]],$A$1),INDEX(Tableau1[Marge €],SMALL(IF(Tableau1[[Référent chantier ]]=$A$1,ROW(INDIRECT("1:"&amp;ROWS(Tableau1[[Référent chantier ]])))),ROWS($1:13))),"")</f>
        <v/>
      </c>
    </row>
    <row r="16" spans="1:5" ht="15" thickBot="1" x14ac:dyDescent="0.35">
      <c r="B16" s="11" t="str">
        <f t="array" aca="1" ref="B16" ca="1">IF(ROWS($1:14)&lt;=COUNTIF(Tableau1[[Référent chantier ]],$A$1),INDEX(Tableau1[NOM DU CHANTIER],SMALL(IF(Tableau1[[Référent chantier ]]=$A$1,ROW(INDIRECT("1:"&amp;ROWS(Tableau1[[Référent chantier ]])))),ROWS($1:14))),"")</f>
        <v/>
      </c>
      <c r="C16" s="15" t="str">
        <f t="array" aca="1" ref="C16" ca="1">IF(ROWS($1:13)&lt;=COUNTIF(Tableau1[[Référent chantier ]],#REF!),INDEX(Tableau1[N°Chantier],SMALL(IF(Tableau1[[Référent chantier ]]=#REF!,ROW(INDIRECT("1:"&amp;ROWS(Tableau1[[Référent chantier ]])))),ROWS($1:13))),"")</f>
        <v/>
      </c>
      <c r="D16" s="11" t="str">
        <f t="array" aca="1" ref="D16" ca="1">IF(ROWS($1:14)&lt;=COUNTIF(Tableau1[[Référent chantier ]],$A$1),INDEX(Tableau1[Marge],SMALL(IF(Tableau1[[Référent chantier ]]=$A$1,ROW(INDIRECT("1:"&amp;ROWS(Tableau1[[Référent chantier ]])))),ROWS($1:14))),"")</f>
        <v/>
      </c>
      <c r="E16" s="11" t="str">
        <f t="array" aca="1" ref="E16" ca="1">IF(ROWS($1:14)&lt;=COUNTIF(Tableau1[[Référent chantier ]],$A$1),INDEX(Tableau1[Marge €],SMALL(IF(Tableau1[[Référent chantier ]]=$A$1,ROW(INDIRECT("1:"&amp;ROWS(Tableau1[[Référent chantier ]])))),ROWS($1:14))),"")</f>
        <v/>
      </c>
    </row>
    <row r="17" spans="1:5" ht="15" thickBot="1" x14ac:dyDescent="0.35">
      <c r="A17" s="1"/>
      <c r="B17" s="11"/>
      <c r="C17" s="35"/>
      <c r="D17" s="12" t="s">
        <v>27</v>
      </c>
      <c r="E17" s="13">
        <f ca="1">SUM(E3:E16)</f>
        <v>41.580000000000005</v>
      </c>
    </row>
  </sheetData>
  <mergeCells count="1">
    <mergeCell ref="B1:E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E17"/>
  <sheetViews>
    <sheetView workbookViewId="0">
      <selection activeCell="E3" sqref="E3"/>
    </sheetView>
  </sheetViews>
  <sheetFormatPr baseColWidth="10" defaultRowHeight="14.4" x14ac:dyDescent="0.3"/>
  <cols>
    <col min="1" max="1" width="22.6640625" bestFit="1" customWidth="1"/>
    <col min="2" max="2" width="26.33203125" bestFit="1" customWidth="1"/>
    <col min="3" max="3" width="13.44140625" bestFit="1" customWidth="1"/>
    <col min="4" max="4" width="31.5546875" bestFit="1" customWidth="1"/>
    <col min="5" max="5" width="9.44140625" bestFit="1" customWidth="1"/>
  </cols>
  <sheetData>
    <row r="1" spans="1:5" ht="21.6" thickBot="1" x14ac:dyDescent="0.35">
      <c r="A1" s="10" t="s">
        <v>18</v>
      </c>
      <c r="B1" s="46">
        <v>44470</v>
      </c>
      <c r="C1" s="47"/>
      <c r="D1" s="47"/>
      <c r="E1" s="48"/>
    </row>
    <row r="2" spans="1:5" ht="18.600000000000001" thickBot="1" x14ac:dyDescent="0.35">
      <c r="B2" s="6" t="s">
        <v>24</v>
      </c>
      <c r="C2" s="6" t="s">
        <v>0</v>
      </c>
      <c r="D2" s="6" t="s">
        <v>25</v>
      </c>
      <c r="E2" s="6" t="s">
        <v>26</v>
      </c>
    </row>
    <row r="3" spans="1: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/>
      </c>
      <c r="C3" s="15" t="str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/>
      </c>
      <c r="D3" s="16" t="str">
        <f t="array" aca="1" ref="D3" ca="1">IF(ROWS($1:1)&lt;=COUNTIF(Tableau1[[Référent chantier ]],$A$1),INDEX(Tableau1[Marge],SMALL(IF(Tableau1[[Référent chantier ]]=$A$1,ROW(INDIRECT("1:"&amp;ROWS(Tableau1[[Référent chantier ]])))),ROWS($1:1))),"")</f>
        <v/>
      </c>
      <c r="E3" s="11" t="str">
        <f t="array" aca="1" ref="E3" ca="1">IF(ROWS($1:1)&lt;=COUNTIF(Tableau1[[Référent chantier ]],$A$1),INDEX(Tableau1[Marge €],SMALL(IF(Tableau1[[Référent chantier ]]=$A$1,ROW(INDIRECT("1:"&amp;ROWS(Tableau1[[Référent chantier ]])))),ROWS($1:1))),"")</f>
        <v/>
      </c>
    </row>
    <row r="4" spans="1: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]],$A$1),INDEX(Tableau1[Marge €],SMALL(IF(Tableau1[[Référent chantier ]]=$A$1,ROW(INDIRECT("1:"&amp;ROWS(Tableau1[[Référent chantier ]])))),ROWS($1:2))),"")</f>
        <v/>
      </c>
    </row>
    <row r="5" spans="1: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]],$A$1),INDEX(Tableau1[Marge €],SMALL(IF(Tableau1[[Référent chantier ]]=$A$1,ROW(INDIRECT("1:"&amp;ROWS(Tableau1[[Référent chantier ]])))),ROWS($1:3))),"")</f>
        <v/>
      </c>
    </row>
    <row r="6" spans="1: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]],$A$1),INDEX(Tableau1[Marge €],SMALL(IF(Tableau1[[Référent chantier ]]=$A$1,ROW(INDIRECT("1:"&amp;ROWS(Tableau1[[Référent chantier ]])))),ROWS($1:4))),"")</f>
        <v/>
      </c>
    </row>
    <row r="7" spans="1: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]],$A$1),INDEX(Tableau1[Marge €],SMALL(IF(Tableau1[[Référent chantier ]]=$A$1,ROW(INDIRECT("1:"&amp;ROWS(Tableau1[[Référent chantier ]])))),ROWS($1:5))),"")</f>
        <v/>
      </c>
    </row>
    <row r="8" spans="1: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]],$A$1),INDEX(Tableau1[Marge €],SMALL(IF(Tableau1[[Référent chantier ]]=$A$1,ROW(INDIRECT("1:"&amp;ROWS(Tableau1[[Référent chantier ]])))),ROWS($1:6))),"")</f>
        <v/>
      </c>
    </row>
    <row r="9" spans="1: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]],$A$1),INDEX(Tableau1[Marge €],SMALL(IF(Tableau1[[Référent chantier ]]=$A$1,ROW(INDIRECT("1:"&amp;ROWS(Tableau1[[Référent chantier ]])))),ROWS($1:7))),"")</f>
        <v/>
      </c>
    </row>
    <row r="10" spans="1: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]],$A$1),INDEX(Tableau1[Marge €],SMALL(IF(Tableau1[[Référent chantier ]]=$A$1,ROW(INDIRECT("1:"&amp;ROWS(Tableau1[[Référent chantier ]])))),ROWS($1:8))),"")</f>
        <v/>
      </c>
    </row>
    <row r="11" spans="1: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]],$A$1),INDEX(Tableau1[Marge €],SMALL(IF(Tableau1[[Référent chantier ]]=$A$1,ROW(INDIRECT("1:"&amp;ROWS(Tableau1[[Référent chantier ]])))),ROWS($1:9))),"")</f>
        <v/>
      </c>
    </row>
    <row r="12" spans="1: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]],$A$1),INDEX(Tableau1[Marge €],SMALL(IF(Tableau1[[Référent chantier ]]=$A$1,ROW(INDIRECT("1:"&amp;ROWS(Tableau1[[Référent chantier ]])))),ROWS($1:10))),"")</f>
        <v/>
      </c>
    </row>
    <row r="13" spans="1: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]],$A$1),INDEX(Tableau1[Marge €],SMALL(IF(Tableau1[[Référent chantier ]]=$A$1,ROW(INDIRECT("1:"&amp;ROWS(Tableau1[[Référent chantier ]])))),ROWS($1:11))),"")</f>
        <v/>
      </c>
    </row>
    <row r="14" spans="1:5" x14ac:dyDescent="0.3">
      <c r="B14" s="11" t="str">
        <f t="array" aca="1" ref="B14" ca="1">IF(ROWS($1:12)&lt;=COUNTIF(Prime!$A$2:$A$45,$A$1),INDEX(Prime!$B$2:$B$45,SMALL(IF(Prime!$A$2:$A$45=$A$1,ROW(INDIRECT("1:"&amp;ROWS(Prime!$A$2:$A$45)))),ROWS($1:12))),"")</f>
        <v/>
      </c>
      <c r="C14" s="4"/>
      <c r="D14" s="16" t="str">
        <f t="array" aca="1" ref="D14" ca="1">IF(ROWS($1:12)&lt;=COUNTIF(Prime!$A$2:$A$45,$A$1),INDEX(Prime!$G$2:$G$45,SMALL(IF(Prime!$A$2:$A$45=$A$1,ROW(INDIRECT("1:"&amp;ROWS(Prime!$A$2:$A$45)))),ROWS($1:12))),"")</f>
        <v/>
      </c>
      <c r="E14" s="11" t="str">
        <f t="array" aca="1" ref="E14" ca="1">IF(ROWS($1:12)&lt;=COUNTIF(Prime!$A$2:$A$45,$A$1),INDEX(Prime!$I$2:$I$45,SMALL(IF(Prime!$A$2:$A$45=$A$1,ROW(INDIRECT("1:"&amp;ROWS(Prime!$A$2:$A$45)))),ROWS($1:12))),"")</f>
        <v/>
      </c>
    </row>
    <row r="15" spans="1:5" x14ac:dyDescent="0.3">
      <c r="B15" s="11" t="str">
        <f t="array" aca="1" ref="B15" ca="1">IF(ROWS($1:13)&lt;=COUNTIF(Prime!$A$2:$A$45,$A$1),INDEX(Prime!$B$2:$B$45,SMALL(IF(Prime!$A$2:$A$45=$A$1,ROW(INDIRECT("1:"&amp;ROWS(Prime!$A$2:$A$45)))),ROWS($1:13))),"")</f>
        <v/>
      </c>
      <c r="C15" s="4"/>
      <c r="D15" s="16" t="str">
        <f t="array" aca="1" ref="D15" ca="1">IF(ROWS($1:13)&lt;=COUNTIF(Prime!$A$2:$A$45,$A$1),INDEX(Prime!$G$2:$G$45,SMALL(IF(Prime!$A$2:$A$45=$A$1,ROW(INDIRECT("1:"&amp;ROWS(Prime!$A$2:$A$45)))),ROWS($1:13))),"")</f>
        <v/>
      </c>
      <c r="E15" s="11" t="str">
        <f t="array" aca="1" ref="E15" ca="1">IF(ROWS($1:13)&lt;=COUNTIF(Prime!$A$2:$A$45,$A$1),INDEX(Prime!$I$2:$I$45,SMALL(IF(Prime!$A$2:$A$45=$A$1,ROW(INDIRECT("1:"&amp;ROWS(Prime!$A$2:$A$45)))),ROWS($1:13))),"")</f>
        <v/>
      </c>
    </row>
    <row r="16" spans="1:5" ht="15" thickBot="1" x14ac:dyDescent="0.35">
      <c r="B16" s="11" t="str">
        <f t="array" aca="1" ref="B16" ca="1">IF(ROWS($1:14)&lt;=COUNTIF(Prime!$A$2:$A$45,$A$1),INDEX(Prime!$B$2:$B$45,SMALL(IF(Prime!$A$2:$A$45=$A$1,ROW(INDIRECT("1:"&amp;ROWS(Prime!$A$2:$A$45)))),ROWS($1:14))),"")</f>
        <v/>
      </c>
      <c r="C16" s="4"/>
      <c r="D16" s="16" t="str">
        <f t="array" aca="1" ref="D16" ca="1">IF(ROWS($1:14)&lt;=COUNTIF(Prime!$A$2:$A$45,$A$1),INDEX(Prime!$G$2:$G$45,SMALL(IF(Prime!$A$2:$A$45=$A$1,ROW(INDIRECT("1:"&amp;ROWS(Prime!$A$2:$A$45)))),ROWS($1:14))),"")</f>
        <v/>
      </c>
      <c r="E16" s="11" t="str">
        <f t="array" aca="1" ref="E16" ca="1">IF(ROWS($1:14)&lt;=COUNTIF(Prime!$A$2:$A$45,$A$1),INDEX(Prime!$I$2:$I$45,SMALL(IF(Prime!$A$2:$A$45=$A$1,ROW(INDIRECT("1:"&amp;ROWS(Prime!$A$2:$A$45)))),ROWS($1:14))),"")</f>
        <v/>
      </c>
    </row>
    <row r="17" spans="1:5" ht="15" thickBot="1" x14ac:dyDescent="0.35">
      <c r="A17" s="1"/>
      <c r="B17" s="14"/>
      <c r="C17" s="5"/>
      <c r="D17" s="12" t="s">
        <v>27</v>
      </c>
      <c r="E17" s="13">
        <f ca="1">SUM(E3:E16)</f>
        <v>0</v>
      </c>
    </row>
  </sheetData>
  <mergeCells count="1">
    <mergeCell ref="B1:E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E17"/>
  <sheetViews>
    <sheetView workbookViewId="0">
      <selection activeCell="E11" sqref="E11"/>
    </sheetView>
  </sheetViews>
  <sheetFormatPr baseColWidth="10" defaultColWidth="24.33203125" defaultRowHeight="14.4" x14ac:dyDescent="0.3"/>
  <sheetData>
    <row r="1" spans="1:5" ht="21.6" thickBot="1" x14ac:dyDescent="0.35">
      <c r="A1" s="10" t="s">
        <v>19</v>
      </c>
      <c r="B1" s="46">
        <v>44470</v>
      </c>
      <c r="C1" s="47"/>
      <c r="D1" s="47"/>
      <c r="E1" s="48"/>
    </row>
    <row r="2" spans="1:5" ht="18.600000000000001" thickBot="1" x14ac:dyDescent="0.35">
      <c r="B2" s="6" t="s">
        <v>24</v>
      </c>
      <c r="C2" s="6" t="s">
        <v>0</v>
      </c>
      <c r="D2" s="6" t="s">
        <v>25</v>
      </c>
      <c r="E2" s="6" t="s">
        <v>26</v>
      </c>
    </row>
    <row r="3" spans="1: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/>
      </c>
      <c r="C3" s="15" t="str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/>
      </c>
      <c r="D3" s="16" t="str">
        <f t="array" aca="1" ref="D3" ca="1">IF(ROWS($1:1)&lt;=COUNTIF(Tableau1[[Référent chantier ]],$A$1),INDEX(Tableau1[Marge],SMALL(IF(Tableau1[[Référent chantier ]]=$A$1,ROW(INDIRECT("1:"&amp;ROWS(Tableau1[[Référent chantier ]])))),ROWS($1:1))),"")</f>
        <v/>
      </c>
      <c r="E3" s="11" t="str">
        <f t="array" aca="1" ref="E3" ca="1">IF(ROWS($1:1)&lt;=COUNTIF(Tableau1[[Référent chantier ]],$A$1),INDEX(Tableau1[Marge €],SMALL(IF(Tableau1[[Référent chantier ]]=$A$1,ROW(INDIRECT("1:"&amp;ROWS(Tableau1[[Référent chantier ]])))),ROWS($1:1))),"")</f>
        <v/>
      </c>
    </row>
    <row r="4" spans="1: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]],$A$1),INDEX(Tableau1[Marge €],SMALL(IF(Tableau1[[Référent chantier ]]=$A$1,ROW(INDIRECT("1:"&amp;ROWS(Tableau1[[Référent chantier ]])))),ROWS($1:2))),"")</f>
        <v/>
      </c>
    </row>
    <row r="5" spans="1: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]],$A$1),INDEX(Tableau1[Marge €],SMALL(IF(Tableau1[[Référent chantier ]]=$A$1,ROW(INDIRECT("1:"&amp;ROWS(Tableau1[[Référent chantier ]])))),ROWS($1:3))),"")</f>
        <v/>
      </c>
    </row>
    <row r="6" spans="1: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]],$A$1),INDEX(Tableau1[Marge €],SMALL(IF(Tableau1[[Référent chantier ]]=$A$1,ROW(INDIRECT("1:"&amp;ROWS(Tableau1[[Référent chantier ]])))),ROWS($1:4))),"")</f>
        <v/>
      </c>
    </row>
    <row r="7" spans="1: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]],$A$1),INDEX(Tableau1[Marge €],SMALL(IF(Tableau1[[Référent chantier ]]=$A$1,ROW(INDIRECT("1:"&amp;ROWS(Tableau1[[Référent chantier ]])))),ROWS($1:5))),"")</f>
        <v/>
      </c>
    </row>
    <row r="8" spans="1: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]],$A$1),INDEX(Tableau1[Marge €],SMALL(IF(Tableau1[[Référent chantier ]]=$A$1,ROW(INDIRECT("1:"&amp;ROWS(Tableau1[[Référent chantier ]])))),ROWS($1:6))),"")</f>
        <v/>
      </c>
    </row>
    <row r="9" spans="1: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]],$A$1),INDEX(Tableau1[Marge €],SMALL(IF(Tableau1[[Référent chantier ]]=$A$1,ROW(INDIRECT("1:"&amp;ROWS(Tableau1[[Référent chantier ]])))),ROWS($1:7))),"")</f>
        <v/>
      </c>
    </row>
    <row r="10" spans="1: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]],$A$1),INDEX(Tableau1[Marge €],SMALL(IF(Tableau1[[Référent chantier ]]=$A$1,ROW(INDIRECT("1:"&amp;ROWS(Tableau1[[Référent chantier ]])))),ROWS($1:8))),"")</f>
        <v/>
      </c>
    </row>
    <row r="11" spans="1: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]],$A$1),INDEX(Tableau1[Marge €],SMALL(IF(Tableau1[[Référent chantier ]]=$A$1,ROW(INDIRECT("1:"&amp;ROWS(Tableau1[[Référent chantier ]])))),ROWS($1:9))),"")</f>
        <v/>
      </c>
    </row>
    <row r="12" spans="1: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]],$A$1),INDEX(Tableau1[Marge €],SMALL(IF(Tableau1[[Référent chantier ]]=$A$1,ROW(INDIRECT("1:"&amp;ROWS(Tableau1[[Référent chantier ]])))),ROWS($1:10))),"")</f>
        <v/>
      </c>
    </row>
    <row r="13" spans="1: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]],$A$1),INDEX(Tableau1[Marge €],SMALL(IF(Tableau1[[Référent chantier ]]=$A$1,ROW(INDIRECT("1:"&amp;ROWS(Tableau1[[Référent chantier ]])))),ROWS($1:11))),"")</f>
        <v/>
      </c>
    </row>
    <row r="14" spans="1:5" x14ac:dyDescent="0.3">
      <c r="B14" s="11" t="str">
        <f t="array" aca="1" ref="B14" ca="1">IF(ROWS($1:12)&lt;=COUNTIF(Prime!$A$2:$A$45,$A$1),INDEX(Prime!$B$2:$B$45,SMALL(IF(Prime!$A$2:$A$45=$A$1,ROW(INDIRECT("1:"&amp;ROWS(Prime!$A$2:$A$45)))),ROWS($1:12))),"")</f>
        <v/>
      </c>
      <c r="C14" s="15" t="str">
        <f t="array" aca="1" ref="C14" ca="1">IF(ROWS($1:12)&lt;=COUNTIF(Prime!$A$2:$A$45,$A$1),INDEX(Prime!$C$2:$C$45,SMALL(IF(Prime!$A$2:$A$45=$A$1,ROW(INDIRECT("1:"&amp;ROWS(Prime!$A$2:$A$45)))),ROWS($1:12))),"")</f>
        <v/>
      </c>
      <c r="D14" s="16" t="str">
        <f t="array" aca="1" ref="D14" ca="1">IF(ROWS($1:12)&lt;=COUNTIF(Prime!$A$2:$A$45,$A$1),INDEX(Prime!$G$2:$G$45,SMALL(IF(Prime!$A$2:$A$45=$A$1,ROW(INDIRECT("1:"&amp;ROWS(Prime!$A$2:$A$45)))),ROWS($1:12))),"")</f>
        <v/>
      </c>
      <c r="E14" s="11" t="str">
        <f t="array" aca="1" ref="E14" ca="1">IF(ROWS($1:12)&lt;=COUNTIF(Prime!$A$2:$A$45,$A$1),INDEX(Prime!$I$2:$I$45,SMALL(IF(Prime!$A$2:$A$45=$A$1,ROW(INDIRECT("1:"&amp;ROWS(Prime!$A$2:$A$45)))),ROWS($1:12))),"")</f>
        <v/>
      </c>
    </row>
    <row r="15" spans="1:5" x14ac:dyDescent="0.3">
      <c r="B15" s="11" t="str">
        <f t="array" aca="1" ref="B15" ca="1">IF(ROWS($1:13)&lt;=COUNTIF(Prime!$A$2:$A$45,$A$1),INDEX(Prime!$B$2:$B$45,SMALL(IF(Prime!$A$2:$A$45=$A$1,ROW(INDIRECT("1:"&amp;ROWS(Prime!$A$2:$A$45)))),ROWS($1:13))),"")</f>
        <v/>
      </c>
      <c r="C15" s="15" t="str">
        <f t="array" aca="1" ref="C15" ca="1">IF(ROWS($1:13)&lt;=COUNTIF(Prime!$A$2:$A$45,$A$1),INDEX(Prime!$C$2:$C$45,SMALL(IF(Prime!$A$2:$A$45=$A$1,ROW(INDIRECT("1:"&amp;ROWS(Prime!$A$2:$A$45)))),ROWS($1:13))),"")</f>
        <v/>
      </c>
      <c r="D15" s="16" t="str">
        <f t="array" aca="1" ref="D15" ca="1">IF(ROWS($1:13)&lt;=COUNTIF(Prime!$A$2:$A$45,$A$1),INDEX(Prime!$G$2:$G$45,SMALL(IF(Prime!$A$2:$A$45=$A$1,ROW(INDIRECT("1:"&amp;ROWS(Prime!$A$2:$A$45)))),ROWS($1:13))),"")</f>
        <v/>
      </c>
      <c r="E15" s="11" t="str">
        <f t="array" aca="1" ref="E15" ca="1">IF(ROWS($1:13)&lt;=COUNTIF(Prime!$A$2:$A$45,$A$1),INDEX(Prime!$I$2:$I$45,SMALL(IF(Prime!$A$2:$A$45=$A$1,ROW(INDIRECT("1:"&amp;ROWS(Prime!$A$2:$A$45)))),ROWS($1:13))),"")</f>
        <v/>
      </c>
    </row>
    <row r="16" spans="1:5" ht="15" thickBot="1" x14ac:dyDescent="0.35">
      <c r="B16" s="11" t="str">
        <f t="array" aca="1" ref="B16" ca="1">IF(ROWS($1:14)&lt;=COUNTIF(Prime!$A$2:$A$45,$A$1),INDEX(Prime!$B$2:$B$45,SMALL(IF(Prime!$A$2:$A$45=$A$1,ROW(INDIRECT("1:"&amp;ROWS(Prime!$A$2:$A$45)))),ROWS($1:14))),"")</f>
        <v/>
      </c>
      <c r="C16" s="15" t="str">
        <f t="array" aca="1" ref="C16" ca="1">IF(ROWS($1:14)&lt;=COUNTIF(Prime!$A$2:$A$45,$A$1),INDEX(Prime!$C$2:$C$45,SMALL(IF(Prime!$A$2:$A$45=$A$1,ROW(INDIRECT("1:"&amp;ROWS(Prime!$A$2:$A$45)))),ROWS($1:14))),"")</f>
        <v/>
      </c>
      <c r="D16" s="16" t="str">
        <f t="array" aca="1" ref="D16" ca="1">IF(ROWS($1:14)&lt;=COUNTIF(Prime!$A$2:$A$45,$A$1),INDEX(Prime!$G$2:$G$45,SMALL(IF(Prime!$A$2:$A$45=$A$1,ROW(INDIRECT("1:"&amp;ROWS(Prime!$A$2:$A$45)))),ROWS($1:14))),"")</f>
        <v/>
      </c>
      <c r="E16" s="11" t="str">
        <f t="array" aca="1" ref="E16" ca="1">IF(ROWS($1:14)&lt;=COUNTIF(Prime!$A$2:$A$45,$A$1),INDEX(Prime!$I$2:$I$45,SMALL(IF(Prime!$A$2:$A$45=$A$1,ROW(INDIRECT("1:"&amp;ROWS(Prime!$A$2:$A$45)))),ROWS($1:14))),"")</f>
        <v/>
      </c>
    </row>
    <row r="17" spans="1:5" ht="15" thickBot="1" x14ac:dyDescent="0.35">
      <c r="A17" s="1"/>
      <c r="B17" s="14"/>
      <c r="C17" s="5"/>
      <c r="D17" s="12" t="s">
        <v>27</v>
      </c>
      <c r="E17" s="13">
        <f ca="1">SUM(E3:E16)</f>
        <v>0</v>
      </c>
    </row>
  </sheetData>
  <mergeCells count="1">
    <mergeCell ref="B1:E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E17"/>
  <sheetViews>
    <sheetView workbookViewId="0">
      <selection activeCell="B5" sqref="B5"/>
    </sheetView>
  </sheetViews>
  <sheetFormatPr baseColWidth="10" defaultRowHeight="14.4" x14ac:dyDescent="0.3"/>
  <cols>
    <col min="1" max="1" width="22.6640625" bestFit="1" customWidth="1"/>
    <col min="2" max="2" width="26.33203125" bestFit="1" customWidth="1"/>
    <col min="3" max="3" width="13.44140625" bestFit="1" customWidth="1"/>
    <col min="4" max="4" width="31.5546875" bestFit="1" customWidth="1"/>
    <col min="5" max="5" width="10.88671875" bestFit="1" customWidth="1"/>
  </cols>
  <sheetData>
    <row r="1" spans="1:5" ht="21.6" thickBot="1" x14ac:dyDescent="0.35">
      <c r="A1" s="10" t="s">
        <v>31</v>
      </c>
      <c r="B1" s="46">
        <v>44470</v>
      </c>
      <c r="C1" s="47"/>
      <c r="D1" s="47"/>
      <c r="E1" s="48"/>
    </row>
    <row r="2" spans="1:5" ht="18.600000000000001" thickBot="1" x14ac:dyDescent="0.35">
      <c r="B2" s="6" t="s">
        <v>24</v>
      </c>
      <c r="C2" s="6" t="s">
        <v>0</v>
      </c>
      <c r="D2" s="6" t="s">
        <v>25</v>
      </c>
      <c r="E2" s="6" t="s">
        <v>26</v>
      </c>
    </row>
    <row r="3" spans="1: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/>
      </c>
      <c r="C3" s="15" t="str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/>
      </c>
      <c r="D3" s="16" t="str">
        <f t="array" aca="1" ref="D3" ca="1">IF(ROWS($1:1)&lt;=COUNTIF(Tableau1[[Référent chantier ]],$A$1),INDEX(Tableau1[Marge],SMALL(IF(Tableau1[[Référent chantier ]]=$A$1,ROW(INDIRECT("1:"&amp;ROWS(Tableau1[[Référent chantier ]])))),ROWS($1:1))),"")</f>
        <v/>
      </c>
      <c r="E3" s="11" t="str">
        <f t="array" aca="1" ref="E3" ca="1">IF(ROWS($1:1)&lt;=COUNTIF(Tableau1[[Référent chantier ]],$A$1),INDEX(Tableau1[Marge €],SMALL(IF(Tableau1[[Référent chantier ]]=$A$1,ROW(INDIRECT("1:"&amp;ROWS(Tableau1[[Référent chantier ]])))),ROWS($1:1))),"")</f>
        <v/>
      </c>
    </row>
    <row r="4" spans="1: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]],$A$1),INDEX(Tableau1[Marge €],SMALL(IF(Tableau1[[Référent chantier ]]=$A$1,ROW(INDIRECT("1:"&amp;ROWS(Tableau1[[Référent chantier ]])))),ROWS($1:2))),"")</f>
        <v/>
      </c>
    </row>
    <row r="5" spans="1: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]],$A$1),INDEX(Tableau1[Marge €],SMALL(IF(Tableau1[[Référent chantier ]]=$A$1,ROW(INDIRECT("1:"&amp;ROWS(Tableau1[[Référent chantier ]])))),ROWS($1:3))),"")</f>
        <v/>
      </c>
    </row>
    <row r="6" spans="1: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]],$A$1),INDEX(Tableau1[Marge €],SMALL(IF(Tableau1[[Référent chantier ]]=$A$1,ROW(INDIRECT("1:"&amp;ROWS(Tableau1[[Référent chantier ]])))),ROWS($1:4))),"")</f>
        <v/>
      </c>
    </row>
    <row r="7" spans="1: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]],$A$1),INDEX(Tableau1[Marge €],SMALL(IF(Tableau1[[Référent chantier ]]=$A$1,ROW(INDIRECT("1:"&amp;ROWS(Tableau1[[Référent chantier ]])))),ROWS($1:5))),"")</f>
        <v/>
      </c>
    </row>
    <row r="8" spans="1: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]],$A$1),INDEX(Tableau1[Marge €],SMALL(IF(Tableau1[[Référent chantier ]]=$A$1,ROW(INDIRECT("1:"&amp;ROWS(Tableau1[[Référent chantier ]])))),ROWS($1:6))),"")</f>
        <v/>
      </c>
    </row>
    <row r="9" spans="1: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]],$A$1),INDEX(Tableau1[Marge €],SMALL(IF(Tableau1[[Référent chantier ]]=$A$1,ROW(INDIRECT("1:"&amp;ROWS(Tableau1[[Référent chantier ]])))),ROWS($1:7))),"")</f>
        <v/>
      </c>
    </row>
    <row r="10" spans="1: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]],$A$1),INDEX(Tableau1[Marge €],SMALL(IF(Tableau1[[Référent chantier ]]=$A$1,ROW(INDIRECT("1:"&amp;ROWS(Tableau1[[Référent chantier ]])))),ROWS($1:8))),"")</f>
        <v/>
      </c>
    </row>
    <row r="11" spans="1: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]],$A$1),INDEX(Tableau1[Marge €],SMALL(IF(Tableau1[[Référent chantier ]]=$A$1,ROW(INDIRECT("1:"&amp;ROWS(Tableau1[[Référent chantier ]])))),ROWS($1:9))),"")</f>
        <v/>
      </c>
    </row>
    <row r="12" spans="1: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]],$A$1),INDEX(Tableau1[Marge €],SMALL(IF(Tableau1[[Référent chantier ]]=$A$1,ROW(INDIRECT("1:"&amp;ROWS(Tableau1[[Référent chantier ]])))),ROWS($1:10))),"")</f>
        <v/>
      </c>
    </row>
    <row r="13" spans="1: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]],$A$1),INDEX(Tableau1[Marge €],SMALL(IF(Tableau1[[Référent chantier ]]=$A$1,ROW(INDIRECT("1:"&amp;ROWS(Tableau1[[Référent chantier ]])))),ROWS($1:11))),"")</f>
        <v/>
      </c>
    </row>
    <row r="14" spans="1:5" x14ac:dyDescent="0.3">
      <c r="B14" s="11" t="str">
        <f t="array" aca="1" ref="B14" ca="1">IF(ROWS($1:12)&lt;=COUNTIF(Prime!$A$2:$A$45,$A$1),INDEX(Prime!$B$2:$B$45,SMALL(IF(Prime!$A$2:$A$45=$A$1,ROW(INDIRECT("1:"&amp;ROWS(Prime!$A$2:$A$45)))),ROWS($1:12))),"")</f>
        <v/>
      </c>
      <c r="C14" s="15" t="str">
        <f t="array" aca="1" ref="C14" ca="1">IF(ROWS($1:12)&lt;=COUNTIF(Prime!$A$2:$A$45,$A$1),INDEX(Prime!$C$2:$C$45,SMALL(IF(Prime!$A$2:$A$45=$A$1,ROW(INDIRECT("1:"&amp;ROWS(Prime!$A$2:$A$45)))),ROWS($1:12))),"")</f>
        <v/>
      </c>
      <c r="D14" s="16" t="str">
        <f t="array" aca="1" ref="D14" ca="1">IF(ROWS($1:12)&lt;=COUNTIF(Prime!$A$2:$A$45,$A$1),INDEX(Prime!$G$2:$G$45,SMALL(IF(Prime!$A$2:$A$45=$A$1,ROW(INDIRECT("1:"&amp;ROWS(Prime!$A$2:$A$45)))),ROWS($1:12))),"")</f>
        <v/>
      </c>
      <c r="E14" s="11" t="str">
        <f t="array" aca="1" ref="E14" ca="1">IF(ROWS($1:12)&lt;=COUNTIF(Prime!$A$2:$A$45,$A$1),INDEX(Prime!$I$2:$I$45,SMALL(IF(Prime!$A$2:$A$45=$A$1,ROW(INDIRECT("1:"&amp;ROWS(Prime!$A$2:$A$45)))),ROWS($1:12))),"")</f>
        <v/>
      </c>
    </row>
    <row r="15" spans="1:5" x14ac:dyDescent="0.3">
      <c r="B15" s="11" t="str">
        <f t="array" aca="1" ref="B15" ca="1">IF(ROWS($1:13)&lt;=COUNTIF(Prime!$A$2:$A$45,$A$1),INDEX(Prime!$B$2:$B$45,SMALL(IF(Prime!$A$2:$A$45=$A$1,ROW(INDIRECT("1:"&amp;ROWS(Prime!$A$2:$A$45)))),ROWS($1:13))),"")</f>
        <v/>
      </c>
      <c r="C15" s="15" t="str">
        <f t="array" aca="1" ref="C15" ca="1">IF(ROWS($1:13)&lt;=COUNTIF(Prime!$A$2:$A$45,$A$1),INDEX(Prime!$C$2:$C$45,SMALL(IF(Prime!$A$2:$A$45=$A$1,ROW(INDIRECT("1:"&amp;ROWS(Prime!$A$2:$A$45)))),ROWS($1:13))),"")</f>
        <v/>
      </c>
      <c r="D15" s="16" t="str">
        <f t="array" aca="1" ref="D15" ca="1">IF(ROWS($1:13)&lt;=COUNTIF(Prime!$A$2:$A$45,$A$1),INDEX(Prime!$G$2:$G$45,SMALL(IF(Prime!$A$2:$A$45=$A$1,ROW(INDIRECT("1:"&amp;ROWS(Prime!$A$2:$A$45)))),ROWS($1:13))),"")</f>
        <v/>
      </c>
      <c r="E15" s="11" t="str">
        <f t="array" aca="1" ref="E15" ca="1">IF(ROWS($1:13)&lt;=COUNTIF(Prime!$A$2:$A$45,$A$1),INDEX(Prime!$I$2:$I$45,SMALL(IF(Prime!$A$2:$A$45=$A$1,ROW(INDIRECT("1:"&amp;ROWS(Prime!$A$2:$A$45)))),ROWS($1:13))),"")</f>
        <v/>
      </c>
    </row>
    <row r="16" spans="1:5" ht="15" thickBot="1" x14ac:dyDescent="0.35">
      <c r="B16" s="11" t="str">
        <f t="array" aca="1" ref="B16" ca="1">IF(ROWS($1:14)&lt;=COUNTIF(Prime!$A$2:$A$45,$A$1),INDEX(Prime!$B$2:$B$45,SMALL(IF(Prime!$A$2:$A$45=$A$1,ROW(INDIRECT("1:"&amp;ROWS(Prime!$A$2:$A$45)))),ROWS($1:14))),"")</f>
        <v/>
      </c>
      <c r="C16" s="15" t="str">
        <f t="array" aca="1" ref="C16" ca="1">IF(ROWS($1:14)&lt;=COUNTIF(Prime!$A$2:$A$45,$A$1),INDEX(Prime!$C$2:$C$45,SMALL(IF(Prime!$A$2:$A$45=$A$1,ROW(INDIRECT("1:"&amp;ROWS(Prime!$A$2:$A$45)))),ROWS($1:14))),"")</f>
        <v/>
      </c>
      <c r="D16" s="16" t="str">
        <f t="array" aca="1" ref="D16" ca="1">IF(ROWS($1:14)&lt;=COUNTIF(Prime!$A$2:$A$45,$A$1),INDEX(Prime!$G$2:$G$45,SMALL(IF(Prime!$A$2:$A$45=$A$1,ROW(INDIRECT("1:"&amp;ROWS(Prime!$A$2:$A$45)))),ROWS($1:14))),"")</f>
        <v/>
      </c>
      <c r="E16" s="11" t="str">
        <f t="array" aca="1" ref="E16" ca="1">IF(ROWS($1:14)&lt;=COUNTIF(Prime!$A$2:$A$45,$A$1),INDEX(Prime!$I$2:$I$45,SMALL(IF(Prime!$A$2:$A$45=$A$1,ROW(INDIRECT("1:"&amp;ROWS(Prime!$A$2:$A$45)))),ROWS($1:14))),"")</f>
        <v/>
      </c>
    </row>
    <row r="17" spans="1:5" ht="15" thickBot="1" x14ac:dyDescent="0.35">
      <c r="A17" s="1"/>
      <c r="B17" s="14"/>
      <c r="C17" s="5"/>
      <c r="D17" s="12" t="s">
        <v>27</v>
      </c>
      <c r="E17" s="13">
        <f ca="1">SUM(E3:E16)</f>
        <v>0</v>
      </c>
    </row>
  </sheetData>
  <mergeCells count="1">
    <mergeCell ref="B1:E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E13"/>
  <sheetViews>
    <sheetView workbookViewId="0">
      <selection activeCell="C5" sqref="C5"/>
    </sheetView>
  </sheetViews>
  <sheetFormatPr baseColWidth="10" defaultRowHeight="14.4" x14ac:dyDescent="0.3"/>
  <cols>
    <col min="1" max="1" width="26.5546875" bestFit="1" customWidth="1"/>
    <col min="2" max="2" width="26.33203125" bestFit="1" customWidth="1"/>
    <col min="3" max="3" width="13.44140625" bestFit="1" customWidth="1"/>
    <col min="4" max="4" width="31.5546875" bestFit="1" customWidth="1"/>
    <col min="5" max="5" width="10.88671875" bestFit="1" customWidth="1"/>
  </cols>
  <sheetData>
    <row r="1" spans="1:5" ht="21.6" thickBot="1" x14ac:dyDescent="0.35">
      <c r="A1" s="10" t="s">
        <v>20</v>
      </c>
      <c r="B1" s="46">
        <v>44470</v>
      </c>
      <c r="C1" s="47"/>
      <c r="D1" s="47"/>
      <c r="E1" s="48"/>
    </row>
    <row r="2" spans="1:5" ht="18.600000000000001" thickBot="1" x14ac:dyDescent="0.35">
      <c r="B2" s="6" t="s">
        <v>24</v>
      </c>
      <c r="C2" s="6" t="s">
        <v>0</v>
      </c>
      <c r="D2" s="6" t="s">
        <v>25</v>
      </c>
      <c r="E2" s="6" t="s">
        <v>26</v>
      </c>
    </row>
    <row r="3" spans="1: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/>
      </c>
      <c r="C3" s="15" t="str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/>
      </c>
      <c r="D3" s="16" t="str">
        <f t="array" aca="1" ref="D3" ca="1">IF(ROWS($1:1)&lt;=COUNTIF(Tableau1[[Référent chantier ]],$A$1),INDEX(Tableau1[Marge],SMALL(IF(Tableau1[[Référent chantier ]]=$A$1,ROW(INDIRECT("1:"&amp;ROWS(Tableau1[[Référent chantier ]])))),ROWS($1:1))),"")</f>
        <v/>
      </c>
      <c r="E3" s="11" t="str">
        <f t="array" aca="1" ref="E3" ca="1">IF(ROWS($1:1)&lt;=COUNTIF(Tableau1[[Référent chantier ]],$A$1),INDEX(Tableau1[Marge €],SMALL(IF(Tableau1[[Référent chantier ]]=$A$1,ROW(INDIRECT("1:"&amp;ROWS(Tableau1[[Référent chantier ]])))),ROWS($1:1))),"")</f>
        <v/>
      </c>
    </row>
    <row r="4" spans="1: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]],$A$1),INDEX(Tableau1[Marge €],SMALL(IF(Tableau1[[Référent chantier ]]=$A$1,ROW(INDIRECT("1:"&amp;ROWS(Tableau1[[Référent chantier ]])))),ROWS($1:2))),"")</f>
        <v/>
      </c>
    </row>
    <row r="5" spans="1: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]],$A$1),INDEX(Tableau1[Marge €],SMALL(IF(Tableau1[[Référent chantier ]]=$A$1,ROW(INDIRECT("1:"&amp;ROWS(Tableau1[[Référent chantier ]])))),ROWS($1:3))),"")</f>
        <v/>
      </c>
    </row>
    <row r="6" spans="1: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]],$A$1),INDEX(Tableau1[Marge €],SMALL(IF(Tableau1[[Référent chantier ]]=$A$1,ROW(INDIRECT("1:"&amp;ROWS(Tableau1[[Référent chantier ]])))),ROWS($1:4))),"")</f>
        <v/>
      </c>
    </row>
    <row r="7" spans="1: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]],$A$1),INDEX(Tableau1[Marge €],SMALL(IF(Tableau1[[Référent chantier ]]=$A$1,ROW(INDIRECT("1:"&amp;ROWS(Tableau1[[Référent chantier ]])))),ROWS($1:5))),"")</f>
        <v/>
      </c>
    </row>
    <row r="8" spans="1: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]],$A$1),INDEX(Tableau1[Marge €],SMALL(IF(Tableau1[[Référent chantier ]]=$A$1,ROW(INDIRECT("1:"&amp;ROWS(Tableau1[[Référent chantier ]])))),ROWS($1:6))),"")</f>
        <v/>
      </c>
    </row>
    <row r="9" spans="1: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]],$A$1),INDEX(Tableau1[Marge €],SMALL(IF(Tableau1[[Référent chantier ]]=$A$1,ROW(INDIRECT("1:"&amp;ROWS(Tableau1[[Référent chantier ]])))),ROWS($1:7))),"")</f>
        <v/>
      </c>
    </row>
    <row r="10" spans="1: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]],$A$1),INDEX(Tableau1[Marge €],SMALL(IF(Tableau1[[Référent chantier ]]=$A$1,ROW(INDIRECT("1:"&amp;ROWS(Tableau1[[Référent chantier ]])))),ROWS($1:8))),"")</f>
        <v/>
      </c>
    </row>
    <row r="11" spans="1:5" x14ac:dyDescent="0.3">
      <c r="A11" s="1"/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]],$A$1),INDEX(Tableau1[Marge €],SMALL(IF(Tableau1[[Référent chantier ]]=$A$1,ROW(INDIRECT("1:"&amp;ROWS(Tableau1[[Référent chantier ]])))),ROWS($1:9))),"")</f>
        <v/>
      </c>
    </row>
    <row r="12" spans="1: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]],$A$1),INDEX(Tableau1[Marge €],SMALL(IF(Tableau1[[Référent chantier ]]=$A$1,ROW(INDIRECT("1:"&amp;ROWS(Tableau1[[Référent chantier ]])))),ROWS($1:10))),"")</f>
        <v/>
      </c>
    </row>
    <row r="13" spans="1: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]],$A$1),INDEX(Tableau1[Marge €],SMALL(IF(Tableau1[[Référent chantier ]]=$A$1,ROW(INDIRECT("1:"&amp;ROWS(Tableau1[[Référent chantier ]])))),ROWS($1:11))),"")</f>
        <v/>
      </c>
    </row>
  </sheetData>
  <mergeCells count="1">
    <mergeCell ref="B1:E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E17"/>
  <sheetViews>
    <sheetView workbookViewId="0">
      <selection activeCell="B3" sqref="B3"/>
    </sheetView>
  </sheetViews>
  <sheetFormatPr baseColWidth="10" defaultRowHeight="14.4" x14ac:dyDescent="0.3"/>
  <cols>
    <col min="1" max="1" width="22.6640625" bestFit="1" customWidth="1"/>
    <col min="2" max="2" width="26.33203125" bestFit="1" customWidth="1"/>
    <col min="3" max="3" width="13.44140625" bestFit="1" customWidth="1"/>
    <col min="4" max="4" width="31.5546875" bestFit="1" customWidth="1"/>
    <col min="5" max="5" width="9.44140625" bestFit="1" customWidth="1"/>
  </cols>
  <sheetData>
    <row r="1" spans="1:5" ht="21.6" thickBot="1" x14ac:dyDescent="0.35">
      <c r="A1" s="10" t="s">
        <v>21</v>
      </c>
      <c r="B1" s="46">
        <v>44470</v>
      </c>
      <c r="C1" s="47"/>
      <c r="D1" s="47"/>
      <c r="E1" s="48"/>
    </row>
    <row r="2" spans="1:5" ht="18.600000000000001" thickBot="1" x14ac:dyDescent="0.35">
      <c r="B2" s="6" t="s">
        <v>24</v>
      </c>
      <c r="C2" s="6" t="s">
        <v>0</v>
      </c>
      <c r="D2" s="6" t="s">
        <v>25</v>
      </c>
      <c r="E2" s="6" t="s">
        <v>26</v>
      </c>
    </row>
    <row r="3" spans="1: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/>
      </c>
      <c r="C3" s="15" t="str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/>
      </c>
      <c r="D3" s="16" t="str">
        <f t="array" aca="1" ref="D3" ca="1">IF(ROWS($1:1)&lt;=COUNTIF(Tableau1[[Référent chantier ]],$A$1),INDEX(Tableau1[Marge],SMALL(IF(Tableau1[[Référent chantier ]]=$A$1,ROW(INDIRECT("1:"&amp;ROWS(Tableau1[[Référent chantier ]])))),ROWS($1:1))),"")</f>
        <v/>
      </c>
      <c r="E3" s="11" t="str">
        <f t="array" aca="1" ref="E3" ca="1">IF(ROWS($1:1)&lt;=COUNTIF(Tableau1[[Référent chantier ]],$A$1),INDEX(Tableau1[Marge €],SMALL(IF(Tableau1[[Référent chantier ]]=$A$1,ROW(INDIRECT("1:"&amp;ROWS(Tableau1[[Référent chantier ]])))),ROWS($1:1))),"")</f>
        <v/>
      </c>
    </row>
    <row r="4" spans="1: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]],$A$1),INDEX(Tableau1[Marge €],SMALL(IF(Tableau1[[Référent chantier ]]=$A$1,ROW(INDIRECT("1:"&amp;ROWS(Tableau1[[Référent chantier ]])))),ROWS($1:2))),"")</f>
        <v/>
      </c>
    </row>
    <row r="5" spans="1: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]],$A$1),INDEX(Tableau1[Marge €],SMALL(IF(Tableau1[[Référent chantier ]]=$A$1,ROW(INDIRECT("1:"&amp;ROWS(Tableau1[[Référent chantier ]])))),ROWS($1:3))),"")</f>
        <v/>
      </c>
    </row>
    <row r="6" spans="1: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]],$A$1),INDEX(Tableau1[Marge €],SMALL(IF(Tableau1[[Référent chantier ]]=$A$1,ROW(INDIRECT("1:"&amp;ROWS(Tableau1[[Référent chantier ]])))),ROWS($1:4))),"")</f>
        <v/>
      </c>
    </row>
    <row r="7" spans="1: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]],$A$1),INDEX(Tableau1[Marge €],SMALL(IF(Tableau1[[Référent chantier ]]=$A$1,ROW(INDIRECT("1:"&amp;ROWS(Tableau1[[Référent chantier ]])))),ROWS($1:5))),"")</f>
        <v/>
      </c>
    </row>
    <row r="8" spans="1: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]],$A$1),INDEX(Tableau1[Marge €],SMALL(IF(Tableau1[[Référent chantier ]]=$A$1,ROW(INDIRECT("1:"&amp;ROWS(Tableau1[[Référent chantier ]])))),ROWS($1:6))),"")</f>
        <v/>
      </c>
    </row>
    <row r="9" spans="1: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]],$A$1),INDEX(Tableau1[Marge €],SMALL(IF(Tableau1[[Référent chantier ]]=$A$1,ROW(INDIRECT("1:"&amp;ROWS(Tableau1[[Référent chantier ]])))),ROWS($1:7))),"")</f>
        <v/>
      </c>
    </row>
    <row r="10" spans="1: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]],$A$1),INDEX(Tableau1[Marge €],SMALL(IF(Tableau1[[Référent chantier ]]=$A$1,ROW(INDIRECT("1:"&amp;ROWS(Tableau1[[Référent chantier ]])))),ROWS($1:8))),"")</f>
        <v/>
      </c>
    </row>
    <row r="11" spans="1: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]],$A$1),INDEX(Tableau1[Marge €],SMALL(IF(Tableau1[[Référent chantier ]]=$A$1,ROW(INDIRECT("1:"&amp;ROWS(Tableau1[[Référent chantier ]])))),ROWS($1:9))),"")</f>
        <v/>
      </c>
    </row>
    <row r="12" spans="1: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]],$A$1),INDEX(Tableau1[Marge €],SMALL(IF(Tableau1[[Référent chantier ]]=$A$1,ROW(INDIRECT("1:"&amp;ROWS(Tableau1[[Référent chantier ]])))),ROWS($1:10))),"")</f>
        <v/>
      </c>
    </row>
    <row r="13" spans="1: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]],$A$1),INDEX(Tableau1[Marge €],SMALL(IF(Tableau1[[Référent chantier ]]=$A$1,ROW(INDIRECT("1:"&amp;ROWS(Tableau1[[Référent chantier ]])))),ROWS($1:11))),"")</f>
        <v/>
      </c>
    </row>
    <row r="14" spans="1:5" x14ac:dyDescent="0.3">
      <c r="B14" s="11" t="str">
        <f t="array" aca="1" ref="B14" ca="1">IF(ROWS($1:12)&lt;=COUNTIF(Prime!$A$2:$A$45,$A$1),INDEX(Prime!$B$2:$B$45,SMALL(IF(Prime!$A$2:$A$45=$A$1,ROW(INDIRECT("1:"&amp;ROWS(Prime!$A$2:$A$45)))),ROWS($1:12))),"")</f>
        <v/>
      </c>
      <c r="C14" s="15" t="str">
        <f t="array" aca="1" ref="C14" ca="1">IF(ROWS($1:12)&lt;=COUNTIF(Prime!$A$2:$A$45,$A$1),INDEX(Prime!$C$2:$C$45,SMALL(IF(Prime!$A$2:$A$45=$A$1,ROW(INDIRECT("1:"&amp;ROWS(Prime!$A$2:$A$45)))),ROWS($1:12))),"")</f>
        <v/>
      </c>
      <c r="D14" s="16" t="str">
        <f t="array" aca="1" ref="D14" ca="1">IF(ROWS($1:12)&lt;=COUNTIF(Prime!$A$2:$A$45,$A$1),INDEX(Prime!$G$2:$G$45,SMALL(IF(Prime!$A$2:$A$45=$A$1,ROW(INDIRECT("1:"&amp;ROWS(Prime!$A$2:$A$45)))),ROWS($1:12))),"")</f>
        <v/>
      </c>
      <c r="E14" s="11" t="str">
        <f t="array" aca="1" ref="E14" ca="1">IF(ROWS($1:12)&lt;=COUNTIF(Prime!$A$2:$A$45,$A$1),INDEX(Prime!$I$2:$I$45,SMALL(IF(Prime!$A$2:$A$45=$A$1,ROW(INDIRECT("1:"&amp;ROWS(Prime!$A$2:$A$45)))),ROWS($1:12))),"")</f>
        <v/>
      </c>
    </row>
    <row r="15" spans="1:5" x14ac:dyDescent="0.3">
      <c r="B15" s="11" t="str">
        <f t="array" aca="1" ref="B15" ca="1">IF(ROWS($1:13)&lt;=COUNTIF(Prime!$A$2:$A$45,$A$1),INDEX(Prime!$B$2:$B$45,SMALL(IF(Prime!$A$2:$A$45=$A$1,ROW(INDIRECT("1:"&amp;ROWS(Prime!$A$2:$A$45)))),ROWS($1:13))),"")</f>
        <v/>
      </c>
      <c r="C15" s="15" t="str">
        <f t="array" aca="1" ref="C15" ca="1">IF(ROWS($1:13)&lt;=COUNTIF(Prime!$A$2:$A$45,$A$1),INDEX(Prime!$C$2:$C$45,SMALL(IF(Prime!$A$2:$A$45=$A$1,ROW(INDIRECT("1:"&amp;ROWS(Prime!$A$2:$A$45)))),ROWS($1:13))),"")</f>
        <v/>
      </c>
      <c r="D15" s="16" t="str">
        <f t="array" aca="1" ref="D15" ca="1">IF(ROWS($1:13)&lt;=COUNTIF(Prime!$A$2:$A$45,$A$1),INDEX(Prime!$G$2:$G$45,SMALL(IF(Prime!$A$2:$A$45=$A$1,ROW(INDIRECT("1:"&amp;ROWS(Prime!$A$2:$A$45)))),ROWS($1:13))),"")</f>
        <v/>
      </c>
      <c r="E15" s="11" t="str">
        <f t="array" aca="1" ref="E15" ca="1">IF(ROWS($1:13)&lt;=COUNTIF(Prime!$A$2:$A$45,$A$1),INDEX(Prime!$I$2:$I$45,SMALL(IF(Prime!$A$2:$A$45=$A$1,ROW(INDIRECT("1:"&amp;ROWS(Prime!$A$2:$A$45)))),ROWS($1:13))),"")</f>
        <v/>
      </c>
    </row>
    <row r="16" spans="1:5" ht="15" thickBot="1" x14ac:dyDescent="0.35">
      <c r="B16" s="11" t="str">
        <f t="array" aca="1" ref="B16" ca="1">IF(ROWS($1:14)&lt;=COUNTIF(Prime!$A$2:$A$45,$A$1),INDEX(Prime!$B$2:$B$45,SMALL(IF(Prime!$A$2:$A$45=$A$1,ROW(INDIRECT("1:"&amp;ROWS(Prime!$A$2:$A$45)))),ROWS($1:14))),"")</f>
        <v/>
      </c>
      <c r="C16" s="15" t="str">
        <f t="array" aca="1" ref="C16" ca="1">IF(ROWS($1:14)&lt;=COUNTIF(Prime!$A$2:$A$45,$A$1),INDEX(Prime!$C$2:$C$45,SMALL(IF(Prime!$A$2:$A$45=$A$1,ROW(INDIRECT("1:"&amp;ROWS(Prime!$A$2:$A$45)))),ROWS($1:14))),"")</f>
        <v/>
      </c>
      <c r="D16" s="16" t="str">
        <f t="array" aca="1" ref="D16" ca="1">IF(ROWS($1:14)&lt;=COUNTIF(Prime!$A$2:$A$45,$A$1),INDEX(Prime!$G$2:$G$45,SMALL(IF(Prime!$A$2:$A$45=$A$1,ROW(INDIRECT("1:"&amp;ROWS(Prime!$A$2:$A$45)))),ROWS($1:14))),"")</f>
        <v/>
      </c>
      <c r="E16" s="11" t="str">
        <f t="array" aca="1" ref="E16" ca="1">IF(ROWS($1:14)&lt;=COUNTIF(Prime!$A$2:$A$45,$A$1),INDEX(Prime!$I$2:$I$45,SMALL(IF(Prime!$A$2:$A$45=$A$1,ROW(INDIRECT("1:"&amp;ROWS(Prime!$A$2:$A$45)))),ROWS($1:14))),"")</f>
        <v/>
      </c>
    </row>
    <row r="17" spans="1:5" ht="15" thickBot="1" x14ac:dyDescent="0.35">
      <c r="A17" s="1"/>
      <c r="B17" s="14"/>
      <c r="C17" s="5"/>
      <c r="D17" s="12" t="s">
        <v>27</v>
      </c>
      <c r="E17" s="13">
        <f ca="1">SUM(E3:E16)</f>
        <v>0</v>
      </c>
    </row>
  </sheetData>
  <mergeCells count="1">
    <mergeCell ref="B1:E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E17"/>
  <sheetViews>
    <sheetView workbookViewId="0">
      <selection activeCell="F17" sqref="F17"/>
    </sheetView>
  </sheetViews>
  <sheetFormatPr baseColWidth="10" defaultRowHeight="14.4" x14ac:dyDescent="0.3"/>
  <cols>
    <col min="1" max="1" width="22" bestFit="1" customWidth="1"/>
    <col min="2" max="2" width="15.88671875" bestFit="1" customWidth="1"/>
    <col min="3" max="3" width="13.44140625" bestFit="1" customWidth="1"/>
    <col min="4" max="4" width="31.5546875" bestFit="1" customWidth="1"/>
    <col min="5" max="5" width="10.88671875" bestFit="1" customWidth="1"/>
  </cols>
  <sheetData>
    <row r="1" spans="1:5" ht="21.6" thickBot="1" x14ac:dyDescent="0.35">
      <c r="A1" s="10" t="s">
        <v>22</v>
      </c>
      <c r="B1" s="46">
        <v>44470</v>
      </c>
      <c r="C1" s="47"/>
      <c r="D1" s="47"/>
      <c r="E1" s="48"/>
    </row>
    <row r="2" spans="1:5" ht="18.600000000000001" thickBot="1" x14ac:dyDescent="0.35">
      <c r="B2" s="6" t="s">
        <v>24</v>
      </c>
      <c r="C2" s="6" t="s">
        <v>0</v>
      </c>
      <c r="D2" s="6" t="s">
        <v>25</v>
      </c>
      <c r="E2" s="6" t="s">
        <v>26</v>
      </c>
    </row>
    <row r="3" spans="1:5" x14ac:dyDescent="0.3">
      <c r="B3" s="11" t="str">
        <f t="array" aca="1" ref="B3" ca="1">IF(ROWS($1:1)&lt;=COUNTIF(Tableau1[[Référent chantier ]],$A$1),INDEX(Tableau1[NOM DU CHANTIER],SMALL(IF(Tableau1[[Référent chantier ]]=$A$1,ROW(INDIRECT("1:"&amp;ROWS(Tableau1[[Référent chantier ]])))),ROWS($1:1))),"")</f>
        <v/>
      </c>
      <c r="C3" s="15" t="str">
        <f t="array" aca="1" ref="C3" ca="1">IF(ROWS($1:1)&lt;=COUNTIF(Tableau1[[Référent chantier ]],$A$1),INDEX(Tableau1[N°Chantier],SMALL(IF(Tableau1[[Référent chantier ]]=$A$1,ROW(INDIRECT("1:"&amp;ROWS(Tableau1[[Référent chantier ]])))),ROWS($1:1))),"")</f>
        <v/>
      </c>
      <c r="D3" s="16" t="str">
        <f t="array" aca="1" ref="D3" ca="1">IF(ROWS($1:1)&lt;=COUNTIF(Tableau1[[Référent chantier ]],$A$1),INDEX(Tableau1[Marge],SMALL(IF(Tableau1[[Référent chantier ]]=$A$1,ROW(INDIRECT("1:"&amp;ROWS(Tableau1[[Référent chantier ]])))),ROWS($1:1))),"")</f>
        <v/>
      </c>
      <c r="E3" s="11" t="str">
        <f t="array" aca="1" ref="E3" ca="1">IF(ROWS($1:1)&lt;=COUNTIF(Tableau1[[Référent chantier ]],$A$1),INDEX(Tableau1[Marge €],SMALL(IF(Tableau1[[Référent chantier ]]=$A$1,ROW(INDIRECT("1:"&amp;ROWS(Tableau1[[Référent chantier ]])))),ROWS($1:1))),"")</f>
        <v/>
      </c>
    </row>
    <row r="4" spans="1:5" x14ac:dyDescent="0.3">
      <c r="B4" s="11" t="str">
        <f t="array" aca="1" ref="B4" ca="1">IF(ROWS($1:2)&lt;=COUNTIF(Tableau1[[Référent chantier ]],$A$1),INDEX(Tableau1[NOM DU CHANTIER],SMALL(IF(Tableau1[[Référent chantier ]]=$A$1,ROW(INDIRECT("1:"&amp;ROWS(Tableau1[[Référent chantier ]])))),ROWS($1:2))),"")</f>
        <v/>
      </c>
      <c r="C4" s="15" t="str">
        <f t="array" aca="1" ref="C4" ca="1">IF(ROWS($1:2)&lt;=COUNTIF(Tableau1[[Référent chantier ]],$A$1),INDEX(Tableau1[N°Chantier],SMALL(IF(Tableau1[[Référent chantier ]]=$A$1,ROW(INDIRECT("1:"&amp;ROWS(Tableau1[[Référent chantier ]])))),ROWS($1:2))),"")</f>
        <v/>
      </c>
      <c r="D4" s="16" t="str">
        <f t="array" aca="1" ref="D4" ca="1">IF(ROWS($1:2)&lt;=COUNTIF(Tableau1[[Référent chantier ]],$A$1),INDEX(Tableau1[Marge],SMALL(IF(Tableau1[[Référent chantier ]]=$A$1,ROW(INDIRECT("1:"&amp;ROWS(Tableau1[[Référent chantier ]])))),ROWS($1:2))),"")</f>
        <v/>
      </c>
      <c r="E4" s="11" t="str">
        <f t="array" aca="1" ref="E4" ca="1">IF(ROWS($1:2)&lt;=COUNTIF(Tableau1[[Référent chantier ]],$A$1),INDEX(Tableau1[Marge €],SMALL(IF(Tableau1[[Référent chantier ]]=$A$1,ROW(INDIRECT("1:"&amp;ROWS(Tableau1[[Référent chantier ]])))),ROWS($1:2))),"")</f>
        <v/>
      </c>
    </row>
    <row r="5" spans="1:5" x14ac:dyDescent="0.3">
      <c r="B5" s="11" t="str">
        <f t="array" aca="1" ref="B5" ca="1">IF(ROWS($1:3)&lt;=COUNTIF(Tableau1[[Référent chantier ]],$A$1),INDEX(Tableau1[NOM DU CHANTIER],SMALL(IF(Tableau1[[Référent chantier ]]=$A$1,ROW(INDIRECT("1:"&amp;ROWS(Tableau1[[Référent chantier ]])))),ROWS($1:3))),"")</f>
        <v/>
      </c>
      <c r="C5" s="15" t="str">
        <f t="array" aca="1" ref="C5" ca="1">IF(ROWS($1:3)&lt;=COUNTIF(Tableau1[[Référent chantier ]],$A$1),INDEX(Tableau1[N°Chantier],SMALL(IF(Tableau1[[Référent chantier ]]=$A$1,ROW(INDIRECT("1:"&amp;ROWS(Tableau1[[Référent chantier ]])))),ROWS($1:3))),"")</f>
        <v/>
      </c>
      <c r="D5" s="16" t="str">
        <f t="array" aca="1" ref="D5" ca="1">IF(ROWS($1:3)&lt;=COUNTIF(Tableau1[[Référent chantier ]],$A$1),INDEX(Tableau1[Marge],SMALL(IF(Tableau1[[Référent chantier ]]=$A$1,ROW(INDIRECT("1:"&amp;ROWS(Tableau1[[Référent chantier ]])))),ROWS($1:3))),"")</f>
        <v/>
      </c>
      <c r="E5" s="11" t="str">
        <f t="array" aca="1" ref="E5" ca="1">IF(ROWS($1:3)&lt;=COUNTIF(Tableau1[[Référent chantier ]],$A$1),INDEX(Tableau1[Marge €],SMALL(IF(Tableau1[[Référent chantier ]]=$A$1,ROW(INDIRECT("1:"&amp;ROWS(Tableau1[[Référent chantier ]])))),ROWS($1:3))),"")</f>
        <v/>
      </c>
    </row>
    <row r="6" spans="1:5" x14ac:dyDescent="0.3">
      <c r="B6" s="11" t="str">
        <f t="array" aca="1" ref="B6" ca="1">IF(ROWS($1:4)&lt;=COUNTIF(Tableau1[[Référent chantier ]],$A$1),INDEX(Tableau1[NOM DU CHANTIER],SMALL(IF(Tableau1[[Référent chantier ]]=$A$1,ROW(INDIRECT("1:"&amp;ROWS(Tableau1[[Référent chantier ]])))),ROWS($1:4))),"")</f>
        <v/>
      </c>
      <c r="C6" s="15" t="str">
        <f t="array" aca="1" ref="C6" ca="1">IF(ROWS($1:4)&lt;=COUNTIF(Tableau1[[Référent chantier ]],$A$1),INDEX(Tableau1[N°Chantier],SMALL(IF(Tableau1[[Référent chantier ]]=$A$1,ROW(INDIRECT("1:"&amp;ROWS(Tableau1[[Référent chantier ]])))),ROWS($1:4))),"")</f>
        <v/>
      </c>
      <c r="D6" s="16" t="str">
        <f t="array" aca="1" ref="D6" ca="1">IF(ROWS($1:4)&lt;=COUNTIF(Tableau1[[Référent chantier ]],$A$1),INDEX(Tableau1[Marge],SMALL(IF(Tableau1[[Référent chantier ]]=$A$1,ROW(INDIRECT("1:"&amp;ROWS(Tableau1[[Référent chantier ]])))),ROWS($1:4))),"")</f>
        <v/>
      </c>
      <c r="E6" s="11" t="str">
        <f t="array" aca="1" ref="E6" ca="1">IF(ROWS($1:4)&lt;=COUNTIF(Tableau1[[Référent chantier ]],$A$1),INDEX(Tableau1[Marge €],SMALL(IF(Tableau1[[Référent chantier ]]=$A$1,ROW(INDIRECT("1:"&amp;ROWS(Tableau1[[Référent chantier ]])))),ROWS($1:4))),"")</f>
        <v/>
      </c>
    </row>
    <row r="7" spans="1:5" x14ac:dyDescent="0.3">
      <c r="B7" s="11" t="str">
        <f t="array" aca="1" ref="B7" ca="1">IF(ROWS($1:5)&lt;=COUNTIF(Tableau1[[Référent chantier ]],$A$1),INDEX(Tableau1[NOM DU CHANTIER],SMALL(IF(Tableau1[[Référent chantier ]]=$A$1,ROW(INDIRECT("1:"&amp;ROWS(Tableau1[[Référent chantier ]])))),ROWS($1:5))),"")</f>
        <v/>
      </c>
      <c r="C7" s="15" t="str">
        <f t="array" aca="1" ref="C7" ca="1">IF(ROWS($1:5)&lt;=COUNTIF(Tableau1[[Référent chantier ]],$A$1),INDEX(Tableau1[N°Chantier],SMALL(IF(Tableau1[[Référent chantier ]]=$A$1,ROW(INDIRECT("1:"&amp;ROWS(Tableau1[[Référent chantier ]])))),ROWS($1:5))),"")</f>
        <v/>
      </c>
      <c r="D7" s="16" t="str">
        <f t="array" aca="1" ref="D7" ca="1">IF(ROWS($1:5)&lt;=COUNTIF(Tableau1[[Référent chantier ]],$A$1),INDEX(Tableau1[Marge],SMALL(IF(Tableau1[[Référent chantier ]]=$A$1,ROW(INDIRECT("1:"&amp;ROWS(Tableau1[[Référent chantier ]])))),ROWS($1:5))),"")</f>
        <v/>
      </c>
      <c r="E7" s="11" t="str">
        <f t="array" aca="1" ref="E7" ca="1">IF(ROWS($1:5)&lt;=COUNTIF(Tableau1[[Référent chantier ]],$A$1),INDEX(Tableau1[Marge €],SMALL(IF(Tableau1[[Référent chantier ]]=$A$1,ROW(INDIRECT("1:"&amp;ROWS(Tableau1[[Référent chantier ]])))),ROWS($1:5))),"")</f>
        <v/>
      </c>
    </row>
    <row r="8" spans="1:5" x14ac:dyDescent="0.3">
      <c r="B8" s="11" t="str">
        <f t="array" aca="1" ref="B8" ca="1">IF(ROWS($1:6)&lt;=COUNTIF(Tableau1[[Référent chantier ]],$A$1),INDEX(Tableau1[NOM DU CHANTIER],SMALL(IF(Tableau1[[Référent chantier ]]=$A$1,ROW(INDIRECT("1:"&amp;ROWS(Tableau1[[Référent chantier ]])))),ROWS($1:6))),"")</f>
        <v/>
      </c>
      <c r="C8" s="15" t="str">
        <f t="array" aca="1" ref="C8" ca="1">IF(ROWS($1:6)&lt;=COUNTIF(Tableau1[[Référent chantier ]],$A$1),INDEX(Tableau1[N°Chantier],SMALL(IF(Tableau1[[Référent chantier ]]=$A$1,ROW(INDIRECT("1:"&amp;ROWS(Tableau1[[Référent chantier ]])))),ROWS($1:6))),"")</f>
        <v/>
      </c>
      <c r="D8" s="16" t="str">
        <f t="array" aca="1" ref="D8" ca="1">IF(ROWS($1:6)&lt;=COUNTIF(Tableau1[[Référent chantier ]],$A$1),INDEX(Tableau1[Marge],SMALL(IF(Tableau1[[Référent chantier ]]=$A$1,ROW(INDIRECT("1:"&amp;ROWS(Tableau1[[Référent chantier ]])))),ROWS($1:6))),"")</f>
        <v/>
      </c>
      <c r="E8" s="11" t="str">
        <f t="array" aca="1" ref="E8" ca="1">IF(ROWS($1:6)&lt;=COUNTIF(Tableau1[[Référent chantier ]],$A$1),INDEX(Tableau1[Marge €],SMALL(IF(Tableau1[[Référent chantier ]]=$A$1,ROW(INDIRECT("1:"&amp;ROWS(Tableau1[[Référent chantier ]])))),ROWS($1:6))),"")</f>
        <v/>
      </c>
    </row>
    <row r="9" spans="1:5" x14ac:dyDescent="0.3">
      <c r="B9" s="11" t="str">
        <f t="array" aca="1" ref="B9" ca="1">IF(ROWS($1:7)&lt;=COUNTIF(Tableau1[[Référent chantier ]],$A$1),INDEX(Tableau1[NOM DU CHANTIER],SMALL(IF(Tableau1[[Référent chantier ]]=$A$1,ROW(INDIRECT("1:"&amp;ROWS(Tableau1[[Référent chantier ]])))),ROWS($1:7))),"")</f>
        <v/>
      </c>
      <c r="C9" s="15" t="str">
        <f t="array" aca="1" ref="C9" ca="1">IF(ROWS($1:7)&lt;=COUNTIF(Tableau1[[Référent chantier ]],$A$1),INDEX(Tableau1[N°Chantier],SMALL(IF(Tableau1[[Référent chantier ]]=$A$1,ROW(INDIRECT("1:"&amp;ROWS(Tableau1[[Référent chantier ]])))),ROWS($1:7))),"")</f>
        <v/>
      </c>
      <c r="D9" s="16" t="str">
        <f t="array" aca="1" ref="D9" ca="1">IF(ROWS($1:7)&lt;=COUNTIF(Tableau1[[Référent chantier ]],$A$1),INDEX(Tableau1[Marge],SMALL(IF(Tableau1[[Référent chantier ]]=$A$1,ROW(INDIRECT("1:"&amp;ROWS(Tableau1[[Référent chantier ]])))),ROWS($1:7))),"")</f>
        <v/>
      </c>
      <c r="E9" s="11" t="str">
        <f t="array" aca="1" ref="E9" ca="1">IF(ROWS($1:7)&lt;=COUNTIF(Tableau1[[Référent chantier ]],$A$1),INDEX(Tableau1[Marge €],SMALL(IF(Tableau1[[Référent chantier ]]=$A$1,ROW(INDIRECT("1:"&amp;ROWS(Tableau1[[Référent chantier ]])))),ROWS($1:7))),"")</f>
        <v/>
      </c>
    </row>
    <row r="10" spans="1:5" x14ac:dyDescent="0.3">
      <c r="B10" s="11" t="str">
        <f t="array" aca="1" ref="B10" ca="1">IF(ROWS($1:8)&lt;=COUNTIF(Tableau1[[Référent chantier ]],$A$1),INDEX(Tableau1[NOM DU CHANTIER],SMALL(IF(Tableau1[[Référent chantier ]]=$A$1,ROW(INDIRECT("1:"&amp;ROWS(Tableau1[[Référent chantier ]])))),ROWS($1:8))),"")</f>
        <v/>
      </c>
      <c r="C10" s="15" t="str">
        <f t="array" aca="1" ref="C10" ca="1">IF(ROWS($1:8)&lt;=COUNTIF(Tableau1[[Référent chantier ]],$A$1),INDEX(Tableau1[N°Chantier],SMALL(IF(Tableau1[[Référent chantier ]]=$A$1,ROW(INDIRECT("1:"&amp;ROWS(Tableau1[[Référent chantier ]])))),ROWS($1:8))),"")</f>
        <v/>
      </c>
      <c r="D10" s="16" t="str">
        <f t="array" aca="1" ref="D10" ca="1">IF(ROWS($1:8)&lt;=COUNTIF(Tableau1[[Référent chantier ]],$A$1),INDEX(Tableau1[Marge],SMALL(IF(Tableau1[[Référent chantier ]]=$A$1,ROW(INDIRECT("1:"&amp;ROWS(Tableau1[[Référent chantier ]])))),ROWS($1:8))),"")</f>
        <v/>
      </c>
      <c r="E10" s="11" t="str">
        <f t="array" aca="1" ref="E10" ca="1">IF(ROWS($1:8)&lt;=COUNTIF(Tableau1[[Référent chantier ]],$A$1),INDEX(Tableau1[Marge €],SMALL(IF(Tableau1[[Référent chantier ]]=$A$1,ROW(INDIRECT("1:"&amp;ROWS(Tableau1[[Référent chantier ]])))),ROWS($1:8))),"")</f>
        <v/>
      </c>
    </row>
    <row r="11" spans="1:5" x14ac:dyDescent="0.3">
      <c r="B11" s="11" t="str">
        <f t="array" aca="1" ref="B11" ca="1">IF(ROWS($1:9)&lt;=COUNTIF(Tableau1[[Référent chantier ]],$A$1),INDEX(Tableau1[NOM DU CHANTIER],SMALL(IF(Tableau1[[Référent chantier ]]=$A$1,ROW(INDIRECT("1:"&amp;ROWS(Tableau1[[Référent chantier ]])))),ROWS($1:9))),"")</f>
        <v/>
      </c>
      <c r="C11" s="15" t="str">
        <f t="array" aca="1" ref="C11" ca="1">IF(ROWS($1:9)&lt;=COUNTIF(Tableau1[[Référent chantier ]],$A$1),INDEX(Tableau1[N°Chantier],SMALL(IF(Tableau1[[Référent chantier ]]=$A$1,ROW(INDIRECT("1:"&amp;ROWS(Tableau1[[Référent chantier ]])))),ROWS($1:9))),"")</f>
        <v/>
      </c>
      <c r="D11" s="16" t="str">
        <f t="array" aca="1" ref="D11" ca="1">IF(ROWS($1:9)&lt;=COUNTIF(Tableau1[[Référent chantier ]],$A$1),INDEX(Tableau1[Marge],SMALL(IF(Tableau1[[Référent chantier ]]=$A$1,ROW(INDIRECT("1:"&amp;ROWS(Tableau1[[Référent chantier ]])))),ROWS($1:9))),"")</f>
        <v/>
      </c>
      <c r="E11" s="11" t="str">
        <f t="array" aca="1" ref="E11" ca="1">IF(ROWS($1:9)&lt;=COUNTIF(Tableau1[[Référent chantier ]],$A$1),INDEX(Tableau1[Marge €],SMALL(IF(Tableau1[[Référent chantier ]]=$A$1,ROW(INDIRECT("1:"&amp;ROWS(Tableau1[[Référent chantier ]])))),ROWS($1:9))),"")</f>
        <v/>
      </c>
    </row>
    <row r="12" spans="1:5" x14ac:dyDescent="0.3">
      <c r="B12" s="11" t="str">
        <f t="array" aca="1" ref="B12" ca="1">IF(ROWS($1:10)&lt;=COUNTIF(Tableau1[[Référent chantier ]],$A$1),INDEX(Tableau1[NOM DU CHANTIER],SMALL(IF(Tableau1[[Référent chantier ]]=$A$1,ROW(INDIRECT("1:"&amp;ROWS(Tableau1[[Référent chantier ]])))),ROWS($1:10))),"")</f>
        <v/>
      </c>
      <c r="C12" s="15" t="str">
        <f t="array" aca="1" ref="C12" ca="1">IF(ROWS($1:10)&lt;=COUNTIF(Tableau1[[Référent chantier ]],$A$1),INDEX(Tableau1[N°Chantier],SMALL(IF(Tableau1[[Référent chantier ]]=$A$1,ROW(INDIRECT("1:"&amp;ROWS(Tableau1[[Référent chantier ]])))),ROWS($1:10))),"")</f>
        <v/>
      </c>
      <c r="D12" s="16" t="str">
        <f t="array" aca="1" ref="D12" ca="1">IF(ROWS($1:10)&lt;=COUNTIF(Tableau1[[Référent chantier ]],$A$1),INDEX(Tableau1[Marge],SMALL(IF(Tableau1[[Référent chantier ]]=$A$1,ROW(INDIRECT("1:"&amp;ROWS(Tableau1[[Référent chantier ]])))),ROWS($1:10))),"")</f>
        <v/>
      </c>
      <c r="E12" s="11" t="str">
        <f t="array" aca="1" ref="E12" ca="1">IF(ROWS($1:10)&lt;=COUNTIF(Tableau1[[Référent chantier ]],$A$1),INDEX(Tableau1[Marge €],SMALL(IF(Tableau1[[Référent chantier ]]=$A$1,ROW(INDIRECT("1:"&amp;ROWS(Tableau1[[Référent chantier ]])))),ROWS($1:10))),"")</f>
        <v/>
      </c>
    </row>
    <row r="13" spans="1:5" x14ac:dyDescent="0.3">
      <c r="B13" s="11" t="str">
        <f t="array" aca="1" ref="B13" ca="1">IF(ROWS($1:11)&lt;=COUNTIF(Tableau1[[Référent chantier ]],$A$1),INDEX(Tableau1[NOM DU CHANTIER],SMALL(IF(Tableau1[[Référent chantier ]]=$A$1,ROW(INDIRECT("1:"&amp;ROWS(Tableau1[[Référent chantier ]])))),ROWS($1:11))),"")</f>
        <v/>
      </c>
      <c r="C13" s="15" t="str">
        <f t="array" aca="1" ref="C13" ca="1">IF(ROWS($1:11)&lt;=COUNTIF(Tableau1[[Référent chantier ]],$A$1),INDEX(Tableau1[N°Chantier],SMALL(IF(Tableau1[[Référent chantier ]]=$A$1,ROW(INDIRECT("1:"&amp;ROWS(Tableau1[[Référent chantier ]])))),ROWS($1:11))),"")</f>
        <v/>
      </c>
      <c r="D13" s="16" t="str">
        <f t="array" aca="1" ref="D13" ca="1">IF(ROWS($1:11)&lt;=COUNTIF(Tableau1[[Référent chantier ]],$A$1),INDEX(Tableau1[Marge],SMALL(IF(Tableau1[[Référent chantier ]]=$A$1,ROW(INDIRECT("1:"&amp;ROWS(Tableau1[[Référent chantier ]])))),ROWS($1:11))),"")</f>
        <v/>
      </c>
      <c r="E13" s="11" t="str">
        <f t="array" aca="1" ref="E13" ca="1">IF(ROWS($1:11)&lt;=COUNTIF(Tableau1[[Référent chantier ]],$A$1),INDEX(Tableau1[Marge €],SMALL(IF(Tableau1[[Référent chantier ]]=$A$1,ROW(INDIRECT("1:"&amp;ROWS(Tableau1[[Référent chantier ]])))),ROWS($1:11))),"")</f>
        <v/>
      </c>
    </row>
    <row r="14" spans="1:5" x14ac:dyDescent="0.3">
      <c r="B14" s="11" t="str">
        <f t="array" aca="1" ref="B14" ca="1">IF(ROWS($1:12)&lt;=COUNTIF(Prime!$A$2:$A$45,$A$1),INDEX(Prime!$B$2:$B$45,SMALL(IF(Prime!$A$2:$A$45=$A$1,ROW(INDIRECT("1:"&amp;ROWS(Prime!$A$2:$A$45)))),ROWS($1:12))),"")</f>
        <v/>
      </c>
      <c r="C14" s="15" t="str">
        <f t="array" aca="1" ref="C14" ca="1">IF(ROWS($1:12)&lt;=COUNTIF(Prime!$A$2:$A$45,$A$1),INDEX(Prime!$C$2:$C$45,SMALL(IF(Prime!$A$2:$A$45=$A$1,ROW(INDIRECT("1:"&amp;ROWS(Prime!$A$2:$A$45)))),ROWS($1:12))),"")</f>
        <v/>
      </c>
      <c r="D14" s="16" t="str">
        <f t="array" aca="1" ref="D14" ca="1">IF(ROWS($1:12)&lt;=COUNTIF(Prime!$A$2:$A$45,$A$1),INDEX(Prime!$G$2:$G$45,SMALL(IF(Prime!$A$2:$A$45=$A$1,ROW(INDIRECT("1:"&amp;ROWS(Prime!$A$2:$A$45)))),ROWS($1:12))),"")</f>
        <v/>
      </c>
      <c r="E14" s="11" t="str">
        <f t="array" aca="1" ref="E14" ca="1">IF(ROWS($1:12)&lt;=COUNTIF(Prime!$A$2:$A$45,$A$1),INDEX(Prime!$I$2:$I$45,SMALL(IF(Prime!$A$2:$A$45=$A$1,ROW(INDIRECT("1:"&amp;ROWS(Prime!$A$2:$A$45)))),ROWS($1:12))),"")</f>
        <v/>
      </c>
    </row>
    <row r="15" spans="1:5" x14ac:dyDescent="0.3">
      <c r="B15" s="11" t="str">
        <f t="array" aca="1" ref="B15" ca="1">IF(ROWS($1:13)&lt;=COUNTIF(Prime!$A$2:$A$45,$A$1),INDEX(Prime!$B$2:$B$45,SMALL(IF(Prime!$A$2:$A$45=$A$1,ROW(INDIRECT("1:"&amp;ROWS(Prime!$A$2:$A$45)))),ROWS($1:13))),"")</f>
        <v/>
      </c>
      <c r="C15" s="15" t="str">
        <f t="array" aca="1" ref="C15" ca="1">IF(ROWS($1:13)&lt;=COUNTIF(Prime!$A$2:$A$45,$A$1),INDEX(Prime!$C$2:$C$45,SMALL(IF(Prime!$A$2:$A$45=$A$1,ROW(INDIRECT("1:"&amp;ROWS(Prime!$A$2:$A$45)))),ROWS($1:13))),"")</f>
        <v/>
      </c>
      <c r="D15" s="16" t="str">
        <f t="array" aca="1" ref="D15" ca="1">IF(ROWS($1:13)&lt;=COUNTIF(Prime!$A$2:$A$45,$A$1),INDEX(Prime!$G$2:$G$45,SMALL(IF(Prime!$A$2:$A$45=$A$1,ROW(INDIRECT("1:"&amp;ROWS(Prime!$A$2:$A$45)))),ROWS($1:13))),"")</f>
        <v/>
      </c>
      <c r="E15" s="11" t="str">
        <f t="array" aca="1" ref="E15" ca="1">IF(ROWS($1:13)&lt;=COUNTIF(Prime!$A$2:$A$45,$A$1),INDEX(Prime!$I$2:$I$45,SMALL(IF(Prime!$A$2:$A$45=$A$1,ROW(INDIRECT("1:"&amp;ROWS(Prime!$A$2:$A$45)))),ROWS($1:13))),"")</f>
        <v/>
      </c>
    </row>
    <row r="16" spans="1:5" ht="15" thickBot="1" x14ac:dyDescent="0.35">
      <c r="B16" s="11" t="str">
        <f t="array" aca="1" ref="B16" ca="1">IF(ROWS($1:14)&lt;=COUNTIF(Prime!$A$2:$A$45,$A$1),INDEX(Prime!$B$2:$B$45,SMALL(IF(Prime!$A$2:$A$45=$A$1,ROW(INDIRECT("1:"&amp;ROWS(Prime!$A$2:$A$45)))),ROWS($1:14))),"")</f>
        <v/>
      </c>
      <c r="C16" s="15" t="str">
        <f t="array" aca="1" ref="C16" ca="1">IF(ROWS($1:14)&lt;=COUNTIF(Prime!$A$2:$A$45,$A$1),INDEX(Prime!$C$2:$C$45,SMALL(IF(Prime!$A$2:$A$45=$A$1,ROW(INDIRECT("1:"&amp;ROWS(Prime!$A$2:$A$45)))),ROWS($1:14))),"")</f>
        <v/>
      </c>
      <c r="D16" s="16" t="str">
        <f t="array" aca="1" ref="D16" ca="1">IF(ROWS($1:14)&lt;=COUNTIF(Prime!$A$2:$A$45,$A$1),INDEX(Prime!$G$2:$G$45,SMALL(IF(Prime!$A$2:$A$45=$A$1,ROW(INDIRECT("1:"&amp;ROWS(Prime!$A$2:$A$45)))),ROWS($1:14))),"")</f>
        <v/>
      </c>
      <c r="E16" s="11" t="str">
        <f t="array" aca="1" ref="E16" ca="1">IF(ROWS($1:14)&lt;=COUNTIF(Prime!$A$2:$A$45,$A$1),INDEX(Prime!$I$2:$I$45,SMALL(IF(Prime!$A$2:$A$45=$A$1,ROW(INDIRECT("1:"&amp;ROWS(Prime!$A$2:$A$45)))),ROWS($1:14))),"")</f>
        <v/>
      </c>
    </row>
    <row r="17" spans="1:5" ht="15" thickBot="1" x14ac:dyDescent="0.35">
      <c r="A17" s="1"/>
      <c r="B17" s="14"/>
      <c r="C17" s="5"/>
      <c r="D17" s="12" t="s">
        <v>27</v>
      </c>
      <c r="E17" s="13">
        <f ca="1">SUM(E3:E16)</f>
        <v>0</v>
      </c>
    </row>
  </sheetData>
  <mergeCells count="1">
    <mergeCell ref="B1:E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C10"/>
  <sheetViews>
    <sheetView workbookViewId="0">
      <selection activeCell="C1" sqref="C1:C2"/>
    </sheetView>
  </sheetViews>
  <sheetFormatPr baseColWidth="10" defaultRowHeight="14.4" x14ac:dyDescent="0.3"/>
  <cols>
    <col min="2" max="2" width="24.88671875" customWidth="1"/>
  </cols>
  <sheetData>
    <row r="1" spans="1:3" x14ac:dyDescent="0.3">
      <c r="A1" s="2" t="s">
        <v>11</v>
      </c>
      <c r="B1" s="8" t="s">
        <v>14</v>
      </c>
      <c r="C1" s="2" t="s">
        <v>29</v>
      </c>
    </row>
    <row r="2" spans="1:3" ht="15" thickBot="1" x14ac:dyDescent="0.35">
      <c r="A2" s="3" t="s">
        <v>9</v>
      </c>
      <c r="B2" s="8" t="s">
        <v>15</v>
      </c>
      <c r="C2" s="7" t="s">
        <v>28</v>
      </c>
    </row>
    <row r="3" spans="1:3" x14ac:dyDescent="0.3">
      <c r="A3" s="3" t="s">
        <v>10</v>
      </c>
      <c r="B3" s="8" t="s">
        <v>16</v>
      </c>
    </row>
    <row r="4" spans="1:3" x14ac:dyDescent="0.3">
      <c r="A4" s="3" t="s">
        <v>8</v>
      </c>
      <c r="B4" s="8" t="s">
        <v>17</v>
      </c>
    </row>
    <row r="5" spans="1:3" x14ac:dyDescent="0.3">
      <c r="A5" s="3" t="s">
        <v>13</v>
      </c>
      <c r="B5" s="8" t="s">
        <v>18</v>
      </c>
    </row>
    <row r="6" spans="1:3" ht="15" thickBot="1" x14ac:dyDescent="0.35">
      <c r="A6" s="7" t="s">
        <v>12</v>
      </c>
      <c r="B6" s="8" t="s">
        <v>19</v>
      </c>
    </row>
    <row r="7" spans="1:3" x14ac:dyDescent="0.3">
      <c r="B7" s="8" t="s">
        <v>31</v>
      </c>
    </row>
    <row r="8" spans="1:3" x14ac:dyDescent="0.3">
      <c r="B8" s="8" t="s">
        <v>20</v>
      </c>
    </row>
    <row r="9" spans="1:3" x14ac:dyDescent="0.3">
      <c r="B9" s="8" t="s">
        <v>21</v>
      </c>
    </row>
    <row r="10" spans="1:3" ht="15" thickBot="1" x14ac:dyDescent="0.35">
      <c r="B10" s="9" t="s">
        <v>22</v>
      </c>
    </row>
  </sheetData>
  <sortState xmlns:xlrd2="http://schemas.microsoft.com/office/spreadsheetml/2017/richdata2" ref="C1:C2">
    <sortCondition ref="C1:C2"/>
  </sortState>
  <conditionalFormatting sqref="B1:B10">
    <cfRule type="top10" priority="6" rank="10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3</vt:i4>
      </vt:variant>
    </vt:vector>
  </HeadingPairs>
  <TitlesOfParts>
    <vt:vector size="15" baseType="lpstr">
      <vt:lpstr>Prime</vt:lpstr>
      <vt:lpstr>Hakim</vt:lpstr>
      <vt:lpstr>Roland</vt:lpstr>
      <vt:lpstr>Hatem</vt:lpstr>
      <vt:lpstr>Mark</vt:lpstr>
      <vt:lpstr>Nasser</vt:lpstr>
      <vt:lpstr>Mathieu</vt:lpstr>
      <vt:lpstr>Michele</vt:lpstr>
      <vt:lpstr>Antonio</vt:lpstr>
      <vt:lpstr>Aurélien</vt:lpstr>
      <vt:lpstr>Karim</vt:lpstr>
      <vt:lpstr>Données</vt:lpstr>
      <vt:lpstr>CDT</vt:lpstr>
      <vt:lpstr>POSEURS</vt:lpstr>
      <vt:lpstr>Statut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</dc:creator>
  <cp:lastModifiedBy>Manon</cp:lastModifiedBy>
  <dcterms:created xsi:type="dcterms:W3CDTF">2021-12-21T08:26:21Z</dcterms:created>
  <dcterms:modified xsi:type="dcterms:W3CDTF">2021-12-21T18:26:42Z</dcterms:modified>
</cp:coreProperties>
</file>