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A4DDCE5D-93B9-4A66-A3F8-29FB02B6A0E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Calcul" sheetId="2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 l="1"/>
  <c r="F3" i="2" s="1"/>
  <c r="C12" i="2"/>
  <c r="F12" i="2" s="1"/>
  <c r="C13" i="2"/>
  <c r="F13" i="2" s="1"/>
  <c r="C14" i="2"/>
  <c r="F14" i="2" s="1"/>
  <c r="C15" i="2"/>
  <c r="F15" i="2" s="1"/>
  <c r="C16" i="2"/>
  <c r="F16" i="2" s="1"/>
  <c r="C17" i="2"/>
  <c r="F17" i="2" s="1"/>
  <c r="C18" i="2"/>
  <c r="F18" i="2" s="1"/>
  <c r="C4" i="2"/>
  <c r="F4" i="2" s="1"/>
  <c r="C5" i="2"/>
  <c r="F5" i="2" s="1"/>
  <c r="C6" i="2"/>
  <c r="F6" i="2" s="1"/>
  <c r="C7" i="2"/>
  <c r="F7" i="2" s="1"/>
  <c r="C8" i="2"/>
  <c r="F8" i="2" s="1"/>
  <c r="C9" i="2"/>
  <c r="F9" i="2" s="1"/>
  <c r="C10" i="2"/>
  <c r="F10" i="2" s="1"/>
  <c r="C11" i="2"/>
  <c r="F11" i="2" s="1"/>
  <c r="E3" i="2" l="1"/>
  <c r="E12" i="2"/>
  <c r="E13" i="2"/>
  <c r="E14" i="2"/>
  <c r="E15" i="2"/>
  <c r="E16" i="2"/>
  <c r="E17" i="2"/>
  <c r="E18" i="2"/>
  <c r="E4" i="2"/>
  <c r="E5" i="2"/>
  <c r="E6" i="2"/>
  <c r="E7" i="2"/>
  <c r="E8" i="2"/>
  <c r="E9" i="2"/>
  <c r="E10" i="2"/>
  <c r="E11" i="2"/>
  <c r="E19" i="2"/>
  <c r="F19" i="2" l="1"/>
</calcChain>
</file>

<file path=xl/sharedStrings.xml><?xml version="1.0" encoding="utf-8"?>
<sst xmlns="http://schemas.openxmlformats.org/spreadsheetml/2006/main" count="42" uniqueCount="32">
  <si>
    <t>100 GR</t>
  </si>
  <si>
    <t>Betterave</t>
  </si>
  <si>
    <t>Carotte</t>
  </si>
  <si>
    <t>Concombre</t>
  </si>
  <si>
    <t>Foie de veau</t>
  </si>
  <si>
    <t>Kiwi</t>
  </si>
  <si>
    <t>Melon</t>
  </si>
  <si>
    <t>Oeuf</t>
  </si>
  <si>
    <t>Tomate</t>
  </si>
  <si>
    <t>Thon</t>
  </si>
  <si>
    <t>Saumon</t>
  </si>
  <si>
    <t>Aliments</t>
  </si>
  <si>
    <t>Courgette</t>
  </si>
  <si>
    <t>Calories / 100 gr</t>
  </si>
  <si>
    <t>Riz</t>
  </si>
  <si>
    <t>Banane</t>
  </si>
  <si>
    <t>Avocat</t>
  </si>
  <si>
    <t>Amande</t>
  </si>
  <si>
    <t>Pomme</t>
  </si>
  <si>
    <t>Pomme de terre</t>
  </si>
  <si>
    <t>Calories</t>
  </si>
  <si>
    <t>Jambon</t>
  </si>
  <si>
    <t>Quantités</t>
  </si>
  <si>
    <t>Avoine</t>
  </si>
  <si>
    <t>Noix</t>
  </si>
  <si>
    <t>Haricot vert</t>
  </si>
  <si>
    <t>Lentille</t>
  </si>
  <si>
    <t>Sardine</t>
  </si>
  <si>
    <t>Protéines / 100 gr</t>
  </si>
  <si>
    <t>Protéines</t>
  </si>
  <si>
    <t>colonne masquée</t>
  </si>
  <si>
    <t>Poulet (blanc)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</si>
</sst>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 tint="-0.14999847407452621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</borders>
  <cellStyleXfs count="1">
    <xf numFmtId="0" fontId="0" fillId="0" borderId="0"/>
  </cellStyleXfs>
  <cellXfs count="31">
    <xf numFmtId="0" fontId="0" fillId="0" borderId="0" xfId="0"/>
    <xf numFmtId="1" fontId="0" fillId="0" borderId="5" xfId="0" applyNumberFormat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left" vertical="center"/>
      <protection locked="0"/>
    </xf>
    <xf numFmtId="1" fontId="0" fillId="0" borderId="5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" fontId="0" fillId="4" borderId="0" xfId="0" applyNumberFormat="1" applyFill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4" borderId="8" xfId="0" applyFill="1" applyBorder="1" applyAlignment="1" applyProtection="1">
      <alignment horizontal="center" vertical="center"/>
      <protection locked="0"/>
    </xf>
    <xf numFmtId="1" fontId="6" fillId="2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1" fontId="5" fillId="3" borderId="4" xfId="0" applyNumberFormat="1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6" fontId="0" fillId="0" borderId="0" xfId="0" applyNumberForma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0" fillId="4" borderId="12" xfId="0" applyFill="1" applyBorder="1" applyAlignment="1">
      <alignment horizontal="left" vertical="center"/>
    </xf>
    <xf numFmtId="0" fontId="0" fillId="4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left" vertical="center"/>
    </xf>
    <xf numFmtId="0" fontId="0" fillId="6" borderId="12" xfId="0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3743705557422"/>
        </left>
        <right style="thin">
          <color theme="0" tint="-0.14993743705557422"/>
        </right>
        <top style="thin">
          <color theme="0" tint="-0.14993743705557422"/>
        </top>
        <bottom style="thin">
          <color theme="0" tint="-0.14993743705557422"/>
        </bottom>
      </border>
    </dxf>
    <dxf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thin">
          <color theme="0" tint="-0.14993743705557422"/>
        </top>
        <bottom style="thin">
          <color theme="0" tint="-0.14993743705557422"/>
        </bottom>
        <vertical style="thin">
          <color theme="0" tint="-0.14993743705557422"/>
        </vertical>
        <horizontal style="thin">
          <color theme="0" tint="-0.14993743705557422"/>
        </horizontal>
      </border>
    </dxf>
    <dxf>
      <fill>
        <patternFill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14993743705557422"/>
        </left>
        <right style="thin">
          <color theme="0" tint="-0.14993743705557422"/>
        </right>
        <top style="thin">
          <color theme="0" tint="-0.14993743705557422"/>
        </top>
        <bottom style="thin">
          <color theme="0" tint="-0.14993743705557422"/>
        </bottom>
        <vertical style="thin">
          <color theme="0" tint="-0.14993743705557422"/>
        </vertical>
        <horizontal style="thin">
          <color theme="0" tint="-0.14993743705557422"/>
        </horizontal>
      </border>
    </dxf>
    <dxf>
      <border outline="0">
        <top style="thin">
          <color theme="0" tint="-0.14996795556505021"/>
        </top>
      </border>
    </dxf>
    <dxf>
      <border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/>
        </patternFill>
      </fill>
    </dxf>
    <dxf>
      <border outline="0"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  <dxf>
      <font>
        <color theme="0" tint="-4.9989318521683403E-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431799</xdr:colOff>
      <xdr:row>19</xdr:row>
      <xdr:rowOff>59266</xdr:rowOff>
    </xdr:from>
    <xdr:to>
      <xdr:col>1</xdr:col>
      <xdr:colOff>1727200</xdr:colOff>
      <xdr:row>21</xdr:row>
      <xdr:rowOff>50800</xdr:rowOff>
    </xdr:to>
    <xdr:sp macro="[0]!Rese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9DE9DA0-5DB2-D64C-992C-8BE653700612}"/>
            </a:ext>
          </a:extLst>
        </xdr:cNvPr>
        <xdr:cNvSpPr/>
      </xdr:nvSpPr>
      <xdr:spPr>
        <a:xfrm>
          <a:off x="804332" y="4605866"/>
          <a:ext cx="1295401" cy="448734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tx2"/>
          </a:solidFill>
        </a:ln>
        <a:effectLst>
          <a:glow>
            <a:schemeClr val="accent1">
              <a:alpha val="40000"/>
            </a:schemeClr>
          </a:glow>
          <a:outerShdw blurRad="50800" dist="50800" dir="5400000" algn="ctr" rotWithShape="0">
            <a:schemeClr val="accent1">
              <a:lumMod val="50000"/>
              <a:alpha val="0"/>
            </a:schemeClr>
          </a:outerShdw>
          <a:reflection stA="0" endPos="65000" dist="50800" dir="5400000" sy="-100000" algn="bl" rotWithShape="0"/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>
            <a:buFont typeface="Wingdings" panose="05000000000000000000" pitchFamily="2" charset="2"/>
            <a:buNone/>
          </a:pPr>
          <a:r>
            <a:rPr lang="fr-FR" sz="2000" b="1" baseline="0">
              <a:solidFill>
                <a:schemeClr val="bg1"/>
              </a:solidFill>
            </a:rPr>
            <a:t> EFFACER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FB792D-C26D-4E49-B607-716769C5A047}" name="Tableau13" displayName="Tableau13" ref="D30:F56" totalsRowShown="0" headerRowDxfId="7" dataDxfId="5" headerRowBorderDxfId="6" tableBorderDxfId="4" totalsRowBorderDxfId="3">
  <sortState xmlns:xlrd2="http://schemas.microsoft.com/office/spreadsheetml/2017/richdata2" ref="D31:E56">
    <sortCondition ref="D31:D56"/>
  </sortState>
  <tableColumns count="3">
    <tableColumn id="1" xr3:uid="{90BB37F3-8D02-364A-84C0-6B00AA51BB3B}" name="Aliments" dataDxfId="2"/>
    <tableColumn id="2" xr3:uid="{4A8AEF96-1C7E-3F4F-B5D2-785BE6EE2A0F}" name="Calories / 100 gr" dataDxfId="1"/>
    <tableColumn id="3" xr3:uid="{4F98B84D-F76E-784B-B8AE-BC344D402935}" name="Protéines / 100 gr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DB26B-359E-D348-AAB4-A4B742D6B625}">
  <sheetPr codeName="Feuil1"/>
  <dimension ref="A1:J89"/>
  <sheetViews>
    <sheetView showGridLines="0" tabSelected="1" zoomScale="150" zoomScaleNormal="150" workbookViewId="0">
      <selection activeCell="G8" sqref="G8"/>
    </sheetView>
  </sheetViews>
  <sheetFormatPr baseColWidth="10" defaultColWidth="10.77734375" defaultRowHeight="14.4" x14ac:dyDescent="0.3"/>
  <cols>
    <col min="1" max="1" width="4.77734375" style="14" customWidth="1"/>
    <col min="2" max="2" width="30.77734375" style="3" customWidth="1"/>
    <col min="3" max="3" width="20.77734375" style="10" customWidth="1"/>
    <col min="4" max="7" width="18.77734375" style="3" customWidth="1"/>
    <col min="8" max="9" width="10.77734375" style="3"/>
    <col min="10" max="10" width="10.77734375" style="22"/>
    <col min="11" max="16384" width="10.77734375" style="3"/>
  </cols>
  <sheetData>
    <row r="1" spans="1:9" ht="28.05" customHeight="1" x14ac:dyDescent="0.3">
      <c r="A1" s="13"/>
      <c r="C1" s="10" t="s">
        <v>30</v>
      </c>
      <c r="D1" s="21"/>
      <c r="E1" s="20"/>
      <c r="F1" s="22"/>
    </row>
    <row r="2" spans="1:9" ht="22.05" customHeight="1" x14ac:dyDescent="0.3">
      <c r="A2" s="13"/>
      <c r="B2" s="17" t="s">
        <v>11</v>
      </c>
      <c r="C2" s="18" t="s">
        <v>0</v>
      </c>
      <c r="D2" s="17" t="s">
        <v>22</v>
      </c>
      <c r="E2" s="17" t="s">
        <v>20</v>
      </c>
      <c r="F2" s="17" t="s">
        <v>29</v>
      </c>
      <c r="H2" s="12"/>
      <c r="I2" s="12"/>
    </row>
    <row r="3" spans="1:9" ht="18" customHeight="1" x14ac:dyDescent="0.3">
      <c r="B3" s="4" t="s">
        <v>17</v>
      </c>
      <c r="C3" s="1">
        <f>IFERROR(VLOOKUP(B3,Tableau13[#All],2,FALSE),0)</f>
        <v>600</v>
      </c>
      <c r="D3" s="5">
        <v>30</v>
      </c>
      <c r="E3" s="1">
        <f>D3*C3/100</f>
        <v>180</v>
      </c>
      <c r="F3" s="1">
        <f>_xlfn.XLOOKUP(B3,Tableau13[Aliments],Tableau13[Protéines / 100 gr])*C3/100</f>
        <v>0</v>
      </c>
      <c r="G3" s="2"/>
      <c r="H3" s="23"/>
    </row>
    <row r="4" spans="1:9" ht="18" customHeight="1" x14ac:dyDescent="0.3">
      <c r="B4" s="4" t="s">
        <v>24</v>
      </c>
      <c r="C4" s="1">
        <f>IFERROR(VLOOKUP(B4,Tableau13[#All],2,FALSE),0)</f>
        <v>650</v>
      </c>
      <c r="D4" s="5">
        <v>14</v>
      </c>
      <c r="E4" s="1">
        <f t="shared" ref="E4:E18" si="0">D4*C4/100</f>
        <v>91</v>
      </c>
      <c r="F4" s="1">
        <f>_xlfn.XLOOKUP(B4,Tableau13[Aliments],Tableau13[Protéines / 100 gr])*C4/100</f>
        <v>0</v>
      </c>
      <c r="G4" s="2"/>
      <c r="H4" s="23"/>
      <c r="I4" s="12"/>
    </row>
    <row r="5" spans="1:9" ht="18" customHeight="1" x14ac:dyDescent="0.3">
      <c r="B5" s="4" t="s">
        <v>7</v>
      </c>
      <c r="C5" s="1">
        <f>IFERROR(VLOOKUP(B5,Tableau13[#All],2,FALSE),0)</f>
        <v>145</v>
      </c>
      <c r="D5" s="5">
        <v>48</v>
      </c>
      <c r="E5" s="1">
        <f t="shared" si="0"/>
        <v>69.599999999999994</v>
      </c>
      <c r="F5" s="1">
        <f>_xlfn.XLOOKUP(B5,Tableau13[Aliments],Tableau13[Protéines / 100 gr])*C5/100</f>
        <v>58</v>
      </c>
      <c r="G5" s="2"/>
      <c r="H5" s="23"/>
      <c r="I5" s="12"/>
    </row>
    <row r="6" spans="1:9" ht="18" customHeight="1" x14ac:dyDescent="0.3">
      <c r="B6" s="4" t="s">
        <v>2</v>
      </c>
      <c r="C6" s="1">
        <f>IFERROR(VLOOKUP(B6,Tableau13[#All],2,FALSE),0)</f>
        <v>40</v>
      </c>
      <c r="D6" s="5">
        <v>30</v>
      </c>
      <c r="E6" s="1">
        <f t="shared" si="0"/>
        <v>12</v>
      </c>
      <c r="F6" s="1">
        <f>_xlfn.XLOOKUP(B6,Tableau13[Aliments],Tableau13[Protéines / 100 gr])*C6/100</f>
        <v>0</v>
      </c>
      <c r="G6" s="2"/>
      <c r="H6" s="23"/>
      <c r="I6" s="12"/>
    </row>
    <row r="7" spans="1:9" ht="18" customHeight="1" x14ac:dyDescent="0.3">
      <c r="B7" s="4" t="s">
        <v>25</v>
      </c>
      <c r="C7" s="1">
        <f>IFERROR(VLOOKUP(B7,Tableau13[#All],2,FALSE),0)</f>
        <v>30</v>
      </c>
      <c r="D7" s="5">
        <v>100</v>
      </c>
      <c r="E7" s="1">
        <f t="shared" si="0"/>
        <v>30</v>
      </c>
      <c r="F7" s="1">
        <f>_xlfn.XLOOKUP(B7,Tableau13[Aliments],Tableau13[Protéines / 100 gr])*C7/100</f>
        <v>0</v>
      </c>
      <c r="G7" s="2"/>
      <c r="H7" s="23"/>
      <c r="I7" s="12"/>
    </row>
    <row r="8" spans="1:9" ht="18" customHeight="1" x14ac:dyDescent="0.3">
      <c r="B8" s="19" t="s">
        <v>3</v>
      </c>
      <c r="C8" s="1">
        <f>IFERROR(VLOOKUP(B8,Tableau13[#All],2,FALSE),0)</f>
        <v>10</v>
      </c>
      <c r="D8" s="5">
        <v>117</v>
      </c>
      <c r="E8" s="1">
        <f t="shared" si="0"/>
        <v>11.7</v>
      </c>
      <c r="F8" s="1">
        <f>_xlfn.XLOOKUP(B8,Tableau13[Aliments],Tableau13[Protéines / 100 gr])*C8/100</f>
        <v>0</v>
      </c>
      <c r="G8" s="2"/>
      <c r="H8" s="23"/>
      <c r="I8" s="12"/>
    </row>
    <row r="9" spans="1:9" ht="18" customHeight="1" x14ac:dyDescent="0.3">
      <c r="B9" s="4" t="s">
        <v>12</v>
      </c>
      <c r="C9" s="1">
        <f>IFERROR(VLOOKUP(B9,Tableau13[#All],2,FALSE),0)</f>
        <v>20</v>
      </c>
      <c r="D9" s="5">
        <v>30</v>
      </c>
      <c r="E9" s="1">
        <f t="shared" si="0"/>
        <v>6</v>
      </c>
      <c r="F9" s="1">
        <f>_xlfn.XLOOKUP(B9,Tableau13[Aliments],Tableau13[Protéines / 100 gr])*C9/100</f>
        <v>100</v>
      </c>
      <c r="G9" s="2"/>
      <c r="H9" s="23"/>
      <c r="I9" s="12"/>
    </row>
    <row r="10" spans="1:9" ht="18" customHeight="1" x14ac:dyDescent="0.3">
      <c r="B10" s="4" t="s">
        <v>27</v>
      </c>
      <c r="C10" s="1">
        <f>IFERROR(VLOOKUP(B10,Tableau13[#All],2,FALSE),0)</f>
        <v>227</v>
      </c>
      <c r="D10" s="5">
        <v>140</v>
      </c>
      <c r="E10" s="1">
        <f t="shared" si="0"/>
        <v>317.8</v>
      </c>
      <c r="F10" s="1">
        <f>_xlfn.XLOOKUP(B10,Tableau13[Aliments],Tableau13[Protéines / 100 gr])*C10/100</f>
        <v>0</v>
      </c>
      <c r="G10" s="2"/>
      <c r="H10" s="23"/>
      <c r="I10" s="12"/>
    </row>
    <row r="11" spans="1:9" ht="18" customHeight="1" x14ac:dyDescent="0.3">
      <c r="B11" s="4" t="s">
        <v>31</v>
      </c>
      <c r="C11" s="1">
        <f>IFERROR(VLOOKUP(B11,Tableau13[#All],2,FALSE),0)</f>
        <v>103</v>
      </c>
      <c r="D11" s="5">
        <v>100</v>
      </c>
      <c r="E11" s="1">
        <f>D11*C11/100</f>
        <v>103</v>
      </c>
      <c r="F11" s="1">
        <f>_xlfn.XLOOKUP(B11,Tableau13[Aliments],Tableau13[Protéines / 100 gr])*C11/100</f>
        <v>23.69</v>
      </c>
      <c r="G11" s="2"/>
      <c r="H11" s="23"/>
      <c r="I11" s="12"/>
    </row>
    <row r="12" spans="1:9" ht="18" customHeight="1" x14ac:dyDescent="0.3">
      <c r="B12" s="4"/>
      <c r="C12" s="1">
        <f>IFERROR(VLOOKUP(B12,Tableau13[#All],2,FALSE),0)</f>
        <v>0</v>
      </c>
      <c r="D12" s="5"/>
      <c r="E12" s="1">
        <f t="shared" si="0"/>
        <v>0</v>
      </c>
      <c r="F12" s="1">
        <f>_xlfn.XLOOKUP(B12,Tableau13[Aliments],Tableau13[Protéines / 100 gr])*C12/100</f>
        <v>0</v>
      </c>
      <c r="G12" s="2"/>
      <c r="H12" s="23"/>
      <c r="I12" s="12"/>
    </row>
    <row r="13" spans="1:9" ht="18" customHeight="1" x14ac:dyDescent="0.3">
      <c r="B13" s="4"/>
      <c r="C13" s="1">
        <f>IFERROR(VLOOKUP(B13,Tableau13[#All],2,FALSE),0)</f>
        <v>0</v>
      </c>
      <c r="D13" s="5"/>
      <c r="E13" s="1">
        <f t="shared" si="0"/>
        <v>0</v>
      </c>
      <c r="F13" s="1">
        <f>_xlfn.XLOOKUP(B13,Tableau13[Aliments],Tableau13[Protéines / 100 gr])*C13/100</f>
        <v>0</v>
      </c>
      <c r="G13" s="2"/>
      <c r="H13" s="11"/>
      <c r="I13" s="12"/>
    </row>
    <row r="14" spans="1:9" ht="18" customHeight="1" x14ac:dyDescent="0.3">
      <c r="B14" s="4"/>
      <c r="C14" s="1">
        <f>IFERROR(VLOOKUP(B14,Tableau13[#All],2,FALSE),0)</f>
        <v>0</v>
      </c>
      <c r="D14" s="5"/>
      <c r="E14" s="1">
        <f t="shared" si="0"/>
        <v>0</v>
      </c>
      <c r="F14" s="1">
        <f>_xlfn.XLOOKUP(B14,Tableau13[Aliments],Tableau13[Protéines / 100 gr])*C14/100</f>
        <v>0</v>
      </c>
      <c r="G14" s="2"/>
      <c r="H14" s="11"/>
      <c r="I14" s="12"/>
    </row>
    <row r="15" spans="1:9" ht="18" customHeight="1" x14ac:dyDescent="0.3">
      <c r="B15" s="4"/>
      <c r="C15" s="1">
        <f>IFERROR(VLOOKUP(B15,Tableau13[#All],2,FALSE),0)</f>
        <v>0</v>
      </c>
      <c r="D15" s="5"/>
      <c r="E15" s="1">
        <f t="shared" si="0"/>
        <v>0</v>
      </c>
      <c r="F15" s="1">
        <f>_xlfn.XLOOKUP(B15,Tableau13[Aliments],Tableau13[Protéines / 100 gr])*C15/100</f>
        <v>0</v>
      </c>
      <c r="G15" s="2"/>
      <c r="H15" s="11"/>
      <c r="I15" s="12"/>
    </row>
    <row r="16" spans="1:9" ht="18" customHeight="1" x14ac:dyDescent="0.3">
      <c r="B16" s="4"/>
      <c r="C16" s="1">
        <f>IFERROR(VLOOKUP(B16,Tableau13[#All],2,FALSE),0)</f>
        <v>0</v>
      </c>
      <c r="D16" s="5"/>
      <c r="E16" s="1">
        <f t="shared" si="0"/>
        <v>0</v>
      </c>
      <c r="F16" s="1">
        <f>_xlfn.XLOOKUP(B16,Tableau13[Aliments],Tableau13[Protéines / 100 gr])*C16/100</f>
        <v>0</v>
      </c>
      <c r="G16" s="2"/>
      <c r="H16" s="11"/>
      <c r="I16" s="12"/>
    </row>
    <row r="17" spans="1:9" ht="18" customHeight="1" x14ac:dyDescent="0.3">
      <c r="B17" s="4"/>
      <c r="C17" s="1">
        <f>IFERROR(VLOOKUP(B17,Tableau13[#All],2,FALSE),0)</f>
        <v>0</v>
      </c>
      <c r="D17" s="5"/>
      <c r="E17" s="1">
        <f t="shared" si="0"/>
        <v>0</v>
      </c>
      <c r="F17" s="1">
        <f>_xlfn.XLOOKUP(B17,Tableau13[Aliments],Tableau13[Protéines / 100 gr])*C17/100</f>
        <v>0</v>
      </c>
      <c r="G17" s="2"/>
      <c r="H17" s="11"/>
      <c r="I17" s="12"/>
    </row>
    <row r="18" spans="1:9" ht="18" customHeight="1" x14ac:dyDescent="0.3">
      <c r="B18" s="4"/>
      <c r="C18" s="1">
        <f>IFERROR(VLOOKUP(B18,Tableau13[#All],2,FALSE),0)</f>
        <v>0</v>
      </c>
      <c r="D18" s="5"/>
      <c r="E18" s="1">
        <f t="shared" si="0"/>
        <v>0</v>
      </c>
      <c r="F18" s="1">
        <f>_xlfn.XLOOKUP(B18,Tableau13[Aliments],Tableau13[Protéines / 100 gr])*C18/100</f>
        <v>0</v>
      </c>
      <c r="G18" s="2"/>
      <c r="H18" s="11"/>
      <c r="I18" s="12"/>
    </row>
    <row r="19" spans="1:9" ht="22.05" customHeight="1" x14ac:dyDescent="0.3">
      <c r="B19" s="6"/>
      <c r="C19" s="7"/>
      <c r="D19" s="8"/>
      <c r="E19" s="16">
        <f>SUM(E3:E18)</f>
        <v>821.1</v>
      </c>
      <c r="F19" s="16">
        <f>SUM(F3:F18)</f>
        <v>181.69</v>
      </c>
      <c r="G19" s="2"/>
      <c r="H19" s="11"/>
      <c r="I19" s="12"/>
    </row>
    <row r="20" spans="1:9" ht="18" customHeight="1" x14ac:dyDescent="0.3">
      <c r="G20" s="2"/>
      <c r="H20" s="11"/>
      <c r="I20" s="12"/>
    </row>
    <row r="21" spans="1:9" ht="18" customHeight="1" x14ac:dyDescent="0.3">
      <c r="B21" s="2"/>
      <c r="C21" s="9"/>
      <c r="D21" s="2"/>
      <c r="H21" s="11"/>
      <c r="I21" s="12"/>
    </row>
    <row r="22" spans="1:9" ht="18" customHeight="1" x14ac:dyDescent="0.3">
      <c r="B22" s="2"/>
      <c r="C22" s="9"/>
      <c r="D22" s="2"/>
      <c r="H22" s="11"/>
      <c r="I22" s="12"/>
    </row>
    <row r="23" spans="1:9" ht="18" customHeight="1" x14ac:dyDescent="0.3">
      <c r="B23" s="2"/>
      <c r="C23" s="9"/>
      <c r="D23" s="2"/>
      <c r="H23" s="11"/>
      <c r="I23" s="12"/>
    </row>
    <row r="24" spans="1:9" ht="18" customHeight="1" x14ac:dyDescent="0.3">
      <c r="B24" s="2"/>
      <c r="C24" s="9"/>
      <c r="D24" s="2"/>
      <c r="H24" s="11"/>
      <c r="I24" s="12"/>
    </row>
    <row r="25" spans="1:9" ht="18" customHeight="1" x14ac:dyDescent="0.3">
      <c r="B25" s="2"/>
      <c r="C25" s="9"/>
      <c r="D25" s="2"/>
      <c r="H25" s="11"/>
      <c r="I25" s="12"/>
    </row>
    <row r="26" spans="1:9" ht="18" customHeight="1" x14ac:dyDescent="0.3">
      <c r="B26" s="2"/>
      <c r="H26" s="11"/>
    </row>
    <row r="27" spans="1:9" ht="18" customHeight="1" x14ac:dyDescent="0.3">
      <c r="B27" s="2"/>
      <c r="H27" s="11"/>
    </row>
    <row r="28" spans="1:9" ht="18" customHeight="1" x14ac:dyDescent="0.3">
      <c r="A28" s="11"/>
      <c r="H28" s="11"/>
    </row>
    <row r="29" spans="1:9" ht="18" customHeight="1" x14ac:dyDescent="0.3">
      <c r="A29" s="11"/>
      <c r="H29" s="11"/>
    </row>
    <row r="30" spans="1:9" ht="18" customHeight="1" x14ac:dyDescent="0.3">
      <c r="A30" s="11"/>
      <c r="D30" s="24" t="s">
        <v>11</v>
      </c>
      <c r="E30" s="25" t="s">
        <v>13</v>
      </c>
      <c r="F30" s="26" t="s">
        <v>28</v>
      </c>
      <c r="H30" s="11"/>
    </row>
    <row r="31" spans="1:9" ht="18" customHeight="1" x14ac:dyDescent="0.3">
      <c r="A31" s="11"/>
      <c r="D31" s="27"/>
      <c r="E31" s="28"/>
      <c r="F31" s="28"/>
      <c r="H31" s="11"/>
    </row>
    <row r="32" spans="1:9" ht="18" customHeight="1" x14ac:dyDescent="0.3">
      <c r="A32" s="15"/>
      <c r="D32" s="27" t="s">
        <v>17</v>
      </c>
      <c r="E32" s="28">
        <v>600</v>
      </c>
      <c r="F32" s="28"/>
      <c r="H32" s="2"/>
    </row>
    <row r="33" spans="4:6" ht="18" customHeight="1" x14ac:dyDescent="0.3">
      <c r="D33" s="27" t="s">
        <v>16</v>
      </c>
      <c r="E33" s="28">
        <v>205</v>
      </c>
      <c r="F33" s="28"/>
    </row>
    <row r="34" spans="4:6" ht="18" customHeight="1" x14ac:dyDescent="0.3">
      <c r="D34" s="27" t="s">
        <v>23</v>
      </c>
      <c r="E34" s="28">
        <v>370</v>
      </c>
      <c r="F34" s="28"/>
    </row>
    <row r="35" spans="4:6" ht="18" customHeight="1" x14ac:dyDescent="0.3">
      <c r="D35" s="29" t="s">
        <v>15</v>
      </c>
      <c r="E35" s="30">
        <v>90</v>
      </c>
      <c r="F35" s="30"/>
    </row>
    <row r="36" spans="4:6" ht="18" customHeight="1" x14ac:dyDescent="0.3">
      <c r="D36" s="27" t="s">
        <v>1</v>
      </c>
      <c r="E36" s="28">
        <v>43</v>
      </c>
      <c r="F36" s="28"/>
    </row>
    <row r="37" spans="4:6" ht="18" customHeight="1" x14ac:dyDescent="0.3">
      <c r="D37" s="29" t="s">
        <v>2</v>
      </c>
      <c r="E37" s="30">
        <v>40</v>
      </c>
      <c r="F37" s="30"/>
    </row>
    <row r="38" spans="4:6" ht="18" customHeight="1" x14ac:dyDescent="0.3">
      <c r="D38" s="27" t="s">
        <v>3</v>
      </c>
      <c r="E38" s="28">
        <v>10</v>
      </c>
      <c r="F38" s="28"/>
    </row>
    <row r="39" spans="4:6" ht="18" customHeight="1" x14ac:dyDescent="0.3">
      <c r="D39" s="29" t="s">
        <v>12</v>
      </c>
      <c r="E39" s="30">
        <v>20</v>
      </c>
      <c r="F39" s="30">
        <v>500</v>
      </c>
    </row>
    <row r="40" spans="4:6" ht="18" customHeight="1" x14ac:dyDescent="0.3">
      <c r="D40" s="27" t="s">
        <v>4</v>
      </c>
      <c r="E40" s="28">
        <v>125</v>
      </c>
      <c r="F40" s="28"/>
    </row>
    <row r="41" spans="4:6" ht="18" customHeight="1" x14ac:dyDescent="0.3">
      <c r="D41" s="27" t="s">
        <v>25</v>
      </c>
      <c r="E41" s="28">
        <v>30</v>
      </c>
      <c r="F41" s="28"/>
    </row>
    <row r="42" spans="4:6" ht="18" customHeight="1" x14ac:dyDescent="0.3">
      <c r="D42" s="27" t="s">
        <v>21</v>
      </c>
      <c r="E42" s="28">
        <v>160</v>
      </c>
      <c r="F42" s="28"/>
    </row>
    <row r="43" spans="4:6" ht="18" customHeight="1" x14ac:dyDescent="0.3">
      <c r="D43" s="29" t="s">
        <v>5</v>
      </c>
      <c r="E43" s="30">
        <v>61</v>
      </c>
      <c r="F43" s="30"/>
    </row>
    <row r="44" spans="4:6" ht="18" customHeight="1" x14ac:dyDescent="0.3">
      <c r="D44" s="27" t="s">
        <v>26</v>
      </c>
      <c r="E44" s="28">
        <v>90</v>
      </c>
      <c r="F44" s="28"/>
    </row>
    <row r="45" spans="4:6" ht="18" customHeight="1" x14ac:dyDescent="0.3">
      <c r="D45" s="29" t="s">
        <v>6</v>
      </c>
      <c r="E45" s="30">
        <v>32</v>
      </c>
      <c r="F45" s="30"/>
    </row>
    <row r="46" spans="4:6" ht="18" customHeight="1" x14ac:dyDescent="0.3">
      <c r="D46" s="29" t="s">
        <v>24</v>
      </c>
      <c r="E46" s="30">
        <v>650</v>
      </c>
      <c r="F46" s="30"/>
    </row>
    <row r="47" spans="4:6" ht="18" customHeight="1" x14ac:dyDescent="0.3">
      <c r="D47" s="27" t="s">
        <v>7</v>
      </c>
      <c r="E47" s="28">
        <v>145</v>
      </c>
      <c r="F47" s="28">
        <v>40</v>
      </c>
    </row>
    <row r="48" spans="4:6" ht="18" customHeight="1" x14ac:dyDescent="0.3">
      <c r="D48" s="27" t="s">
        <v>18</v>
      </c>
      <c r="E48" s="28">
        <v>52</v>
      </c>
      <c r="F48" s="28"/>
    </row>
    <row r="49" spans="4:6" ht="18" customHeight="1" x14ac:dyDescent="0.3">
      <c r="D49" s="29" t="s">
        <v>19</v>
      </c>
      <c r="E49" s="30">
        <v>85</v>
      </c>
      <c r="F49" s="30"/>
    </row>
    <row r="50" spans="4:6" ht="18" customHeight="1" x14ac:dyDescent="0.3">
      <c r="D50" s="29" t="s">
        <v>31</v>
      </c>
      <c r="E50" s="30">
        <v>103</v>
      </c>
      <c r="F50" s="30">
        <v>23</v>
      </c>
    </row>
    <row r="51" spans="4:6" ht="18" customHeight="1" x14ac:dyDescent="0.3">
      <c r="D51" s="27" t="s">
        <v>14</v>
      </c>
      <c r="E51" s="28">
        <v>110</v>
      </c>
      <c r="F51" s="28"/>
    </row>
    <row r="52" spans="4:6" ht="18" customHeight="1" x14ac:dyDescent="0.3">
      <c r="D52" s="27" t="s">
        <v>27</v>
      </c>
      <c r="E52" s="28">
        <v>227</v>
      </c>
      <c r="F52" s="28"/>
    </row>
    <row r="53" spans="4:6" ht="18" customHeight="1" x14ac:dyDescent="0.3">
      <c r="D53" s="29" t="s">
        <v>10</v>
      </c>
      <c r="E53" s="30">
        <v>190</v>
      </c>
      <c r="F53" s="30"/>
    </row>
    <row r="54" spans="4:6" ht="18" customHeight="1" x14ac:dyDescent="0.3">
      <c r="D54" s="29" t="s">
        <v>9</v>
      </c>
      <c r="E54" s="30">
        <v>117</v>
      </c>
      <c r="F54" s="30"/>
    </row>
    <row r="55" spans="4:6" ht="18" customHeight="1" x14ac:dyDescent="0.3">
      <c r="D55" s="27" t="s">
        <v>8</v>
      </c>
      <c r="E55" s="28">
        <v>21</v>
      </c>
      <c r="F55" s="28"/>
    </row>
    <row r="56" spans="4:6" ht="18" customHeight="1" x14ac:dyDescent="0.3">
      <c r="D56" s="27"/>
      <c r="E56" s="28"/>
      <c r="F56" s="28"/>
    </row>
    <row r="57" spans="4:6" ht="18" customHeight="1" x14ac:dyDescent="0.3"/>
    <row r="58" spans="4:6" ht="18" customHeight="1" x14ac:dyDescent="0.3"/>
    <row r="59" spans="4:6" ht="18" customHeight="1" x14ac:dyDescent="0.3"/>
    <row r="60" spans="4:6" ht="18" customHeight="1" x14ac:dyDescent="0.3"/>
    <row r="61" spans="4:6" ht="18" customHeight="1" x14ac:dyDescent="0.3"/>
    <row r="62" spans="4:6" ht="18" customHeight="1" x14ac:dyDescent="0.3"/>
    <row r="63" spans="4:6" ht="18" customHeight="1" x14ac:dyDescent="0.3"/>
    <row r="64" spans="4:6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</sheetData>
  <sheetProtection selectLockedCells="1"/>
  <phoneticPr fontId="4" type="noConversion"/>
  <conditionalFormatting sqref="E3:F18">
    <cfRule type="cellIs" dxfId="9" priority="2" operator="equal">
      <formula>0</formula>
    </cfRule>
  </conditionalFormatting>
  <conditionalFormatting sqref="E19:F19">
    <cfRule type="cellIs" dxfId="8" priority="1" operator="equal">
      <formula>0</formula>
    </cfRule>
  </conditionalFormatting>
  <dataValidations count="1">
    <dataValidation type="list" allowBlank="1" showInputMessage="1" showErrorMessage="1" sqref="B3:B18" xr:uid="{8BF353DB-16AD-474C-83F3-16336DC16D9C}">
      <formula1>$D$31:$D$56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JB_</cp:lastModifiedBy>
  <dcterms:created xsi:type="dcterms:W3CDTF">2016-09-04T09:15:24Z</dcterms:created>
  <dcterms:modified xsi:type="dcterms:W3CDTF">2026-08-04T06:09:56Z</dcterms:modified>
</cp:coreProperties>
</file>