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C9A0C3ED-CB5A-4174-A6B4-0B0A9C04DFCC}" xr6:coauthVersionLast="47" xr6:coauthVersionMax="47" xr10:uidLastSave="{00000000-0000-0000-0000-000000000000}"/>
  <bookViews>
    <workbookView xWindow="-120" yWindow="-120" windowWidth="29040" windowHeight="15720" tabRatio="678" xr2:uid="{5E0763B8-CEE1-48AF-961D-CAB0C7AEA567}"/>
  </bookViews>
  <sheets>
    <sheet name="JB" sheetId="5" r:id="rId1"/>
    <sheet name="Inputs" sheetId="1" r:id="rId2"/>
  </sheets>
  <definedNames>
    <definedName name="_xlnm._FilterDatabase" localSheetId="1" hidden="1">Inputs!$A$1:$H$111</definedName>
  </definedNames>
  <calcPr calcId="191029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B94" i="1"/>
  <c r="B93" i="1"/>
  <c r="B92" i="1"/>
  <c r="B104" i="1"/>
  <c r="B105" i="1"/>
  <c r="B100" i="1"/>
  <c r="B103" i="1"/>
  <c r="B101" i="1"/>
  <c r="B102" i="1"/>
  <c r="B98" i="1"/>
  <c r="B95" i="1"/>
  <c r="B96" i="1"/>
  <c r="B106" i="1"/>
  <c r="B99" i="1"/>
  <c r="B107" i="1"/>
  <c r="B109" i="1"/>
  <c r="B110" i="1"/>
  <c r="B111" i="1"/>
  <c r="B108" i="1"/>
  <c r="B87" i="1"/>
  <c r="B69" i="1"/>
  <c r="B78" i="1"/>
  <c r="B88" i="1"/>
  <c r="B89" i="1"/>
  <c r="B97" i="1"/>
  <c r="A94" i="1"/>
  <c r="A93" i="1"/>
  <c r="A92" i="1"/>
  <c r="A104" i="1"/>
  <c r="A105" i="1"/>
  <c r="A100" i="1"/>
  <c r="A103" i="1"/>
  <c r="A101" i="1"/>
  <c r="A102" i="1"/>
  <c r="A98" i="1"/>
  <c r="A95" i="1"/>
  <c r="A96" i="1"/>
  <c r="A106" i="1"/>
  <c r="A99" i="1"/>
  <c r="A107" i="1"/>
  <c r="A109" i="1"/>
  <c r="A110" i="1"/>
  <c r="A111" i="1"/>
  <c r="A108" i="1"/>
  <c r="A87" i="1"/>
  <c r="A69" i="1"/>
  <c r="A78" i="1"/>
  <c r="A88" i="1"/>
  <c r="A89" i="1"/>
  <c r="A97" i="1"/>
  <c r="A67" i="1" l="1"/>
  <c r="B67" i="1"/>
  <c r="A68" i="1"/>
  <c r="B68" i="1"/>
  <c r="A66" i="1"/>
  <c r="B66" i="1"/>
  <c r="A64" i="1"/>
  <c r="B64" i="1"/>
  <c r="A54" i="1"/>
  <c r="B54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65" i="1"/>
  <c r="B53" i="1"/>
  <c r="B57" i="1"/>
  <c r="B58" i="1"/>
  <c r="B59" i="1"/>
  <c r="B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65" i="1"/>
  <c r="A53" i="1"/>
  <c r="A57" i="1"/>
  <c r="A58" i="1"/>
  <c r="A59" i="1"/>
  <c r="A60" i="1"/>
  <c r="A62" i="1"/>
  <c r="A55" i="1"/>
  <c r="A56" i="1"/>
  <c r="A63" i="1"/>
  <c r="A61" i="1"/>
  <c r="B3" i="1" l="1"/>
  <c r="A2" i="1"/>
  <c r="B60" i="1" l="1"/>
  <c r="B62" i="1"/>
  <c r="B55" i="1"/>
  <c r="B56" i="1"/>
  <c r="B63" i="1"/>
  <c r="B61" i="1"/>
  <c r="A70" i="1"/>
  <c r="B70" i="1"/>
  <c r="A71" i="1"/>
  <c r="B71" i="1"/>
  <c r="A73" i="1"/>
  <c r="B73" i="1"/>
  <c r="A72" i="1"/>
  <c r="B72" i="1"/>
  <c r="A75" i="1"/>
  <c r="B75" i="1"/>
  <c r="A76" i="1"/>
  <c r="B76" i="1"/>
  <c r="A77" i="1"/>
  <c r="B77" i="1"/>
  <c r="A74" i="1"/>
  <c r="B74" i="1"/>
  <c r="A83" i="1"/>
  <c r="B83" i="1"/>
  <c r="A80" i="1"/>
  <c r="B80" i="1"/>
  <c r="A81" i="1"/>
  <c r="B81" i="1"/>
  <c r="A82" i="1"/>
  <c r="B82" i="1"/>
  <c r="A86" i="1"/>
  <c r="B86" i="1"/>
  <c r="A84" i="1"/>
  <c r="B84" i="1"/>
  <c r="A79" i="1"/>
  <c r="B79" i="1"/>
  <c r="A90" i="1"/>
  <c r="B90" i="1"/>
  <c r="A91" i="1"/>
  <c r="B91" i="1"/>
  <c r="A85" i="1"/>
  <c r="B8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3378B1B-43F8-460E-A262-0D59AE0777A2}" keepAlive="1" name="Requête - Tableau2" description="Connexion à la requête « Tableau2 » dans le classeur." type="5" refreshedVersion="8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<sst xmlns="http://schemas.openxmlformats.org/spreadsheetml/2006/main" count="17" uniqueCount="12">
  <si>
    <t>Year</t>
  </si>
  <si>
    <t>Month</t>
  </si>
  <si>
    <t>Departure Date</t>
  </si>
  <si>
    <t xml:space="preserve">Arrival Date </t>
  </si>
  <si>
    <t>Date et heure prévues de départ</t>
  </si>
  <si>
    <t>Date et heure prévues de d'arrivée</t>
  </si>
  <si>
    <t>Temps de retard au départ</t>
  </si>
  <si>
    <t>Temps de retard à l'arrivée</t>
  </si>
  <si>
    <t>Total général</t>
  </si>
  <si>
    <t>Nb</t>
  </si>
  <si>
    <t xml:space="preserve">Moyenne 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</si>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</sst>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[hh]:mm"/>
    <numFmt numFmtId="168" formatCode="h:mm;@"/>
  </numFmts>
  <fonts count="4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3" fillId="0" borderId="0" xfId="0" applyFont="1"/>
    <xf numFmtId="22" fontId="1" fillId="3" borderId="1" xfId="0" applyNumberFormat="1" applyFont="1" applyFill="1" applyBorder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22" fontId="0" fillId="4" borderId="0" xfId="0" applyNumberFormat="1" applyFill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5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NumberFormat="1" applyAlignment="1"/>
    <xf numFmtId="10" fontId="0" fillId="0" borderId="0" xfId="0" applyNumberFormat="1" applyAlignment="1"/>
    <xf numFmtId="168" fontId="0" fillId="0" borderId="0" xfId="0" applyNumberFormat="1" applyAlignment="1"/>
  </cellXfs>
  <cellStyles count="1">
    <cellStyle name="Normal" xfId="0" builtinId="0"/>
  </cellStyles>
  <dxfs count="68">
    <dxf>
      <alignment horizontal="center"/>
    </dxf>
    <dxf>
      <alignment horizontal="center"/>
    </dxf>
    <dxf>
      <numFmt numFmtId="168" formatCode="h:mm;@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numFmt numFmtId="14" formatCode="0.00%"/>
    </dxf>
    <dxf>
      <numFmt numFmtId="168" formatCode="h:mm;@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numFmt numFmtId="14" formatCode="0.00%"/>
    </dxf>
    <dxf>
      <numFmt numFmtId="0" formatCode="General"/>
    </dxf>
    <dxf>
      <numFmt numFmtId="14" formatCode="0.00%"/>
    </dxf>
    <dxf>
      <numFmt numFmtId="168" formatCode="h:mm;@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numFmt numFmtId="0" formatCode="General"/>
    </dxf>
    <dxf>
      <numFmt numFmtId="14" formatCode="0.00%"/>
    </dxf>
    <dxf>
      <numFmt numFmtId="168" formatCode="h:mm;@"/>
    </dxf>
    <dxf>
      <numFmt numFmtId="14" formatCode="0.00%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numFmt numFmtId="168" formatCode="h:mm;@"/>
    </dxf>
    <dxf>
      <numFmt numFmtId="14" formatCode="0.00%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numFmt numFmtId="168" formatCode="h:mm;@"/>
    </dxf>
    <dxf>
      <numFmt numFmtId="14" formatCode="0.00%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numFmt numFmtId="168" formatCode="h:mm;@"/>
    </dxf>
    <dxf>
      <numFmt numFmtId="14" formatCode="0.00%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8" formatCode="h:mm;@"/>
    </dxf>
    <dxf>
      <numFmt numFmtId="165" formatCode="[hh]:mm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numFmt numFmtId="165" formatCode="[hh]:mm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847.901565740744" backgroundQuery="1" createdVersion="8" refreshedVersion="8" minRefreshableVersion="3" recordCount="22" xr:uid="{ECBE7ADC-C723-4022-B34B-C809CB24347F}">
  <cacheSource type="external" connectionId="1"/>
  <cacheFields count="8">
    <cacheField name="Year" numFmtId="0">
      <sharedItems containsSemiMixedTypes="0" containsString="0" containsNumber="1" containsInteger="1" minValue="2025" maxValue="2025" count="1">
        <n v="2025"/>
      </sharedItems>
    </cacheField>
    <cacheField name="Month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Date et heure prévues de départ" numFmtId="0">
      <sharedItems containsSemiMixedTypes="0" containsNonDate="0" containsDate="1" containsString="0" minDate="2024-12-19T08:48:00" maxDate="2025-06-06T08:48:00" count="22">
        <d v="2025-01-02T09:42:00"/>
        <d v="2024-12-19T08:48:00"/>
        <d v="2025-01-06T10:48:00"/>
        <d v="2025-02-03T12:48:00"/>
        <d v="2025-02-10T08:18:00"/>
        <d v="2025-03-05T10:18:00"/>
        <d v="2025-03-05T21:48:00"/>
        <d v="2025-03-05T09:48:00"/>
        <d v="2025-03-05T08:48:00"/>
        <d v="2025-03-05T11:48:00"/>
        <d v="2025-03-06T09:48:00"/>
        <d v="2025-04-08T16:08:00"/>
        <d v="2025-04-08T06:48:00"/>
        <d v="2025-05-13T09:48:00"/>
        <d v="2025-05-13T10:03:00"/>
        <d v="2025-05-13T05:48:00"/>
        <d v="2025-05-14T07:48:00"/>
        <d v="2025-06-05T10:33:00"/>
        <d v="2025-06-05T09:18:00"/>
        <d v="2025-06-05T07:48:00"/>
        <d v="2025-06-05T10:18:00"/>
        <d v="2025-06-06T08:48:00"/>
      </sharedItems>
    </cacheField>
    <cacheField name="Date et heure prévues de d'arrivée" numFmtId="0">
      <sharedItems containsSemiMixedTypes="0" containsNonDate="0" containsDate="1" containsString="0" minDate="2025-01-03T09:16:48" maxDate="2025-06-06T16:51:48" count="20">
        <d v="2025-01-03T09:16:48"/>
        <d v="2025-01-06T08:56:48"/>
        <d v="2025-01-06T09:16:48"/>
        <d v="2025-02-08T11:01:48"/>
        <d v="2025-02-10T14:01:48"/>
        <d v="2025-03-06T06:36:48"/>
        <d v="2025-03-06T07:16:48"/>
        <d v="2025-03-06T09:16:48"/>
        <d v="2025-03-06T12:16:48"/>
        <d v="2025-03-07T08:46:48"/>
        <d v="2025-04-09T08:16:48"/>
        <d v="2025-04-09T09:16:48"/>
        <d v="2025-05-14T07:16:48"/>
        <d v="2025-05-14T07:46:48"/>
        <d v="2025-05-15T08:16:48"/>
        <d v="2025-05-15T09:16:48"/>
        <d v="2025-06-06T07:16:48"/>
        <d v="2025-06-06T10:46:48"/>
        <d v="2025-06-06T11:16:48"/>
        <d v="2025-06-06T16:51:48"/>
      </sharedItems>
    </cacheField>
    <cacheField name="Departure Date" numFmtId="0">
      <sharedItems containsSemiMixedTypes="0" containsNonDate="0" containsDate="1" containsString="0" minDate="2024-12-19T10:00:00" maxDate="2025-06-06T10:00:00" count="22">
        <d v="2025-01-02T08:30:00"/>
        <d v="2024-12-19T10:00:00"/>
        <d v="2025-01-06T06:00:00"/>
        <d v="2025-02-03T06:00:00"/>
        <d v="2025-02-10T09:30:00"/>
        <d v="2025-03-05T08:30:00"/>
        <d v="2025-03-05T18:00:00"/>
        <d v="2025-03-05T09:00:00"/>
        <d v="2025-03-05T10:00:00"/>
        <d v="2025-03-05T13:00:00"/>
        <d v="2025-03-06T09:00:00"/>
        <d v="2025-04-08T17:20:00"/>
        <d v="2025-04-08T08:00:00"/>
        <d v="2025-05-13T09:00:00"/>
        <d v="2025-05-13T09:15:00"/>
        <d v="2025-05-13T07:00:00"/>
        <d v="2025-05-14T09:00:00"/>
        <d v="2025-06-05T09:45:00"/>
        <d v="2025-06-05T08:30:00"/>
        <d v="2025-06-05T09:00:00"/>
        <d v="2025-06-05T11:30:00"/>
        <d v="2025-06-06T10:00:00"/>
      </sharedItems>
    </cacheField>
    <cacheField name="Arrival Date " numFmtId="0">
      <sharedItems containsSemiMixedTypes="0" containsNonDate="0" containsDate="1" containsString="0" minDate="2025-01-03T10:00:00" maxDate="2025-06-06T15:35:00" count="18">
        <d v="2025-01-03T10:00:00"/>
        <d v="2025-01-06T04:40:00"/>
        <d v="2025-01-06T10:00:00"/>
        <d v="2025-02-08T11:45:00"/>
        <d v="2025-02-10T13:45:00"/>
        <d v="2025-03-06T07:20:00"/>
        <d v="2025-03-06T08:00:00"/>
        <d v="2025-03-06T11:00:00"/>
        <d v="2025-03-07T09:30:00"/>
        <d v="2025-04-09T07:00:00"/>
        <d v="2025-05-14T08:00:00"/>
        <d v="2025-05-14T08:30:00"/>
        <d v="2025-05-15T07:00:00"/>
        <d v="2025-05-15T08:00:00"/>
        <d v="2025-06-06T08:00:00"/>
        <d v="2025-06-06T09:30:00"/>
        <d v="2025-06-06T10:00:00"/>
        <d v="2025-06-06T15:35:00"/>
      </sharedItems>
    </cacheField>
    <cacheField name="Attribut" numFmtId="0">
      <sharedItems count="2">
        <s v="Temps de retard au départ"/>
        <s v="Temps de retard à l'arrivée"/>
      </sharedItems>
    </cacheField>
    <cacheField name="Valeur" numFmtId="0">
      <sharedItems containsSemiMixedTypes="0" containsString="0" containsNumber="1" minValue="1.1666666672681458E-2" maxValue="0.28333333333284827" count="11">
        <n v="5.0000000002910383E-2"/>
        <n v="0.17833333332964685"/>
        <n v="0.19999999999708962"/>
        <n v="0.28333333333284827"/>
        <n v="1.1666666672681458E-2"/>
        <n v="7.5000000004365575E-2"/>
        <n v="0.15833333333284827"/>
        <n v="3.3333333332848269E-2"/>
        <n v="5.3333333329646848E-2"/>
        <n v="5.3333333336922806E-2"/>
        <n v="9.5000000001164153E-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x v="0"/>
    <x v="0"/>
    <x v="0"/>
    <x v="0"/>
    <x v="0"/>
    <x v="0"/>
  </r>
  <r>
    <x v="0"/>
    <x v="0"/>
    <x v="1"/>
    <x v="1"/>
    <x v="1"/>
    <x v="1"/>
    <x v="1"/>
    <x v="1"/>
  </r>
  <r>
    <x v="0"/>
    <x v="0"/>
    <x v="2"/>
    <x v="2"/>
    <x v="2"/>
    <x v="2"/>
    <x v="0"/>
    <x v="2"/>
  </r>
  <r>
    <x v="0"/>
    <x v="1"/>
    <x v="3"/>
    <x v="3"/>
    <x v="3"/>
    <x v="3"/>
    <x v="0"/>
    <x v="3"/>
  </r>
  <r>
    <x v="0"/>
    <x v="1"/>
    <x v="4"/>
    <x v="4"/>
    <x v="4"/>
    <x v="4"/>
    <x v="1"/>
    <x v="4"/>
  </r>
  <r>
    <x v="0"/>
    <x v="2"/>
    <x v="5"/>
    <x v="5"/>
    <x v="5"/>
    <x v="5"/>
    <x v="0"/>
    <x v="5"/>
  </r>
  <r>
    <x v="0"/>
    <x v="2"/>
    <x v="6"/>
    <x v="6"/>
    <x v="6"/>
    <x v="6"/>
    <x v="0"/>
    <x v="6"/>
  </r>
  <r>
    <x v="0"/>
    <x v="2"/>
    <x v="7"/>
    <x v="6"/>
    <x v="7"/>
    <x v="6"/>
    <x v="0"/>
    <x v="7"/>
  </r>
  <r>
    <x v="0"/>
    <x v="2"/>
    <x v="8"/>
    <x v="7"/>
    <x v="8"/>
    <x v="6"/>
    <x v="1"/>
    <x v="8"/>
  </r>
  <r>
    <x v="0"/>
    <x v="2"/>
    <x v="9"/>
    <x v="8"/>
    <x v="9"/>
    <x v="7"/>
    <x v="1"/>
    <x v="8"/>
  </r>
  <r>
    <x v="0"/>
    <x v="2"/>
    <x v="10"/>
    <x v="9"/>
    <x v="10"/>
    <x v="8"/>
    <x v="0"/>
    <x v="7"/>
  </r>
  <r>
    <x v="0"/>
    <x v="3"/>
    <x v="11"/>
    <x v="10"/>
    <x v="11"/>
    <x v="9"/>
    <x v="1"/>
    <x v="9"/>
  </r>
  <r>
    <x v="0"/>
    <x v="3"/>
    <x v="12"/>
    <x v="11"/>
    <x v="12"/>
    <x v="9"/>
    <x v="1"/>
    <x v="10"/>
  </r>
  <r>
    <x v="0"/>
    <x v="4"/>
    <x v="13"/>
    <x v="12"/>
    <x v="13"/>
    <x v="10"/>
    <x v="0"/>
    <x v="7"/>
  </r>
  <r>
    <x v="0"/>
    <x v="4"/>
    <x v="14"/>
    <x v="13"/>
    <x v="14"/>
    <x v="11"/>
    <x v="0"/>
    <x v="7"/>
  </r>
  <r>
    <x v="0"/>
    <x v="4"/>
    <x v="15"/>
    <x v="14"/>
    <x v="15"/>
    <x v="12"/>
    <x v="1"/>
    <x v="9"/>
  </r>
  <r>
    <x v="0"/>
    <x v="4"/>
    <x v="16"/>
    <x v="15"/>
    <x v="16"/>
    <x v="13"/>
    <x v="1"/>
    <x v="8"/>
  </r>
  <r>
    <x v="0"/>
    <x v="5"/>
    <x v="17"/>
    <x v="16"/>
    <x v="17"/>
    <x v="14"/>
    <x v="0"/>
    <x v="7"/>
  </r>
  <r>
    <x v="0"/>
    <x v="5"/>
    <x v="18"/>
    <x v="16"/>
    <x v="18"/>
    <x v="14"/>
    <x v="0"/>
    <x v="7"/>
  </r>
  <r>
    <x v="0"/>
    <x v="5"/>
    <x v="19"/>
    <x v="17"/>
    <x v="19"/>
    <x v="15"/>
    <x v="1"/>
    <x v="8"/>
  </r>
  <r>
    <x v="0"/>
    <x v="5"/>
    <x v="20"/>
    <x v="18"/>
    <x v="20"/>
    <x v="16"/>
    <x v="1"/>
    <x v="9"/>
  </r>
  <r>
    <x v="0"/>
    <x v="5"/>
    <x v="21"/>
    <x v="19"/>
    <x v="21"/>
    <x v="17"/>
    <x v="1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2F38B4-70D1-4BA3-A68B-AF63797EE851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showHeaders="0" outline="1" outlineData="1" multipleFieldFilters="0" fieldListSortAscending="1">
  <location ref="A1:G9" firstHeaderRow="0" firstDataRow="2" firstDataCol="1"/>
  <pivotFields count="8"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6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Nb" fld="7" subtotal="count" baseField="1" baseItem="0"/>
    <dataField name="%" fld="7" subtotal="count" showDataAs="percentOfCol" baseField="1" baseItem="1" numFmtId="10"/>
    <dataField name="Moyenne " fld="7" subtotal="average" baseField="1" baseItem="5" numFmtId="168"/>
  </dataFields>
  <formats count="7">
    <format dxfId="58">
      <pivotArea outline="0" fieldPosition="0">
        <references count="1">
          <reference field="4294967294" count="1">
            <x v="2"/>
          </reference>
        </references>
      </pivotArea>
    </format>
    <format dxfId="57">
      <pivotArea type="all" dataOnly="0" outline="0" fieldPosition="0"/>
    </format>
    <format dxfId="56">
      <pivotArea outline="0" collapsedLevelsAreSubtotals="1" fieldPosition="0"/>
    </format>
    <format dxfId="55">
      <pivotArea dataOnly="0" labelOnly="1" fieldPosition="0">
        <references count="1">
          <reference field="1" count="0"/>
        </references>
      </pivotArea>
    </format>
    <format dxfId="54">
      <pivotArea dataOnly="0" labelOnly="1" grandRow="1" outline="0" fieldPosition="0"/>
    </format>
    <format dxfId="17">
      <pivotArea outline="0" fieldPosition="0">
        <references count="1">
          <reference field="4294967294" count="1">
            <x v="1"/>
          </reference>
        </references>
      </pivotArea>
    </format>
    <format dxfId="1">
      <pivotArea dataOnly="0" labelOnly="1" fieldPosition="0">
        <references count="1">
          <reference field="6" count="0"/>
        </references>
      </pivotArea>
    </format>
  </formats>
  <pivotTableStyleInfo name="PivotStyleMedium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5784BC-99A0-4B54-9EBD-3FE90617EACC}" name="Tableau2" displayName="Tableau2" ref="A1:H111" totalsRowShown="0" dataDxfId="67">
  <autoFilter ref="A1:H111" xr:uid="{845784BC-99A0-4B54-9EBD-3FE90617EACC}"/>
  <tableColumns count="8">
    <tableColumn id="1" xr3:uid="{606AB09B-BB16-4287-92A6-01592BB10623}" name="Year" dataDxfId="66"/>
    <tableColumn id="2" xr3:uid="{82DD9B85-4304-4A04-AE57-4022BB780618}" name="Month" dataDxfId="65"/>
    <tableColumn id="12" xr3:uid="{8EB4BFB4-B529-4B1D-B0B9-011FB70B240F}" name="Date et heure prévues de départ" dataDxfId="64"/>
    <tableColumn id="13" xr3:uid="{4718AAF0-5306-41D3-8C8D-C3D3D8BF17CA}" name="Date et heure prévues de d'arrivée" dataDxfId="63"/>
    <tableColumn id="14" xr3:uid="{43E54A05-3A24-48D2-9796-438E8C0E6C3C}" name="Departure Date" dataDxfId="62"/>
    <tableColumn id="15" xr3:uid="{E7F22F6B-C61E-4E14-AAA5-81E1B2721DAE}" name="Arrival Date " dataDxfId="61"/>
    <tableColumn id="17" xr3:uid="{6DC6CF5F-CF1B-42B8-BFD1-1A635E3E977E}" name="Temps de retard au départ" dataDxfId="60">
      <calculatedColumnFormula>IFERROR(IF(Tableau2[[#This Row],[Departure Date]]-Tableau2[[#This Row],[Date et heure prévues de départ]]&lt;0,ABS(Tableau2[[#This Row],[Departure Date]]-Tableau2[[#This Row],[Date et heure prévues de départ]]),""),"")</calculatedColumnFormula>
    </tableColumn>
    <tableColumn id="19" xr3:uid="{5BE060FC-F479-4A42-A82E-70F84DEDCEC0}" name="Temps de retard à l'arrivée" dataDxfId="59">
      <calculatedColumnFormula>IFERROR(IF(Tableau2[[#This Row],[Arrival Date ]]-Tableau2[[#This Row],[Date et heure prévues de d''arrivée]]&lt;0,ABS(Tableau2[[#This Row],[Arrival Date ]]-Tableau2[[#This Row],[Date et heure prévues de d''arrivée]]),""),"")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8DC752-5FE0-4626-BDD3-06556E0B1503}">
  <dimension ref="A1:G9"/>
  <sheetViews>
    <sheetView showGridLines="0" tabSelected="1" workbookViewId="0">
      <selection activeCell="E20" sqref="E20"/>
    </sheetView>
  </sheetViews>
  <sheetFormatPr baseColWidth="10" defaultRowHeight="15" x14ac:dyDescent="0.25"/>
  <cols>
    <col min="1" max="1" width="12.5703125" style="16" bestFit="1" customWidth="1"/>
    <col min="2" max="2" width="29.140625" style="16" bestFit="1" customWidth="1"/>
    <col min="3" max="3" width="8.140625" style="16" bestFit="1" customWidth="1"/>
    <col min="4" max="4" width="9.85546875" style="16" bestFit="1" customWidth="1"/>
    <col min="5" max="5" width="24.85546875" style="16" bestFit="1" customWidth="1"/>
    <col min="6" max="6" width="8.140625" style="16" bestFit="1" customWidth="1"/>
    <col min="7" max="7" width="9.85546875" style="16" bestFit="1" customWidth="1"/>
    <col min="8" max="16384" width="11.42578125" style="16"/>
  </cols>
  <sheetData>
    <row r="1" spans="1:7" x14ac:dyDescent="0.25">
      <c r="B1" s="15" t="s">
        <v>6</v>
      </c>
      <c r="C1" s="15"/>
      <c r="D1" s="15"/>
      <c r="E1" s="15" t="s">
        <v>7</v>
      </c>
      <c r="F1" s="15"/>
      <c r="G1" s="15"/>
    </row>
    <row r="2" spans="1:7" s="15" customFormat="1" x14ac:dyDescent="0.25">
      <c r="B2" s="15" t="s">
        <v>9</v>
      </c>
      <c r="C2" s="15" t="s">
        <v>11</v>
      </c>
      <c r="D2" s="15" t="s">
        <v>10</v>
      </c>
      <c r="E2" s="15" t="s">
        <v>9</v>
      </c>
      <c r="F2" s="15" t="s">
        <v>11</v>
      </c>
      <c r="G2" s="15" t="s">
        <v>10</v>
      </c>
    </row>
    <row r="3" spans="1:7" x14ac:dyDescent="0.25">
      <c r="A3" s="16">
        <v>1</v>
      </c>
      <c r="B3" s="17">
        <v>2</v>
      </c>
      <c r="C3" s="18">
        <v>0.18181818181818182</v>
      </c>
      <c r="D3" s="19">
        <v>0.125</v>
      </c>
      <c r="E3" s="17">
        <v>1</v>
      </c>
      <c r="F3" s="18">
        <v>9.0909090909090912E-2</v>
      </c>
      <c r="G3" s="19">
        <v>0.17833333332964685</v>
      </c>
    </row>
    <row r="4" spans="1:7" x14ac:dyDescent="0.25">
      <c r="A4" s="16">
        <v>2</v>
      </c>
      <c r="B4" s="17">
        <v>1</v>
      </c>
      <c r="C4" s="18">
        <v>9.0909090909090912E-2</v>
      </c>
      <c r="D4" s="19">
        <v>0.28333333333284827</v>
      </c>
      <c r="E4" s="17">
        <v>1</v>
      </c>
      <c r="F4" s="18">
        <v>9.0909090909090912E-2</v>
      </c>
      <c r="G4" s="19">
        <v>1.1666666672681458E-2</v>
      </c>
    </row>
    <row r="5" spans="1:7" x14ac:dyDescent="0.25">
      <c r="A5" s="16">
        <v>3</v>
      </c>
      <c r="B5" s="17">
        <v>4</v>
      </c>
      <c r="C5" s="18">
        <v>0.36363636363636365</v>
      </c>
      <c r="D5" s="19">
        <v>7.5000000000727596E-2</v>
      </c>
      <c r="E5" s="17">
        <v>2</v>
      </c>
      <c r="F5" s="18">
        <v>0.18181818181818182</v>
      </c>
      <c r="G5" s="19">
        <v>5.3333333329646848E-2</v>
      </c>
    </row>
    <row r="6" spans="1:7" x14ac:dyDescent="0.25">
      <c r="A6" s="16">
        <v>4</v>
      </c>
      <c r="B6" s="17"/>
      <c r="C6" s="18">
        <v>0</v>
      </c>
      <c r="D6" s="19"/>
      <c r="E6" s="17">
        <v>2</v>
      </c>
      <c r="F6" s="18">
        <v>0.18181818181818182</v>
      </c>
      <c r="G6" s="19">
        <v>7.4166666669043479E-2</v>
      </c>
    </row>
    <row r="7" spans="1:7" x14ac:dyDescent="0.25">
      <c r="A7" s="16">
        <v>5</v>
      </c>
      <c r="B7" s="17">
        <v>2</v>
      </c>
      <c r="C7" s="18">
        <v>0.18181818181818182</v>
      </c>
      <c r="D7" s="19">
        <v>3.3333333332848269E-2</v>
      </c>
      <c r="E7" s="17">
        <v>2</v>
      </c>
      <c r="F7" s="18">
        <v>0.18181818181818182</v>
      </c>
      <c r="G7" s="19">
        <v>5.3333333333284827E-2</v>
      </c>
    </row>
    <row r="8" spans="1:7" x14ac:dyDescent="0.25">
      <c r="A8" s="16">
        <v>6</v>
      </c>
      <c r="B8" s="17">
        <v>2</v>
      </c>
      <c r="C8" s="18">
        <v>0.18181818181818182</v>
      </c>
      <c r="D8" s="19">
        <v>3.3333333332848269E-2</v>
      </c>
      <c r="E8" s="17">
        <v>3</v>
      </c>
      <c r="F8" s="18">
        <v>0.27272727272727271</v>
      </c>
      <c r="G8" s="19">
        <v>5.3333333334497489E-2</v>
      </c>
    </row>
    <row r="9" spans="1:7" x14ac:dyDescent="0.25">
      <c r="A9" s="16" t="s">
        <v>8</v>
      </c>
      <c r="B9" s="17">
        <v>11</v>
      </c>
      <c r="C9" s="18">
        <v>1</v>
      </c>
      <c r="D9" s="19">
        <v>8.7878787878831979E-2</v>
      </c>
      <c r="E9" s="17">
        <v>11</v>
      </c>
      <c r="F9" s="18">
        <v>1</v>
      </c>
      <c r="G9" s="19">
        <v>6.4696969697251916E-2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74508-DC9E-4D13-A600-3FDAD039A6B4}">
  <sheetPr codeName="Feuil1">
    <tabColor rgb="FF92D050"/>
  </sheetPr>
  <dimension ref="A1:H1190"/>
  <sheetViews>
    <sheetView zoomScale="90" zoomScaleNormal="90" workbookViewId="0">
      <pane ySplit="1" topLeftCell="A2" activePane="bottomLeft" state="frozen"/>
      <selection activeCell="I1" sqref="I1"/>
      <selection pane="bottomLeft" activeCell="G2" sqref="G2:G5"/>
    </sheetView>
  </sheetViews>
  <sheetFormatPr baseColWidth="10" defaultRowHeight="15" x14ac:dyDescent="0.25"/>
  <cols>
    <col min="1" max="2" width="11.42578125" style="3"/>
    <col min="3" max="4" width="22.7109375" style="3" customWidth="1"/>
    <col min="5" max="5" width="21.5703125" style="4" customWidth="1"/>
    <col min="6" max="6" width="17.5703125" style="4" customWidth="1"/>
    <col min="7" max="7" width="14.85546875" style="12" customWidth="1"/>
    <col min="8" max="8" width="16.140625" style="13" customWidth="1"/>
  </cols>
  <sheetData>
    <row r="1" spans="1:8" ht="57" thickBot="1" x14ac:dyDescent="0.3">
      <c r="A1" s="1" t="s">
        <v>0</v>
      </c>
      <c r="B1" s="2" t="s">
        <v>1</v>
      </c>
      <c r="C1" s="8" t="s">
        <v>4</v>
      </c>
      <c r="D1" s="8" t="s">
        <v>5</v>
      </c>
      <c r="E1" s="6" t="s">
        <v>2</v>
      </c>
      <c r="F1" s="6" t="s">
        <v>3</v>
      </c>
      <c r="G1" s="10" t="s">
        <v>6</v>
      </c>
      <c r="H1" s="11" t="s">
        <v>7</v>
      </c>
    </row>
    <row r="2" spans="1:8" x14ac:dyDescent="0.25">
      <c r="A2" s="3">
        <f t="shared" ref="A2:A8" si="0">IF(F2&lt;&gt;"",YEAR(F2),"")</f>
        <v>2025</v>
      </c>
      <c r="B2" s="3">
        <f t="shared" ref="B2:B8" si="1">IF(F2&lt;&gt;"",MONTH(F2),"")</f>
        <v>1</v>
      </c>
      <c r="C2" s="9">
        <v>45659.404166666667</v>
      </c>
      <c r="D2" s="9">
        <v>45660.386666666665</v>
      </c>
      <c r="E2" s="7">
        <v>45659.354166666664</v>
      </c>
      <c r="F2" s="7">
        <v>45660.416666666664</v>
      </c>
      <c r="G2" s="14">
        <f>IFERROR(IF(Tableau2[[#This Row],[Departure Date]]-Tableau2[[#This Row],[Date et heure prévues de départ]]&lt;0,ABS(Tableau2[[#This Row],[Departure Date]]-Tableau2[[#This Row],[Date et heure prévues de départ]]),""),"")</f>
        <v>5.0000000002910383E-2</v>
      </c>
      <c r="H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" spans="1:8" x14ac:dyDescent="0.25">
      <c r="A3" s="3">
        <f t="shared" si="0"/>
        <v>2025</v>
      </c>
      <c r="B3" s="3">
        <f t="shared" si="1"/>
        <v>1</v>
      </c>
      <c r="C3" s="9">
        <v>45645.366666666661</v>
      </c>
      <c r="D3" s="9">
        <v>45663.372777777775</v>
      </c>
      <c r="E3" s="7">
        <v>45645.416666666664</v>
      </c>
      <c r="F3" s="7">
        <v>45663.194444444445</v>
      </c>
      <c r="G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" s="14">
        <f>IFERROR(IF(Tableau2[[#This Row],[Arrival Date ]]-Tableau2[[#This Row],[Date et heure prévues de d''arrivée]]&lt;0,ABS(Tableau2[[#This Row],[Arrival Date ]]-Tableau2[[#This Row],[Date et heure prévues de d''arrivée]]),""),"")</f>
        <v>0.17833333332964685</v>
      </c>
    </row>
    <row r="4" spans="1:8" x14ac:dyDescent="0.25">
      <c r="A4" s="3">
        <f t="shared" si="0"/>
        <v>2025</v>
      </c>
      <c r="B4" s="3">
        <f t="shared" si="1"/>
        <v>1</v>
      </c>
      <c r="C4" s="9">
        <v>45659.241666666661</v>
      </c>
      <c r="D4" s="9">
        <v>45663.226944444446</v>
      </c>
      <c r="E4" s="7">
        <v>45659.291666666664</v>
      </c>
      <c r="F4" s="7">
        <v>45663.256944444445</v>
      </c>
      <c r="G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" spans="1:8" x14ac:dyDescent="0.25">
      <c r="A5" s="3">
        <f t="shared" si="0"/>
        <v>2025</v>
      </c>
      <c r="B5" s="3">
        <f t="shared" si="1"/>
        <v>1</v>
      </c>
      <c r="C5" s="9">
        <v>45663.45</v>
      </c>
      <c r="D5" s="9">
        <v>45663.386666666665</v>
      </c>
      <c r="E5" s="7">
        <v>45663.25</v>
      </c>
      <c r="F5" s="7">
        <v>45663.416666666664</v>
      </c>
      <c r="G5" s="14">
        <f>IFERROR(IF(Tableau2[[#This Row],[Departure Date]]-Tableau2[[#This Row],[Date et heure prévues de départ]]&lt;0,ABS(Tableau2[[#This Row],[Departure Date]]-Tableau2[[#This Row],[Date et heure prévues de départ]]),""),"")</f>
        <v>0.19999999999708962</v>
      </c>
      <c r="H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" spans="1:8" x14ac:dyDescent="0.25">
      <c r="A6" s="3">
        <f t="shared" si="0"/>
        <v>2025</v>
      </c>
      <c r="B6" s="3">
        <f t="shared" si="1"/>
        <v>1</v>
      </c>
      <c r="C6" s="9">
        <v>45663.439583333333</v>
      </c>
      <c r="D6" s="9">
        <v>45663.667916666665</v>
      </c>
      <c r="E6" s="7">
        <v>45663.489583333336</v>
      </c>
      <c r="F6" s="7">
        <v>45663.697916666664</v>
      </c>
      <c r="G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" spans="1:8" x14ac:dyDescent="0.25">
      <c r="A7" s="3">
        <f t="shared" si="0"/>
        <v>2025</v>
      </c>
      <c r="B7" s="3">
        <f t="shared" si="1"/>
        <v>1</v>
      </c>
      <c r="C7" s="9">
        <v>45660.304166666661</v>
      </c>
      <c r="D7" s="9">
        <v>45663.678333333337</v>
      </c>
      <c r="E7" s="7">
        <v>45660.354166666664</v>
      </c>
      <c r="F7" s="7">
        <v>45663.708333333336</v>
      </c>
      <c r="G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" spans="1:8" x14ac:dyDescent="0.25">
      <c r="A8" s="3">
        <f t="shared" si="0"/>
        <v>2025</v>
      </c>
      <c r="B8" s="3">
        <f t="shared" si="1"/>
        <v>1</v>
      </c>
      <c r="C8" s="9">
        <v>45663.304166666661</v>
      </c>
      <c r="D8" s="9">
        <v>45664.303333333337</v>
      </c>
      <c r="E8" s="7">
        <v>45663.354166666664</v>
      </c>
      <c r="F8" s="7">
        <v>45664.333333333336</v>
      </c>
      <c r="G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" spans="1:8" x14ac:dyDescent="0.25">
      <c r="A9" s="3">
        <f t="shared" ref="A9:A28" si="2">IF(F9&lt;&gt;"",YEAR(F9),"")</f>
        <v>2025</v>
      </c>
      <c r="B9" s="3">
        <f t="shared" ref="B9:B28" si="3">IF(F9&lt;&gt;"",MONTH(F9),"")</f>
        <v>2</v>
      </c>
      <c r="C9" s="9">
        <v>45695.356249999997</v>
      </c>
      <c r="D9" s="9">
        <v>45696.324166666665</v>
      </c>
      <c r="E9" s="4">
        <v>45695.40625</v>
      </c>
      <c r="F9" s="4">
        <v>45696.354166666664</v>
      </c>
      <c r="G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" spans="1:8" x14ac:dyDescent="0.25">
      <c r="A10" s="3">
        <f t="shared" si="2"/>
        <v>2025</v>
      </c>
      <c r="B10" s="3">
        <f t="shared" si="3"/>
        <v>2</v>
      </c>
      <c r="C10" s="9">
        <v>45691.199999999997</v>
      </c>
      <c r="D10" s="9">
        <v>45696.459583333337</v>
      </c>
      <c r="E10" s="4">
        <v>45691.25</v>
      </c>
      <c r="F10" s="4">
        <v>45696.489583333336</v>
      </c>
      <c r="G1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" spans="1:8" x14ac:dyDescent="0.25">
      <c r="A11" s="3">
        <f t="shared" si="2"/>
        <v>2025</v>
      </c>
      <c r="B11" s="3">
        <f t="shared" si="3"/>
        <v>2</v>
      </c>
      <c r="C11" s="9">
        <v>45691.199999999997</v>
      </c>
      <c r="D11" s="9">
        <v>45696.459583333337</v>
      </c>
      <c r="E11" s="4">
        <v>45691.25</v>
      </c>
      <c r="F11" s="4">
        <v>45696.489583333336</v>
      </c>
      <c r="G1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2" spans="1:8" x14ac:dyDescent="0.25">
      <c r="A12" s="3">
        <f t="shared" si="2"/>
        <v>2025</v>
      </c>
      <c r="B12" s="3">
        <f t="shared" si="3"/>
        <v>2</v>
      </c>
      <c r="C12" s="9">
        <v>45691.533333333333</v>
      </c>
      <c r="D12" s="9">
        <v>45696.459583333337</v>
      </c>
      <c r="E12" s="4">
        <v>45691.25</v>
      </c>
      <c r="F12" s="4">
        <v>45696.489583333336</v>
      </c>
      <c r="G12" s="14">
        <f>IFERROR(IF(Tableau2[[#This Row],[Departure Date]]-Tableau2[[#This Row],[Date et heure prévues de départ]]&lt;0,ABS(Tableau2[[#This Row],[Departure Date]]-Tableau2[[#This Row],[Date et heure prévues de départ]]),""),"")</f>
        <v>0.28333333333284827</v>
      </c>
      <c r="H1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3" spans="1:8" x14ac:dyDescent="0.25">
      <c r="A13" s="3">
        <f t="shared" si="2"/>
        <v>2025</v>
      </c>
      <c r="B13" s="3">
        <f t="shared" si="3"/>
        <v>2</v>
      </c>
      <c r="C13" s="9">
        <v>45691.199999999997</v>
      </c>
      <c r="D13" s="9">
        <v>45696.459583333337</v>
      </c>
      <c r="E13" s="4">
        <v>45691.25</v>
      </c>
      <c r="F13" s="4">
        <v>45696.489583333336</v>
      </c>
      <c r="G1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4" spans="1:8" x14ac:dyDescent="0.25">
      <c r="A14" s="3">
        <f t="shared" si="2"/>
        <v>2025</v>
      </c>
      <c r="B14" s="3">
        <f t="shared" si="3"/>
        <v>2</v>
      </c>
      <c r="C14" s="9">
        <v>45695.241666666661</v>
      </c>
      <c r="D14" s="9">
        <v>45696.72</v>
      </c>
      <c r="E14" s="4">
        <v>45695.291666666664</v>
      </c>
      <c r="F14" s="4">
        <v>45696.75</v>
      </c>
      <c r="G1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5" spans="1:8" x14ac:dyDescent="0.25">
      <c r="A15" s="3">
        <f t="shared" si="2"/>
        <v>2025</v>
      </c>
      <c r="B15" s="3">
        <f t="shared" si="3"/>
        <v>2</v>
      </c>
      <c r="C15" s="9">
        <v>45695.241666666661</v>
      </c>
      <c r="D15" s="9">
        <v>45698.22</v>
      </c>
      <c r="E15" s="4">
        <v>45695.291666666664</v>
      </c>
      <c r="F15" s="4">
        <v>45698.25</v>
      </c>
      <c r="G1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6" spans="1:8" x14ac:dyDescent="0.25">
      <c r="A16" s="3">
        <f t="shared" si="2"/>
        <v>2025</v>
      </c>
      <c r="B16" s="3">
        <f t="shared" si="3"/>
        <v>2</v>
      </c>
      <c r="C16" s="9">
        <v>45695.241666666661</v>
      </c>
      <c r="D16" s="9">
        <v>45698.230416666665</v>
      </c>
      <c r="E16" s="4">
        <v>45695.291666666664</v>
      </c>
      <c r="F16" s="4">
        <v>45698.260416666664</v>
      </c>
      <c r="G1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7" spans="1:8" x14ac:dyDescent="0.25">
      <c r="A17" s="3">
        <f t="shared" si="2"/>
        <v>2025</v>
      </c>
      <c r="B17" s="3">
        <f t="shared" si="3"/>
        <v>2</v>
      </c>
      <c r="C17" s="9">
        <v>45698.2</v>
      </c>
      <c r="D17" s="9">
        <v>45698.386666666665</v>
      </c>
      <c r="E17" s="4">
        <v>45698.25</v>
      </c>
      <c r="F17" s="4">
        <v>45698.416666666664</v>
      </c>
      <c r="G1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8" spans="1:8" x14ac:dyDescent="0.25">
      <c r="A18" s="3">
        <f t="shared" si="2"/>
        <v>2025</v>
      </c>
      <c r="B18" s="3">
        <f t="shared" si="3"/>
        <v>2</v>
      </c>
      <c r="C18" s="9">
        <v>45698.345833333333</v>
      </c>
      <c r="D18" s="9">
        <v>45698.584583333337</v>
      </c>
      <c r="E18" s="4">
        <v>45698.395833333336</v>
      </c>
      <c r="F18" s="4">
        <v>45698.572916666664</v>
      </c>
      <c r="G1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8" s="14">
        <f>IFERROR(IF(Tableau2[[#This Row],[Arrival Date ]]-Tableau2[[#This Row],[Date et heure prévues de d''arrivée]]&lt;0,ABS(Tableau2[[#This Row],[Arrival Date ]]-Tableau2[[#This Row],[Date et heure prévues de d''arrivée]]),""),"")</f>
        <v>1.1666666672681458E-2</v>
      </c>
    </row>
    <row r="19" spans="1:8" x14ac:dyDescent="0.25">
      <c r="A19" s="3">
        <f t="shared" si="2"/>
        <v>2025</v>
      </c>
      <c r="B19" s="3">
        <f t="shared" si="3"/>
        <v>2</v>
      </c>
      <c r="C19" s="9">
        <v>45698.345833333333</v>
      </c>
      <c r="D19" s="9">
        <v>45698.636666666665</v>
      </c>
      <c r="E19" s="4">
        <v>45698.395833333336</v>
      </c>
      <c r="F19" s="4">
        <v>45698.666666666664</v>
      </c>
      <c r="G1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0" spans="1:8" x14ac:dyDescent="0.25">
      <c r="A20" s="3">
        <f t="shared" si="2"/>
        <v>2025</v>
      </c>
      <c r="B20" s="3">
        <f t="shared" si="3"/>
        <v>2</v>
      </c>
      <c r="C20" s="9">
        <v>45695.304166666661</v>
      </c>
      <c r="D20" s="9">
        <v>45698.66097222222</v>
      </c>
      <c r="E20" s="4">
        <v>45695.354166666664</v>
      </c>
      <c r="F20" s="4">
        <v>45698.690972222219</v>
      </c>
      <c r="G2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1" spans="1:8" x14ac:dyDescent="0.25">
      <c r="A21" s="3">
        <f t="shared" si="2"/>
        <v>2025</v>
      </c>
      <c r="B21" s="3">
        <f t="shared" si="3"/>
        <v>2</v>
      </c>
      <c r="C21" s="9">
        <v>45695.304166666661</v>
      </c>
      <c r="D21" s="9">
        <v>45698.667916666665</v>
      </c>
      <c r="E21" s="4">
        <v>45695.354166666664</v>
      </c>
      <c r="F21" s="4">
        <v>45698.697916666664</v>
      </c>
      <c r="G2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2" spans="1:8" x14ac:dyDescent="0.25">
      <c r="A22" s="3">
        <f t="shared" si="2"/>
        <v>2025</v>
      </c>
      <c r="B22" s="3">
        <f t="shared" si="3"/>
        <v>2</v>
      </c>
      <c r="C22" s="9">
        <v>45695.304166666661</v>
      </c>
      <c r="D22" s="9">
        <v>45698.667916666665</v>
      </c>
      <c r="E22" s="4">
        <v>45695.354166666664</v>
      </c>
      <c r="F22" s="4">
        <v>45698.697916666664</v>
      </c>
      <c r="G2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3" spans="1:8" x14ac:dyDescent="0.25">
      <c r="A23" s="3">
        <f t="shared" si="2"/>
        <v>2025</v>
      </c>
      <c r="B23" s="3">
        <f t="shared" si="3"/>
        <v>2</v>
      </c>
      <c r="C23" s="9">
        <v>45698.304166666661</v>
      </c>
      <c r="D23" s="9">
        <v>45699.303333333337</v>
      </c>
      <c r="E23" s="4">
        <v>45698.354166666664</v>
      </c>
      <c r="F23" s="4">
        <v>45699.333333333336</v>
      </c>
      <c r="G2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4" spans="1:8" x14ac:dyDescent="0.25">
      <c r="A24" s="3">
        <f t="shared" si="2"/>
        <v>2025</v>
      </c>
      <c r="B24" s="3">
        <f t="shared" si="3"/>
        <v>2</v>
      </c>
      <c r="C24" s="9">
        <v>45698.304166666661</v>
      </c>
      <c r="D24" s="9">
        <v>45699.324166666665</v>
      </c>
      <c r="E24" s="4">
        <v>45698.354166666664</v>
      </c>
      <c r="F24" s="4">
        <v>45699.354166666664</v>
      </c>
      <c r="G2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5" spans="1:8" x14ac:dyDescent="0.25">
      <c r="A25" s="3">
        <f t="shared" si="2"/>
        <v>2025</v>
      </c>
      <c r="B25" s="3">
        <f t="shared" si="3"/>
        <v>2</v>
      </c>
      <c r="C25" s="9">
        <v>45699.158333333333</v>
      </c>
      <c r="D25" s="9">
        <v>45699.345000000001</v>
      </c>
      <c r="E25" s="4">
        <v>45699.208333333336</v>
      </c>
      <c r="F25" s="4">
        <v>45699.375</v>
      </c>
      <c r="G2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6" spans="1:8" x14ac:dyDescent="0.25">
      <c r="A26" s="3">
        <f t="shared" si="2"/>
        <v>2025</v>
      </c>
      <c r="B26" s="3">
        <f t="shared" si="3"/>
        <v>2</v>
      </c>
      <c r="C26" s="9">
        <v>45699.158333333333</v>
      </c>
      <c r="D26" s="9">
        <v>45699.345000000001</v>
      </c>
      <c r="E26" s="4">
        <v>45699.208333333336</v>
      </c>
      <c r="F26" s="4">
        <v>45699.375</v>
      </c>
      <c r="G2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7" spans="1:8" x14ac:dyDescent="0.25">
      <c r="A27" s="3">
        <f t="shared" si="2"/>
        <v>2025</v>
      </c>
      <c r="B27" s="3">
        <f t="shared" si="3"/>
        <v>2</v>
      </c>
      <c r="C27" s="9">
        <v>45698.304166666661</v>
      </c>
      <c r="D27" s="9">
        <v>45699.355416666665</v>
      </c>
      <c r="E27" s="4">
        <v>45698.354166666664</v>
      </c>
      <c r="F27" s="4">
        <v>45699.385416666664</v>
      </c>
      <c r="G2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8" spans="1:8" x14ac:dyDescent="0.25">
      <c r="A28" s="3">
        <f t="shared" si="2"/>
        <v>2025</v>
      </c>
      <c r="B28" s="3">
        <f t="shared" si="3"/>
        <v>2</v>
      </c>
      <c r="C28" s="9">
        <v>45694.637499999997</v>
      </c>
      <c r="D28" s="9">
        <v>45700.136666666665</v>
      </c>
      <c r="E28" s="4">
        <v>45694.6875</v>
      </c>
      <c r="F28" s="4">
        <v>45700.166666666664</v>
      </c>
      <c r="G2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9" spans="1:8" x14ac:dyDescent="0.25">
      <c r="A29" s="3">
        <f t="shared" ref="A29:A44" si="4">IF(F29&lt;&gt;"",YEAR(F29),"")</f>
        <v>2025</v>
      </c>
      <c r="B29" s="3">
        <f t="shared" ref="B29:B44" si="5">IF(F29&lt;&gt;"",MONTH(F29),"")</f>
        <v>3</v>
      </c>
      <c r="C29" s="9">
        <v>45721.533333333333</v>
      </c>
      <c r="D29" s="9">
        <v>45721.72</v>
      </c>
      <c r="E29" s="4">
        <v>45721.583333333336</v>
      </c>
      <c r="F29" s="4">
        <v>45721.75</v>
      </c>
      <c r="G2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0" spans="1:8" x14ac:dyDescent="0.25">
      <c r="A30" s="3">
        <f t="shared" si="4"/>
        <v>2025</v>
      </c>
      <c r="B30" s="3">
        <f t="shared" si="5"/>
        <v>3</v>
      </c>
      <c r="C30" s="9">
        <v>45720.283333333333</v>
      </c>
      <c r="D30" s="9">
        <v>45722.22</v>
      </c>
      <c r="E30" s="7">
        <v>45720.291666666664</v>
      </c>
      <c r="F30" s="7">
        <v>45722.25</v>
      </c>
      <c r="G3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1" spans="1:8" x14ac:dyDescent="0.25">
      <c r="A31" s="3">
        <f t="shared" si="4"/>
        <v>2025</v>
      </c>
      <c r="B31" s="3">
        <f t="shared" si="5"/>
        <v>3</v>
      </c>
      <c r="C31" s="9">
        <v>45721.429166666669</v>
      </c>
      <c r="D31" s="9">
        <v>45722.275555555556</v>
      </c>
      <c r="E31" s="4">
        <v>45721.354166666664</v>
      </c>
      <c r="F31" s="4">
        <v>45722.305555555555</v>
      </c>
      <c r="G31" s="14">
        <f>IFERROR(IF(Tableau2[[#This Row],[Departure Date]]-Tableau2[[#This Row],[Date et heure prévues de départ]]&lt;0,ABS(Tableau2[[#This Row],[Departure Date]]-Tableau2[[#This Row],[Date et heure prévues de départ]]),""),"")</f>
        <v>7.5000000004365575E-2</v>
      </c>
      <c r="H3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2" spans="1:8" x14ac:dyDescent="0.25">
      <c r="A32" s="3">
        <f t="shared" si="4"/>
        <v>2025</v>
      </c>
      <c r="B32" s="3">
        <f t="shared" si="5"/>
        <v>3</v>
      </c>
      <c r="C32" s="9">
        <v>45721.908333333333</v>
      </c>
      <c r="D32" s="9">
        <v>45722.303333333337</v>
      </c>
      <c r="E32" s="4">
        <v>45721.75</v>
      </c>
      <c r="F32" s="4">
        <v>45722.333333333336</v>
      </c>
      <c r="G32" s="14">
        <f>IFERROR(IF(Tableau2[[#This Row],[Departure Date]]-Tableau2[[#This Row],[Date et heure prévues de départ]]&lt;0,ABS(Tableau2[[#This Row],[Departure Date]]-Tableau2[[#This Row],[Date et heure prévues de départ]]),""),"")</f>
        <v>0.15833333333284827</v>
      </c>
      <c r="H3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3" spans="1:8" x14ac:dyDescent="0.25">
      <c r="A33" s="3">
        <f t="shared" si="4"/>
        <v>2025</v>
      </c>
      <c r="B33" s="3">
        <f t="shared" si="5"/>
        <v>3</v>
      </c>
      <c r="C33" s="9">
        <v>45721.408333333333</v>
      </c>
      <c r="D33" s="9">
        <v>45722.303333333337</v>
      </c>
      <c r="E33" s="4">
        <v>45721.375</v>
      </c>
      <c r="F33" s="4">
        <v>45722.333333333336</v>
      </c>
      <c r="G33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3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4" spans="1:8" x14ac:dyDescent="0.25">
      <c r="A34" s="3">
        <f t="shared" si="4"/>
        <v>2025</v>
      </c>
      <c r="B34" s="3">
        <f t="shared" si="5"/>
        <v>3</v>
      </c>
      <c r="C34" s="9">
        <v>45721.366666666661</v>
      </c>
      <c r="D34" s="9">
        <v>45722.386666666665</v>
      </c>
      <c r="E34" s="4">
        <v>45721.416666666664</v>
      </c>
      <c r="F34" s="4">
        <v>45722.333333333336</v>
      </c>
      <c r="G3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4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35" spans="1:8" x14ac:dyDescent="0.25">
      <c r="A35" s="3">
        <f t="shared" si="4"/>
        <v>2025</v>
      </c>
      <c r="B35" s="3">
        <f t="shared" si="5"/>
        <v>3</v>
      </c>
      <c r="C35" s="9">
        <v>45721.314583333333</v>
      </c>
      <c r="D35" s="9">
        <v>45722.324166666665</v>
      </c>
      <c r="E35" s="4">
        <v>45721.364583333336</v>
      </c>
      <c r="F35" s="4">
        <v>45722.354166666664</v>
      </c>
      <c r="G3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6" spans="1:8" x14ac:dyDescent="0.25">
      <c r="A36" s="3">
        <f t="shared" si="4"/>
        <v>2025</v>
      </c>
      <c r="B36" s="3">
        <f t="shared" si="5"/>
        <v>3</v>
      </c>
      <c r="C36" s="9">
        <v>45721.304166666661</v>
      </c>
      <c r="D36" s="9">
        <v>45722.338055555556</v>
      </c>
      <c r="E36" s="4">
        <v>45721.354166666664</v>
      </c>
      <c r="F36" s="4">
        <v>45722.368055555555</v>
      </c>
      <c r="G3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7" spans="1:8" x14ac:dyDescent="0.25">
      <c r="A37" s="3">
        <f t="shared" si="4"/>
        <v>2025</v>
      </c>
      <c r="B37" s="3">
        <f t="shared" si="5"/>
        <v>3</v>
      </c>
      <c r="C37" s="9">
        <v>45721.491666666661</v>
      </c>
      <c r="D37" s="9">
        <v>45722.511666666665</v>
      </c>
      <c r="E37" s="4">
        <v>45721.541666666664</v>
      </c>
      <c r="F37" s="4">
        <v>45722.458333333336</v>
      </c>
      <c r="G3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7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38" spans="1:8" x14ac:dyDescent="0.25">
      <c r="A38" s="3">
        <f t="shared" si="4"/>
        <v>2025</v>
      </c>
      <c r="B38" s="3">
        <f t="shared" si="5"/>
        <v>3</v>
      </c>
      <c r="C38" s="9">
        <v>45722.345833333333</v>
      </c>
      <c r="D38" s="9">
        <v>45722.647083333337</v>
      </c>
      <c r="E38" s="4">
        <v>45722.395833333336</v>
      </c>
      <c r="F38" s="4">
        <v>45722.677083333336</v>
      </c>
      <c r="G3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9" spans="1:8" x14ac:dyDescent="0.25">
      <c r="A39" s="3">
        <f t="shared" si="4"/>
        <v>2025</v>
      </c>
      <c r="B39" s="3">
        <f t="shared" si="5"/>
        <v>3</v>
      </c>
      <c r="C39" s="9">
        <v>45709.366666666661</v>
      </c>
      <c r="D39" s="9">
        <v>45723.178333333337</v>
      </c>
      <c r="E39" s="4">
        <v>45709.416666666664</v>
      </c>
      <c r="F39" s="4">
        <v>45723.208333333336</v>
      </c>
      <c r="G3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0" spans="1:8" x14ac:dyDescent="0.25">
      <c r="A40" s="3">
        <f t="shared" si="4"/>
        <v>2025</v>
      </c>
      <c r="B40" s="3">
        <f t="shared" si="5"/>
        <v>3</v>
      </c>
      <c r="C40" s="9">
        <v>45720.262499999997</v>
      </c>
      <c r="D40" s="9">
        <v>45723.178333333337</v>
      </c>
      <c r="E40" s="7">
        <v>45720.3125</v>
      </c>
      <c r="F40" s="7">
        <v>45723.208333333336</v>
      </c>
      <c r="G4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1" spans="1:8" x14ac:dyDescent="0.25">
      <c r="A41" s="3">
        <f t="shared" si="4"/>
        <v>2025</v>
      </c>
      <c r="B41" s="3">
        <f t="shared" si="5"/>
        <v>3</v>
      </c>
      <c r="C41" s="9">
        <v>45720.262499999997</v>
      </c>
      <c r="D41" s="9">
        <v>45723.178333333337</v>
      </c>
      <c r="E41" s="7">
        <v>45720.3125</v>
      </c>
      <c r="F41" s="7">
        <v>45723.208333333336</v>
      </c>
      <c r="G4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2" spans="1:8" x14ac:dyDescent="0.25">
      <c r="A42" s="3">
        <f t="shared" si="4"/>
        <v>2025</v>
      </c>
      <c r="B42" s="3">
        <f t="shared" si="5"/>
        <v>3</v>
      </c>
      <c r="C42" s="9">
        <v>45720.262499999997</v>
      </c>
      <c r="D42" s="9">
        <v>45723.178333333337</v>
      </c>
      <c r="E42" s="7">
        <v>45720.3125</v>
      </c>
      <c r="F42" s="7">
        <v>45723.208333333336</v>
      </c>
      <c r="G4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3" spans="1:8" x14ac:dyDescent="0.25">
      <c r="A43" s="3">
        <f t="shared" si="4"/>
        <v>2025</v>
      </c>
      <c r="B43" s="3">
        <f t="shared" si="5"/>
        <v>3</v>
      </c>
      <c r="C43" s="9">
        <v>45721.241666666661</v>
      </c>
      <c r="D43" s="9">
        <v>45723.251250000001</v>
      </c>
      <c r="E43" s="7">
        <v>45721.291666666664</v>
      </c>
      <c r="F43" s="7">
        <v>45723.28125</v>
      </c>
      <c r="G4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4" spans="1:8" x14ac:dyDescent="0.25">
      <c r="A44" s="3">
        <f t="shared" si="4"/>
        <v>2025</v>
      </c>
      <c r="B44" s="3">
        <f t="shared" si="5"/>
        <v>3</v>
      </c>
      <c r="C44" s="9">
        <v>45722.304166666661</v>
      </c>
      <c r="D44" s="9">
        <v>45723.261666666665</v>
      </c>
      <c r="E44" s="4">
        <v>45722.354166666664</v>
      </c>
      <c r="F44" s="4">
        <v>45723.291666666664</v>
      </c>
      <c r="G4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5" spans="1:8" x14ac:dyDescent="0.25">
      <c r="A45" s="3">
        <f t="shared" ref="A45:A52" si="6">IF(F45&lt;&gt;"",YEAR(F45),"")</f>
        <v>2025</v>
      </c>
      <c r="B45" s="3">
        <f t="shared" ref="B45:B52" si="7">IF(F45&lt;&gt;"",MONTH(F45),"")</f>
        <v>3</v>
      </c>
      <c r="C45" s="9">
        <v>45722.283333333333</v>
      </c>
      <c r="D45" s="9">
        <v>45723.261666666665</v>
      </c>
      <c r="E45" s="4">
        <v>45722.333333333336</v>
      </c>
      <c r="F45" s="4">
        <v>45723.291666666664</v>
      </c>
      <c r="G4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6" spans="1:8" x14ac:dyDescent="0.25">
      <c r="A46" s="3">
        <f t="shared" si="6"/>
        <v>2025</v>
      </c>
      <c r="B46" s="3">
        <f t="shared" si="7"/>
        <v>3</v>
      </c>
      <c r="C46" s="9">
        <v>45722.324999999997</v>
      </c>
      <c r="D46" s="9">
        <v>45723.303333333337</v>
      </c>
      <c r="E46" s="4">
        <v>45722.375</v>
      </c>
      <c r="F46" s="4">
        <v>45723.333333333336</v>
      </c>
      <c r="G4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7" spans="1:8" x14ac:dyDescent="0.25">
      <c r="A47" s="3">
        <f t="shared" si="6"/>
        <v>2025</v>
      </c>
      <c r="B47" s="3">
        <f t="shared" si="7"/>
        <v>3</v>
      </c>
      <c r="C47" s="9">
        <v>45721.241666666661</v>
      </c>
      <c r="D47" s="9">
        <v>45723.303333333337</v>
      </c>
      <c r="E47" s="7">
        <v>45721.291666666664</v>
      </c>
      <c r="F47" s="7">
        <v>45723.333333333336</v>
      </c>
      <c r="G4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8" spans="1:8" x14ac:dyDescent="0.25">
      <c r="A48" s="3">
        <f t="shared" si="6"/>
        <v>2025</v>
      </c>
      <c r="B48" s="3">
        <f t="shared" si="7"/>
        <v>3</v>
      </c>
      <c r="C48" s="9">
        <v>45721.241666666661</v>
      </c>
      <c r="D48" s="9">
        <v>45723.303333333337</v>
      </c>
      <c r="E48" s="7">
        <v>45721.291666666664</v>
      </c>
      <c r="F48" s="7">
        <v>45723.333333333336</v>
      </c>
      <c r="G4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9" spans="1:8" x14ac:dyDescent="0.25">
      <c r="A49" s="3">
        <f t="shared" si="6"/>
        <v>2025</v>
      </c>
      <c r="B49" s="3">
        <f t="shared" si="7"/>
        <v>3</v>
      </c>
      <c r="C49" s="9">
        <v>45722.304166666661</v>
      </c>
      <c r="D49" s="9">
        <v>45723.355416666665</v>
      </c>
      <c r="E49" s="4">
        <v>45722.354166666664</v>
      </c>
      <c r="F49" s="4">
        <v>45723.385416666664</v>
      </c>
      <c r="G4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0" spans="1:8" x14ac:dyDescent="0.25">
      <c r="A50" s="3">
        <f t="shared" si="6"/>
        <v>2025</v>
      </c>
      <c r="B50" s="3">
        <f t="shared" si="7"/>
        <v>3</v>
      </c>
      <c r="C50" s="9">
        <v>45722.304166666661</v>
      </c>
      <c r="D50" s="9">
        <v>45723.355416666665</v>
      </c>
      <c r="E50" s="4">
        <v>45722.354166666664</v>
      </c>
      <c r="F50" s="4">
        <v>45723.385416666664</v>
      </c>
      <c r="G5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1" spans="1:8" x14ac:dyDescent="0.25">
      <c r="A51" s="3">
        <f t="shared" si="6"/>
        <v>2025</v>
      </c>
      <c r="B51" s="3">
        <f t="shared" si="7"/>
        <v>3</v>
      </c>
      <c r="C51" s="9">
        <v>45722.304166666661</v>
      </c>
      <c r="D51" s="9">
        <v>45723.365833333337</v>
      </c>
      <c r="E51" s="4">
        <v>45722.354166666664</v>
      </c>
      <c r="F51" s="4">
        <v>45723.395833333336</v>
      </c>
      <c r="G5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2" spans="1:8" x14ac:dyDescent="0.25">
      <c r="A52" s="3">
        <f t="shared" si="6"/>
        <v>2025</v>
      </c>
      <c r="B52" s="3">
        <f t="shared" si="7"/>
        <v>3</v>
      </c>
      <c r="C52" s="9">
        <v>45722.408333333333</v>
      </c>
      <c r="D52" s="9">
        <v>45723.365833333337</v>
      </c>
      <c r="E52" s="4">
        <v>45722.375</v>
      </c>
      <c r="F52" s="4">
        <v>45723.395833333336</v>
      </c>
      <c r="G5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5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3" spans="1:8" x14ac:dyDescent="0.25">
      <c r="A53" s="3">
        <f t="shared" ref="A53:A68" si="8">IF(F53&lt;&gt;"",YEAR(F53),"")</f>
        <v>2025</v>
      </c>
      <c r="B53" s="3">
        <f t="shared" ref="B53:B68" si="9">IF(F53&lt;&gt;"",MONTH(F53),"")</f>
        <v>4</v>
      </c>
      <c r="C53" s="9">
        <v>45755.283333333333</v>
      </c>
      <c r="D53" s="9">
        <v>45756.261666666665</v>
      </c>
      <c r="E53" s="4">
        <v>45755.333333333336</v>
      </c>
      <c r="F53" s="4">
        <v>45756.291666666664</v>
      </c>
      <c r="G5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4" spans="1:8" x14ac:dyDescent="0.25">
      <c r="A54" s="3">
        <f t="shared" si="8"/>
        <v>2025</v>
      </c>
      <c r="B54" s="3">
        <f t="shared" si="9"/>
        <v>4</v>
      </c>
      <c r="C54" s="9">
        <v>45755.672222222216</v>
      </c>
      <c r="D54" s="9">
        <v>45756.345000000001</v>
      </c>
      <c r="E54" s="4">
        <v>45755.722222222219</v>
      </c>
      <c r="F54" s="4">
        <v>45756.291666666664</v>
      </c>
      <c r="G5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4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55" spans="1:8" x14ac:dyDescent="0.25">
      <c r="A55" s="3">
        <f t="shared" si="8"/>
        <v>2025</v>
      </c>
      <c r="B55" s="3">
        <f t="shared" si="9"/>
        <v>4</v>
      </c>
      <c r="C55" s="9">
        <v>45755.283333333333</v>
      </c>
      <c r="D55" s="9">
        <v>45756.386666666665</v>
      </c>
      <c r="E55" s="4">
        <v>45755.333333333336</v>
      </c>
      <c r="F55" s="4">
        <v>45756.291666666664</v>
      </c>
      <c r="G5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5" s="14">
        <f>IFERROR(IF(Tableau2[[#This Row],[Arrival Date ]]-Tableau2[[#This Row],[Date et heure prévues de d''arrivée]]&lt;0,ABS(Tableau2[[#This Row],[Arrival Date ]]-Tableau2[[#This Row],[Date et heure prévues de d''arrivée]]),""),"")</f>
        <v>9.5000000001164153E-2</v>
      </c>
    </row>
    <row r="56" spans="1:8" x14ac:dyDescent="0.25">
      <c r="A56" s="3">
        <f t="shared" si="8"/>
        <v>2025</v>
      </c>
      <c r="B56" s="3">
        <f t="shared" si="9"/>
        <v>4</v>
      </c>
      <c r="C56" s="9">
        <v>45755.311111111107</v>
      </c>
      <c r="D56" s="9">
        <v>45756.261666666665</v>
      </c>
      <c r="E56" s="4">
        <v>45755.361111111109</v>
      </c>
      <c r="F56" s="4">
        <v>45756.291666666664</v>
      </c>
      <c r="G5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7" spans="1:8" x14ac:dyDescent="0.25">
      <c r="A57" s="3">
        <f t="shared" si="8"/>
        <v>2025</v>
      </c>
      <c r="B57" s="3">
        <f t="shared" si="9"/>
        <v>4</v>
      </c>
      <c r="C57" s="9">
        <v>45755.304166666661</v>
      </c>
      <c r="D57" s="9">
        <v>45756.345000000001</v>
      </c>
      <c r="E57" s="4">
        <v>45755.354166666664</v>
      </c>
      <c r="F57" s="4">
        <v>45756.375</v>
      </c>
      <c r="G5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8" spans="1:8" x14ac:dyDescent="0.25">
      <c r="A58" s="3">
        <f t="shared" si="8"/>
        <v>2025</v>
      </c>
      <c r="B58" s="3">
        <f t="shared" si="9"/>
        <v>4</v>
      </c>
      <c r="C58" s="9">
        <v>45755.324999999997</v>
      </c>
      <c r="D58" s="9">
        <v>45756.345000000001</v>
      </c>
      <c r="E58" s="4">
        <v>45755.375</v>
      </c>
      <c r="F58" s="4">
        <v>45756.375</v>
      </c>
      <c r="G5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9" spans="1:8" x14ac:dyDescent="0.25">
      <c r="A59" s="3">
        <f t="shared" si="8"/>
        <v>2025</v>
      </c>
      <c r="B59" s="3">
        <f t="shared" si="9"/>
        <v>4</v>
      </c>
      <c r="C59" s="9">
        <v>45755.408333333333</v>
      </c>
      <c r="D59" s="9">
        <v>45756.386666666665</v>
      </c>
      <c r="E59" s="4">
        <v>45755.458333333336</v>
      </c>
      <c r="F59" s="4">
        <v>45756.416666666664</v>
      </c>
      <c r="G5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0" spans="1:8" x14ac:dyDescent="0.25">
      <c r="A60" s="3">
        <f t="shared" si="8"/>
        <v>2025</v>
      </c>
      <c r="B60" s="3">
        <f t="shared" si="9"/>
        <v>4</v>
      </c>
      <c r="C60" s="9">
        <v>45755.397916666661</v>
      </c>
      <c r="D60" s="9">
        <v>45756.386666666665</v>
      </c>
      <c r="E60" s="4">
        <v>45755.447916666664</v>
      </c>
      <c r="F60" s="4">
        <v>45756.416666666664</v>
      </c>
      <c r="G6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1" spans="1:8" x14ac:dyDescent="0.25">
      <c r="A61" s="3">
        <f t="shared" si="8"/>
        <v>2025</v>
      </c>
      <c r="B61" s="3">
        <f t="shared" si="9"/>
        <v>4</v>
      </c>
      <c r="C61" s="9">
        <v>45750.866666666661</v>
      </c>
      <c r="D61" s="9">
        <v>45756.386666666665</v>
      </c>
      <c r="E61" s="4">
        <v>45750.916666666664</v>
      </c>
      <c r="F61" s="4">
        <v>45756.416666666664</v>
      </c>
      <c r="G6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2" spans="1:8" x14ac:dyDescent="0.25">
      <c r="A62" s="3">
        <f t="shared" si="8"/>
        <v>2025</v>
      </c>
      <c r="B62" s="3">
        <f t="shared" si="9"/>
        <v>4</v>
      </c>
      <c r="C62" s="9">
        <v>45755.45</v>
      </c>
      <c r="D62" s="9">
        <v>45756.428333333337</v>
      </c>
      <c r="E62" s="4">
        <v>45755.5</v>
      </c>
      <c r="F62" s="4">
        <v>45756.458333333336</v>
      </c>
      <c r="G6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3" spans="1:8" x14ac:dyDescent="0.25">
      <c r="A63" s="3">
        <f t="shared" si="8"/>
        <v>2025</v>
      </c>
      <c r="B63" s="3">
        <f t="shared" si="9"/>
        <v>4</v>
      </c>
      <c r="C63" s="9">
        <v>45755.616666666661</v>
      </c>
      <c r="D63" s="9">
        <v>45756.595000000001</v>
      </c>
      <c r="E63" s="4">
        <v>45755.666666666664</v>
      </c>
      <c r="F63" s="4">
        <v>45756.625</v>
      </c>
      <c r="G6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4" spans="1:8" x14ac:dyDescent="0.25">
      <c r="A64" s="3">
        <f t="shared" si="8"/>
        <v>2025</v>
      </c>
      <c r="B64" s="3">
        <f t="shared" si="9"/>
        <v>4</v>
      </c>
      <c r="C64" s="9">
        <v>45756.366666666661</v>
      </c>
      <c r="D64" s="9">
        <v>45756.657500000001</v>
      </c>
      <c r="E64" s="4">
        <v>45756.416666666664</v>
      </c>
      <c r="F64" s="4">
        <v>45756.6875</v>
      </c>
      <c r="G6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5" spans="1:8" x14ac:dyDescent="0.25">
      <c r="A65" s="3">
        <f t="shared" si="8"/>
        <v>2025</v>
      </c>
      <c r="B65" s="3">
        <f t="shared" si="9"/>
        <v>4</v>
      </c>
      <c r="C65" s="9">
        <v>45754.345833333333</v>
      </c>
      <c r="D65" s="9">
        <v>45757.261666666665</v>
      </c>
      <c r="E65" s="4">
        <v>45754.395833333336</v>
      </c>
      <c r="F65" s="4">
        <v>45757.291666666664</v>
      </c>
      <c r="G6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6" spans="1:8" x14ac:dyDescent="0.25">
      <c r="A66" s="3">
        <f t="shared" si="8"/>
        <v>2025</v>
      </c>
      <c r="B66" s="3">
        <f t="shared" si="9"/>
        <v>4</v>
      </c>
      <c r="C66" s="9">
        <v>45756.356249999997</v>
      </c>
      <c r="D66" s="9">
        <v>45757.261666666665</v>
      </c>
      <c r="E66" s="4">
        <v>45756.40625</v>
      </c>
      <c r="F66" s="4">
        <v>45757.291666666664</v>
      </c>
      <c r="G6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7" spans="1:8" x14ac:dyDescent="0.25">
      <c r="A67" s="3">
        <f t="shared" si="8"/>
        <v>2025</v>
      </c>
      <c r="B67" s="3">
        <f t="shared" si="9"/>
        <v>4</v>
      </c>
      <c r="C67" s="9">
        <v>45755.241666666661</v>
      </c>
      <c r="D67" s="9">
        <v>45757.261666666665</v>
      </c>
      <c r="E67" s="7">
        <v>45755.291666666664</v>
      </c>
      <c r="F67" s="7">
        <v>45757.291666666664</v>
      </c>
      <c r="G6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8" spans="1:8" x14ac:dyDescent="0.25">
      <c r="A68" s="3">
        <f t="shared" si="8"/>
        <v>2025</v>
      </c>
      <c r="B68" s="3">
        <f t="shared" si="9"/>
        <v>4</v>
      </c>
      <c r="C68" s="9">
        <v>45755.241666666661</v>
      </c>
      <c r="D68" s="9">
        <v>45757.261666666665</v>
      </c>
      <c r="E68" s="7">
        <v>45755.291666666664</v>
      </c>
      <c r="F68" s="7">
        <v>45757.291666666664</v>
      </c>
      <c r="G6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9" spans="1:8" x14ac:dyDescent="0.25">
      <c r="A69" s="3">
        <f t="shared" ref="A69:A71" si="10">IF(F69&lt;&gt;"",YEAR(F69),"")</f>
        <v>2025</v>
      </c>
      <c r="B69" s="3">
        <f t="shared" ref="B69:B91" si="11">IF(F69&lt;&gt;"",MONTH(F69),"")</f>
        <v>5</v>
      </c>
      <c r="C69" s="9">
        <v>45789.283333333333</v>
      </c>
      <c r="D69" s="9">
        <v>45791.261666666665</v>
      </c>
      <c r="E69" s="4">
        <v>45789.333333333336</v>
      </c>
      <c r="F69" s="4">
        <v>45791.291666666664</v>
      </c>
      <c r="G6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0" spans="1:8" x14ac:dyDescent="0.25">
      <c r="A70" s="3">
        <f t="shared" si="10"/>
        <v>2025</v>
      </c>
      <c r="B70" s="3">
        <f t="shared" si="11"/>
        <v>5</v>
      </c>
      <c r="C70" s="9">
        <v>45790.408333333333</v>
      </c>
      <c r="D70" s="9">
        <v>45791.303333333337</v>
      </c>
      <c r="E70" s="4">
        <v>45790.375</v>
      </c>
      <c r="F70" s="4">
        <v>45791.333333333336</v>
      </c>
      <c r="G70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7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1" spans="1:8" x14ac:dyDescent="0.25">
      <c r="A71" s="3">
        <f t="shared" si="10"/>
        <v>2025</v>
      </c>
      <c r="B71" s="3">
        <f t="shared" si="11"/>
        <v>5</v>
      </c>
      <c r="C71" s="9">
        <v>45790.324999999997</v>
      </c>
      <c r="D71" s="9">
        <v>45791.303333333337</v>
      </c>
      <c r="E71" s="4">
        <v>45790.375</v>
      </c>
      <c r="F71" s="4">
        <v>45791.333333333336</v>
      </c>
      <c r="G7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2" spans="1:8" x14ac:dyDescent="0.25">
      <c r="A72" s="3">
        <f t="shared" ref="A72:A91" si="12">IF(F72&lt;&gt;"",YEAR(F72),"")</f>
        <v>2025</v>
      </c>
      <c r="B72" s="3">
        <f t="shared" si="11"/>
        <v>5</v>
      </c>
      <c r="C72" s="9">
        <v>45790.418749999997</v>
      </c>
      <c r="D72" s="9">
        <v>45791.324166666665</v>
      </c>
      <c r="E72" s="4">
        <v>45790.385416666664</v>
      </c>
      <c r="F72" s="4">
        <v>45791.354166666664</v>
      </c>
      <c r="G7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7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3" spans="1:8" x14ac:dyDescent="0.25">
      <c r="A73" s="3">
        <f t="shared" si="12"/>
        <v>2025</v>
      </c>
      <c r="B73" s="3">
        <f t="shared" si="11"/>
        <v>5</v>
      </c>
      <c r="C73" s="9">
        <v>45790.304166666661</v>
      </c>
      <c r="D73" s="9">
        <v>45791.365833333337</v>
      </c>
      <c r="E73" s="4">
        <v>45790.354166666664</v>
      </c>
      <c r="F73" s="4">
        <v>45791.395833333336</v>
      </c>
      <c r="G7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4" spans="1:8" x14ac:dyDescent="0.25">
      <c r="A74" s="3">
        <f t="shared" si="12"/>
        <v>2025</v>
      </c>
      <c r="B74" s="3">
        <f t="shared" si="11"/>
        <v>5</v>
      </c>
      <c r="C74" s="9">
        <v>45791.345833333333</v>
      </c>
      <c r="D74" s="9">
        <v>45791.615833333337</v>
      </c>
      <c r="E74" s="4">
        <v>45791.395833333336</v>
      </c>
      <c r="F74" s="4">
        <v>45791.645833333336</v>
      </c>
      <c r="G7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5" spans="1:8" x14ac:dyDescent="0.25">
      <c r="A75" s="3">
        <f t="shared" si="12"/>
        <v>2025</v>
      </c>
      <c r="B75" s="3">
        <f t="shared" si="11"/>
        <v>5</v>
      </c>
      <c r="C75" s="9">
        <v>45791.283333333333</v>
      </c>
      <c r="D75" s="9">
        <v>45792.261666666665</v>
      </c>
      <c r="E75" s="4">
        <v>45791.333333333336</v>
      </c>
      <c r="F75" s="4">
        <v>45792.291666666664</v>
      </c>
      <c r="G7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6" spans="1:8" x14ac:dyDescent="0.25">
      <c r="A76" s="3">
        <f t="shared" si="12"/>
        <v>2025</v>
      </c>
      <c r="B76" s="3">
        <f t="shared" si="11"/>
        <v>5</v>
      </c>
      <c r="C76" s="9">
        <v>45791.283333333333</v>
      </c>
      <c r="D76" s="9">
        <v>45792.261666666665</v>
      </c>
      <c r="E76" s="4">
        <v>45791.333333333336</v>
      </c>
      <c r="F76" s="4">
        <v>45792.291666666664</v>
      </c>
      <c r="G7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7" spans="1:8" x14ac:dyDescent="0.25">
      <c r="A77" s="3">
        <f t="shared" si="12"/>
        <v>2025</v>
      </c>
      <c r="B77" s="3">
        <f t="shared" si="11"/>
        <v>5</v>
      </c>
      <c r="C77" s="9">
        <v>45791.304166666661</v>
      </c>
      <c r="D77" s="9">
        <v>45792.261666666665</v>
      </c>
      <c r="E77" s="4">
        <v>45791.354166666664</v>
      </c>
      <c r="F77" s="4">
        <v>45792.291666666664</v>
      </c>
      <c r="G7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8" spans="1:8" x14ac:dyDescent="0.25">
      <c r="A78" s="3">
        <f t="shared" si="12"/>
        <v>2025</v>
      </c>
      <c r="B78" s="3">
        <f t="shared" si="11"/>
        <v>5</v>
      </c>
      <c r="C78" s="9">
        <v>45790.241666666661</v>
      </c>
      <c r="D78" s="9">
        <v>45792.345000000001</v>
      </c>
      <c r="E78" s="4">
        <v>45790.291666666664</v>
      </c>
      <c r="F78" s="4">
        <v>45792.291666666664</v>
      </c>
      <c r="G7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8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79" spans="1:8" x14ac:dyDescent="0.25">
      <c r="A79" s="3">
        <f t="shared" si="12"/>
        <v>2025</v>
      </c>
      <c r="B79" s="3">
        <f t="shared" si="11"/>
        <v>5</v>
      </c>
      <c r="C79" s="9">
        <v>45791.324999999997</v>
      </c>
      <c r="D79" s="9">
        <v>45792.386666666665</v>
      </c>
      <c r="E79" s="4">
        <v>45791.375</v>
      </c>
      <c r="F79" s="4">
        <v>45792.333333333336</v>
      </c>
      <c r="G7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9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80" spans="1:8" x14ac:dyDescent="0.25">
      <c r="A80" s="3">
        <f t="shared" si="12"/>
        <v>2025</v>
      </c>
      <c r="B80" s="3">
        <f t="shared" si="11"/>
        <v>5</v>
      </c>
      <c r="C80" s="9">
        <v>45791.304166666661</v>
      </c>
      <c r="D80" s="9">
        <v>45792.345000000001</v>
      </c>
      <c r="E80" s="4">
        <v>45791.354166666664</v>
      </c>
      <c r="F80" s="4">
        <v>45792.375</v>
      </c>
      <c r="G8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1" spans="1:8" x14ac:dyDescent="0.25">
      <c r="A81" s="3">
        <f t="shared" si="12"/>
        <v>2025</v>
      </c>
      <c r="B81" s="3">
        <f t="shared" si="11"/>
        <v>5</v>
      </c>
      <c r="C81" s="9">
        <v>45791.345833333333</v>
      </c>
      <c r="D81" s="9">
        <v>45792.345000000001</v>
      </c>
      <c r="E81" s="4">
        <v>45791.395833333336</v>
      </c>
      <c r="F81" s="4">
        <v>45792.375</v>
      </c>
      <c r="G8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2" spans="1:8" x14ac:dyDescent="0.25">
      <c r="A82" s="3">
        <f t="shared" si="12"/>
        <v>2025</v>
      </c>
      <c r="B82" s="3">
        <f t="shared" si="11"/>
        <v>5</v>
      </c>
      <c r="C82" s="9">
        <v>45791.304166666661</v>
      </c>
      <c r="D82" s="9">
        <v>45792.345000000001</v>
      </c>
      <c r="E82" s="4">
        <v>45791.354166666664</v>
      </c>
      <c r="F82" s="4">
        <v>45792.375</v>
      </c>
      <c r="G8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3" spans="1:8" x14ac:dyDescent="0.25">
      <c r="A83" s="3">
        <f t="shared" si="12"/>
        <v>2025</v>
      </c>
      <c r="B83" s="3">
        <f t="shared" si="11"/>
        <v>5</v>
      </c>
      <c r="C83" s="9">
        <v>45791.377083333333</v>
      </c>
      <c r="D83" s="9">
        <v>45792.362361111111</v>
      </c>
      <c r="E83" s="4">
        <v>45791.427083333336</v>
      </c>
      <c r="F83" s="4">
        <v>45792.392361111109</v>
      </c>
      <c r="G8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4" spans="1:8" x14ac:dyDescent="0.25">
      <c r="A84" s="3">
        <f t="shared" si="12"/>
        <v>2025</v>
      </c>
      <c r="B84" s="3">
        <f t="shared" si="11"/>
        <v>5</v>
      </c>
      <c r="C84" s="9">
        <v>45791.45</v>
      </c>
      <c r="D84" s="9">
        <v>45792.428333333337</v>
      </c>
      <c r="E84" s="4">
        <v>45791.5</v>
      </c>
      <c r="F84" s="4">
        <v>45792.458333333336</v>
      </c>
      <c r="G8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5" spans="1:8" x14ac:dyDescent="0.25">
      <c r="A85" s="3">
        <f t="shared" si="12"/>
        <v>2025</v>
      </c>
      <c r="B85" s="3">
        <f t="shared" si="11"/>
        <v>5</v>
      </c>
      <c r="C85" s="9">
        <v>45786.866666666661</v>
      </c>
      <c r="D85" s="9">
        <v>45792.636666666665</v>
      </c>
      <c r="E85" s="4">
        <v>45786.916666666664</v>
      </c>
      <c r="F85" s="4">
        <v>45792.666666666664</v>
      </c>
      <c r="G8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6" spans="1:8" x14ac:dyDescent="0.25">
      <c r="A86" s="3">
        <f t="shared" si="12"/>
        <v>2025</v>
      </c>
      <c r="B86" s="3">
        <f t="shared" si="11"/>
        <v>5</v>
      </c>
      <c r="C86" s="9">
        <v>45792.512499999997</v>
      </c>
      <c r="D86" s="9">
        <v>45792.72</v>
      </c>
      <c r="E86" s="4">
        <v>45792.5625</v>
      </c>
      <c r="F86" s="4">
        <v>45792.75</v>
      </c>
      <c r="G8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7" spans="1:8" x14ac:dyDescent="0.25">
      <c r="A87" s="3">
        <f t="shared" si="12"/>
        <v>2025</v>
      </c>
      <c r="B87" s="3">
        <f t="shared" si="11"/>
        <v>5</v>
      </c>
      <c r="C87" s="9">
        <v>45790.262499999997</v>
      </c>
      <c r="D87" s="9">
        <v>45793.261666666665</v>
      </c>
      <c r="E87" s="4">
        <v>45790.3125</v>
      </c>
      <c r="F87" s="4">
        <v>45793.291666666664</v>
      </c>
      <c r="G8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8" spans="1:8" x14ac:dyDescent="0.25">
      <c r="A88" s="3">
        <f t="shared" si="12"/>
        <v>2025</v>
      </c>
      <c r="B88" s="3">
        <f t="shared" si="11"/>
        <v>5</v>
      </c>
      <c r="C88" s="9">
        <v>45791.241666666661</v>
      </c>
      <c r="D88" s="9">
        <v>45793.261666666665</v>
      </c>
      <c r="E88" s="4">
        <v>45791.291666666664</v>
      </c>
      <c r="F88" s="4">
        <v>45793.291666666664</v>
      </c>
      <c r="G8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9" spans="1:8" x14ac:dyDescent="0.25">
      <c r="A89" s="3">
        <f t="shared" si="12"/>
        <v>2025</v>
      </c>
      <c r="B89" s="3">
        <f t="shared" si="11"/>
        <v>5</v>
      </c>
      <c r="C89" s="9">
        <v>45792.241666666661</v>
      </c>
      <c r="D89" s="9">
        <v>45793.261666666665</v>
      </c>
      <c r="E89" s="4">
        <v>45792.291666666664</v>
      </c>
      <c r="F89" s="4">
        <v>45793.291666666664</v>
      </c>
      <c r="G8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0" spans="1:8" x14ac:dyDescent="0.25">
      <c r="A90" s="3">
        <f t="shared" si="12"/>
        <v>2025</v>
      </c>
      <c r="B90" s="3">
        <f t="shared" si="11"/>
        <v>5</v>
      </c>
      <c r="C90" s="9">
        <v>45792.304166666661</v>
      </c>
      <c r="D90" s="9">
        <v>45793.303333333337</v>
      </c>
      <c r="E90" s="4">
        <v>45792.354166666664</v>
      </c>
      <c r="F90" s="4">
        <v>45793.333333333336</v>
      </c>
      <c r="G9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1" spans="1:8" x14ac:dyDescent="0.25">
      <c r="A91" s="3">
        <f t="shared" si="12"/>
        <v>2025</v>
      </c>
      <c r="B91" s="3">
        <f t="shared" si="11"/>
        <v>5</v>
      </c>
      <c r="C91" s="9">
        <v>45792.377083333333</v>
      </c>
      <c r="D91" s="9">
        <v>45793.320694444446</v>
      </c>
      <c r="E91" s="4">
        <v>45792.427083333336</v>
      </c>
      <c r="F91" s="4">
        <v>45793.350694444445</v>
      </c>
      <c r="G9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2" spans="1:8" x14ac:dyDescent="0.25">
      <c r="A92" s="3">
        <f t="shared" ref="A92:A111" si="13">IF(F92&lt;&gt;"",YEAR(F92),"")</f>
        <v>2025</v>
      </c>
      <c r="B92" s="3">
        <f t="shared" ref="B92:B111" si="14">IF(F92&lt;&gt;"",MONTH(F92),"")</f>
        <v>6</v>
      </c>
      <c r="C92" s="9">
        <v>45812.304166666661</v>
      </c>
      <c r="D92" s="9">
        <v>45813.428333333337</v>
      </c>
      <c r="E92" s="4">
        <v>45812.354166666664</v>
      </c>
      <c r="F92" s="4">
        <v>45813.458333333336</v>
      </c>
      <c r="G9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3" spans="1:8" x14ac:dyDescent="0.25">
      <c r="A93" s="3">
        <f t="shared" si="13"/>
        <v>2025</v>
      </c>
      <c r="B93" s="3">
        <f t="shared" si="14"/>
        <v>6</v>
      </c>
      <c r="C93" s="9">
        <v>45812.304166666661</v>
      </c>
      <c r="D93" s="9">
        <v>45813.44222222222</v>
      </c>
      <c r="E93" s="4">
        <v>45812.354166666664</v>
      </c>
      <c r="F93" s="4">
        <v>45813.472222222219</v>
      </c>
      <c r="G9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4" spans="1:8" x14ac:dyDescent="0.25">
      <c r="A94" s="3">
        <f t="shared" si="13"/>
        <v>2025</v>
      </c>
      <c r="B94" s="3">
        <f t="shared" si="14"/>
        <v>6</v>
      </c>
      <c r="C94" s="9">
        <v>45812.616666666661</v>
      </c>
      <c r="D94" s="9">
        <v>45813.553333333337</v>
      </c>
      <c r="E94" s="4">
        <v>45812.666666666664</v>
      </c>
      <c r="F94" s="4">
        <v>45813.583333333336</v>
      </c>
      <c r="G9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5" spans="1:8" x14ac:dyDescent="0.25">
      <c r="A95" s="3">
        <f t="shared" si="13"/>
        <v>2025</v>
      </c>
      <c r="B95" s="3">
        <f t="shared" si="14"/>
        <v>6</v>
      </c>
      <c r="C95" s="9">
        <v>45813.283333333333</v>
      </c>
      <c r="D95" s="9">
        <v>45814.261666666665</v>
      </c>
      <c r="E95" s="4">
        <v>45813.333333333336</v>
      </c>
      <c r="F95" s="4">
        <v>45814.291666666664</v>
      </c>
      <c r="G9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6" spans="1:8" x14ac:dyDescent="0.25">
      <c r="A96" s="3">
        <f t="shared" si="13"/>
        <v>2025</v>
      </c>
      <c r="B96" s="3">
        <f t="shared" si="14"/>
        <v>6</v>
      </c>
      <c r="C96" s="9">
        <v>45813.304166666661</v>
      </c>
      <c r="D96" s="9">
        <v>45814.261666666665</v>
      </c>
      <c r="E96" s="4">
        <v>45813.354166666664</v>
      </c>
      <c r="F96" s="4">
        <v>45814.291666666664</v>
      </c>
      <c r="G9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7" spans="1:8" x14ac:dyDescent="0.25">
      <c r="A97" s="3">
        <f t="shared" si="13"/>
        <v>2025</v>
      </c>
      <c r="B97" s="3">
        <f t="shared" si="14"/>
        <v>6</v>
      </c>
      <c r="C97" s="9">
        <v>45812.2</v>
      </c>
      <c r="D97" s="9">
        <v>45814.261666666665</v>
      </c>
      <c r="E97" s="4">
        <v>45812.25</v>
      </c>
      <c r="F97" s="4">
        <v>45814.291666666664</v>
      </c>
      <c r="G9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8" spans="1:8" x14ac:dyDescent="0.25">
      <c r="A98" s="3">
        <f t="shared" si="13"/>
        <v>2025</v>
      </c>
      <c r="B98" s="3">
        <f t="shared" si="14"/>
        <v>6</v>
      </c>
      <c r="C98" s="9">
        <v>45813.324999999997</v>
      </c>
      <c r="D98" s="9">
        <v>45814.303333333337</v>
      </c>
      <c r="E98" s="4">
        <v>45813.375</v>
      </c>
      <c r="F98" s="4">
        <v>45814.333333333336</v>
      </c>
      <c r="G9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9" spans="1:8" x14ac:dyDescent="0.25">
      <c r="A99" s="3">
        <f t="shared" si="13"/>
        <v>2025</v>
      </c>
      <c r="B99" s="3">
        <f t="shared" si="14"/>
        <v>6</v>
      </c>
      <c r="C99" s="9">
        <v>45813.345833333333</v>
      </c>
      <c r="D99" s="9">
        <v>45814.303333333337</v>
      </c>
      <c r="E99" s="4">
        <v>45813.395833333336</v>
      </c>
      <c r="F99" s="4">
        <v>45814.333333333336</v>
      </c>
      <c r="G9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0" spans="1:8" x14ac:dyDescent="0.25">
      <c r="A100" s="3">
        <f t="shared" si="13"/>
        <v>2025</v>
      </c>
      <c r="B100" s="3">
        <f t="shared" si="14"/>
        <v>6</v>
      </c>
      <c r="C100" s="9">
        <v>45813.439583333333</v>
      </c>
      <c r="D100" s="9">
        <v>45814.303333333337</v>
      </c>
      <c r="E100" s="4">
        <v>45813.40625</v>
      </c>
      <c r="F100" s="4">
        <v>45814.333333333336</v>
      </c>
      <c r="G100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10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1" spans="1:8" x14ac:dyDescent="0.25">
      <c r="A101" s="3">
        <f t="shared" si="13"/>
        <v>2025</v>
      </c>
      <c r="B101" s="3">
        <f t="shared" si="14"/>
        <v>6</v>
      </c>
      <c r="C101" s="9">
        <v>45812.95</v>
      </c>
      <c r="D101" s="9">
        <v>45814.303333333337</v>
      </c>
      <c r="E101" s="4">
        <v>45813</v>
      </c>
      <c r="F101" s="4">
        <v>45814.333333333336</v>
      </c>
      <c r="G10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2" spans="1:8" x14ac:dyDescent="0.25">
      <c r="A102" s="3">
        <f t="shared" si="13"/>
        <v>2025</v>
      </c>
      <c r="B102" s="3">
        <f t="shared" si="14"/>
        <v>6</v>
      </c>
      <c r="C102" s="9">
        <v>45813.387499999997</v>
      </c>
      <c r="D102" s="9">
        <v>45814.303333333337</v>
      </c>
      <c r="E102" s="4">
        <v>45813.354166666664</v>
      </c>
      <c r="F102" s="4">
        <v>45814.333333333336</v>
      </c>
      <c r="G10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10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3" spans="1:8" x14ac:dyDescent="0.25">
      <c r="A103" s="3">
        <f t="shared" si="13"/>
        <v>2025</v>
      </c>
      <c r="B103" s="3">
        <f t="shared" si="14"/>
        <v>6</v>
      </c>
      <c r="C103" s="9">
        <v>45813.304166666661</v>
      </c>
      <c r="D103" s="9">
        <v>45814.313750000001</v>
      </c>
      <c r="E103" s="4">
        <v>45813.354166666664</v>
      </c>
      <c r="F103" s="4">
        <v>45814.34375</v>
      </c>
      <c r="G10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4" spans="1:8" x14ac:dyDescent="0.25">
      <c r="A104" s="3">
        <f t="shared" si="13"/>
        <v>2025</v>
      </c>
      <c r="B104" s="3">
        <f t="shared" si="14"/>
        <v>6</v>
      </c>
      <c r="C104" s="9">
        <v>45813.304166666661</v>
      </c>
      <c r="D104" s="9">
        <v>45814.345000000001</v>
      </c>
      <c r="E104" s="4">
        <v>45813.354166666664</v>
      </c>
      <c r="F104" s="4">
        <v>45814.375</v>
      </c>
      <c r="G10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5" spans="1:8" x14ac:dyDescent="0.25">
      <c r="A105" s="3">
        <f t="shared" si="13"/>
        <v>2025</v>
      </c>
      <c r="B105" s="3">
        <f t="shared" si="14"/>
        <v>6</v>
      </c>
      <c r="C105" s="9">
        <v>45813.324999999997</v>
      </c>
      <c r="D105" s="9">
        <v>45814.449166666665</v>
      </c>
      <c r="E105" s="4">
        <v>45813.375</v>
      </c>
      <c r="F105" s="4">
        <v>45814.395833333336</v>
      </c>
      <c r="G10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5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106" spans="1:8" x14ac:dyDescent="0.25">
      <c r="A106" s="3">
        <f t="shared" si="13"/>
        <v>2025</v>
      </c>
      <c r="B106" s="3">
        <f t="shared" si="14"/>
        <v>6</v>
      </c>
      <c r="C106" s="9">
        <v>45813.429166666661</v>
      </c>
      <c r="D106" s="9">
        <v>45814.47</v>
      </c>
      <c r="E106" s="4">
        <v>45813.479166666664</v>
      </c>
      <c r="F106" s="4">
        <v>45814.416666666664</v>
      </c>
      <c r="G10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6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107" spans="1:8" x14ac:dyDescent="0.25">
      <c r="A107" s="3">
        <f t="shared" si="13"/>
        <v>2025</v>
      </c>
      <c r="B107" s="3">
        <f t="shared" si="14"/>
        <v>6</v>
      </c>
      <c r="C107" s="9">
        <v>45813.429166666661</v>
      </c>
      <c r="D107" s="9">
        <v>45814.386666666665</v>
      </c>
      <c r="E107" s="4">
        <v>45813.479166666664</v>
      </c>
      <c r="F107" s="4">
        <v>45814.416666666664</v>
      </c>
      <c r="G10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8" spans="1:8" x14ac:dyDescent="0.25">
      <c r="A108" s="3">
        <f t="shared" si="13"/>
        <v>2025</v>
      </c>
      <c r="B108" s="3">
        <f t="shared" si="14"/>
        <v>6</v>
      </c>
      <c r="C108" s="9">
        <v>45814.366666666661</v>
      </c>
      <c r="D108" s="9">
        <v>45814.702638888892</v>
      </c>
      <c r="E108" s="4">
        <v>45814.416666666664</v>
      </c>
      <c r="F108" s="4">
        <v>45814.649305555555</v>
      </c>
      <c r="G10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8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109" spans="1:8" x14ac:dyDescent="0.25">
      <c r="A109" s="3">
        <f t="shared" si="13"/>
        <v>2025</v>
      </c>
      <c r="B109" s="3">
        <f t="shared" si="14"/>
        <v>6</v>
      </c>
      <c r="C109" s="9">
        <v>45814.283333333333</v>
      </c>
      <c r="D109" s="9">
        <v>45815.261666666665</v>
      </c>
      <c r="E109" s="4">
        <v>45814.333333333336</v>
      </c>
      <c r="F109" s="4">
        <v>45815.291666666664</v>
      </c>
      <c r="G10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0" spans="1:8" x14ac:dyDescent="0.25">
      <c r="A110" s="3">
        <f t="shared" si="13"/>
        <v>2025</v>
      </c>
      <c r="B110" s="3">
        <f t="shared" si="14"/>
        <v>6</v>
      </c>
      <c r="C110" s="9">
        <v>45814.283333333333</v>
      </c>
      <c r="D110" s="9">
        <v>45815.261666666665</v>
      </c>
      <c r="E110" s="4">
        <v>45814.333333333336</v>
      </c>
      <c r="F110" s="4">
        <v>45815.291666666664</v>
      </c>
      <c r="G11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1" spans="1:8" x14ac:dyDescent="0.25">
      <c r="A111" s="3">
        <f t="shared" si="13"/>
        <v>2025</v>
      </c>
      <c r="B111" s="3">
        <f t="shared" si="14"/>
        <v>6</v>
      </c>
      <c r="C111" s="9">
        <v>45814.304166666661</v>
      </c>
      <c r="D111" s="9">
        <v>45815.261666666665</v>
      </c>
      <c r="E111" s="4">
        <v>45814.354166666664</v>
      </c>
      <c r="F111" s="4">
        <v>45815.291666666664</v>
      </c>
      <c r="G11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90" spans="1:8" s="5" customFormat="1" x14ac:dyDescent="0.25">
      <c r="A1190" s="3"/>
      <c r="B1190" s="3"/>
      <c r="C1190" s="3"/>
      <c r="D1190" s="3"/>
      <c r="E1190" s="4"/>
      <c r="F1190" s="4"/>
      <c r="G1190" s="12"/>
      <c r="H1190" s="13"/>
    </row>
  </sheetData>
  <phoneticPr fontId="2" type="noConversion"/>
  <dataValidations count="1">
    <dataValidation showInputMessage="1" showErrorMessage="1" sqref="A1:B1 E1:H1" xr:uid="{8848A8E5-0368-4DBE-859E-FF92BCA46670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13D1CD5E20F54BB527267A51CF3A2C" ma:contentTypeVersion="0" ma:contentTypeDescription="Crée un document." ma:contentTypeScope="" ma:versionID="ae692c6fa51e491f7e5ecbd6b5f7075b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8dc2724ea5eeb8e9e423cfa8c225eddc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68899259-E53C-4B04-8395-20DAE26BCB8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8182623-D2BC-4E6D-AFD4-FBB7943D436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E10BF2EE-0B6B-4658-A55C-A853D7E03BBB}">
  <ds:schemaRefs>
    <ds:schemaRef ds:uri="http://schemas.microsoft.com/office/2006/metadata/properties"/>
    <ds:schemaRef ds:uri="http://purl.org/dc/dcmitype/"/>
    <ds:schemaRef ds:uri="http://schemas.openxmlformats.org/package/2006/metadata/core-properties"/>
    <ds:schemaRef ds:uri="http://www.w3.org/XML/1998/namespace"/>
    <ds:schemaRef ds:uri="http://schemas.microsoft.com/office/2006/documentManagement/types"/>
    <ds:schemaRef ds:uri="http://purl.org/dc/elements/1.1/"/>
    <ds:schemaRef ds:uri="http://purl.org/dc/terms/"/>
    <ds:schemaRef ds:uri="http://schemas.microsoft.com/office/infopath/2007/PartnerControls"/>
  </ds:schemaRefs>
</ds:datastoreItem>
</file>

<file path=customXml/itemProps4.xml><?xml version="1.0" encoding="utf-8"?>
<ds:datastoreItem xmlns:ds="http://schemas.openxmlformats.org/officeDocument/2006/customXml" ds:itemID="{5FB626C4-E956-4F6A-8B09-C0743CEBCDF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JB</vt:lpstr>
      <vt:lpstr>Inputs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HOMAND Ludovic</dc:creator>
  <cp:lastModifiedBy>JB_</cp:lastModifiedBy>
  <dcterms:created xsi:type="dcterms:W3CDTF">2024-01-18T08:54:22Z</dcterms:created>
  <dcterms:modified xsi:type="dcterms:W3CDTF">2025-07-09T19:56:59Z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0x0101009B13D1CD5E20F54BB527267A51CF3A2C</vt:lpwstr>
  </property>
</Properties>
</file>