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05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E08262A2-52C5-42AE-B63D-AA5407D0CD2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ource" sheetId="1" r:id="rId1"/>
    <sheet name="Synthèse" sheetId="2" r:id="rId2"/>
  </sheets>
  <externalReferences>
    <externalReference r:id="rId3"/>
  </externalReferences>
  <definedNames>
    <definedName name="_100">[1]!STAT_TO[[#All],[&gt; 100 %]]</definedName>
    <definedName name="_70">[1]!STAT_TO[[#All],[&lt; 70 %]]</definedName>
    <definedName name="_70_79">[1]!STAT_TO[[#All],['[70 - 79 %']]]</definedName>
    <definedName name="_80_89">[1]!STAT_TO[[#All],['[80 - 89 %']]]</definedName>
    <definedName name="_90_94">[1]!STAT_TO[[#All],['[90 - 94 %']]]</definedName>
    <definedName name="_95_100">[1]!STAT_TO[[#All],['[95 - 100 %']]]</definedName>
    <definedName name="ANNEE">[1]!STAT_TO[[#All],[ANNEE]]</definedName>
    <definedName name="MAXIMUM">[1]!STAT_TO[[#All],[MAXIMUM]]</definedName>
    <definedName name="MEDIANE">[1]!STAT_TO[[#All],[MEDIANE]]</definedName>
    <definedName name="MINIMUM">[1]!STAT_TO[[#All],[MINIMUM]]</definedName>
    <definedName name="MOYENNE">[1]!STAT_TO[[#All],[MOYENNE]]</definedName>
    <definedName name="NOMBRE_EHPAD">[1]!STAT_TO[[#All],[NOMBRE EHPAD]]</definedName>
    <definedName name="QUARTILE_1">[1]!STAT_TO[[#All],[1er QUARTILE]]</definedName>
    <definedName name="QUARTILE_3">[1]!STAT_TO[[#All],[3ème QUARTILE]]</definedName>
    <definedName name="Segment_Attribut">#N/A</definedName>
    <definedName name="STRAT">[1]!STAT_TO[[#All],[NOM DE LA STRAT]]</definedName>
  </definedNames>
  <calcPr calcId="191029"/>
  <pivotCaches>
    <pivotCache cacheId="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" l="1" a="1"/>
  <c r="C6" i="2" s="1"/>
  <c r="D6" i="2" l="1" a="1"/>
  <c r="D6" i="2" s="1"/>
  <c r="E6" i="2" a="1"/>
  <c r="E6" i="2" s="1"/>
  <c r="F6" i="2" a="1"/>
  <c r="F6" i="2" s="1"/>
  <c r="G6" i="2" a="1"/>
  <c r="G6" i="2" s="1"/>
  <c r="H6" i="2" a="1"/>
  <c r="H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2FDCFB-8CB1-44AC-83CB-75F7ABCF9274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<sst xmlns="http://schemas.openxmlformats.org/spreadsheetml/2006/main" count="49" uniqueCount="35">
  <si>
    <t>600101307</t>
  </si>
  <si>
    <t>600100614</t>
  </si>
  <si>
    <t>600100556</t>
  </si>
  <si>
    <t>600101323</t>
  </si>
  <si>
    <t>600101331</t>
  </si>
  <si>
    <t>600101349</t>
  </si>
  <si>
    <t>600101356</t>
  </si>
  <si>
    <t>600100549</t>
  </si>
  <si>
    <t>600101364</t>
  </si>
  <si>
    <t>600101372</t>
  </si>
  <si>
    <t>600101398</t>
  </si>
  <si>
    <t>600101547</t>
  </si>
  <si>
    <t>600103105</t>
  </si>
  <si>
    <t>600101513</t>
  </si>
  <si>
    <t>600102073</t>
  </si>
  <si>
    <t>600102529</t>
  </si>
  <si>
    <t>600009757</t>
  </si>
  <si>
    <t>600100622</t>
  </si>
  <si>
    <t>600009732</t>
  </si>
  <si>
    <t>600008379</t>
  </si>
  <si>
    <t>IMSETxIndFin</t>
  </si>
  <si>
    <t>Indépendance financière (&lt;50%)</t>
  </si>
  <si>
    <t>Années</t>
  </si>
  <si>
    <t>Ratios</t>
  </si>
  <si>
    <t>Codes</t>
  </si>
  <si>
    <t>Endettement à moyen et long terme</t>
  </si>
  <si>
    <t>2018</t>
  </si>
  <si>
    <t>2019</t>
  </si>
  <si>
    <t>2020</t>
  </si>
  <si>
    <t>2021</t>
  </si>
  <si>
    <t>2022</t>
  </si>
  <si>
    <t>INDÉPENDANCE FINANCIÈRE</t>
  </si>
  <si>
    <t>RATIOS</t>
  </si>
  <si>
    <t xml:space="preserve">Finess : </t>
  </si>
  <si>
    <t>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</si>
</sst>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rgb="FFFF0000"/>
      <name val="Arial"/>
      <family val="2"/>
    </font>
    <font>
      <b/>
      <sz val="9"/>
      <color theme="0"/>
      <name val="Arial"/>
      <family val="2"/>
    </font>
    <font>
      <b/>
      <sz val="8"/>
      <color rgb="FFFF0000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455E7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0" xfId="0" applyFont="1"/>
    <xf numFmtId="0" fontId="4" fillId="0" borderId="5" xfId="0" applyFont="1" applyBorder="1"/>
    <xf numFmtId="0" fontId="4" fillId="0" borderId="6" xfId="0" applyFont="1" applyBorder="1" applyAlignment="1">
      <alignment horizontal="center"/>
    </xf>
    <xf numFmtId="10" fontId="4" fillId="0" borderId="6" xfId="1" quotePrefix="1" applyNumberFormat="1" applyFont="1" applyBorder="1" applyAlignment="1">
      <alignment horizontal="center"/>
    </xf>
    <xf numFmtId="10" fontId="4" fillId="0" borderId="7" xfId="1" quotePrefix="1" applyNumberFormat="1" applyFont="1" applyBorder="1" applyAlignment="1">
      <alignment horizontal="center"/>
    </xf>
    <xf numFmtId="0" fontId="2" fillId="0" borderId="8" xfId="0" applyFont="1" applyBorder="1"/>
    <xf numFmtId="0" fontId="2" fillId="0" borderId="7" xfId="0" applyFont="1" applyBorder="1" applyAlignment="1">
      <alignment horizontal="center"/>
    </xf>
    <xf numFmtId="10" fontId="2" fillId="0" borderId="7" xfId="1" quotePrefix="1" applyNumberFormat="1" applyFont="1" applyBorder="1" applyAlignment="1">
      <alignment horizontal="center"/>
    </xf>
    <xf numFmtId="0" fontId="2" fillId="0" borderId="9" xfId="0" applyFont="1" applyBorder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2" fillId="0" borderId="14" xfId="0" applyFont="1" applyBorder="1" applyAlignment="1">
      <alignment horizontal="left" vertical="center" indent="1"/>
    </xf>
    <xf numFmtId="10" fontId="2" fillId="0" borderId="13" xfId="1" applyNumberFormat="1" applyFont="1" applyBorder="1" applyAlignment="1" applyProtection="1">
      <alignment horizontal="center" vertical="center"/>
    </xf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39">
    <dxf>
      <alignment vertical="center"/>
    </dxf>
    <dxf>
      <alignment vertical="center"/>
    </dxf>
    <dxf>
      <alignment horizontal="general"/>
    </dxf>
    <dxf>
      <alignment horizontal="center"/>
    </dxf>
    <dxf>
      <alignment horizontal="general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609600</xdr:colOff>
      <xdr:row>7</xdr:row>
      <xdr:rowOff>95250</xdr:rowOff>
    </xdr:from>
    <xdr:to>
      <xdr:col>14</xdr:col>
      <xdr:colOff>914400</xdr:colOff>
      <xdr:row>26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ttribut">
              <a:extLst>
                <a:ext uri="{FF2B5EF4-FFF2-40B4-BE49-F238E27FC236}">
                  <a16:creationId xmlns:a16="http://schemas.microsoft.com/office/drawing/2014/main" id="{09706FEB-0FCA-1E0B-E972-2C078CD95A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trib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05950" y="1104900"/>
              <a:ext cx="3143250" cy="3305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esktop/JORDAN%20ELOT/TRAVAUX%20EN%20COURS/TDB_ACTIVITE_EHPA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AJ"/>
      <sheetName val="Menu"/>
      <sheetName val="Finess_ET"/>
      <sheetName val="Statut_juridique"/>
      <sheetName val="Département"/>
      <sheetName val="Territoire"/>
      <sheetName val="Canton"/>
      <sheetName val="Commune"/>
      <sheetName val="Classement"/>
      <sheetName val="Etablissement"/>
      <sheetName val="Stats_TO"/>
      <sheetName val="Stats_TO_1"/>
      <sheetName val="Stats_TO_2"/>
      <sheetName val="Stats_TO_3"/>
      <sheetName val="Stats_Oise"/>
      <sheetName val="Source_etab"/>
      <sheetName val="DATABASE_2017"/>
      <sheetName val="DATABASE_2018"/>
      <sheetName val="DATABASE_2019"/>
      <sheetName val="DATABASE_2020"/>
      <sheetName val="DATABASE_2021"/>
      <sheetName val="DATABASE_2022"/>
      <sheetName val="TDB_ACTIVITE_EHPA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>
        <row r="3">
          <cell r="K3">
            <v>2017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08.663800231479" backgroundQuery="1" createdVersion="8" refreshedVersion="8" minRefreshableVersion="3" recordCount="102" xr:uid="{49F8537D-17F5-4662-91AF-953AA6CE1497}">
  <cacheSource type="external" connectionId="1"/>
  <cacheFields count="5">
    <cacheField name="Codes" numFmtId="0">
      <sharedItems count="1">
        <s v="IMSETxIndFin"/>
      </sharedItems>
    </cacheField>
    <cacheField name="Ratios" numFmtId="0">
      <sharedItems count="1">
        <s v="Indépendance financière (&lt;50%)"/>
      </sharedItems>
    </cacheField>
    <cacheField name="Années" numFmtId="0">
      <sharedItems containsSemiMixedTypes="0" containsString="0" containsNumber="1" containsInteger="1" minValue="2018" maxValue="2023" count="6">
        <n v="2023"/>
        <n v="2022"/>
        <n v="2021"/>
        <n v="2020"/>
        <n v="2019"/>
        <n v="2018"/>
      </sharedItems>
    </cacheField>
    <cacheField name="Attribut" numFmtId="0">
      <sharedItems count="17">
        <s v="600101307"/>
        <s v="600100614"/>
        <s v="600100556"/>
        <s v="600101323"/>
        <s v="600101331"/>
        <s v="600101349"/>
        <s v="600101356"/>
        <s v="600100549"/>
        <s v="600101364"/>
        <s v="600101372"/>
        <s v="600101398"/>
        <s v="600101547"/>
        <s v="600102529"/>
        <s v="600009757"/>
        <s v="600100622"/>
        <s v="600009732"/>
        <s v="600008379"/>
      </sharedItems>
    </cacheField>
    <cacheField name="Valeur" numFmtId="0">
      <sharedItems containsSemiMixedTypes="0" containsString="0" containsNumber="1" minValue="-4.4009254243728556E-2" maxValue="0.73233657698981625"/>
    </cacheField>
  </cacheFields>
  <extLst>
    <ext xmlns:x14="http://schemas.microsoft.com/office/spreadsheetml/2009/9/main" uri="{725AE2AE-9491-48be-B2B4-4EB974FC3084}">
      <x14:pivotCacheDefinition pivotCacheId="42498426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2">
  <r>
    <x v="0"/>
    <x v="0"/>
    <x v="0"/>
    <x v="0"/>
    <n v="0.55302652735341007"/>
  </r>
  <r>
    <x v="0"/>
    <x v="0"/>
    <x v="0"/>
    <x v="1"/>
    <n v="0.42770750928094886"/>
  </r>
  <r>
    <x v="0"/>
    <x v="0"/>
    <x v="0"/>
    <x v="2"/>
    <n v="0.55904407236676412"/>
  </r>
  <r>
    <x v="0"/>
    <x v="0"/>
    <x v="0"/>
    <x v="3"/>
    <n v="0"/>
  </r>
  <r>
    <x v="0"/>
    <x v="0"/>
    <x v="0"/>
    <x v="4"/>
    <n v="0"/>
  </r>
  <r>
    <x v="0"/>
    <x v="0"/>
    <x v="0"/>
    <x v="5"/>
    <n v="0.49050075739866217"/>
  </r>
  <r>
    <x v="0"/>
    <x v="0"/>
    <x v="0"/>
    <x v="6"/>
    <n v="0.15496878748561776"/>
  </r>
  <r>
    <x v="0"/>
    <x v="0"/>
    <x v="0"/>
    <x v="7"/>
    <n v="0.19272199014710831"/>
  </r>
  <r>
    <x v="0"/>
    <x v="0"/>
    <x v="0"/>
    <x v="8"/>
    <n v="0"/>
  </r>
  <r>
    <x v="0"/>
    <x v="0"/>
    <x v="0"/>
    <x v="9"/>
    <n v="0"/>
  </r>
  <r>
    <x v="0"/>
    <x v="0"/>
    <x v="0"/>
    <x v="10"/>
    <n v="0.57360658679007448"/>
  </r>
  <r>
    <x v="0"/>
    <x v="0"/>
    <x v="0"/>
    <x v="11"/>
    <n v="0.52090644436005729"/>
  </r>
  <r>
    <x v="0"/>
    <x v="0"/>
    <x v="0"/>
    <x v="12"/>
    <n v="0.2211730446340677"/>
  </r>
  <r>
    <x v="0"/>
    <x v="0"/>
    <x v="0"/>
    <x v="13"/>
    <n v="0"/>
  </r>
  <r>
    <x v="0"/>
    <x v="0"/>
    <x v="0"/>
    <x v="14"/>
    <n v="0"/>
  </r>
  <r>
    <x v="0"/>
    <x v="0"/>
    <x v="0"/>
    <x v="15"/>
    <n v="0.63159210249569109"/>
  </r>
  <r>
    <x v="0"/>
    <x v="0"/>
    <x v="0"/>
    <x v="16"/>
    <n v="0"/>
  </r>
  <r>
    <x v="0"/>
    <x v="0"/>
    <x v="1"/>
    <x v="0"/>
    <n v="0.5536838442382257"/>
  </r>
  <r>
    <x v="0"/>
    <x v="0"/>
    <x v="1"/>
    <x v="1"/>
    <n v="0.41254253010298542"/>
  </r>
  <r>
    <x v="0"/>
    <x v="0"/>
    <x v="1"/>
    <x v="2"/>
    <n v="0.6437368983414743"/>
  </r>
  <r>
    <x v="0"/>
    <x v="0"/>
    <x v="1"/>
    <x v="3"/>
    <n v="0"/>
  </r>
  <r>
    <x v="0"/>
    <x v="0"/>
    <x v="1"/>
    <x v="4"/>
    <n v="0"/>
  </r>
  <r>
    <x v="0"/>
    <x v="0"/>
    <x v="1"/>
    <x v="5"/>
    <n v="0.50357452031729166"/>
  </r>
  <r>
    <x v="0"/>
    <x v="0"/>
    <x v="1"/>
    <x v="6"/>
    <n v="0.17094023302086012"/>
  </r>
  <r>
    <x v="0"/>
    <x v="0"/>
    <x v="1"/>
    <x v="7"/>
    <n v="0.20637184515218623"/>
  </r>
  <r>
    <x v="0"/>
    <x v="0"/>
    <x v="1"/>
    <x v="8"/>
    <n v="0"/>
  </r>
  <r>
    <x v="0"/>
    <x v="0"/>
    <x v="1"/>
    <x v="9"/>
    <n v="0"/>
  </r>
  <r>
    <x v="0"/>
    <x v="0"/>
    <x v="1"/>
    <x v="10"/>
    <n v="0.58987008591512746"/>
  </r>
  <r>
    <x v="0"/>
    <x v="0"/>
    <x v="1"/>
    <x v="11"/>
    <n v="0.52997137280716322"/>
  </r>
  <r>
    <x v="0"/>
    <x v="0"/>
    <x v="1"/>
    <x v="12"/>
    <n v="0.25341701764963792"/>
  </r>
  <r>
    <x v="0"/>
    <x v="0"/>
    <x v="1"/>
    <x v="13"/>
    <n v="0"/>
  </r>
  <r>
    <x v="0"/>
    <x v="0"/>
    <x v="1"/>
    <x v="14"/>
    <n v="0"/>
  </r>
  <r>
    <x v="0"/>
    <x v="0"/>
    <x v="1"/>
    <x v="15"/>
    <n v="0.60918453828203678"/>
  </r>
  <r>
    <x v="0"/>
    <x v="0"/>
    <x v="1"/>
    <x v="16"/>
    <n v="0"/>
  </r>
  <r>
    <x v="0"/>
    <x v="0"/>
    <x v="2"/>
    <x v="0"/>
    <n v="0"/>
  </r>
  <r>
    <x v="0"/>
    <x v="0"/>
    <x v="2"/>
    <x v="1"/>
    <n v="4.1486995166173685E-2"/>
  </r>
  <r>
    <x v="0"/>
    <x v="0"/>
    <x v="2"/>
    <x v="2"/>
    <n v="0.67516641923880405"/>
  </r>
  <r>
    <x v="0"/>
    <x v="0"/>
    <x v="2"/>
    <x v="3"/>
    <n v="0"/>
  </r>
  <r>
    <x v="0"/>
    <x v="0"/>
    <x v="2"/>
    <x v="4"/>
    <n v="2.6949620603273546E-3"/>
  </r>
  <r>
    <x v="0"/>
    <x v="0"/>
    <x v="2"/>
    <x v="5"/>
    <n v="0.51934469289480212"/>
  </r>
  <r>
    <x v="0"/>
    <x v="0"/>
    <x v="2"/>
    <x v="6"/>
    <n v="0.18610794705277522"/>
  </r>
  <r>
    <x v="0"/>
    <x v="0"/>
    <x v="2"/>
    <x v="7"/>
    <n v="0.23225337827907797"/>
  </r>
  <r>
    <x v="0"/>
    <x v="0"/>
    <x v="2"/>
    <x v="8"/>
    <n v="0"/>
  </r>
  <r>
    <x v="0"/>
    <x v="0"/>
    <x v="2"/>
    <x v="9"/>
    <n v="0"/>
  </r>
  <r>
    <x v="0"/>
    <x v="0"/>
    <x v="2"/>
    <x v="10"/>
    <n v="0.5935055538404963"/>
  </r>
  <r>
    <x v="0"/>
    <x v="0"/>
    <x v="2"/>
    <x v="11"/>
    <n v="0.5403007126490601"/>
  </r>
  <r>
    <x v="0"/>
    <x v="0"/>
    <x v="2"/>
    <x v="12"/>
    <n v="0.31232770617715561"/>
  </r>
  <r>
    <x v="0"/>
    <x v="0"/>
    <x v="2"/>
    <x v="13"/>
    <n v="0"/>
  </r>
  <r>
    <x v="0"/>
    <x v="0"/>
    <x v="2"/>
    <x v="14"/>
    <n v="0"/>
  </r>
  <r>
    <x v="0"/>
    <x v="0"/>
    <x v="2"/>
    <x v="15"/>
    <n v="0.63143753178271211"/>
  </r>
  <r>
    <x v="0"/>
    <x v="0"/>
    <x v="2"/>
    <x v="16"/>
    <n v="0"/>
  </r>
  <r>
    <x v="0"/>
    <x v="0"/>
    <x v="3"/>
    <x v="0"/>
    <n v="0"/>
  </r>
  <r>
    <x v="0"/>
    <x v="0"/>
    <x v="3"/>
    <x v="1"/>
    <n v="0.44973015300871083"/>
  </r>
  <r>
    <x v="0"/>
    <x v="0"/>
    <x v="3"/>
    <x v="2"/>
    <n v="0"/>
  </r>
  <r>
    <x v="0"/>
    <x v="0"/>
    <x v="3"/>
    <x v="3"/>
    <n v="0"/>
  </r>
  <r>
    <x v="0"/>
    <x v="0"/>
    <x v="3"/>
    <x v="4"/>
    <n v="5.2757506376301952E-3"/>
  </r>
  <r>
    <x v="0"/>
    <x v="0"/>
    <x v="3"/>
    <x v="5"/>
    <n v="0.53109497560659846"/>
  </r>
  <r>
    <x v="0"/>
    <x v="0"/>
    <x v="3"/>
    <x v="6"/>
    <n v="0.19745834633067175"/>
  </r>
  <r>
    <x v="0"/>
    <x v="0"/>
    <x v="3"/>
    <x v="7"/>
    <n v="0.24659458672970569"/>
  </r>
  <r>
    <x v="0"/>
    <x v="0"/>
    <x v="3"/>
    <x v="8"/>
    <n v="0"/>
  </r>
  <r>
    <x v="0"/>
    <x v="0"/>
    <x v="3"/>
    <x v="9"/>
    <n v="0"/>
  </r>
  <r>
    <x v="0"/>
    <x v="0"/>
    <x v="3"/>
    <x v="10"/>
    <n v="0.59679043157483191"/>
  </r>
  <r>
    <x v="0"/>
    <x v="0"/>
    <x v="3"/>
    <x v="11"/>
    <n v="0.54784467228510925"/>
  </r>
  <r>
    <x v="0"/>
    <x v="0"/>
    <x v="3"/>
    <x v="12"/>
    <n v="0.34976866375157706"/>
  </r>
  <r>
    <x v="0"/>
    <x v="0"/>
    <x v="3"/>
    <x v="13"/>
    <n v="0"/>
  </r>
  <r>
    <x v="0"/>
    <x v="0"/>
    <x v="3"/>
    <x v="14"/>
    <n v="0"/>
  </r>
  <r>
    <x v="0"/>
    <x v="0"/>
    <x v="3"/>
    <x v="15"/>
    <n v="0.68103247774870446"/>
  </r>
  <r>
    <x v="0"/>
    <x v="0"/>
    <x v="3"/>
    <x v="16"/>
    <n v="0"/>
  </r>
  <r>
    <x v="0"/>
    <x v="0"/>
    <x v="4"/>
    <x v="0"/>
    <n v="0"/>
  </r>
  <r>
    <x v="0"/>
    <x v="0"/>
    <x v="4"/>
    <x v="1"/>
    <n v="0"/>
  </r>
  <r>
    <x v="0"/>
    <x v="0"/>
    <x v="4"/>
    <x v="2"/>
    <n v="0"/>
  </r>
  <r>
    <x v="0"/>
    <x v="0"/>
    <x v="4"/>
    <x v="3"/>
    <n v="0"/>
  </r>
  <r>
    <x v="0"/>
    <x v="0"/>
    <x v="4"/>
    <x v="4"/>
    <n v="7.8388899526373925E-3"/>
  </r>
  <r>
    <x v="0"/>
    <x v="0"/>
    <x v="4"/>
    <x v="5"/>
    <n v="0.54316840831111668"/>
  </r>
  <r>
    <x v="0"/>
    <x v="0"/>
    <x v="4"/>
    <x v="6"/>
    <n v="0.21054478593105902"/>
  </r>
  <r>
    <x v="0"/>
    <x v="0"/>
    <x v="4"/>
    <x v="7"/>
    <n v="0.26413920875598595"/>
  </r>
  <r>
    <x v="0"/>
    <x v="0"/>
    <x v="4"/>
    <x v="8"/>
    <n v="0"/>
  </r>
  <r>
    <x v="0"/>
    <x v="0"/>
    <x v="4"/>
    <x v="9"/>
    <n v="0"/>
  </r>
  <r>
    <x v="0"/>
    <x v="0"/>
    <x v="4"/>
    <x v="10"/>
    <n v="0.59809213085870783"/>
  </r>
  <r>
    <x v="0"/>
    <x v="0"/>
    <x v="4"/>
    <x v="11"/>
    <n v="0.55198161884743113"/>
  </r>
  <r>
    <x v="0"/>
    <x v="0"/>
    <x v="4"/>
    <x v="12"/>
    <n v="0.37713486768952614"/>
  </r>
  <r>
    <x v="0"/>
    <x v="0"/>
    <x v="4"/>
    <x v="13"/>
    <n v="0"/>
  </r>
  <r>
    <x v="0"/>
    <x v="0"/>
    <x v="4"/>
    <x v="14"/>
    <n v="0"/>
  </r>
  <r>
    <x v="0"/>
    <x v="0"/>
    <x v="4"/>
    <x v="15"/>
    <n v="0.7125069740120934"/>
  </r>
  <r>
    <x v="0"/>
    <x v="0"/>
    <x v="4"/>
    <x v="16"/>
    <n v="0"/>
  </r>
  <r>
    <x v="0"/>
    <x v="0"/>
    <x v="5"/>
    <x v="0"/>
    <n v="0"/>
  </r>
  <r>
    <x v="0"/>
    <x v="0"/>
    <x v="5"/>
    <x v="1"/>
    <n v="0.47651842847901538"/>
  </r>
  <r>
    <x v="0"/>
    <x v="0"/>
    <x v="5"/>
    <x v="2"/>
    <n v="0"/>
  </r>
  <r>
    <x v="0"/>
    <x v="0"/>
    <x v="5"/>
    <x v="3"/>
    <n v="0"/>
  </r>
  <r>
    <x v="0"/>
    <x v="0"/>
    <x v="5"/>
    <x v="4"/>
    <n v="1.0665514226684122E-2"/>
  </r>
  <r>
    <x v="0"/>
    <x v="0"/>
    <x v="5"/>
    <x v="5"/>
    <n v="0.56429673437796046"/>
  </r>
  <r>
    <x v="0"/>
    <x v="0"/>
    <x v="5"/>
    <x v="6"/>
    <n v="0.22755219206220662"/>
  </r>
  <r>
    <x v="0"/>
    <x v="0"/>
    <x v="5"/>
    <x v="7"/>
    <n v="0.30939858972687095"/>
  </r>
  <r>
    <x v="0"/>
    <x v="0"/>
    <x v="5"/>
    <x v="8"/>
    <n v="4.3476515768947326E-3"/>
  </r>
  <r>
    <x v="0"/>
    <x v="0"/>
    <x v="5"/>
    <x v="9"/>
    <n v="0"/>
  </r>
  <r>
    <x v="0"/>
    <x v="0"/>
    <x v="5"/>
    <x v="10"/>
    <n v="0.5972245334345887"/>
  </r>
  <r>
    <x v="0"/>
    <x v="0"/>
    <x v="5"/>
    <x v="11"/>
    <n v="0.57913123960280188"/>
  </r>
  <r>
    <x v="0"/>
    <x v="0"/>
    <x v="5"/>
    <x v="12"/>
    <n v="0.43860789427849051"/>
  </r>
  <r>
    <x v="0"/>
    <x v="0"/>
    <x v="5"/>
    <x v="13"/>
    <n v="-4.4009254243728556E-2"/>
  </r>
  <r>
    <x v="0"/>
    <x v="0"/>
    <x v="5"/>
    <x v="14"/>
    <n v="0"/>
  </r>
  <r>
    <x v="0"/>
    <x v="0"/>
    <x v="5"/>
    <x v="15"/>
    <n v="0.73233657698981625"/>
  </r>
  <r>
    <x v="0"/>
    <x v="0"/>
    <x v="5"/>
    <x v="1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D4DEBE-DD6E-418C-AE0A-D801DE5852A5}" name="Tableau croisé dynamique1" cacheId="1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showHeaders="0" outline="1" outlineData="1" multipleFieldFilters="0" fieldListSortAscending="1">
  <location ref="B13:H16" firstHeaderRow="1" firstDataRow="2" firstDataCol="1"/>
  <pivotFields count="5"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Col" showAll="0">
      <items count="7">
        <item x="5"/>
        <item x="4"/>
        <item x="3"/>
        <item x="2"/>
        <item x="1"/>
        <item x="0"/>
        <item t="default"/>
      </items>
    </pivotField>
    <pivotField showAll="0">
      <items count="18">
        <item h="1" x="16"/>
        <item x="15"/>
        <item h="1" x="13"/>
        <item h="1" x="7"/>
        <item h="1" x="2"/>
        <item h="1" x="1"/>
        <item h="1" x="14"/>
        <item h="1" x="0"/>
        <item h="1" x="3"/>
        <item h="1" x="4"/>
        <item h="1" x="5"/>
        <item h="1" x="6"/>
        <item h="1" x="8"/>
        <item h="1" x="9"/>
        <item h="1" x="10"/>
        <item h="1" x="11"/>
        <item h="1" x="12"/>
        <item t="default"/>
      </items>
    </pivotField>
    <pivotField dataField="1" showAll="0"/>
  </pivotFields>
  <rowFields count="2">
    <field x="0"/>
    <field x="1"/>
  </rowFields>
  <rowItems count="2">
    <i>
      <x/>
    </i>
    <i r="1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Endettement à moyen et long terme" fld="4" baseField="1" baseItem="0" numFmtId="10"/>
  </dataFields>
  <formats count="4">
    <format dxfId="5">
      <pivotArea outline="0" collapsedLevelsAreSubtotals="1" fieldPosition="0"/>
    </format>
    <format dxfId="3">
      <pivotArea dataOnly="0" labelOnly="1" fieldPosition="0">
        <references count="1">
          <reference field="2" count="0"/>
        </references>
      </pivotArea>
    </format>
    <format dxfId="1">
      <pivotArea outline="0" collapsedLevelsAreSubtotals="1" fieldPosition="0"/>
    </format>
    <format dxfId="0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tribut" xr10:uid="{05B4C5ED-946C-40AB-9277-DF2785F89318}" sourceName="Attribut">
  <pivotTables>
    <pivotTable tabId="2" name="Tableau croisé dynamique1"/>
  </pivotTables>
  <data>
    <tabular pivotCacheId="424984260">
      <items count="17">
        <i x="16"/>
        <i x="15" s="1"/>
        <i x="13"/>
        <i x="7"/>
        <i x="2"/>
        <i x="1"/>
        <i x="14"/>
        <i x="0"/>
        <i x="3"/>
        <i x="4"/>
        <i x="5"/>
        <i x="6"/>
        <i x="8"/>
        <i x="9"/>
        <i x="10"/>
        <i x="11"/>
        <i x="1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ttribut" xr10:uid="{87BDEEF9-FCD9-4BB2-80BE-44B82A952C6E}" cache="Segment_Attribut" caption="Attribu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X8" totalsRowShown="0" headerRowDxfId="38" dataDxfId="36" headerRowBorderDxfId="37" tableBorderDxfId="35" totalsRowBorderDxfId="34">
  <autoFilter ref="B2:X8" xr:uid="{00000000-0009-0000-0100-000001000000}"/>
  <tableColumns count="23">
    <tableColumn id="1" xr3:uid="{00000000-0010-0000-0000-000001000000}" name="Codes" dataDxfId="33"/>
    <tableColumn id="23" xr3:uid="{00000000-0010-0000-0000-000017000000}" name="Ratios" dataDxfId="32"/>
    <tableColumn id="2" xr3:uid="{00000000-0010-0000-0000-000002000000}" name="Années" dataDxfId="31"/>
    <tableColumn id="3" xr3:uid="{00000000-0010-0000-0000-000003000000}" name="600101307" dataDxfId="30"/>
    <tableColumn id="4" xr3:uid="{00000000-0010-0000-0000-000004000000}" name="600100614" dataDxfId="29"/>
    <tableColumn id="5" xr3:uid="{00000000-0010-0000-0000-000005000000}" name="600100556" dataDxfId="28"/>
    <tableColumn id="6" xr3:uid="{00000000-0010-0000-0000-000006000000}" name="600101323" dataDxfId="27"/>
    <tableColumn id="7" xr3:uid="{00000000-0010-0000-0000-000007000000}" name="600101331" dataDxfId="26"/>
    <tableColumn id="8" xr3:uid="{00000000-0010-0000-0000-000008000000}" name="600101349" dataDxfId="25"/>
    <tableColumn id="9" xr3:uid="{00000000-0010-0000-0000-000009000000}" name="600101356" dataDxfId="24"/>
    <tableColumn id="10" xr3:uid="{00000000-0010-0000-0000-00000A000000}" name="600100549" dataDxfId="23"/>
    <tableColumn id="11" xr3:uid="{00000000-0010-0000-0000-00000B000000}" name="600101364" dataDxfId="22"/>
    <tableColumn id="12" xr3:uid="{00000000-0010-0000-0000-00000C000000}" name="600101372" dataDxfId="21" dataCellStyle="Pourcentage"/>
    <tableColumn id="13" xr3:uid="{00000000-0010-0000-0000-00000D000000}" name="600101398" dataDxfId="20"/>
    <tableColumn id="14" xr3:uid="{00000000-0010-0000-0000-00000E000000}" name="600101547" dataDxfId="19"/>
    <tableColumn id="15" xr3:uid="{00000000-0010-0000-0000-00000F000000}" name="600103105" dataDxfId="18"/>
    <tableColumn id="16" xr3:uid="{00000000-0010-0000-0000-000010000000}" name="600101513" dataDxfId="17"/>
    <tableColumn id="17" xr3:uid="{00000000-0010-0000-0000-000011000000}" name="600102073" dataDxfId="16"/>
    <tableColumn id="18" xr3:uid="{00000000-0010-0000-0000-000012000000}" name="600102529" dataDxfId="15"/>
    <tableColumn id="19" xr3:uid="{00000000-0010-0000-0000-000013000000}" name="600009757" dataDxfId="14"/>
    <tableColumn id="20" xr3:uid="{00000000-0010-0000-0000-000014000000}" name="600100622" dataDxfId="13"/>
    <tableColumn id="21" xr3:uid="{00000000-0010-0000-0000-000015000000}" name="600009732" dataDxfId="12"/>
    <tableColumn id="22" xr3:uid="{00000000-0010-0000-0000-000016000000}" name="600008379" dataDxfId="1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2" displayName="Tableau2" ref="B5:H6" totalsRowShown="0" headerRowDxfId="10" headerRowBorderDxfId="9" tableBorderDxfId="8">
  <autoFilter ref="B5:H6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0000000-0010-0000-0100-000001000000}" name="RATIOS"/>
    <tableColumn id="2" xr3:uid="{00000000-0010-0000-0100-000002000000}" name="2018">
      <calculatedColumnFormula array="1">IFERROR(INDEX(Tableau1[#All],MATCH($C$2,Tableau1[[#Headers],[600101307]:[600008379]],0),MATCH(1,(Tableau1[Années]=C5*1)*(Tableau1[Codes]=Synthèse!$A$6),0)),"")</calculatedColumnFormula>
    </tableColumn>
    <tableColumn id="3" xr3:uid="{00000000-0010-0000-0100-000003000000}" name="2019">
      <calculatedColumnFormula array="1">IFERROR(INDEX(Tableau1[#All],MATCH($C$2,Tableau1[[#Headers],[600101307]:[600008379]],0),MATCH(1,(Tableau1[Années]=D5*1)*(Tableau1[Codes]=Synthèse!$A$6),0)),"")</calculatedColumnFormula>
    </tableColumn>
    <tableColumn id="4" xr3:uid="{00000000-0010-0000-0100-000004000000}" name="2020">
      <calculatedColumnFormula array="1">IFERROR(INDEX(Tableau1[#All],MATCH($C$2,Tableau1[[#Headers],[600101307]:[600008379]],0),MATCH(1,(Tableau1[Années]=E5*1)*(Tableau1[Codes]=Synthèse!$A$6),0)),"")</calculatedColumnFormula>
    </tableColumn>
    <tableColumn id="5" xr3:uid="{00000000-0010-0000-0100-000005000000}" name="2021">
      <calculatedColumnFormula array="1">IFERROR(INDEX(Tableau1[#All],MATCH($C$2,Tableau1[[#Headers],[600101307]:[600008379]],0),MATCH(1,(Tableau1[Années]=F5*1)*(Tableau1[Codes]=Synthèse!$A$6),0)),"")</calculatedColumnFormula>
    </tableColumn>
    <tableColumn id="6" xr3:uid="{00000000-0010-0000-0100-000006000000}" name="2022" dataDxfId="7" dataCellStyle="Pourcentage">
      <calculatedColumnFormula array="1">IFERROR(INDEX(Tableau1[#All],MATCH($C$2,Tableau1[[#Headers],[600101307]:[600008379]],0),MATCH(1,(Tableau1[Années]=G5*1)*(Tableau1[Codes]=Synthèse!$A$6),0)),"")</calculatedColumnFormula>
    </tableColumn>
    <tableColumn id="7" xr3:uid="{00000000-0010-0000-0100-000007000000}" name="2023">
      <calculatedColumnFormula array="1">IFERROR(INDEX(Tableau1[#All],MATCH($C$2,Tableau1[[#Headers],[600101307]:[600008379]],0),MATCH(1,(Tableau1[Années]=H5*1)*(Tableau1[Codes]=Synthèse!$A$6),0)),"")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/>
  </sheetPr>
  <dimension ref="B2:X8"/>
  <sheetViews>
    <sheetView workbookViewId="0">
      <pane xSplit="4" ySplit="2" topLeftCell="E3" activePane="bottomRight" state="frozen"/>
      <selection pane="topRight" activeCell="E1" sqref="E1"/>
      <selection pane="bottomLeft" activeCell="A4" sqref="A4"/>
      <selection pane="bottomRight" activeCell="C7" sqref="C7"/>
    </sheetView>
  </sheetViews>
  <sheetFormatPr baseColWidth="10" defaultRowHeight="11.25" x14ac:dyDescent="0.2"/>
  <cols>
    <col min="1" max="1" width="11.42578125" style="1"/>
    <col min="2" max="2" width="12.85546875" style="1" bestFit="1" customWidth="1"/>
    <col min="3" max="3" width="38.42578125" style="1" bestFit="1" customWidth="1"/>
    <col min="4" max="4" width="12.140625" style="1" customWidth="1"/>
    <col min="5" max="24" width="14.85546875" style="1" customWidth="1"/>
    <col min="25" max="87" width="12.140625" style="1" customWidth="1"/>
    <col min="88" max="88" width="12.140625" style="1" bestFit="1" customWidth="1"/>
    <col min="89" max="89" width="12.140625" style="1" customWidth="1"/>
    <col min="90" max="16384" width="11.42578125" style="1"/>
  </cols>
  <sheetData>
    <row r="2" spans="2:24" x14ac:dyDescent="0.2">
      <c r="B2" s="10" t="s">
        <v>24</v>
      </c>
      <c r="C2" s="11" t="s">
        <v>23</v>
      </c>
      <c r="D2" s="12" t="s">
        <v>22</v>
      </c>
      <c r="E2" s="12" t="s">
        <v>0</v>
      </c>
      <c r="F2" s="12" t="s">
        <v>1</v>
      </c>
      <c r="G2" s="12" t="s">
        <v>2</v>
      </c>
      <c r="H2" s="12" t="s">
        <v>3</v>
      </c>
      <c r="I2" s="12" t="s">
        <v>4</v>
      </c>
      <c r="J2" s="12" t="s">
        <v>5</v>
      </c>
      <c r="K2" s="12" t="s">
        <v>6</v>
      </c>
      <c r="L2" s="12" t="s">
        <v>7</v>
      </c>
      <c r="M2" s="12" t="s">
        <v>8</v>
      </c>
      <c r="N2" s="12" t="s">
        <v>9</v>
      </c>
      <c r="O2" s="12" t="s">
        <v>10</v>
      </c>
      <c r="P2" s="12" t="s">
        <v>11</v>
      </c>
      <c r="Q2" s="12" t="s">
        <v>12</v>
      </c>
      <c r="R2" s="12" t="s">
        <v>13</v>
      </c>
      <c r="S2" s="12" t="s">
        <v>14</v>
      </c>
      <c r="T2" s="12" t="s">
        <v>15</v>
      </c>
      <c r="U2" s="12" t="s">
        <v>16</v>
      </c>
      <c r="V2" s="12" t="s">
        <v>17</v>
      </c>
      <c r="W2" s="12" t="s">
        <v>18</v>
      </c>
      <c r="X2" s="13" t="s">
        <v>19</v>
      </c>
    </row>
    <row r="3" spans="2:24" x14ac:dyDescent="0.2">
      <c r="B3" s="2" t="s">
        <v>20</v>
      </c>
      <c r="C3" s="2" t="s">
        <v>21</v>
      </c>
      <c r="D3" s="3">
        <v>2023</v>
      </c>
      <c r="E3" s="4">
        <v>0.55302652735341007</v>
      </c>
      <c r="F3" s="5">
        <v>0.42770750928094886</v>
      </c>
      <c r="G3" s="5">
        <v>0.55904407236676412</v>
      </c>
      <c r="H3" s="5">
        <v>0</v>
      </c>
      <c r="I3" s="5">
        <v>0</v>
      </c>
      <c r="J3" s="5">
        <v>0.49050075739866217</v>
      </c>
      <c r="K3" s="5">
        <v>0.15496878748561776</v>
      </c>
      <c r="L3" s="5">
        <v>0.19272199014710831</v>
      </c>
      <c r="M3" s="5">
        <v>0</v>
      </c>
      <c r="N3" s="5">
        <v>0</v>
      </c>
      <c r="O3" s="5">
        <v>0.57360658679007448</v>
      </c>
      <c r="P3" s="5">
        <v>0.52090644436005729</v>
      </c>
      <c r="Q3" s="5"/>
      <c r="R3" s="5"/>
      <c r="S3" s="5"/>
      <c r="T3" s="5">
        <v>0.2211730446340677</v>
      </c>
      <c r="U3" s="5">
        <v>0</v>
      </c>
      <c r="V3" s="5">
        <v>0</v>
      </c>
      <c r="W3" s="5">
        <v>0.63159210249569109</v>
      </c>
      <c r="X3" s="5">
        <v>0</v>
      </c>
    </row>
    <row r="4" spans="2:24" x14ac:dyDescent="0.2">
      <c r="B4" s="6" t="s">
        <v>20</v>
      </c>
      <c r="C4" s="6" t="s">
        <v>21</v>
      </c>
      <c r="D4" s="7">
        <v>2022</v>
      </c>
      <c r="E4" s="8">
        <v>0.5536838442382257</v>
      </c>
      <c r="F4" s="8">
        <v>0.41254253010298542</v>
      </c>
      <c r="G4" s="8">
        <v>0.6437368983414743</v>
      </c>
      <c r="H4" s="8">
        <v>0</v>
      </c>
      <c r="I4" s="8">
        <v>0</v>
      </c>
      <c r="J4" s="8">
        <v>0.50357452031729166</v>
      </c>
      <c r="K4" s="8">
        <v>0.17094023302086012</v>
      </c>
      <c r="L4" s="8">
        <v>0.20637184515218623</v>
      </c>
      <c r="M4" s="8">
        <v>0</v>
      </c>
      <c r="N4" s="8">
        <v>0</v>
      </c>
      <c r="O4" s="8">
        <v>0.58987008591512746</v>
      </c>
      <c r="P4" s="8">
        <v>0.52997137280716322</v>
      </c>
      <c r="Q4" s="8"/>
      <c r="R4" s="8"/>
      <c r="S4" s="8"/>
      <c r="T4" s="8">
        <v>0.25341701764963792</v>
      </c>
      <c r="U4" s="8">
        <v>0</v>
      </c>
      <c r="V4" s="8">
        <v>0</v>
      </c>
      <c r="W4" s="8">
        <v>0.60918453828203678</v>
      </c>
      <c r="X4" s="8">
        <v>0</v>
      </c>
    </row>
    <row r="5" spans="2:24" x14ac:dyDescent="0.2">
      <c r="B5" s="6" t="s">
        <v>20</v>
      </c>
      <c r="C5" s="6" t="s">
        <v>21</v>
      </c>
      <c r="D5" s="7">
        <v>2021</v>
      </c>
      <c r="E5" s="8">
        <v>0</v>
      </c>
      <c r="F5" s="8">
        <v>4.1486995166173685E-2</v>
      </c>
      <c r="G5" s="8">
        <v>0.67516641923880405</v>
      </c>
      <c r="H5" s="8">
        <v>0</v>
      </c>
      <c r="I5" s="8">
        <v>2.6949620603273546E-3</v>
      </c>
      <c r="J5" s="8">
        <v>0.51934469289480212</v>
      </c>
      <c r="K5" s="8">
        <v>0.18610794705277522</v>
      </c>
      <c r="L5" s="8">
        <v>0.23225337827907797</v>
      </c>
      <c r="M5" s="8">
        <v>0</v>
      </c>
      <c r="N5" s="8">
        <v>0</v>
      </c>
      <c r="O5" s="8">
        <v>0.5935055538404963</v>
      </c>
      <c r="P5" s="8">
        <v>0.5403007126490601</v>
      </c>
      <c r="Q5" s="8"/>
      <c r="R5" s="8"/>
      <c r="S5" s="8"/>
      <c r="T5" s="8">
        <v>0.31232770617715561</v>
      </c>
      <c r="U5" s="8">
        <v>0</v>
      </c>
      <c r="V5" s="8">
        <v>0</v>
      </c>
      <c r="W5" s="8">
        <v>0.63143753178271211</v>
      </c>
      <c r="X5" s="8">
        <v>0</v>
      </c>
    </row>
    <row r="6" spans="2:24" x14ac:dyDescent="0.2">
      <c r="B6" s="6" t="s">
        <v>20</v>
      </c>
      <c r="C6" s="6" t="s">
        <v>21</v>
      </c>
      <c r="D6" s="7">
        <v>2020</v>
      </c>
      <c r="E6" s="8">
        <v>0</v>
      </c>
      <c r="F6" s="8">
        <v>0.44973015300871083</v>
      </c>
      <c r="G6" s="8">
        <v>0</v>
      </c>
      <c r="H6" s="8">
        <v>0</v>
      </c>
      <c r="I6" s="8">
        <v>5.2757506376301952E-3</v>
      </c>
      <c r="J6" s="8">
        <v>0.53109497560659846</v>
      </c>
      <c r="K6" s="8">
        <v>0.19745834633067175</v>
      </c>
      <c r="L6" s="8">
        <v>0.24659458672970569</v>
      </c>
      <c r="M6" s="8">
        <v>0</v>
      </c>
      <c r="N6" s="8">
        <v>0</v>
      </c>
      <c r="O6" s="8">
        <v>0.59679043157483191</v>
      </c>
      <c r="P6" s="8">
        <v>0.54784467228510925</v>
      </c>
      <c r="Q6" s="8"/>
      <c r="R6" s="8"/>
      <c r="S6" s="8"/>
      <c r="T6" s="8">
        <v>0.34976866375157706</v>
      </c>
      <c r="U6" s="8">
        <v>0</v>
      </c>
      <c r="V6" s="8">
        <v>0</v>
      </c>
      <c r="W6" s="8">
        <v>0.68103247774870446</v>
      </c>
      <c r="X6" s="8">
        <v>0</v>
      </c>
    </row>
    <row r="7" spans="2:24" x14ac:dyDescent="0.2">
      <c r="B7" s="6" t="s">
        <v>20</v>
      </c>
      <c r="C7" s="6" t="s">
        <v>21</v>
      </c>
      <c r="D7" s="7">
        <v>2019</v>
      </c>
      <c r="E7" s="8">
        <v>0</v>
      </c>
      <c r="F7" s="8">
        <v>0</v>
      </c>
      <c r="G7" s="8">
        <v>0</v>
      </c>
      <c r="H7" s="8">
        <v>0</v>
      </c>
      <c r="I7" s="8">
        <v>7.8388899526373925E-3</v>
      </c>
      <c r="J7" s="8">
        <v>0.54316840831111668</v>
      </c>
      <c r="K7" s="8">
        <v>0.21054478593105902</v>
      </c>
      <c r="L7" s="8">
        <v>0.26413920875598595</v>
      </c>
      <c r="M7" s="8">
        <v>0</v>
      </c>
      <c r="N7" s="8">
        <v>0</v>
      </c>
      <c r="O7" s="8">
        <v>0.59809213085870783</v>
      </c>
      <c r="P7" s="8">
        <v>0.55198161884743113</v>
      </c>
      <c r="Q7" s="8"/>
      <c r="R7" s="8"/>
      <c r="S7" s="8"/>
      <c r="T7" s="8">
        <v>0.37713486768952614</v>
      </c>
      <c r="U7" s="8">
        <v>0</v>
      </c>
      <c r="V7" s="8">
        <v>0</v>
      </c>
      <c r="W7" s="8">
        <v>0.7125069740120934</v>
      </c>
      <c r="X7" s="8">
        <v>0</v>
      </c>
    </row>
    <row r="8" spans="2:24" x14ac:dyDescent="0.2">
      <c r="B8" s="9" t="s">
        <v>20</v>
      </c>
      <c r="C8" s="6" t="s">
        <v>21</v>
      </c>
      <c r="D8" s="7">
        <v>2018</v>
      </c>
      <c r="E8" s="8">
        <v>0</v>
      </c>
      <c r="F8" s="8">
        <v>0.47651842847901538</v>
      </c>
      <c r="G8" s="8">
        <v>0</v>
      </c>
      <c r="H8" s="8">
        <v>0</v>
      </c>
      <c r="I8" s="8">
        <v>1.0665514226684122E-2</v>
      </c>
      <c r="J8" s="8">
        <v>0.56429673437796046</v>
      </c>
      <c r="K8" s="8">
        <v>0.22755219206220662</v>
      </c>
      <c r="L8" s="8">
        <v>0.30939858972687095</v>
      </c>
      <c r="M8" s="8">
        <v>4.3476515768947326E-3</v>
      </c>
      <c r="N8" s="8">
        <v>0</v>
      </c>
      <c r="O8" s="8">
        <v>0.5972245334345887</v>
      </c>
      <c r="P8" s="8">
        <v>0.57913123960280188</v>
      </c>
      <c r="Q8" s="8"/>
      <c r="R8" s="8"/>
      <c r="S8" s="8"/>
      <c r="T8" s="8">
        <v>0.43860789427849051</v>
      </c>
      <c r="U8" s="8">
        <v>-4.4009254243728556E-2</v>
      </c>
      <c r="V8" s="8">
        <v>0</v>
      </c>
      <c r="W8" s="8">
        <v>0.73233657698981625</v>
      </c>
      <c r="X8" s="8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P30"/>
  <sheetViews>
    <sheetView showGridLines="0" tabSelected="1" workbookViewId="0">
      <selection activeCell="B21" sqref="B21"/>
    </sheetView>
  </sheetViews>
  <sheetFormatPr baseColWidth="10" defaultRowHeight="11.25" x14ac:dyDescent="0.2"/>
  <cols>
    <col min="1" max="1" width="12.85546875" style="1" bestFit="1" customWidth="1"/>
    <col min="2" max="2" width="36.7109375" style="1" customWidth="1"/>
    <col min="3" max="3" width="23.85546875" style="1" bestFit="1" customWidth="1"/>
    <col min="4" max="8" width="12" style="1" bestFit="1" customWidth="1"/>
    <col min="9" max="9" width="12.5703125" style="1" bestFit="1" customWidth="1"/>
    <col min="10" max="14" width="6" style="1" bestFit="1" customWidth="1"/>
    <col min="15" max="15" width="21.85546875" style="1" bestFit="1" customWidth="1"/>
    <col min="16" max="16" width="22.7109375" style="1" bestFit="1" customWidth="1"/>
    <col min="17" max="16384" width="11.42578125" style="1"/>
  </cols>
  <sheetData>
    <row r="2" spans="1:16" x14ac:dyDescent="0.2">
      <c r="B2" s="19" t="s">
        <v>33</v>
      </c>
      <c r="C2" s="20">
        <v>600101364</v>
      </c>
    </row>
    <row r="4" spans="1:16" ht="12" x14ac:dyDescent="0.2">
      <c r="B4" s="21" t="s">
        <v>25</v>
      </c>
      <c r="C4" s="22"/>
      <c r="D4" s="22"/>
      <c r="E4" s="22"/>
      <c r="F4" s="22"/>
      <c r="G4" s="22"/>
      <c r="H4" s="23"/>
    </row>
    <row r="5" spans="1:16" x14ac:dyDescent="0.2">
      <c r="B5" s="14" t="s">
        <v>32</v>
      </c>
      <c r="C5" s="15" t="s">
        <v>26</v>
      </c>
      <c r="D5" s="15" t="s">
        <v>27</v>
      </c>
      <c r="E5" s="15" t="s">
        <v>28</v>
      </c>
      <c r="F5" s="15" t="s">
        <v>29</v>
      </c>
      <c r="G5" s="15" t="s">
        <v>30</v>
      </c>
      <c r="H5" s="16" t="s">
        <v>34</v>
      </c>
    </row>
    <row r="6" spans="1:16" x14ac:dyDescent="0.2">
      <c r="A6" s="1" t="s">
        <v>20</v>
      </c>
      <c r="B6" s="17" t="s">
        <v>31</v>
      </c>
      <c r="C6" s="18" t="str" cm="1">
        <f t="array" ref="C6">IFERROR(INDEX(Tableau1[#All],MATCH($C$2,Tableau1[[#Headers],[600101307]:[600008379]],0),MATCH(1,(Tableau1[Années]=C5*1)*(Tableau1[Codes]=Synthèse!$A$6),0)),"")</f>
        <v/>
      </c>
      <c r="D6" s="18" t="str">
        <f t="array" ref="D6">IFERROR(INDEX(Tableau1[#All],MATCH($C$2,Tableau1[[#Headers],[600101307]:[600008379]],0),MATCH(1,(Tableau1[Années]=D5*1)*(Tableau1[Codes]=Synthèse!$A$6),0)),"")</f>
        <v/>
      </c>
      <c r="E6" s="18" t="str">
        <f t="array" ref="E6">IFERROR(INDEX(Tableau1[#All],MATCH($C$2,Tableau1[[#Headers],[600101307]:[600008379]],0),MATCH(1,(Tableau1[Années]=E5*1)*(Tableau1[Codes]=Synthèse!$A$6),0)),"")</f>
        <v/>
      </c>
      <c r="F6" s="18" t="str">
        <f t="array" ref="F6">IFERROR(INDEX(Tableau1[#All],MATCH($C$2,Tableau1[[#Headers],[600101307]:[600008379]],0),MATCH(1,(Tableau1[Années]=F5*1)*(Tableau1[Codes]=Synthèse!$A$6),0)),"")</f>
        <v/>
      </c>
      <c r="G6" s="18" t="str">
        <f t="array" ref="G6">IFERROR(INDEX(Tableau1[#All],MATCH($C$2,Tableau1[[#Headers],[600101307]:[600008379]],0),MATCH(1,(Tableau1[Années]=G5*1)*(Tableau1[Codes]=Synthèse!$A$6),0)),"")</f>
        <v/>
      </c>
      <c r="H6" s="18" t="str">
        <f t="array" ref="H6">IFERROR(INDEX(Tableau1[#All],MATCH($C$2,Tableau1[[#Headers],[600101307]:[600008379]],0),MATCH(1,(Tableau1[Années]=H5*1)*(Tableau1[Codes]=Synthèse!$A$6),0)),"")</f>
        <v/>
      </c>
    </row>
    <row r="13" spans="1:16" ht="15" x14ac:dyDescent="0.25">
      <c r="B13" s="24" t="s">
        <v>25</v>
      </c>
      <c r="C13"/>
      <c r="D13"/>
      <c r="E13"/>
      <c r="F13"/>
      <c r="G13"/>
      <c r="H13"/>
      <c r="I13"/>
      <c r="J13"/>
      <c r="K13"/>
      <c r="L13"/>
      <c r="M13"/>
      <c r="N13"/>
      <c r="O13"/>
      <c r="P13"/>
    </row>
    <row r="14" spans="1:16" ht="15" x14ac:dyDescent="0.25">
      <c r="B14"/>
      <c r="C14" s="27">
        <v>2018</v>
      </c>
      <c r="D14" s="27">
        <v>2019</v>
      </c>
      <c r="E14" s="27">
        <v>2020</v>
      </c>
      <c r="F14" s="27">
        <v>2021</v>
      </c>
      <c r="G14" s="27">
        <v>2022</v>
      </c>
      <c r="H14" s="27">
        <v>2023</v>
      </c>
      <c r="I14"/>
      <c r="J14"/>
      <c r="K14"/>
      <c r="L14"/>
      <c r="M14"/>
      <c r="N14"/>
      <c r="O14"/>
      <c r="P14"/>
    </row>
    <row r="15" spans="1:16" ht="15" x14ac:dyDescent="0.25">
      <c r="B15" s="25" t="s">
        <v>20</v>
      </c>
      <c r="C15" s="28">
        <v>0.73233657698981625</v>
      </c>
      <c r="D15" s="28">
        <v>0.7125069740120934</v>
      </c>
      <c r="E15" s="28">
        <v>0.68103247774870446</v>
      </c>
      <c r="F15" s="28">
        <v>0.63143753178271211</v>
      </c>
      <c r="G15" s="28">
        <v>0.60918453828203678</v>
      </c>
      <c r="H15" s="28">
        <v>0.63159210249569109</v>
      </c>
      <c r="I15"/>
      <c r="J15"/>
      <c r="K15"/>
      <c r="L15"/>
      <c r="M15"/>
      <c r="N15"/>
      <c r="O15"/>
      <c r="P15"/>
    </row>
    <row r="16" spans="1:16" ht="15" x14ac:dyDescent="0.25">
      <c r="B16" s="26" t="s">
        <v>21</v>
      </c>
      <c r="C16" s="28">
        <v>0.73233657698981625</v>
      </c>
      <c r="D16" s="28">
        <v>0.7125069740120934</v>
      </c>
      <c r="E16" s="28">
        <v>0.68103247774870446</v>
      </c>
      <c r="F16" s="28">
        <v>0.63143753178271211</v>
      </c>
      <c r="G16" s="28">
        <v>0.60918453828203678</v>
      </c>
      <c r="H16" s="28">
        <v>0.63159210249569109</v>
      </c>
      <c r="I16"/>
      <c r="J16"/>
      <c r="K16"/>
      <c r="L16"/>
      <c r="M16"/>
      <c r="N16"/>
      <c r="O16"/>
      <c r="P16"/>
    </row>
    <row r="17" spans="2:16" ht="15" x14ac:dyDescent="0.25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</row>
    <row r="18" spans="2:16" ht="15" x14ac:dyDescent="0.25">
      <c r="B18"/>
      <c r="C18"/>
      <c r="D18"/>
    </row>
    <row r="19" spans="2:16" ht="15" x14ac:dyDescent="0.25">
      <c r="B19"/>
      <c r="C19"/>
      <c r="D19"/>
    </row>
    <row r="20" spans="2:16" ht="15" x14ac:dyDescent="0.25">
      <c r="B20"/>
      <c r="C20"/>
      <c r="D20"/>
    </row>
    <row r="21" spans="2:16" ht="15" x14ac:dyDescent="0.25">
      <c r="B21"/>
      <c r="C21"/>
      <c r="D21"/>
    </row>
    <row r="22" spans="2:16" ht="15" x14ac:dyDescent="0.25">
      <c r="B22"/>
      <c r="C22"/>
      <c r="D22"/>
    </row>
    <row r="23" spans="2:16" ht="15" x14ac:dyDescent="0.25">
      <c r="B23"/>
      <c r="C23"/>
      <c r="D23"/>
    </row>
    <row r="24" spans="2:16" ht="15" x14ac:dyDescent="0.25">
      <c r="B24"/>
      <c r="C24"/>
      <c r="D24"/>
    </row>
    <row r="25" spans="2:16" ht="15" x14ac:dyDescent="0.25">
      <c r="B25"/>
      <c r="C25"/>
      <c r="D25"/>
    </row>
    <row r="26" spans="2:16" ht="15" x14ac:dyDescent="0.25">
      <c r="B26"/>
      <c r="C26"/>
      <c r="D26"/>
    </row>
    <row r="27" spans="2:16" ht="15" x14ac:dyDescent="0.25">
      <c r="B27"/>
      <c r="C27"/>
      <c r="D27"/>
    </row>
    <row r="28" spans="2:16" ht="15" x14ac:dyDescent="0.25">
      <c r="B28"/>
      <c r="C28"/>
      <c r="D28"/>
    </row>
    <row r="29" spans="2:16" ht="15" x14ac:dyDescent="0.25">
      <c r="B29"/>
      <c r="C29"/>
      <c r="D29"/>
    </row>
    <row r="30" spans="2:16" ht="15" x14ac:dyDescent="0.25">
      <c r="B30"/>
      <c r="C30"/>
      <c r="D30"/>
    </row>
  </sheetData>
  <mergeCells count="1">
    <mergeCell ref="B4:H4"/>
  </mergeCells>
  <pageMargins left="0.7" right="0.7" top="0.75" bottom="0.75" header="0.3" footer="0.3"/>
  <pageSetup paperSize="9" orientation="portrait" horizontalDpi="4294967293" verticalDpi="4294967293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3B2746-B68C-4180-8F5D-DB59EBB07F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Synthèse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JB_</cp:lastModifiedBy>
  <dcterms:created xsi:type="dcterms:W3CDTF">2024-11-12T13:59:33Z</dcterms:created>
  <dcterms:modified xsi:type="dcterms:W3CDTF">2024-11-12T15:02:25Z</dcterms:modified>
</cp:coreProperties>
</file>