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13_ncr:1_{BDDE7629-C16A-4B38-9FAE-8B1038F8B47F}" xr6:coauthVersionLast="47" xr6:coauthVersionMax="47" xr10:uidLastSave="{00000000-0000-0000-0000-000000000000}"/>
  <bookViews>
    <workbookView xWindow="-120" yWindow="-120" windowWidth="29040" windowHeight="15840" xr2:uid="{BBFECCEF-062F-4206-B6E2-2BFF7D39B04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1" l="1" a="1"/>
  <c r="K5" i="1" s="1"/>
  <c r="D25" i="1" a="1"/>
  <c r="D25" i="1" s="1"/>
  <c r="D24" i="1" a="1"/>
  <c r="D24" i="1" s="1"/>
  <c r="E24" i="1" a="1"/>
  <c r="E24" i="1" s="1"/>
  <c r="M5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<sst xmlns="http://schemas.openxmlformats.org/spreadsheetml/2006/main" count="19" uniqueCount="18">
  <si>
    <t>Activité</t>
  </si>
  <si>
    <t>Effectué</t>
  </si>
  <si>
    <t>Date</t>
  </si>
  <si>
    <t>Michel</t>
  </si>
  <si>
    <t>Paul</t>
  </si>
  <si>
    <t>Début :</t>
  </si>
  <si>
    <t>Fin :</t>
  </si>
  <si>
    <t>Somme</t>
  </si>
  <si>
    <t>Moyenne</t>
  </si>
  <si>
    <t>=MOYENNE.SI(FILTRE(CHOISIRCOLS(Tableau;EQUIVX($A$2;Tableau[#En-têtes];0));(Tableau[Activité]=1)*(Tableau[Effectué]=1)*(Tableau[Date]&gt;=$B2)*(Tableau[Date]&lt;$C2);0);"&gt;0")</t>
  </si>
  <si>
    <t>Moyenne uniquement si&gt;0 (le résultat devrait être 5)</t>
  </si>
  <si>
    <t>Rechercher :</t>
  </si>
  <si>
    <t>moyenne.si ne fonctionne pas</t>
  </si>
  <si>
    <t>La formule</t>
  </si>
  <si>
    <t>En pointant sur K5# (donc la matrice)</t>
  </si>
  <si>
    <t>En intégrant la formule dans MOYENNE.SI</t>
  </si>
  <si>
    <t>=MOYENNE.SI(FILTRE(CHOISIRCOLS(Tableau;EQUIVX($A$2;Tableau[#En-têtes];0));(Tableau[Activité]=1)*(Tableau[Effectué]=1)*(Tableau[Date]&gt;=$B2)*(Tableau[Date]&lt;$C2));"&lt;&gt;"&amp;0)</t>
  </si>
  <si>
    <t>Fonctionne 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</si>
</sst>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0" borderId="0" xfId="0" applyFont="1"/>
    <xf numFmtId="164" fontId="0" fillId="0" borderId="0" xfId="0" applyNumberFormat="1"/>
    <xf numFmtId="0" fontId="1" fillId="0" borderId="0" xfId="0" quotePrefix="1" applyFont="1"/>
    <xf numFmtId="0" fontId="1" fillId="0" borderId="0" xfId="0" applyFont="1" applyAlignment="1">
      <alignment wrapText="1"/>
    </xf>
    <xf numFmtId="0" fontId="0" fillId="0" borderId="0" xfId="0" quotePrefix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E9BECF-7C71-4AFE-86A3-4359E599C810}" name="Tableau" displayName="Tableau" ref="A4:E22" totalsRowShown="0">
  <tableColumns count="5">
    <tableColumn id="1" xr3:uid="{71CFBA5C-E92F-4839-AD30-E670A78B1C82}" name="Activité"/>
    <tableColumn id="2" xr3:uid="{9653A126-96F3-4EDF-B0B2-D17018720ED0}" name="Effectué"/>
    <tableColumn id="3" xr3:uid="{F3DB9097-F82C-4C87-88B3-5F5B73B4CA6A}" name="Date" dataDxfId="0"/>
    <tableColumn id="4" xr3:uid="{66974178-26D4-4CC2-9504-9059BC8C2A15}" name="Michel"/>
    <tableColumn id="5" xr3:uid="{8AA5C9D8-B18E-4CD1-B41B-F9DC8AB847D5}" name="Paul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44674-DDA3-4F83-850C-A5C4F8F06B3A}">
  <sheetPr codeName="Feuil1"/>
  <dimension ref="A1:P27"/>
  <sheetViews>
    <sheetView tabSelected="1" workbookViewId="0">
      <selection activeCell="M14" sqref="M14"/>
    </sheetView>
  </sheetViews>
  <sheetFormatPr baseColWidth="10" defaultRowHeight="15" x14ac:dyDescent="0.25"/>
  <cols>
    <col min="3" max="3" width="22" customWidth="1"/>
  </cols>
  <sheetData>
    <row r="1" spans="1:13" x14ac:dyDescent="0.25">
      <c r="A1" t="s">
        <v>11</v>
      </c>
      <c r="B1" t="s">
        <v>5</v>
      </c>
      <c r="C1" t="s">
        <v>6</v>
      </c>
    </row>
    <row r="2" spans="1:13" x14ac:dyDescent="0.25">
      <c r="A2" t="s">
        <v>3</v>
      </c>
      <c r="B2" s="1">
        <v>45566</v>
      </c>
      <c r="C2" s="1">
        <v>45596</v>
      </c>
    </row>
    <row r="3" spans="1:13" x14ac:dyDescent="0.25">
      <c r="B3" s="1"/>
      <c r="C3" s="1"/>
    </row>
    <row r="4" spans="1:13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K4" t="s">
        <v>13</v>
      </c>
      <c r="M4" t="s">
        <v>14</v>
      </c>
    </row>
    <row r="5" spans="1:13" x14ac:dyDescent="0.25">
      <c r="A5">
        <v>1</v>
      </c>
      <c r="B5">
        <v>1</v>
      </c>
      <c r="C5" s="1">
        <v>45224</v>
      </c>
      <c r="D5">
        <v>0</v>
      </c>
      <c r="E5">
        <v>0</v>
      </c>
      <c r="K5" cm="1">
        <f t="array" ref="K5:K11">_xlfn._xlws.FILTER(_xlfn.CHOOSECOLS(Tableau[],_xlfn.XMATCH($A$2,Tableau[#Headers],0)),(Tableau[Activité]=1)*(Tableau[Effectué]=1)*(Tableau[Date]&gt;=$B2)*(Tableau[Date]&lt;$C2))</f>
        <v>5</v>
      </c>
      <c r="M5">
        <f>AVERAGEIF(_xlfn.ANCHORARRAY(K5),"&lt;&gt;"&amp;0)</f>
        <v>5</v>
      </c>
    </row>
    <row r="6" spans="1:13" x14ac:dyDescent="0.25">
      <c r="A6">
        <v>1</v>
      </c>
      <c r="B6">
        <v>1</v>
      </c>
      <c r="C6" s="1">
        <v>45224</v>
      </c>
      <c r="D6">
        <v>0</v>
      </c>
      <c r="E6">
        <v>0</v>
      </c>
      <c r="K6">
        <v>0</v>
      </c>
    </row>
    <row r="7" spans="1:13" x14ac:dyDescent="0.25">
      <c r="A7">
        <v>1</v>
      </c>
      <c r="B7">
        <v>1</v>
      </c>
      <c r="C7" s="1">
        <v>45229</v>
      </c>
      <c r="D7">
        <v>0</v>
      </c>
      <c r="E7">
        <v>0</v>
      </c>
      <c r="K7">
        <v>0</v>
      </c>
      <c r="M7" t="s">
        <v>15</v>
      </c>
    </row>
    <row r="8" spans="1:13" x14ac:dyDescent="0.25">
      <c r="A8">
        <v>1</v>
      </c>
      <c r="B8">
        <v>1</v>
      </c>
      <c r="C8" s="1">
        <v>45230</v>
      </c>
      <c r="D8">
        <v>0</v>
      </c>
      <c r="E8">
        <v>3</v>
      </c>
      <c r="K8">
        <v>0</v>
      </c>
      <c r="M8" s="6" t="s">
        <v>16</v>
      </c>
    </row>
    <row r="9" spans="1:13" x14ac:dyDescent="0.25">
      <c r="A9">
        <v>1</v>
      </c>
      <c r="B9">
        <v>1</v>
      </c>
      <c r="C9" s="1">
        <v>45230</v>
      </c>
      <c r="D9">
        <v>0</v>
      </c>
      <c r="E9">
        <v>3</v>
      </c>
      <c r="K9">
        <v>0</v>
      </c>
    </row>
    <row r="10" spans="1:13" x14ac:dyDescent="0.25">
      <c r="A10">
        <v>1</v>
      </c>
      <c r="B10">
        <v>1</v>
      </c>
      <c r="C10" s="1">
        <v>45567</v>
      </c>
      <c r="D10">
        <v>5</v>
      </c>
      <c r="E10">
        <v>0</v>
      </c>
      <c r="K10">
        <v>5</v>
      </c>
      <c r="M10" t="s">
        <v>17</v>
      </c>
    </row>
    <row r="11" spans="1:13" x14ac:dyDescent="0.25">
      <c r="A11">
        <v>1</v>
      </c>
      <c r="B11">
        <v>1</v>
      </c>
      <c r="C11" s="1">
        <v>45568</v>
      </c>
      <c r="D11">
        <v>0</v>
      </c>
      <c r="E11">
        <v>0</v>
      </c>
      <c r="K11">
        <v>5</v>
      </c>
    </row>
    <row r="12" spans="1:13" x14ac:dyDescent="0.25">
      <c r="A12">
        <v>1</v>
      </c>
      <c r="B12">
        <v>1</v>
      </c>
      <c r="C12" s="1">
        <v>45568</v>
      </c>
      <c r="D12">
        <v>0</v>
      </c>
      <c r="E12">
        <v>0</v>
      </c>
    </row>
    <row r="13" spans="1:13" x14ac:dyDescent="0.25">
      <c r="A13">
        <v>1</v>
      </c>
      <c r="B13">
        <v>1</v>
      </c>
      <c r="C13" s="1">
        <v>45568</v>
      </c>
      <c r="D13">
        <v>0</v>
      </c>
      <c r="E13">
        <v>0</v>
      </c>
    </row>
    <row r="14" spans="1:13" x14ac:dyDescent="0.25">
      <c r="A14">
        <v>1</v>
      </c>
      <c r="B14">
        <v>1</v>
      </c>
      <c r="C14" s="1">
        <v>45568</v>
      </c>
      <c r="D14">
        <v>0</v>
      </c>
      <c r="E14">
        <v>0</v>
      </c>
    </row>
    <row r="15" spans="1:13" x14ac:dyDescent="0.25">
      <c r="A15">
        <v>1</v>
      </c>
      <c r="B15">
        <v>1</v>
      </c>
      <c r="C15" s="1">
        <v>45593</v>
      </c>
      <c r="D15">
        <v>5</v>
      </c>
      <c r="E15">
        <v>0</v>
      </c>
    </row>
    <row r="16" spans="1:13" x14ac:dyDescent="0.25">
      <c r="A16">
        <v>1</v>
      </c>
      <c r="B16">
        <v>1</v>
      </c>
      <c r="C16" s="1">
        <v>45594</v>
      </c>
      <c r="D16">
        <v>5</v>
      </c>
      <c r="E16">
        <v>0</v>
      </c>
    </row>
    <row r="17" spans="1:16" x14ac:dyDescent="0.25">
      <c r="A17">
        <v>1</v>
      </c>
      <c r="B17">
        <v>1</v>
      </c>
      <c r="C17" s="1">
        <v>45600</v>
      </c>
      <c r="D17">
        <v>0</v>
      </c>
      <c r="E17">
        <v>0</v>
      </c>
    </row>
    <row r="18" spans="1:16" x14ac:dyDescent="0.25">
      <c r="A18">
        <v>1</v>
      </c>
      <c r="B18">
        <v>1</v>
      </c>
      <c r="C18" s="1">
        <v>45602</v>
      </c>
      <c r="D18">
        <v>0</v>
      </c>
      <c r="E18">
        <v>0</v>
      </c>
    </row>
    <row r="19" spans="1:16" x14ac:dyDescent="0.25">
      <c r="A19">
        <v>1</v>
      </c>
      <c r="B19">
        <v>1</v>
      </c>
      <c r="C19" s="1">
        <v>45602</v>
      </c>
      <c r="D19">
        <v>0</v>
      </c>
      <c r="E19">
        <v>0</v>
      </c>
    </row>
    <row r="20" spans="1:16" x14ac:dyDescent="0.25">
      <c r="A20">
        <v>1</v>
      </c>
      <c r="B20">
        <v>1</v>
      </c>
      <c r="C20" s="1">
        <v>45603</v>
      </c>
      <c r="D20">
        <v>0</v>
      </c>
      <c r="E20">
        <v>0</v>
      </c>
    </row>
    <row r="21" spans="1:16" x14ac:dyDescent="0.25">
      <c r="A21">
        <v>1</v>
      </c>
      <c r="B21">
        <v>1</v>
      </c>
      <c r="C21" s="1">
        <v>45603</v>
      </c>
      <c r="D21">
        <v>0</v>
      </c>
      <c r="E21">
        <v>0</v>
      </c>
    </row>
    <row r="22" spans="1:16" x14ac:dyDescent="0.25">
      <c r="A22">
        <v>1</v>
      </c>
      <c r="B22">
        <v>1</v>
      </c>
      <c r="C22" s="1">
        <v>45608</v>
      </c>
      <c r="D22">
        <v>0</v>
      </c>
      <c r="E22">
        <v>0</v>
      </c>
    </row>
    <row r="24" spans="1:16" x14ac:dyDescent="0.25">
      <c r="C24" t="s">
        <v>7</v>
      </c>
      <c r="D24" cm="1">
        <f t="array" ref="D24">SUM(_xlfn._xlws.FILTER(_xlfn.CHOOSECOLS(Tableau[],_xlfn.XMATCH($A$2,Tableau[#Headers],0)),(Tableau[Activité]=1)*(Tableau[Effectué]=1)*(Tableau[Date]&gt;=$B2)*(Tableau[Date]&lt;$C2),0))</f>
        <v>15</v>
      </c>
      <c r="E24" cm="1">
        <f t="array" ref="E24">SUM(_xlfn._xlws.FILTER(_xlfn.CHOOSECOLS(Tableau[],_xlfn.XMATCH($A$2,Tableau[#Headers],0)),(Tableau[Effectué]=1)*(Tableau[Date]=1)*(Tableau[Michel]&gt;=$B2)*(Tableau[Michel]&lt;$C2),0))</f>
        <v>0</v>
      </c>
    </row>
    <row r="25" spans="1:16" x14ac:dyDescent="0.25">
      <c r="C25" t="s">
        <v>8</v>
      </c>
      <c r="D25" s="3" cm="1">
        <f t="array" ref="D25">AVERAGE(_xlfn._xlws.FILTER(_xlfn.CHOOSECOLS(Tableau[],_xlfn.XMATCH($A$2,Tableau[#Headers],0)),(Tableau[Activité]=1)*(Tableau[Effectué]=1)*(Tableau[Date]&gt;=$B2)*(Tableau[Date]&lt;$C2),0))</f>
        <v>2.1428571428571428</v>
      </c>
    </row>
    <row r="26" spans="1:16" ht="45" x14ac:dyDescent="0.25">
      <c r="C26" s="5" t="s">
        <v>10</v>
      </c>
      <c r="D26" s="4" t="s">
        <v>9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 x14ac:dyDescent="0.25">
      <c r="D27" s="2" t="s">
        <v>12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01BD649E17704A962537F28D0468E6" ma:contentTypeVersion="18" ma:contentTypeDescription="Crée un document." ma:contentTypeScope="" ma:versionID="c8a0abbc621ba5a35503269a5c560ec4">
  <xsd:schema xmlns:xsd="http://www.w3.org/2001/XMLSchema" xmlns:xs="http://www.w3.org/2001/XMLSchema" xmlns:p="http://schemas.microsoft.com/office/2006/metadata/properties" xmlns:ns2="0fe43b8a-0201-45fa-8f5e-73371120e425" xmlns:ns3="83b21220-8642-44f2-9b7b-5adb38230f06" targetNamespace="http://schemas.microsoft.com/office/2006/metadata/properties" ma:root="true" ma:fieldsID="35266b9f40f389aaef5f308e58b96795" ns2:_="" ns3:_="">
    <xsd:import namespace="0fe43b8a-0201-45fa-8f5e-73371120e425"/>
    <xsd:import namespace="83b21220-8642-44f2-9b7b-5adb38230f06"/>
    <xsd:element name="properties">
      <xsd:complexType>
        <xsd:sequence>
          <xsd:element name="documentManagement">
            <xsd:complexType>
              <xsd:all>
                <xsd:element ref="ns2:_Flow_SignoffStatus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LIENR_x00c9_VISIONADOB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e43b8a-0201-45fa-8f5e-73371120e425" elementFormDefault="qualified">
    <xsd:import namespace="http://schemas.microsoft.com/office/2006/documentManagement/types"/>
    <xsd:import namespace="http://schemas.microsoft.com/office/infopath/2007/PartnerControls"/>
    <xsd:element name="_Flow_SignoffStatus" ma:index="2" nillable="true" ma:displayName="État de validation" ma:internalName="_x00c9_tat_x0020_de_x0020_validation" ma:readOnly="false">
      <xsd:simpleType>
        <xsd:restriction base="dms:Text"/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acdcdc4a-19ff-4219-b319-0b556a37021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hidden="true" ma:indexed="true" ma:internalName="MediaServiceLocatio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LIENR_x00c9_VISIONADOBE" ma:index="23" nillable="true" ma:displayName="Révision Adobe" ma:format="Hyperlink" ma:internalName="LIENR_x00c9_VISIONADOB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b21220-8642-44f2-9b7b-5adb38230f0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37885deb-3081-4c3f-a59b-8d4c12fb6495}" ma:internalName="TaxCatchAll" ma:readOnly="false" ma:showField="CatchAllData" ma:web="83b21220-8642-44f2-9b7b-5adb38230f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Partagé avec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hidden="true" ma:internalName="SharedWithDetail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Type de contenu"/>
        <xsd:element ref="dc:title" minOccurs="0" maxOccurs="1" ma:index="1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fe43b8a-0201-45fa-8f5e-73371120e425" xsi:nil="true"/>
    <LIENR_x00c9_VISIONADOBE xmlns="0fe43b8a-0201-45fa-8f5e-73371120e425">
      <Url xsi:nil="true"/>
      <Description xsi:nil="true"/>
    </LIENR_x00c9_VISIONADOBE>
    <TaxCatchAll xmlns="83b21220-8642-44f2-9b7b-5adb38230f06" xsi:nil="true"/>
    <lcf76f155ced4ddcb4097134ff3c332f xmlns="0fe43b8a-0201-45fa-8f5e-73371120e42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0B396E9-23EA-4360-964F-71EE5831464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95089B-A7AE-4315-B220-489EBC4B77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e43b8a-0201-45fa-8f5e-73371120e425"/>
    <ds:schemaRef ds:uri="83b21220-8642-44f2-9b7b-5adb38230f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0C0738-9BB3-4F49-B118-D05FCA71137A}">
  <ds:schemaRefs>
    <ds:schemaRef ds:uri="http://schemas.microsoft.com/office/2006/metadata/properties"/>
    <ds:schemaRef ds:uri="http://schemas.microsoft.com/office/infopath/2007/PartnerControls"/>
    <ds:schemaRef ds:uri="0fe43b8a-0201-45fa-8f5e-73371120e425"/>
    <ds:schemaRef ds:uri="83b21220-8642-44f2-9b7b-5adb38230f0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COUZINOU</dc:creator>
  <cp:lastModifiedBy>JB_</cp:lastModifiedBy>
  <dcterms:created xsi:type="dcterms:W3CDTF">2024-11-07T20:49:58Z</dcterms:created>
  <dcterms:modified xsi:type="dcterms:W3CDTF">2024-11-08T08:42:22Z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0x0101006C01BD649E17704A962537F28D0468E6</vt:lpwstr>
  </property>
</Properties>
</file>