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E20E9008-23E4-44E7-938E-22D691D97CB6}" xr6:coauthVersionLast="47" xr6:coauthVersionMax="47" xr10:uidLastSave="{00000000-0000-0000-0000-000000000000}"/>
  <bookViews>
    <workbookView xWindow="-120" yWindow="-120" windowWidth="29040" windowHeight="15720" activeTab="2" xr2:uid="{85C19A94-329F-4982-8DE9-502404C87F22}"/>
  </bookViews>
  <sheets>
    <sheet name="Dépenses" sheetId="1" r:id="rId1"/>
    <sheet name="Budget" sheetId="2" r:id="rId2"/>
    <sheet name="TCD" sheetId="3" r:id="rId3"/>
  </sheets>
  <definedNames>
    <definedName name="_xlnm._FilterDatabase" localSheetId="0" hidden="1">Dépenses!$A$2:$H$20</definedName>
    <definedName name="_xlcn.WorksheetConnection_Budgetvsdépense.xlsxTableau11" hidden="1">Tableau1[]</definedName>
    <definedName name="_xlcn.WorksheetConnection_Budgetvsdépense.xlsxTableau21" hidden="1">Tableau2[]</definedName>
    <definedName name="_xlcn.WorksheetConnection_budgetvsdepense.xlsxTableau41" hidden="1">Tableau4[]</definedName>
    <definedName name="Categories_unique">Budget!#REF!</definedName>
  </definedNames>
  <calcPr calcId="191029"/>
  <pivotCaches>
    <pivotCache cacheId="49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Budget vs dépense.xlsx!Tableau2"/>
          <x15:modelTable id="Tableau1" name="Tableau1" connection="WorksheetConnection_Budget vs dépense.xlsx!Tableau1"/>
          <x15:modelTable id="Tableau4" name="Tableau4" connection="WorksheetConnection_budget-vs-depense.xlsx!Tableau4"/>
        </x15:modelTables>
        <x15:modelRelationships>
          <x15:modelRelationship fromTable="Tableau1" fromColumn="Catégorie" toTable="Tableau4" toColumn="Catégories"/>
          <x15:modelRelationship fromTable="Tableau2" fromColumn="Catégorie" toTable="Tableau4" toColumn="Catégories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H21" i="1"/>
  <c r="D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ACD15B-11C6-49F7-843A-314F6B0736DC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E586750-3D0D-44E6-9B71-4CA75F394C2C}" name="WorksheetConnection_Budget vs dépense.xlsx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Budgetvsdépense.xlsxTableau11"/>
        </x15:connection>
      </ext>
    </extLst>
  </connection>
  <connection id="3" xr16:uid="{B6AE9BB2-5456-48BE-BAE2-BA2D80C6CB54}" name="WorksheetConnection_Budget vs dépense.xlsx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Budgetvsdépense.xlsxTableau21"/>
        </x15:connection>
      </ext>
    </extLst>
  </connection>
  <connection id="4" xr16:uid="{DFA30285-1E26-4486-9939-DE246A881418}" name="WorksheetConnection_budget-vs-depense.xlsx!Tableau4" type="102" refreshedVersion="8" minRefreshableVersion="5">
    <extLst>
      <ext xmlns:x15="http://schemas.microsoft.com/office/spreadsheetml/2010/11/main" uri="{DE250136-89BD-433C-8126-D09CA5730AF9}">
        <x15:connection id="Tableau4">
          <x15:rangePr sourceName="_xlcn.WorksheetConnection_budgetvsdepense.xlsxTableau4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<sst xmlns="http://schemas.openxmlformats.org/spreadsheetml/2006/main" count="111" uniqueCount="33">
  <si>
    <t>Date</t>
  </si>
  <si>
    <t>Compte</t>
  </si>
  <si>
    <t>Sous compte</t>
  </si>
  <si>
    <t>N° Engagement</t>
  </si>
  <si>
    <t>Services</t>
  </si>
  <si>
    <t xml:space="preserve">N ° Fournisseur </t>
  </si>
  <si>
    <t>Catégorie</t>
  </si>
  <si>
    <t>Montant TTC</t>
  </si>
  <si>
    <t>ENG-001</t>
  </si>
  <si>
    <t>ENG-002</t>
  </si>
  <si>
    <t>ENG-003</t>
  </si>
  <si>
    <t>VV</t>
  </si>
  <si>
    <t>XX</t>
  </si>
  <si>
    <t>AA</t>
  </si>
  <si>
    <t>VR-99</t>
  </si>
  <si>
    <t>TT-88</t>
  </si>
  <si>
    <t>La Poste</t>
  </si>
  <si>
    <t>EDF</t>
  </si>
  <si>
    <t>Dépenses</t>
  </si>
  <si>
    <t>Dates</t>
  </si>
  <si>
    <t>Budget</t>
  </si>
  <si>
    <t>DD</t>
  </si>
  <si>
    <t>DD-75</t>
  </si>
  <si>
    <t>Eau</t>
  </si>
  <si>
    <t>Montant</t>
  </si>
  <si>
    <t>Étiquettes de lignes</t>
  </si>
  <si>
    <t>Total général</t>
  </si>
  <si>
    <t>Total</t>
  </si>
  <si>
    <t>Réalisé</t>
  </si>
  <si>
    <t>La poste</t>
  </si>
  <si>
    <t>Catégories</t>
  </si>
  <si>
    <t>Budgeté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</si>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</sst>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16" fontId="0" fillId="0" borderId="0" xfId="0" applyNumberFormat="1"/>
    <xf numFmtId="17" fontId="0" fillId="0" borderId="0" xfId="0" applyNumberFormat="1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6"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21" formatCode="dd\-mmm"/>
    </dxf>
    <dxf>
      <alignment horizontal="center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theme" Target="theme/theme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B_" refreshedDate="45600.632257754631" backgroundQuery="1" createdVersion="8" refreshedVersion="8" minRefreshableVersion="3" recordCount="0" supportSubquery="1" supportAdvancedDrill="1" xr:uid="{C787F90A-3DA2-419F-B3C9-90EB868C4667}">
  <cacheSource type="external" connectionId="1"/>
  <cacheFields count="3">
    <cacheField name="[Tableau4].[Catégories].[Catégories]" caption="Catégories" numFmtId="0" hierarchy="11" level="1">
      <sharedItems count="3">
        <s v="Eau"/>
        <s v="EDF"/>
        <s v="La poste"/>
      </sharedItems>
    </cacheField>
    <cacheField name="[Measures].[Somme de Montant]" caption="Somme de Montant" numFmtId="0" hierarchy="16" level="32767"/>
    <cacheField name="[Measures].[Somme de Montant TTC]" caption="Somme de Montant TTC" numFmtId="0" hierarchy="17" level="32767"/>
  </cacheFields>
  <cacheHierarchies count="18">
    <cacheHierarchy uniqueName="[Tableau1].[Compte]" caption="Compte" attribute="1" defaultMemberUniqueName="[Tableau1].[Compte].[All]" allUniqueName="[Tableau1].[Compte].[All]" dimensionUniqueName="[Tableau1]" displayFolder="" count="0" memberValueDatatype="20" unbalanced="0"/>
    <cacheHierarchy uniqueName="[Tableau1].[Sous compte]" caption="Sous compte" attribute="1" defaultMemberUniqueName="[Tableau1].[Sous compte].[All]" allUniqueName="[Tableau1].[Sous compte].[All]" dimensionUniqueName="[Tableau1]" displayFolder="" count="0" memberValueDatatype="20" unbalanced="0"/>
    <cacheHierarchy uniqueName="[Tableau1].[N° Engagement]" caption="N° Engagement" attribute="1" defaultMemberUniqueName="[Tableau1].[N° Engagement].[All]" allUniqueName="[Tableau1].[N° Engagement].[All]" dimensionUniqueName="[Tableau1]" displayFolder="" count="0" memberValueDatatype="130" unbalanced="0"/>
    <cacheHierarchy uniqueName="[Tableau1].[Services]" caption="Services" attribute="1" defaultMemberUniqueName="[Tableau1].[Services].[All]" allUniqueName="[Tableau1].[Services].[All]" dimensionUniqueName="[Tableau1]" displayFolder="" count="0" memberValueDatatype="130" unbalanced="0"/>
    <cacheHierarchy uniqueName="[Tableau1].[N ° Fournisseur]" caption="N ° Fournisseur" attribute="1" defaultMemberUniqueName="[Tableau1].[N ° Fournisseur].[All]" allUniqueName="[Tableau1].[N ° Fournisseur].[All]" dimensionUniqueName="[Tableau1]" displayFolder="" count="0" memberValueDatatype="130" unbalanced="0"/>
    <cacheHierarchy uniqueName="[Tableau1].[Catégorie]" caption="Catégorie" attribute="1" defaultMemberUniqueName="[Tableau1].[Catégorie].[All]" allUniqueName="[Tableau1].[Catégorie].[All]" dimensionUniqueName="[Tableau1]" displayFolder="" count="2" memberValueDatatype="130" unbalanced="0"/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Montant TTC]" caption="Montant TTC" attribute="1" defaultMemberUniqueName="[Tableau1].[Montant TTC].[All]" allUniqueName="[Tableau1].[Montant TTC].[All]" dimensionUniqueName="[Tableau1]" displayFolder="" count="0" memberValueDatatype="20" unbalanced="0"/>
    <cacheHierarchy uniqueName="[Tableau2].[Dates]" caption="Dates" attribute="1" time="1" defaultMemberUniqueName="[Tableau2].[Dates].[All]" allUniqueName="[Tableau2].[Dates].[All]" dimensionUniqueName="[Tableau2]" displayFolder="" count="0" memberValueDatatype="7" unbalanced="0"/>
    <cacheHierarchy uniqueName="[Tableau2].[Catégorie]" caption="Catégorie" attribute="1" defaultMemberUniqueName="[Tableau2].[Catégorie].[All]" allUniqueName="[Tableau2].[Catégorie].[All]" dimensionUniqueName="[Tableau2]" displayFolder="" count="0" memberValueDatatype="130" unbalanced="0"/>
    <cacheHierarchy uniqueName="[Tableau2].[Montant]" caption="Montant" attribute="1" defaultMemberUniqueName="[Tableau2].[Montant].[All]" allUniqueName="[Tableau2].[Montant].[All]" dimensionUniqueName="[Tableau2]" displayFolder="" count="0" memberValueDatatype="20" unbalanced="0"/>
    <cacheHierarchy uniqueName="[Tableau4].[Catégories]" caption="Catégories" attribute="1" defaultMemberUniqueName="[Tableau4].[Catégories].[All]" allUniqueName="[Tableau4].[Catégories].[All]" dimensionUniqueName="[Tableau4]" displayFolder="" count="2" memberValueDatatype="130" unbalanced="0">
      <fieldsUsage count="2">
        <fieldUsage x="-1"/>
        <fieldUsage x="0"/>
      </fieldsUsage>
    </cacheHierarchy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4]" caption="__XL_Count Tableau4" measure="1" displayFolder="" measureGroup="Tableau4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Tableau2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Montant TTC]" caption="Somme de Montant TTC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4">
    <dimension measure="1" name="Measures" uniqueName="[Measures]" caption="Measures"/>
    <dimension name="Tableau1" uniqueName="[Tableau1]" caption="Tableau1"/>
    <dimension name="Tableau2" uniqueName="[Tableau2]" caption="Tableau2"/>
    <dimension name="Tableau4" uniqueName="[Tableau4]" caption="Tableau4"/>
  </dimensions>
  <measureGroups count="3">
    <measureGroup name="Tableau1" caption="Tableau1"/>
    <measureGroup name="Tableau2" caption="Tableau2"/>
    <measureGroup name="Tableau4" caption="Tableau4"/>
  </measureGroups>
  <maps count="5">
    <map measureGroup="0" dimension="1"/>
    <map measureGroup="0" dimension="3"/>
    <map measureGroup="1" dimension="2"/>
    <map measureGroup="1" dimension="3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76DC18-9FFB-4F69-86B4-55117514CB15}" name="Tableau croisé dynamique1" cacheId="49" applyNumberFormats="0" applyBorderFormats="0" applyFontFormats="0" applyPatternFormats="0" applyAlignmentFormats="0" applyWidthHeightFormats="1" dataCaption="Valeurs" tag="b1c4634f-744c-452a-b8c8-88d7f6ca8705" updatedVersion="8" minRefreshableVersion="3" useAutoFormatting="1" itemPrintTitles="1" createdVersion="8" indent="0" outline="1" outlineData="1" multipleFieldFilters="0">
  <location ref="A3:C7" firstHeaderRow="0" firstDataRow="1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Budgeté" fld="1" baseField="0" baseItem="0"/>
    <dataField name="Réalisé" fld="2" baseField="0" baseItem="0"/>
  </dataFields>
  <formats count="1"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1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Budget"/>
    <pivotHierarchy dragToData="1" caption="Réalisé"/>
  </pivotHierarchies>
  <pivotTableStyleInfo name="PivotStyleLight16" showRowHeaders="1" showColHeaders="1" showRowStripes="0" showColStripes="0" showLastColumn="1"/>
  <rowHierarchiesUsage count="1">
    <rowHierarchyUsage hierarchyUsage="1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  <x15:activeTabTopLevelEntity name="[Tableau2]"/>
        <x15:activeTabTopLevelEntity name="[Tableau4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467375-0219-4DD4-A9DE-0E74CCD5E1E5}" name="Tableau1" displayName="Tableau1" ref="A2:H21" totalsRowCount="1">
  <autoFilter ref="A2:H20" xr:uid="{C746EE3D-79DB-40AC-8167-AE8E85E2050B}"/>
  <tableColumns count="8">
    <tableColumn id="1" xr3:uid="{5D26621C-6A7B-4CE4-9848-CD2619802CCB}" name="Compte" totalsRowLabel="Total"/>
    <tableColumn id="2" xr3:uid="{66481B28-79A9-4A19-8AB6-6DADC1D36574}" name="Sous compte"/>
    <tableColumn id="3" xr3:uid="{F6D31393-7B86-48E4-8B71-A730CDCE97F4}" name="N° Engagement"/>
    <tableColumn id="4" xr3:uid="{581A763F-E142-4FDA-8381-B610E3762463}" name="Services"/>
    <tableColumn id="5" xr3:uid="{3C133894-89F9-4616-96EC-8494958FD51A}" name="N ° Fournisseur "/>
    <tableColumn id="6" xr3:uid="{F94384AA-0B62-4AD9-8050-4F67AF7E810C}" name="Catégorie"/>
    <tableColumn id="7" xr3:uid="{F101FE0D-6727-4397-9BFC-1B01EA8A8B50}" name="Date" dataDxfId="3"/>
    <tableColumn id="8" xr3:uid="{79812D95-111A-457E-B541-46E94EDD08E7}" name="Montant TTC" totalsRowFunction="sum" totalsRowDxfId="2" dataCellStyle="Monétair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97E275-D67F-4428-8CFC-6BEFCB9CDDDB}" name="Tableau2" displayName="Tableau2" ref="B2:D17" totalsRowCount="1">
  <autoFilter ref="B2:D16" xr:uid="{A997E275-D67F-4428-8CFC-6BEFCB9CDDDB}"/>
  <tableColumns count="3">
    <tableColumn id="1" xr3:uid="{1258393D-FE94-4712-BB23-334043BCA134}" name="Dates" totalsRowLabel="Total" dataDxfId="5"/>
    <tableColumn id="2" xr3:uid="{3E84A355-2EE5-45CB-9D7C-4ADDE3FA6F18}" name="Catégorie" totalsRowDxfId="1" dataCellStyle="Monétaire"/>
    <tableColumn id="3" xr3:uid="{49A6618F-7875-49FE-B9C6-706501490E3E}" name="Montant" totalsRowFunction="sum" totalsRowDxfId="0" dataCellStyle="Monétaire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FE8B77-7E66-49CA-BE10-2083264C1293}" name="Tableau4" displayName="Tableau4" ref="H2:H5" totalsRowShown="0">
  <autoFilter ref="H2:H5" xr:uid="{DDFE8B77-7E66-49CA-BE10-2083264C1293}"/>
  <tableColumns count="1">
    <tableColumn id="1" xr3:uid="{0A81DD86-5A06-4D88-BC9B-2DDDEA384FAD}" name="Catégori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EE3D-79DB-40AC-8167-AE8E85E2050B}">
  <dimension ref="A1:M21"/>
  <sheetViews>
    <sheetView workbookViewId="0">
      <selection activeCell="E25" sqref="E25"/>
    </sheetView>
  </sheetViews>
  <sheetFormatPr baseColWidth="10" defaultRowHeight="15" x14ac:dyDescent="0.25"/>
  <cols>
    <col min="2" max="2" width="14.42578125" customWidth="1"/>
    <col min="3" max="3" width="17.5703125" customWidth="1"/>
    <col min="5" max="5" width="17" customWidth="1"/>
    <col min="6" max="6" width="11.7109375" customWidth="1"/>
    <col min="7" max="7" width="14" customWidth="1"/>
    <col min="8" max="8" width="14.28515625" customWidth="1"/>
    <col min="11" max="11" width="15.85546875" bestFit="1" customWidth="1"/>
  </cols>
  <sheetData>
    <row r="1" spans="1:13" x14ac:dyDescent="0.25">
      <c r="A1" s="6" t="s">
        <v>18</v>
      </c>
      <c r="B1" s="6"/>
      <c r="C1" s="6"/>
      <c r="D1" s="6"/>
      <c r="E1" s="6"/>
      <c r="F1" s="6"/>
      <c r="G1" s="6"/>
      <c r="H1" s="6"/>
    </row>
    <row r="2" spans="1:13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0</v>
      </c>
      <c r="H2" t="s">
        <v>7</v>
      </c>
      <c r="L2" s="9" t="s">
        <v>20</v>
      </c>
      <c r="M2" s="9" t="s">
        <v>28</v>
      </c>
    </row>
    <row r="3" spans="1:13" x14ac:dyDescent="0.25">
      <c r="A3">
        <v>602</v>
      </c>
      <c r="B3">
        <v>602100</v>
      </c>
      <c r="C3" t="s">
        <v>8</v>
      </c>
      <c r="D3" t="s">
        <v>11</v>
      </c>
      <c r="E3" t="s">
        <v>14</v>
      </c>
      <c r="F3" t="s">
        <v>16</v>
      </c>
      <c r="G3" s="1">
        <v>45292</v>
      </c>
      <c r="H3" s="3">
        <v>7</v>
      </c>
      <c r="K3" t="str" cm="1">
        <f t="array" ref="K3:M6">_xlfn.LET(
_xlpm.Budget,_xlfn.GROUPBY(Tableau2[Catégorie],Tableau2[Montant],_xleta.SUM,,0,1),
_xlpm.Realiser,_xlfn.TAKE(SUMIFS(Tableau1[Montant TTC],Tableau1[Catégorie],_xlpm.Budget),,1),
_xlfn.HSTACK(_xlpm.Budget,_xlpm.Realiser))</f>
        <v>aa</v>
      </c>
      <c r="L3">
        <v>120</v>
      </c>
      <c r="M3">
        <v>100</v>
      </c>
    </row>
    <row r="4" spans="1:13" x14ac:dyDescent="0.25">
      <c r="A4">
        <v>602</v>
      </c>
      <c r="B4">
        <v>602100</v>
      </c>
      <c r="C4" t="s">
        <v>8</v>
      </c>
      <c r="D4" t="s">
        <v>11</v>
      </c>
      <c r="E4" t="s">
        <v>14</v>
      </c>
      <c r="F4" t="s">
        <v>16</v>
      </c>
      <c r="G4" s="1">
        <v>45296</v>
      </c>
      <c r="H4" s="3">
        <v>8</v>
      </c>
      <c r="K4" t="str">
        <v>Eau</v>
      </c>
      <c r="L4">
        <v>165</v>
      </c>
      <c r="M4">
        <v>180</v>
      </c>
    </row>
    <row r="5" spans="1:13" x14ac:dyDescent="0.25">
      <c r="A5">
        <v>602</v>
      </c>
      <c r="B5">
        <v>602240</v>
      </c>
      <c r="C5" t="s">
        <v>8</v>
      </c>
      <c r="D5" t="s">
        <v>12</v>
      </c>
      <c r="E5" t="s">
        <v>15</v>
      </c>
      <c r="F5" t="s">
        <v>17</v>
      </c>
      <c r="G5" s="1">
        <v>45292</v>
      </c>
      <c r="H5" s="3">
        <v>25</v>
      </c>
      <c r="K5" t="str">
        <v>EDF</v>
      </c>
      <c r="L5">
        <v>300</v>
      </c>
      <c r="M5">
        <v>296</v>
      </c>
    </row>
    <row r="6" spans="1:13" x14ac:dyDescent="0.25">
      <c r="A6">
        <v>602</v>
      </c>
      <c r="B6">
        <v>602240</v>
      </c>
      <c r="C6" t="s">
        <v>8</v>
      </c>
      <c r="D6" t="s">
        <v>12</v>
      </c>
      <c r="E6" t="s">
        <v>15</v>
      </c>
      <c r="F6" t="s">
        <v>17</v>
      </c>
      <c r="G6" s="1">
        <v>45306</v>
      </c>
      <c r="H6" s="3">
        <v>20</v>
      </c>
      <c r="K6" t="str">
        <v>La Poste</v>
      </c>
      <c r="L6">
        <v>137</v>
      </c>
      <c r="M6">
        <v>139</v>
      </c>
    </row>
    <row r="7" spans="1:13" x14ac:dyDescent="0.25">
      <c r="A7">
        <v>626</v>
      </c>
      <c r="B7">
        <v>626100</v>
      </c>
      <c r="C7" t="s">
        <v>10</v>
      </c>
      <c r="D7" t="s">
        <v>11</v>
      </c>
      <c r="E7" t="s">
        <v>14</v>
      </c>
      <c r="F7" t="s">
        <v>16</v>
      </c>
      <c r="G7" s="1">
        <v>45323</v>
      </c>
      <c r="H7" s="3">
        <v>18</v>
      </c>
    </row>
    <row r="8" spans="1:13" x14ac:dyDescent="0.25">
      <c r="A8">
        <v>623</v>
      </c>
      <c r="B8">
        <v>623800</v>
      </c>
      <c r="C8" t="s">
        <v>9</v>
      </c>
      <c r="D8" t="s">
        <v>12</v>
      </c>
      <c r="E8" t="s">
        <v>15</v>
      </c>
      <c r="F8" t="s">
        <v>17</v>
      </c>
      <c r="G8" s="1">
        <v>45323</v>
      </c>
      <c r="H8" s="3">
        <v>50</v>
      </c>
    </row>
    <row r="9" spans="1:13" x14ac:dyDescent="0.25">
      <c r="A9">
        <v>602</v>
      </c>
      <c r="B9">
        <v>602100</v>
      </c>
      <c r="C9" t="s">
        <v>8</v>
      </c>
      <c r="D9" t="s">
        <v>13</v>
      </c>
      <c r="E9" t="s">
        <v>14</v>
      </c>
      <c r="F9" t="s">
        <v>16</v>
      </c>
      <c r="G9" s="1">
        <v>45352</v>
      </c>
      <c r="H9" s="3">
        <v>30</v>
      </c>
    </row>
    <row r="10" spans="1:13" x14ac:dyDescent="0.25">
      <c r="A10">
        <v>602</v>
      </c>
      <c r="B10">
        <v>602100</v>
      </c>
      <c r="C10" t="s">
        <v>8</v>
      </c>
      <c r="D10" t="s">
        <v>11</v>
      </c>
      <c r="E10" t="s">
        <v>14</v>
      </c>
      <c r="F10" t="s">
        <v>16</v>
      </c>
      <c r="G10" s="1">
        <v>45383</v>
      </c>
      <c r="H10" s="3">
        <v>20</v>
      </c>
    </row>
    <row r="11" spans="1:13" x14ac:dyDescent="0.25">
      <c r="A11">
        <v>623</v>
      </c>
      <c r="B11">
        <v>623800</v>
      </c>
      <c r="C11" t="s">
        <v>9</v>
      </c>
      <c r="D11" t="s">
        <v>11</v>
      </c>
      <c r="E11" t="s">
        <v>15</v>
      </c>
      <c r="F11" t="s">
        <v>17</v>
      </c>
      <c r="G11" s="1">
        <v>45366</v>
      </c>
      <c r="H11" s="3">
        <v>20</v>
      </c>
    </row>
    <row r="12" spans="1:13" x14ac:dyDescent="0.25">
      <c r="A12">
        <v>623</v>
      </c>
      <c r="B12">
        <v>623800</v>
      </c>
      <c r="C12" t="s">
        <v>9</v>
      </c>
      <c r="D12" t="s">
        <v>11</v>
      </c>
      <c r="E12" t="s">
        <v>15</v>
      </c>
      <c r="F12" t="s">
        <v>17</v>
      </c>
      <c r="G12" s="1">
        <v>45352</v>
      </c>
      <c r="H12" s="3">
        <v>26</v>
      </c>
    </row>
    <row r="13" spans="1:13" x14ac:dyDescent="0.25">
      <c r="A13">
        <v>602</v>
      </c>
      <c r="B13">
        <v>602100</v>
      </c>
      <c r="C13" t="s">
        <v>8</v>
      </c>
      <c r="D13" t="s">
        <v>13</v>
      </c>
      <c r="E13" t="s">
        <v>15</v>
      </c>
      <c r="F13" t="s">
        <v>17</v>
      </c>
      <c r="G13" s="1">
        <v>45383</v>
      </c>
      <c r="H13" s="3">
        <v>60</v>
      </c>
    </row>
    <row r="14" spans="1:13" x14ac:dyDescent="0.25">
      <c r="A14">
        <v>623</v>
      </c>
      <c r="B14">
        <v>623800</v>
      </c>
      <c r="C14" t="s">
        <v>9</v>
      </c>
      <c r="D14" t="s">
        <v>12</v>
      </c>
      <c r="E14" t="s">
        <v>14</v>
      </c>
      <c r="F14" t="s">
        <v>16</v>
      </c>
      <c r="G14" s="1">
        <v>45413</v>
      </c>
      <c r="H14" s="3">
        <v>11</v>
      </c>
    </row>
    <row r="15" spans="1:13" x14ac:dyDescent="0.25">
      <c r="A15">
        <v>602</v>
      </c>
      <c r="B15">
        <v>602240</v>
      </c>
      <c r="C15" t="s">
        <v>8</v>
      </c>
      <c r="D15" t="s">
        <v>11</v>
      </c>
      <c r="E15" t="s">
        <v>14</v>
      </c>
      <c r="F15" t="s">
        <v>16</v>
      </c>
      <c r="G15" s="1">
        <v>45444</v>
      </c>
      <c r="H15" s="3">
        <v>20</v>
      </c>
    </row>
    <row r="16" spans="1:13" x14ac:dyDescent="0.25">
      <c r="A16">
        <v>602</v>
      </c>
      <c r="B16">
        <v>602240</v>
      </c>
      <c r="C16" t="s">
        <v>8</v>
      </c>
      <c r="D16" t="s">
        <v>11</v>
      </c>
      <c r="E16" t="s">
        <v>14</v>
      </c>
      <c r="F16" t="s">
        <v>16</v>
      </c>
      <c r="G16" s="1">
        <v>45458</v>
      </c>
      <c r="H16" s="3">
        <v>25</v>
      </c>
    </row>
    <row r="17" spans="1:8" x14ac:dyDescent="0.25">
      <c r="A17">
        <v>615</v>
      </c>
      <c r="B17">
        <v>615323</v>
      </c>
      <c r="C17" t="s">
        <v>10</v>
      </c>
      <c r="D17" t="s">
        <v>21</v>
      </c>
      <c r="E17" t="s">
        <v>22</v>
      </c>
      <c r="F17" t="s">
        <v>23</v>
      </c>
      <c r="G17" s="1">
        <v>45383</v>
      </c>
      <c r="H17" s="3">
        <v>180</v>
      </c>
    </row>
    <row r="18" spans="1:8" x14ac:dyDescent="0.25">
      <c r="A18">
        <v>623</v>
      </c>
      <c r="B18">
        <v>623800</v>
      </c>
      <c r="C18" t="s">
        <v>9</v>
      </c>
      <c r="D18" t="s">
        <v>11</v>
      </c>
      <c r="E18" t="s">
        <v>15</v>
      </c>
      <c r="F18" t="s">
        <v>17</v>
      </c>
      <c r="G18" s="1">
        <v>45427</v>
      </c>
      <c r="H18" s="3">
        <v>45</v>
      </c>
    </row>
    <row r="19" spans="1:8" x14ac:dyDescent="0.25">
      <c r="A19">
        <v>623</v>
      </c>
      <c r="B19">
        <v>623800</v>
      </c>
      <c r="C19" t="s">
        <v>9</v>
      </c>
      <c r="D19" t="s">
        <v>11</v>
      </c>
      <c r="E19" t="s">
        <v>15</v>
      </c>
      <c r="F19" t="s">
        <v>17</v>
      </c>
      <c r="G19" s="1">
        <v>45453</v>
      </c>
      <c r="H19" s="3">
        <v>50</v>
      </c>
    </row>
    <row r="20" spans="1:8" x14ac:dyDescent="0.25">
      <c r="F20" t="s">
        <v>32</v>
      </c>
      <c r="G20" s="1"/>
      <c r="H20" s="3">
        <v>100</v>
      </c>
    </row>
    <row r="21" spans="1:8" x14ac:dyDescent="0.25">
      <c r="A21" t="s">
        <v>27</v>
      </c>
      <c r="H21" s="8">
        <f>SUBTOTAL(109,Tableau1[Montant TTC])</f>
        <v>715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EAA34-2AE6-4F20-A694-E09E1BAF6811}">
  <dimension ref="B1:H17"/>
  <sheetViews>
    <sheetView workbookViewId="0">
      <selection activeCell="D16" sqref="D16"/>
    </sheetView>
  </sheetViews>
  <sheetFormatPr baseColWidth="10" defaultRowHeight="15" x14ac:dyDescent="0.25"/>
  <cols>
    <col min="8" max="8" width="11.7109375" customWidth="1"/>
  </cols>
  <sheetData>
    <row r="1" spans="2:8" x14ac:dyDescent="0.25">
      <c r="B1" s="6" t="s">
        <v>20</v>
      </c>
      <c r="C1" s="6"/>
      <c r="D1" s="6"/>
    </row>
    <row r="2" spans="2:8" x14ac:dyDescent="0.25">
      <c r="B2" t="s">
        <v>19</v>
      </c>
      <c r="C2" t="s">
        <v>6</v>
      </c>
      <c r="D2" t="s">
        <v>24</v>
      </c>
      <c r="H2" t="s">
        <v>30</v>
      </c>
    </row>
    <row r="3" spans="2:8" x14ac:dyDescent="0.25">
      <c r="B3" s="2">
        <v>45292</v>
      </c>
      <c r="C3" s="3" t="s">
        <v>17</v>
      </c>
      <c r="D3" s="3">
        <v>50</v>
      </c>
      <c r="H3" t="s">
        <v>17</v>
      </c>
    </row>
    <row r="4" spans="2:8" x14ac:dyDescent="0.25">
      <c r="B4" s="2">
        <v>45292</v>
      </c>
      <c r="C4" s="3" t="s">
        <v>16</v>
      </c>
      <c r="D4" s="3">
        <v>20</v>
      </c>
      <c r="H4" t="s">
        <v>29</v>
      </c>
    </row>
    <row r="5" spans="2:8" x14ac:dyDescent="0.25">
      <c r="B5" s="2">
        <v>45323</v>
      </c>
      <c r="C5" s="3" t="s">
        <v>17</v>
      </c>
      <c r="D5" s="3">
        <v>50</v>
      </c>
      <c r="H5" t="s">
        <v>23</v>
      </c>
    </row>
    <row r="6" spans="2:8" x14ac:dyDescent="0.25">
      <c r="B6" s="2">
        <v>45323</v>
      </c>
      <c r="C6" s="3" t="s">
        <v>16</v>
      </c>
      <c r="D6" s="3">
        <v>22</v>
      </c>
    </row>
    <row r="7" spans="2:8" x14ac:dyDescent="0.25">
      <c r="B7" s="2">
        <v>45352</v>
      </c>
      <c r="C7" s="3" t="s">
        <v>17</v>
      </c>
      <c r="D7" s="3">
        <v>50</v>
      </c>
    </row>
    <row r="8" spans="2:8" x14ac:dyDescent="0.25">
      <c r="B8" s="2">
        <v>45352</v>
      </c>
      <c r="C8" s="3" t="s">
        <v>16</v>
      </c>
      <c r="D8" s="3">
        <v>25</v>
      </c>
    </row>
    <row r="9" spans="2:8" x14ac:dyDescent="0.25">
      <c r="B9" s="2">
        <v>45383</v>
      </c>
      <c r="C9" s="3" t="s">
        <v>17</v>
      </c>
      <c r="D9" s="3">
        <v>50</v>
      </c>
    </row>
    <row r="10" spans="2:8" x14ac:dyDescent="0.25">
      <c r="B10" s="2">
        <v>45383</v>
      </c>
      <c r="C10" s="3" t="s">
        <v>16</v>
      </c>
      <c r="D10" s="3">
        <v>20</v>
      </c>
    </row>
    <row r="11" spans="2:8" x14ac:dyDescent="0.25">
      <c r="B11" s="2">
        <v>45383</v>
      </c>
      <c r="C11" s="3" t="s">
        <v>23</v>
      </c>
      <c r="D11" s="3">
        <v>165</v>
      </c>
    </row>
    <row r="12" spans="2:8" x14ac:dyDescent="0.25">
      <c r="B12" s="2">
        <v>45413</v>
      </c>
      <c r="C12" s="3" t="s">
        <v>17</v>
      </c>
      <c r="D12" s="3">
        <v>50</v>
      </c>
    </row>
    <row r="13" spans="2:8" x14ac:dyDescent="0.25">
      <c r="B13" s="2">
        <v>45413</v>
      </c>
      <c r="C13" s="3" t="s">
        <v>16</v>
      </c>
      <c r="D13" s="3">
        <v>20</v>
      </c>
    </row>
    <row r="14" spans="2:8" x14ac:dyDescent="0.25">
      <c r="B14" s="2">
        <v>45444</v>
      </c>
      <c r="C14" s="3" t="s">
        <v>17</v>
      </c>
      <c r="D14" s="3">
        <v>50</v>
      </c>
    </row>
    <row r="15" spans="2:8" x14ac:dyDescent="0.25">
      <c r="B15" s="2"/>
      <c r="C15" s="3" t="s">
        <v>32</v>
      </c>
      <c r="D15" s="3">
        <v>120</v>
      </c>
    </row>
    <row r="16" spans="2:8" x14ac:dyDescent="0.25">
      <c r="B16" s="2">
        <v>45444</v>
      </c>
      <c r="C16" s="3" t="s">
        <v>16</v>
      </c>
      <c r="D16" s="3">
        <v>30</v>
      </c>
    </row>
    <row r="17" spans="2:4" x14ac:dyDescent="0.25">
      <c r="B17" t="s">
        <v>27</v>
      </c>
      <c r="C17" s="7"/>
      <c r="D17" s="8">
        <f>SUBTOTAL(109,Tableau2[Montant])</f>
        <v>722</v>
      </c>
    </row>
  </sheetData>
  <mergeCells count="1">
    <mergeCell ref="B1:D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BAEC8-8C5A-4029-8872-F501A2644A25}">
  <dimension ref="A3:C7"/>
  <sheetViews>
    <sheetView tabSelected="1"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18.7109375" bestFit="1" customWidth="1"/>
    <col min="3" max="3" width="22.42578125" bestFit="1" customWidth="1"/>
  </cols>
  <sheetData>
    <row r="3" spans="1:3" x14ac:dyDescent="0.25">
      <c r="A3" s="4" t="s">
        <v>25</v>
      </c>
      <c r="B3" s="9" t="s">
        <v>31</v>
      </c>
      <c r="C3" s="9" t="s">
        <v>28</v>
      </c>
    </row>
    <row r="4" spans="1:3" x14ac:dyDescent="0.25">
      <c r="A4" s="5" t="s">
        <v>23</v>
      </c>
      <c r="B4" s="7">
        <v>165</v>
      </c>
      <c r="C4" s="7">
        <v>180</v>
      </c>
    </row>
    <row r="5" spans="1:3" x14ac:dyDescent="0.25">
      <c r="A5" s="5" t="s">
        <v>17</v>
      </c>
      <c r="B5" s="7">
        <v>300</v>
      </c>
      <c r="C5" s="7">
        <v>296</v>
      </c>
    </row>
    <row r="6" spans="1:3" x14ac:dyDescent="0.25">
      <c r="A6" s="5" t="s">
        <v>29</v>
      </c>
      <c r="B6" s="7">
        <v>137</v>
      </c>
      <c r="C6" s="7">
        <v>139</v>
      </c>
    </row>
    <row r="7" spans="1:3" x14ac:dyDescent="0.25">
      <c r="A7" s="5" t="s">
        <v>26</v>
      </c>
      <c r="B7" s="7">
        <v>602</v>
      </c>
      <c r="C7" s="7">
        <v>615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2C81EC61-3EE3-4DE2-B4C0-2272B5C3805C}">
  <ds:schemaRefs/>
</ds:datastoreItem>
</file>

<file path=customXml/itemProps2.xml><?xml version="1.0" encoding="utf-8"?>
<ds:datastoreItem xmlns:ds="http://schemas.openxmlformats.org/officeDocument/2006/customXml" ds:itemID="{6D06A526-E4C4-442D-A3F2-4A802DD417CE}">
  <ds:schemaRefs/>
</ds:datastoreItem>
</file>

<file path=customXml/itemProps3.xml><?xml version="1.0" encoding="utf-8"?>
<ds:datastoreItem xmlns:ds="http://schemas.openxmlformats.org/officeDocument/2006/customXml" ds:itemID="{CB6C01ED-77BB-4303-B94C-89FAC26291A1}">
  <ds:schemaRefs/>
</ds:datastoreItem>
</file>

<file path=customXml/itemProps4.xml><?xml version="1.0" encoding="utf-8"?>
<ds:datastoreItem xmlns:ds="http://schemas.openxmlformats.org/officeDocument/2006/customXml" ds:itemID="{F222CE2A-B00B-438B-90BB-2A5E6010DEA9}">
  <ds:schemaRefs/>
</ds:datastoreItem>
</file>

<file path=customXml/itemProps5.xml><?xml version="1.0" encoding="utf-8"?>
<ds:datastoreItem xmlns:ds="http://schemas.openxmlformats.org/officeDocument/2006/customXml" ds:itemID="{BFA8C0F9-4790-4A54-A7A4-D2B310B737E6}">
  <ds:schemaRefs/>
</ds:datastoreItem>
</file>

<file path=customXml/itemProps6.xml><?xml version="1.0" encoding="utf-8"?>
<ds:datastoreItem xmlns:ds="http://schemas.openxmlformats.org/officeDocument/2006/customXml" ds:itemID="{D70DB89D-C664-4AE6-945E-C0012F0D2AB8}">
  <ds:schemaRefs/>
</ds:datastoreItem>
</file>

<file path=customXml/itemProps7.xml><?xml version="1.0" encoding="utf-8"?>
<ds:datastoreItem xmlns:ds="http://schemas.openxmlformats.org/officeDocument/2006/customXml" ds:itemID="{016F94C7-596F-4743-8297-054B530A9728}">
  <ds:schemaRefs/>
</ds:datastoreItem>
</file>

<file path=customXml/itemProps8.xml><?xml version="1.0" encoding="utf-8"?>
<ds:datastoreItem xmlns:ds="http://schemas.openxmlformats.org/officeDocument/2006/customXml" ds:itemID="{41769264-DE16-4827-8BB4-120CB361B335}">
  <ds:schemaRefs/>
</ds:datastoreItem>
</file>

<file path=customXml/itemProps9.xml><?xml version="1.0" encoding="utf-8"?>
<ds:datastoreItem xmlns:ds="http://schemas.openxmlformats.org/officeDocument/2006/customXml" ds:itemID="{97D2F9D3-3F97-46B3-87FB-1735F8FC5C90}">
  <ds:schemaRefs/>
</ds:datastoreItem>
</file>

<file path=customXml/itemProps10.xml><?xml version="1.0" encoding="utf-8"?>
<ds:datastoreItem xmlns:ds="http://schemas.openxmlformats.org/officeDocument/2006/customXml" ds:itemID="{89FCD85F-57DD-4E9E-8023-FFC6BBD1340D}">
  <ds:schemaRefs/>
</ds:datastoreItem>
</file>

<file path=customXml/itemProps11.xml><?xml version="1.0" encoding="utf-8"?>
<ds:datastoreItem xmlns:ds="http://schemas.openxmlformats.org/officeDocument/2006/customXml" ds:itemID="{FD1A3877-4634-4972-AC74-7128C9E59819}">
  <ds:schemaRefs/>
</ds:datastoreItem>
</file>

<file path=customXml/itemProps12.xml><?xml version="1.0" encoding="utf-8"?>
<ds:datastoreItem xmlns:ds="http://schemas.openxmlformats.org/officeDocument/2006/customXml" ds:itemID="{2B7A3CB9-FF66-4BA7-BCA8-95E300D6FD04}">
  <ds:schemaRefs/>
</ds:datastoreItem>
</file>

<file path=customXml/itemProps13.xml><?xml version="1.0" encoding="utf-8"?>
<ds:datastoreItem xmlns:ds="http://schemas.openxmlformats.org/officeDocument/2006/customXml" ds:itemID="{0493B8F8-4DC8-4F2C-8E92-822C560F8290}">
  <ds:schemaRefs/>
</ds:datastoreItem>
</file>

<file path=customXml/itemProps14.xml><?xml version="1.0" encoding="utf-8"?>
<ds:datastoreItem xmlns:ds="http://schemas.openxmlformats.org/officeDocument/2006/customXml" ds:itemID="{3F0F0E1C-8F48-4BED-B79B-39CE76E95EE7}">
  <ds:schemaRefs/>
</ds:datastoreItem>
</file>

<file path=customXml/itemProps15.xml><?xml version="1.0" encoding="utf-8"?>
<ds:datastoreItem xmlns:ds="http://schemas.openxmlformats.org/officeDocument/2006/customXml" ds:itemID="{F9E2E197-ACDA-422B-825D-0E04721FEEB7}">
  <ds:schemaRefs/>
</ds:datastoreItem>
</file>

<file path=customXml/itemProps16.xml><?xml version="1.0" encoding="utf-8"?>
<ds:datastoreItem xmlns:ds="http://schemas.openxmlformats.org/officeDocument/2006/customXml" ds:itemID="{472F9917-B680-4B12-A26A-EEBFD7FF8F2A}">
  <ds:schemaRefs/>
</ds:datastoreItem>
</file>

<file path=customXml/itemProps17.xml><?xml version="1.0" encoding="utf-8"?>
<ds:datastoreItem xmlns:ds="http://schemas.openxmlformats.org/officeDocument/2006/customXml" ds:itemID="{DCAFCA8F-6489-49B4-9C60-0B23B074E03F}">
  <ds:schemaRefs/>
</ds:datastoreItem>
</file>

<file path=customXml/itemProps18.xml><?xml version="1.0" encoding="utf-8"?>
<ds:datastoreItem xmlns:ds="http://schemas.openxmlformats.org/officeDocument/2006/customXml" ds:itemID="{371D16AD-42BF-4781-9ED0-80A668D6058B}">
  <ds:schemaRefs/>
</ds:datastoreItem>
</file>

<file path=customXml/itemProps19.xml><?xml version="1.0" encoding="utf-8"?>
<ds:datastoreItem xmlns:ds="http://schemas.openxmlformats.org/officeDocument/2006/customXml" ds:itemID="{EF88A365-3558-4A24-9CBD-D7D34653FB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Dépenses</vt:lpstr>
      <vt:lpstr>Budget</vt:lpstr>
      <vt:lpstr>TCD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CHERQAOUI</dc:creator>
  <cp:lastModifiedBy>JB_</cp:lastModifiedBy>
  <dcterms:created xsi:type="dcterms:W3CDTF">2024-11-04T12:45:07Z</dcterms:created>
  <dcterms:modified xsi:type="dcterms:W3CDTF">2024-11-04T14:23:07Z</dcterms:modified>
</cp:coreProperties>
</file>