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1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65B92AE6-A382-484E-8164-0A2CC1A88254}" xr6:coauthVersionLast="47" xr6:coauthVersionMax="47" xr10:uidLastSave="{00000000-0000-0000-0000-000000000000}"/>
  <bookViews>
    <workbookView xWindow="-120" yWindow="-120" windowWidth="29040" windowHeight="15720" xr2:uid="{71369FD1-D009-435F-9A0B-69EBE0898CAA}"/>
  </bookViews>
  <sheets>
    <sheet name="Feuil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 a="1"/>
  <c r="F16" i="1" s="1"/>
  <c r="M12" i="1"/>
  <c r="M11" i="1"/>
  <c r="M10" i="1"/>
  <c r="M9" i="1"/>
  <c r="M8" i="1"/>
  <c r="M7" i="1"/>
  <c r="M6" i="1"/>
  <c r="M5" i="1"/>
  <c r="M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<sst xmlns="http://schemas.openxmlformats.org/spreadsheetml/2006/main" count="30" uniqueCount="16">
  <si>
    <t>Mars</t>
  </si>
  <si>
    <t>Février</t>
  </si>
  <si>
    <t>Janvier</t>
  </si>
  <si>
    <t>N° opération</t>
  </si>
  <si>
    <t>Produit C</t>
  </si>
  <si>
    <t>Produit B</t>
  </si>
  <si>
    <t>Produit A</t>
  </si>
  <si>
    <t>Mois</t>
  </si>
  <si>
    <t>Total</t>
  </si>
  <si>
    <t>Tableau 1</t>
  </si>
  <si>
    <t>Tableau 2</t>
  </si>
  <si>
    <t>Montant à obtenir</t>
  </si>
  <si>
    <t>Comment avoir, en une seule formule</t>
  </si>
  <si>
    <t>cette matrice ?</t>
  </si>
  <si>
    <t>Afin de ne pas avoir 3 fois à faire cette formule</t>
  </si>
  <si>
    <t>ci-dessous… pour ensuite l'assembler.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</si>
</sst>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7"/>
      </left>
      <right/>
      <top style="thin">
        <color theme="7"/>
      </top>
      <bottom/>
      <diagonal/>
    </border>
    <border>
      <left/>
      <right/>
      <top style="thin">
        <color theme="7"/>
      </top>
      <bottom/>
      <diagonal/>
    </border>
    <border>
      <left/>
      <right style="thin">
        <color theme="7"/>
      </right>
      <top style="thin">
        <color theme="7"/>
      </top>
      <bottom/>
      <diagonal/>
    </border>
    <border>
      <left style="thin">
        <color theme="7"/>
      </left>
      <right/>
      <top/>
      <bottom/>
      <diagonal/>
    </border>
    <border>
      <left/>
      <right style="thin">
        <color theme="7"/>
      </right>
      <top/>
      <bottom/>
      <diagonal/>
    </border>
    <border>
      <left style="thin">
        <color theme="7"/>
      </left>
      <right/>
      <top/>
      <bottom style="thin">
        <color theme="7"/>
      </bottom>
      <diagonal/>
    </border>
    <border>
      <left/>
      <right/>
      <top/>
      <bottom style="thin">
        <color theme="7"/>
      </bottom>
      <diagonal/>
    </border>
    <border>
      <left/>
      <right style="thin">
        <color theme="7"/>
      </right>
      <top/>
      <bottom style="thin">
        <color theme="7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2" fontId="0" fillId="0" borderId="1" xfId="0" applyNumberFormat="1" applyBorder="1"/>
    <xf numFmtId="2" fontId="0" fillId="0" borderId="3" xfId="0" applyNumberFormat="1" applyBorder="1"/>
    <xf numFmtId="0" fontId="0" fillId="0" borderId="2" xfId="0" applyBorder="1"/>
    <xf numFmtId="0" fontId="0" fillId="0" borderId="4" xfId="0" applyBorder="1"/>
    <xf numFmtId="2" fontId="0" fillId="0" borderId="5" xfId="0" applyNumberFormat="1" applyBorder="1"/>
    <xf numFmtId="2" fontId="0" fillId="0" borderId="6" xfId="0" applyNumberFormat="1" applyBorder="1"/>
    <xf numFmtId="44" fontId="0" fillId="0" borderId="1" xfId="1" applyFont="1" applyBorder="1"/>
    <xf numFmtId="44" fontId="0" fillId="0" borderId="3" xfId="1" applyFont="1" applyBorder="1"/>
    <xf numFmtId="44" fontId="0" fillId="0" borderId="5" xfId="1" applyFont="1" applyBorder="1"/>
    <xf numFmtId="44" fontId="0" fillId="0" borderId="6" xfId="1" applyFont="1" applyBorder="1"/>
    <xf numFmtId="0" fontId="0" fillId="0" borderId="7" xfId="0" applyBorder="1"/>
    <xf numFmtId="0" fontId="2" fillId="0" borderId="8" xfId="0" applyFont="1" applyBorder="1"/>
    <xf numFmtId="0" fontId="0" fillId="0" borderId="9" xfId="0" applyBorder="1"/>
    <xf numFmtId="0" fontId="0" fillId="0" borderId="8" xfId="0" applyBorder="1"/>
    <xf numFmtId="0" fontId="0" fillId="0" borderId="4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2" fillId="3" borderId="6" xfId="0" quotePrefix="1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64" fontId="0" fillId="0" borderId="11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</cellXfs>
  <cellStyles count="2">
    <cellStyle name="Monétaire" xfId="1" builtinId="4"/>
    <cellStyle name="Normal" xfId="0" builtinId="0"/>
  </cellStyles>
  <dxfs count="23"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" formatCode="0.0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592513</xdr:colOff>
      <xdr:row>13</xdr:row>
      <xdr:rowOff>189289</xdr:rowOff>
    </xdr:from>
    <xdr:to>
      <xdr:col>3</xdr:col>
      <xdr:colOff>182938</xdr:colOff>
      <xdr:row>23</xdr:row>
      <xdr:rowOff>78221</xdr:rowOff>
    </xdr:to>
    <xdr:sp macro="" textlink="">
      <xdr:nvSpPr>
        <xdr:cNvPr id="2" name="Flèche : courbe vers la droite 1">
          <a:extLst>
            <a:ext uri="{FF2B5EF4-FFF2-40B4-BE49-F238E27FC236}">
              <a16:creationId xmlns:a16="http://schemas.microsoft.com/office/drawing/2014/main" id="{66F28B68-6983-8B3E-95EC-B457BC25C4DE}"/>
            </a:ext>
          </a:extLst>
        </xdr:cNvPr>
        <xdr:cNvSpPr/>
      </xdr:nvSpPr>
      <xdr:spPr>
        <a:xfrm rot="19631251">
          <a:off x="2221288" y="2665789"/>
          <a:ext cx="352425" cy="1784407"/>
        </a:xfrm>
        <a:prstGeom prst="curved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 kern="1200">
            <a:solidFill>
              <a:schemeClr val="tx1"/>
            </a:solidFill>
          </a:endParaRPr>
        </a:p>
      </xdr:txBody>
    </xdr:sp>
    <xdr:clientData/>
  </xdr:twoCellAnchor>
  <xdr:twoCellAnchor editAs="oneCell">
    <xdr:from>
      <xdr:col>0</xdr:col>
      <xdr:colOff>247650</xdr:colOff>
      <xdr:row>37</xdr:row>
      <xdr:rowOff>104775</xdr:rowOff>
    </xdr:from>
    <xdr:to>
      <xdr:col>9</xdr:col>
      <xdr:colOff>591570</xdr:colOff>
      <xdr:row>40</xdr:row>
      <xdr:rowOff>95328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BBB413F-FB98-A5AE-BB00-6B2948B346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50" y="7143750"/>
          <a:ext cx="7306695" cy="56205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093836A-E22C-44C9-8E78-633A9DED9BFE}" name="Tableau7" displayName="Tableau7" ref="A3:E12" totalsRowShown="0" headerRowDxfId="22" headerRowBorderDxfId="21" tableBorderDxfId="20" totalsRowBorderDxfId="19">
  <autoFilter ref="A3:E12" xr:uid="{4A357047-248A-48FE-A2AF-743A621836F5}"/>
  <tableColumns count="5">
    <tableColumn id="5" xr3:uid="{3B1E214C-53CA-4546-AC5C-A23186E173AC}" name="N° opération" dataDxfId="18"/>
    <tableColumn id="1" xr3:uid="{10EF8D0B-4388-49CF-B1AA-1F58AF3080A7}" name="Mois" dataDxfId="17"/>
    <tableColumn id="2" xr3:uid="{F3FD9B1F-41E8-4A29-8250-5C4ED4D09488}" name="Produit A" dataDxfId="16"/>
    <tableColumn id="3" xr3:uid="{2CA2DB58-56B3-4591-AC01-1BEEBCE15AD6}" name="Produit B" dataDxfId="15"/>
    <tableColumn id="4" xr3:uid="{E784894B-9AB4-44A9-8901-DF9EA62E4722}" name="Produit C" dataDxfId="14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2B0AE65-3E62-42A9-B3DC-927C88AD217D}" name="Tableau8" displayName="Tableau8" ref="G3:J6" totalsRowShown="0" headerRowDxfId="13" headerRowBorderDxfId="12" tableBorderDxfId="11" totalsRowBorderDxfId="10">
  <autoFilter ref="G3:J6" xr:uid="{F3AE6799-BC25-48AB-81E3-4A554E677950}"/>
  <tableColumns count="4">
    <tableColumn id="1" xr3:uid="{065E6467-C448-4FD1-AF0F-0D83D3EC1235}" name="Mois" dataDxfId="9"/>
    <tableColumn id="2" xr3:uid="{3AC40454-A14C-44FA-9250-4EAA8F29345D}" name="Produit A" dataDxfId="8" dataCellStyle="Monétaire"/>
    <tableColumn id="3" xr3:uid="{CE5D401E-CE5D-469B-91A3-EB9E831D30AB}" name="Produit B" dataDxfId="7" dataCellStyle="Monétaire"/>
    <tableColumn id="4" xr3:uid="{76F9BBFF-F8A1-4C39-9AA6-C3D90B9947DD}" name="Produit C" dataDxfId="6" dataCellStyle="Monétai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9D9B8A4-47F8-497C-AA86-8A9CF5D89F47}" name="Tableau9" displayName="Tableau9" ref="L3:M12" totalsRowShown="0" headerRowDxfId="5" headerRowBorderDxfId="4" tableBorderDxfId="3" totalsRowBorderDxfId="2">
  <autoFilter ref="L3:M12" xr:uid="{D803062F-F74A-441D-9239-21214EBC06AC}"/>
  <tableColumns count="2">
    <tableColumn id="1" xr3:uid="{FE3D3776-6F5A-4FBC-88FC-B6E9E10BE05F}" name="N° opération" dataDxfId="1"/>
    <tableColumn id="2" xr3:uid="{C91E5AF7-CDD0-4C84-8DB6-F7B3A6057CBC}" name="Montant à obtenir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4DB53-3151-4F21-9669-B575A301B107}">
  <dimension ref="A1:M37"/>
  <sheetViews>
    <sheetView tabSelected="1" topLeftCell="A11" workbookViewId="0">
      <selection activeCell="L30" sqref="L30"/>
    </sheetView>
  </sheetViews>
  <sheetFormatPr baseColWidth="10" defaultRowHeight="15" x14ac:dyDescent="0.25"/>
  <cols>
    <col min="1" max="1" width="13" customWidth="1"/>
    <col min="12" max="12" width="15.5703125" bestFit="1" customWidth="1"/>
    <col min="13" max="13" width="19.28515625" bestFit="1" customWidth="1"/>
  </cols>
  <sheetData>
    <row r="1" spans="1:13" x14ac:dyDescent="0.25">
      <c r="A1" s="18" t="s">
        <v>9</v>
      </c>
      <c r="B1" s="18"/>
      <c r="C1" s="18"/>
      <c r="D1" s="18"/>
      <c r="E1" s="18"/>
      <c r="G1" s="18" t="s">
        <v>10</v>
      </c>
      <c r="H1" s="18"/>
      <c r="I1" s="18"/>
      <c r="J1" s="18"/>
      <c r="L1" s="18" t="s">
        <v>8</v>
      </c>
      <c r="M1" s="18"/>
    </row>
    <row r="3" spans="1:13" x14ac:dyDescent="0.25">
      <c r="A3" s="14" t="s">
        <v>3</v>
      </c>
      <c r="B3" s="14" t="s">
        <v>7</v>
      </c>
      <c r="C3" s="13" t="s">
        <v>6</v>
      </c>
      <c r="D3" s="13" t="s">
        <v>5</v>
      </c>
      <c r="E3" s="11" t="s">
        <v>4</v>
      </c>
      <c r="G3" s="14" t="s">
        <v>7</v>
      </c>
      <c r="H3" s="13" t="s">
        <v>6</v>
      </c>
      <c r="I3" s="13" t="s">
        <v>5</v>
      </c>
      <c r="J3" s="11" t="s">
        <v>4</v>
      </c>
      <c r="L3" s="12" t="s">
        <v>3</v>
      </c>
      <c r="M3" s="11" t="s">
        <v>11</v>
      </c>
    </row>
    <row r="4" spans="1:13" x14ac:dyDescent="0.25">
      <c r="A4" s="15">
        <v>1</v>
      </c>
      <c r="B4" s="4" t="s">
        <v>2</v>
      </c>
      <c r="C4" s="6">
        <v>5</v>
      </c>
      <c r="D4" s="6"/>
      <c r="E4" s="5">
        <v>1</v>
      </c>
      <c r="G4" s="4" t="s">
        <v>2</v>
      </c>
      <c r="H4" s="10">
        <v>50</v>
      </c>
      <c r="I4" s="10">
        <v>50</v>
      </c>
      <c r="J4" s="9">
        <v>60</v>
      </c>
      <c r="L4" s="16">
        <v>1</v>
      </c>
      <c r="M4" s="9">
        <f>Tableau7[[#This Row],[Produit A]]*Tableau8[[#This Row],[Produit A]]+Tableau7[[#This Row],[Produit B]]*I4+Tableau7[[#This Row],[Produit C]]*J4</f>
        <v>310</v>
      </c>
    </row>
    <row r="5" spans="1:13" x14ac:dyDescent="0.25">
      <c r="A5" s="15">
        <v>2</v>
      </c>
      <c r="B5" s="4" t="s">
        <v>2</v>
      </c>
      <c r="C5" s="6">
        <v>5.8</v>
      </c>
      <c r="D5" s="6">
        <v>4</v>
      </c>
      <c r="E5" s="5">
        <v>8.3699999999999992</v>
      </c>
      <c r="G5" s="4" t="s">
        <v>1</v>
      </c>
      <c r="H5" s="10">
        <v>70</v>
      </c>
      <c r="I5" s="10">
        <v>80</v>
      </c>
      <c r="J5" s="9">
        <v>20</v>
      </c>
      <c r="L5" s="15">
        <v>2</v>
      </c>
      <c r="M5" s="9">
        <f>Tableau7[[#This Row],[Produit A]]*H4+Tableau7[[#This Row],[Produit B]]*I4+Tableau7[[#This Row],[Produit C]]*J4</f>
        <v>992.19999999999993</v>
      </c>
    </row>
    <row r="6" spans="1:13" x14ac:dyDescent="0.25">
      <c r="A6" s="15">
        <v>3</v>
      </c>
      <c r="B6" s="4" t="s">
        <v>2</v>
      </c>
      <c r="C6" s="6"/>
      <c r="D6" s="6">
        <v>2</v>
      </c>
      <c r="E6" s="5"/>
      <c r="G6" s="3" t="s">
        <v>0</v>
      </c>
      <c r="H6" s="8">
        <v>90</v>
      </c>
      <c r="I6" s="8">
        <v>60</v>
      </c>
      <c r="J6" s="7">
        <v>50</v>
      </c>
      <c r="L6" s="16">
        <v>3</v>
      </c>
      <c r="M6" s="9">
        <f>Tableau7[[#This Row],[Produit A]]*H4+Tableau7[[#This Row],[Produit B]]*I4+Tableau7[[#This Row],[Produit C]]*J4</f>
        <v>100</v>
      </c>
    </row>
    <row r="7" spans="1:13" x14ac:dyDescent="0.25">
      <c r="A7" s="15">
        <v>4</v>
      </c>
      <c r="B7" s="4" t="s">
        <v>1</v>
      </c>
      <c r="C7" s="6"/>
      <c r="D7" s="6"/>
      <c r="E7" s="5">
        <v>3</v>
      </c>
      <c r="L7" s="15">
        <v>4</v>
      </c>
      <c r="M7" s="9">
        <f>Tableau7[[#This Row],[Produit A]]*H5+Tableau7[[#This Row],[Produit B]]*I5+Tableau7[[#This Row],[Produit C]]*J5</f>
        <v>60</v>
      </c>
    </row>
    <row r="8" spans="1:13" x14ac:dyDescent="0.25">
      <c r="A8" s="15">
        <v>5</v>
      </c>
      <c r="B8" s="4" t="s">
        <v>1</v>
      </c>
      <c r="C8" s="6">
        <v>8</v>
      </c>
      <c r="D8" s="6">
        <v>4.9000000000000004</v>
      </c>
      <c r="E8" s="5">
        <v>2</v>
      </c>
      <c r="L8" s="16">
        <v>5</v>
      </c>
      <c r="M8" s="9">
        <f>Tableau7[[#This Row],[Produit A]]*H5+Tableau7[[#This Row],[Produit B]]*I5+Tableau7[[#This Row],[Produit C]]*J5</f>
        <v>992</v>
      </c>
    </row>
    <row r="9" spans="1:13" x14ac:dyDescent="0.25">
      <c r="A9" s="15">
        <v>6</v>
      </c>
      <c r="B9" s="3" t="s">
        <v>0</v>
      </c>
      <c r="C9" s="2">
        <v>3</v>
      </c>
      <c r="D9" s="2"/>
      <c r="E9" s="1">
        <v>2</v>
      </c>
      <c r="L9" s="15">
        <v>6</v>
      </c>
      <c r="M9" s="9">
        <f>Tableau7[[#This Row],[Produit A]]*H6+Tableau7[[#This Row],[Produit B]]*I6+Tableau7[[#This Row],[Produit C]]*J6</f>
        <v>370</v>
      </c>
    </row>
    <row r="10" spans="1:13" x14ac:dyDescent="0.25">
      <c r="A10" s="15">
        <v>7</v>
      </c>
      <c r="B10" s="4" t="s">
        <v>0</v>
      </c>
      <c r="C10" s="6">
        <v>7.6</v>
      </c>
      <c r="D10" s="6">
        <v>4</v>
      </c>
      <c r="E10" s="5"/>
      <c r="L10" s="16">
        <v>7</v>
      </c>
      <c r="M10" s="9">
        <f>Tableau7[[#This Row],[Produit A]]*H6+Tableau7[[#This Row],[Produit B]]*I6+Tableau7[[#This Row],[Produit C]]*J6</f>
        <v>924</v>
      </c>
    </row>
    <row r="11" spans="1:13" x14ac:dyDescent="0.25">
      <c r="A11" s="15">
        <v>8</v>
      </c>
      <c r="B11" s="4" t="s">
        <v>0</v>
      </c>
      <c r="C11" s="6">
        <v>1</v>
      </c>
      <c r="D11" s="6"/>
      <c r="E11" s="5"/>
      <c r="L11" s="15">
        <v>8</v>
      </c>
      <c r="M11" s="9">
        <f>Tableau7[[#This Row],[Produit A]]*H6+Tableau7[[#This Row],[Produit B]]*I6+Tableau7[[#This Row],[Produit C]]*J6</f>
        <v>90</v>
      </c>
    </row>
    <row r="12" spans="1:13" x14ac:dyDescent="0.25">
      <c r="A12" s="15">
        <v>9</v>
      </c>
      <c r="B12" s="3" t="s">
        <v>0</v>
      </c>
      <c r="C12" s="2"/>
      <c r="D12" s="2">
        <v>7</v>
      </c>
      <c r="E12" s="1">
        <v>5</v>
      </c>
      <c r="L12" s="17">
        <v>9</v>
      </c>
      <c r="M12" s="7">
        <f>Tableau7[[#This Row],[Produit A]]*H6+Tableau7[[#This Row],[Produit B]]*I6+Tableau7[[#This Row],[Produit C]]*J6</f>
        <v>670</v>
      </c>
    </row>
    <row r="16" spans="1:13" ht="14.25" customHeight="1" x14ac:dyDescent="0.25">
      <c r="F16" s="21" t="str" cm="1">
        <f t="array" ref="F16:J25">_xlfn.LET(
_xlpm.Col,_xlfn.UNIQUE(Tableau7[[N° opération]:[Mois]]),
_xlpm.Lig,Tableau7[#Headers],
_xlpm.A,_xlfn.BYROW(B4:B12,_xlfn.LAMBDA(_xlpm.x,INDEX(Tableau8[[Produit A]:[Produit C]],MATCH(_xlpm.x,Tableau8[Mois],0),1))),
_xlpm.B,_xlfn.BYROW(B4:B12,_xlfn.LAMBDA(_xlpm.x,INDEX(Tableau8[[Produit A]:[Produit C]],MATCH(_xlpm.x,Tableau8[Mois],0),2))),
_xlpm.C,_xlfn.BYROW(B4:B12,_xlfn.LAMBDA(_xlpm.x,INDEX(Tableau8[[Produit A]:[Produit C]],MATCH(_xlpm.x,Tableau8[Mois],0),3))),
_xlfn.VSTACK(_xlpm.Lig,_xlfn.HSTACK(_xlpm.Col,(_xlfn.HSTACK(_xlpm.A,_xlpm.B,_xlpm.C)*Tableau7[[Produit A]:[Produit C]]))))</f>
        <v>N° opération</v>
      </c>
      <c r="G16" s="22" t="str">
        <v>Mois</v>
      </c>
      <c r="H16" s="22" t="str">
        <v>Produit A</v>
      </c>
      <c r="I16" s="22" t="str">
        <v>Produit B</v>
      </c>
      <c r="J16" s="22" t="str">
        <v>Produit C</v>
      </c>
    </row>
    <row r="17" spans="4:10" x14ac:dyDescent="0.25">
      <c r="F17" s="19">
        <v>1</v>
      </c>
      <c r="G17" s="19" t="str">
        <v>Janvier</v>
      </c>
      <c r="H17" s="20">
        <v>250</v>
      </c>
      <c r="I17" s="20">
        <v>0</v>
      </c>
      <c r="J17" s="20">
        <v>60</v>
      </c>
    </row>
    <row r="18" spans="4:10" x14ac:dyDescent="0.25">
      <c r="F18" s="19">
        <v>2</v>
      </c>
      <c r="G18" s="19" t="str">
        <v>Janvier</v>
      </c>
      <c r="H18" s="20">
        <v>290</v>
      </c>
      <c r="I18" s="20">
        <v>200</v>
      </c>
      <c r="J18" s="20">
        <v>502.19999999999993</v>
      </c>
    </row>
    <row r="19" spans="4:10" x14ac:dyDescent="0.25">
      <c r="F19" s="19">
        <v>3</v>
      </c>
      <c r="G19" s="19" t="str">
        <v>Janvier</v>
      </c>
      <c r="H19" s="20">
        <v>0</v>
      </c>
      <c r="I19" s="20">
        <v>100</v>
      </c>
      <c r="J19" s="20">
        <v>0</v>
      </c>
    </row>
    <row r="20" spans="4:10" x14ac:dyDescent="0.25">
      <c r="F20" s="19">
        <v>4</v>
      </c>
      <c r="G20" s="19" t="str">
        <v>Février</v>
      </c>
      <c r="H20" s="20">
        <v>0</v>
      </c>
      <c r="I20" s="20">
        <v>0</v>
      </c>
      <c r="J20" s="20">
        <v>60</v>
      </c>
    </row>
    <row r="21" spans="4:10" x14ac:dyDescent="0.25">
      <c r="F21" s="19">
        <v>5</v>
      </c>
      <c r="G21" s="19" t="str">
        <v>Février</v>
      </c>
      <c r="H21" s="20">
        <v>560</v>
      </c>
      <c r="I21" s="20">
        <v>392</v>
      </c>
      <c r="J21" s="20">
        <v>40</v>
      </c>
    </row>
    <row r="22" spans="4:10" x14ac:dyDescent="0.25">
      <c r="F22" s="19">
        <v>6</v>
      </c>
      <c r="G22" s="19" t="str">
        <v>Mars</v>
      </c>
      <c r="H22" s="20">
        <v>270</v>
      </c>
      <c r="I22" s="20">
        <v>0</v>
      </c>
      <c r="J22" s="20">
        <v>100</v>
      </c>
    </row>
    <row r="23" spans="4:10" x14ac:dyDescent="0.25">
      <c r="F23" s="19">
        <v>7</v>
      </c>
      <c r="G23" s="19" t="str">
        <v>Mars</v>
      </c>
      <c r="H23" s="20">
        <v>684</v>
      </c>
      <c r="I23" s="20">
        <v>240</v>
      </c>
      <c r="J23" s="20">
        <v>0</v>
      </c>
    </row>
    <row r="24" spans="4:10" x14ac:dyDescent="0.25">
      <c r="F24" s="19">
        <v>8</v>
      </c>
      <c r="G24" s="19" t="str">
        <v>Mars</v>
      </c>
      <c r="H24" s="20">
        <v>90</v>
      </c>
      <c r="I24" s="20">
        <v>0</v>
      </c>
      <c r="J24" s="20">
        <v>0</v>
      </c>
    </row>
    <row r="25" spans="4:10" x14ac:dyDescent="0.25">
      <c r="F25" s="19">
        <v>9</v>
      </c>
      <c r="G25" s="19" t="str">
        <v>Mars</v>
      </c>
      <c r="H25" s="20">
        <v>0</v>
      </c>
      <c r="I25" s="20">
        <v>420</v>
      </c>
      <c r="J25" s="20">
        <v>250</v>
      </c>
    </row>
    <row r="29" spans="4:10" x14ac:dyDescent="0.25">
      <c r="D29" t="s">
        <v>12</v>
      </c>
      <c r="H29" s="23">
        <v>250</v>
      </c>
      <c r="I29" s="24">
        <v>0</v>
      </c>
      <c r="J29" s="25">
        <v>60</v>
      </c>
    </row>
    <row r="30" spans="4:10" x14ac:dyDescent="0.25">
      <c r="D30" t="s">
        <v>13</v>
      </c>
      <c r="H30" s="26">
        <v>290</v>
      </c>
      <c r="I30" s="27">
        <v>200</v>
      </c>
      <c r="J30" s="28">
        <v>502.19999999999993</v>
      </c>
    </row>
    <row r="31" spans="4:10" x14ac:dyDescent="0.25">
      <c r="H31" s="26">
        <v>0</v>
      </c>
      <c r="I31" s="27">
        <v>100</v>
      </c>
      <c r="J31" s="28">
        <v>0</v>
      </c>
    </row>
    <row r="32" spans="4:10" x14ac:dyDescent="0.25">
      <c r="D32" t="s">
        <v>14</v>
      </c>
      <c r="H32" s="26">
        <v>0</v>
      </c>
      <c r="I32" s="27">
        <v>0</v>
      </c>
      <c r="J32" s="28">
        <v>60</v>
      </c>
    </row>
    <row r="33" spans="4:10" x14ac:dyDescent="0.25">
      <c r="D33" t="s">
        <v>15</v>
      </c>
      <c r="H33" s="26">
        <v>560</v>
      </c>
      <c r="I33" s="27">
        <v>392</v>
      </c>
      <c r="J33" s="28">
        <v>40</v>
      </c>
    </row>
    <row r="34" spans="4:10" x14ac:dyDescent="0.25">
      <c r="H34" s="26">
        <v>270</v>
      </c>
      <c r="I34" s="27">
        <v>0</v>
      </c>
      <c r="J34" s="28">
        <v>100</v>
      </c>
    </row>
    <row r="35" spans="4:10" x14ac:dyDescent="0.25">
      <c r="H35" s="26">
        <v>684</v>
      </c>
      <c r="I35" s="27">
        <v>240</v>
      </c>
      <c r="J35" s="28">
        <v>0</v>
      </c>
    </row>
    <row r="36" spans="4:10" x14ac:dyDescent="0.25">
      <c r="H36" s="26">
        <v>90</v>
      </c>
      <c r="I36" s="27">
        <v>0</v>
      </c>
      <c r="J36" s="28">
        <v>0</v>
      </c>
    </row>
    <row r="37" spans="4:10" x14ac:dyDescent="0.25">
      <c r="H37" s="29">
        <v>0</v>
      </c>
      <c r="I37" s="30">
        <v>420</v>
      </c>
      <c r="J37" s="31">
        <v>250</v>
      </c>
    </row>
  </sheetData>
  <mergeCells count="3">
    <mergeCell ref="A1:E1"/>
    <mergeCell ref="G1:J1"/>
    <mergeCell ref="L1:M1"/>
  </mergeCell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 LASTENNET</dc:creator>
  <cp:lastModifiedBy>JB_</cp:lastModifiedBy>
  <dcterms:created xsi:type="dcterms:W3CDTF">2024-10-18T12:30:45Z</dcterms:created>
  <dcterms:modified xsi:type="dcterms:W3CDTF">2024-10-18T20:11:14Z</dcterms:modified>
</cp:coreProperties>
</file>