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F30B9DD8-044C-4573-883E-1029372E54BD}" xr6:coauthVersionLast="47" xr6:coauthVersionMax="47" xr10:uidLastSave="{00000000-0000-0000-0000-000000000000}"/>
  <bookViews>
    <workbookView xWindow="-120" yWindow="-120" windowWidth="29040" windowHeight="15720" tabRatio="449" xr2:uid="{5E89A592-7D54-4366-97F7-B73DED74ACEE}"/>
  </bookViews>
  <sheets>
    <sheet name="TCD" sheetId="3" r:id="rId1"/>
    <sheet name="Feuil1" sheetId="1" r:id="rId2"/>
  </sheets>
  <definedNames>
    <definedName name="_xlcn.WorksheetConnection_claudia02proposition01.xlsxTableau11" hidden="1">Tableau1[]</definedName>
  </definedNames>
  <calcPr calcId="191029"/>
  <pivotCaches>
    <pivotCache cacheId="76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claudia02-proposition-01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1" l="1" a="1"/>
  <c r="P2" i="1" s="1"/>
  <c r="L2" i="1" a="1"/>
  <c r="L2" i="1" s="1"/>
  <c r="K2" i="1" a="1"/>
  <c r="K2" i="1" s="1"/>
  <c r="S2" i="1" a="1"/>
  <c r="S2" i="1" s="1"/>
  <c r="O2" i="1" a="1"/>
  <c r="O2" i="1" s="1"/>
  <c r="S3" i="1" a="1"/>
  <c r="S3" i="1" s="1"/>
  <c r="O3" i="1" a="1"/>
  <c r="O3" i="1" s="1"/>
  <c r="L3" i="1" a="1"/>
  <c r="L3" i="1" s="1"/>
  <c r="M3" i="1" a="1"/>
  <c r="M3" i="1" s="1"/>
  <c r="N3" i="1" a="1"/>
  <c r="N3" i="1" s="1"/>
  <c r="K3" i="1" a="1"/>
  <c r="K3" i="1" s="1"/>
  <c r="H2" i="1" a="1"/>
  <c r="H2" i="1" s="1"/>
  <c r="R2" i="1" l="1" a="1"/>
  <c r="R2" i="1" s="1"/>
  <c r="Q2" i="1" a="1"/>
  <c r="Q2" i="1" s="1"/>
  <c r="V2" i="1" a="1"/>
  <c r="V2" i="1" s="1"/>
  <c r="U2" i="1" a="1"/>
  <c r="U2" i="1" s="1"/>
  <c r="T2" i="1" a="1"/>
  <c r="T2" i="1" s="1"/>
  <c r="V3" i="1" a="1"/>
  <c r="V3" i="1" s="1"/>
  <c r="U3" i="1" a="1"/>
  <c r="U3" i="1" s="1"/>
  <c r="T3" i="1" a="1"/>
  <c r="T3" i="1" s="1"/>
  <c r="N2" i="1" a="1"/>
  <c r="N2" i="1" s="1"/>
  <c r="M2" i="1" a="1"/>
  <c r="M2" i="1" s="1"/>
  <c r="P3" i="1" a="1"/>
  <c r="P3" i="1" s="1"/>
  <c r="R3" i="1" a="1"/>
  <c r="R3" i="1" s="1"/>
  <c r="Q3" i="1" a="1"/>
  <c r="Q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1C7A2E-86D8-4281-99A9-334C8058BC37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5A542FA-491D-4647-A39C-D9E80D3C042A}" name="WorksheetConnection_claudia02-proposition-01.xlsx!Tableau1" type="102" refreshedVersion="8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claudia02proposition01.xlsxTableau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<sst xmlns="http://schemas.openxmlformats.org/spreadsheetml/2006/main" count="96" uniqueCount="37">
  <si>
    <t>ID</t>
  </si>
  <si>
    <t>NOM</t>
  </si>
  <si>
    <t>SOUHAIT</t>
  </si>
  <si>
    <t>LOPEZ</t>
  </si>
  <si>
    <t>CARREY</t>
  </si>
  <si>
    <t>Maria</t>
  </si>
  <si>
    <t>Jennifer</t>
  </si>
  <si>
    <t>PRENOM</t>
  </si>
  <si>
    <t>DISCIPLINE</t>
  </si>
  <si>
    <t>SOUHAIT 1</t>
  </si>
  <si>
    <t>SOUHAIT 2</t>
  </si>
  <si>
    <t>SOUHAT З</t>
  </si>
  <si>
    <t>mardi 8h00 - Danse</t>
  </si>
  <si>
    <t>jeudi 11h00 - chant</t>
  </si>
  <si>
    <t>jeudi 8h00 - danse</t>
  </si>
  <si>
    <t>vendredi 9h00 - vocal</t>
  </si>
  <si>
    <t>vendredi 10h00 - chant</t>
  </si>
  <si>
    <t>samedi 15h00 - chant</t>
  </si>
  <si>
    <t>lundi 12h00 - guitare</t>
  </si>
  <si>
    <t>mercredi 14h00 - guitare</t>
  </si>
  <si>
    <t>Choix 1</t>
  </si>
  <si>
    <t>Choix 2</t>
  </si>
  <si>
    <t>Choix 3</t>
  </si>
  <si>
    <t>CHOIX</t>
  </si>
  <si>
    <t>Choix 1-Souhait 1</t>
  </si>
  <si>
    <t>Choix 1-Souhait 2</t>
  </si>
  <si>
    <t>Choix 1-Souhait 3</t>
  </si>
  <si>
    <t>Choix 2-Souhait 1</t>
  </si>
  <si>
    <t>Choix 2-Souhait 2</t>
  </si>
  <si>
    <t>Choix 2-Souhait 3</t>
  </si>
  <si>
    <t>Choix 3-Souhait 1</t>
  </si>
  <si>
    <t>Choix 3-Souhait 2</t>
  </si>
  <si>
    <t>Choix 3-Souhait 3</t>
  </si>
  <si>
    <t>Activité 1</t>
  </si>
  <si>
    <t>Activité 2</t>
  </si>
  <si>
    <t>Activité 3</t>
  </si>
  <si>
    <t>List_Discipline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</si>
</sst>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sz val="8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 pivotButton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6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connections" Target="connections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B_" refreshedDate="45559.891338773145" backgroundQuery="1" createdVersion="8" refreshedVersion="8" minRefreshableVersion="3" recordCount="0" supportSubquery="1" supportAdvancedDrill="1" xr:uid="{883AA626-B155-4431-B718-34C511DE1F1A}">
  <cacheSource type="external" connectionId="1"/>
  <cacheFields count="6">
    <cacheField name="[Tableau1].[ID].[ID]" caption="ID" numFmtId="0" level="1">
      <sharedItems containsSemiMixedTypes="0" containsString="0" containsNumber="1" containsInteger="1" minValue="123" maxValue="456" count="2">
        <n v="123"/>
        <n v="456"/>
      </sharedItems>
    </cacheField>
    <cacheField name="[Tableau1].[NOM].[NOM]" caption="NOM" numFmtId="0" hierarchy="1" level="1">
      <sharedItems count="2">
        <s v="LOPEZ"/>
        <s v="CARREY"/>
      </sharedItems>
    </cacheField>
    <cacheField name="[Tableau1].[PRENOM].[PRENOM]" caption="PRENOM" numFmtId="0" hierarchy="2" level="1">
      <sharedItems count="2">
        <s v="Jennifer"/>
        <s v="Maria"/>
      </sharedItems>
    </cacheField>
    <cacheField name="[Tableau1].[CHOIX].[CHOIX]" caption="CHOIX" numFmtId="0" hierarchy="3" level="1">
      <sharedItems count="3">
        <s v="Activité 1"/>
        <s v="Activité 2"/>
        <s v="Activité 3"/>
      </sharedItems>
    </cacheField>
    <cacheField name="[Tableau1].[SOUHAIT].[SOUHAIT]" caption="SOUHAIT" numFmtId="0" hierarchy="4" level="1">
      <sharedItems count="3">
        <s v="SOUHAIT 1"/>
        <s v="SOUHAIT 2"/>
        <s v="SOUHAT З"/>
      </sharedItems>
    </cacheField>
    <cacheField name="[Measures].[List_Discipline]" caption="List_Discipline" numFmtId="0" hierarchy="7" level="32767"/>
  </cacheFields>
  <cacheHierarchies count="10">
    <cacheHierarchy uniqueName="[Tableau1].[ID]" caption="ID" attribute="1" defaultMemberUniqueName="[Tableau1].[ID].[All]" allUniqueName="[Tableau1].[ID].[All]" dimensionUniqueName="[Tableau1]" displayFolder="" count="2" memberValueDatatype="20" unbalanced="0">
      <fieldsUsage count="2">
        <fieldUsage x="-1"/>
        <fieldUsage x="0"/>
      </fieldsUsage>
    </cacheHierarchy>
    <cacheHierarchy uniqueName="[Tableau1].[NOM]" caption="NOM" attribute="1" defaultMemberUniqueName="[Tableau1].[NOM].[All]" allUniqueName="[Tableau1].[NOM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PRENOM]" caption="PRENOM" attribute="1" defaultMemberUniqueName="[Tableau1].[PRENOM].[All]" allUniqueName="[Tableau1].[PRENOM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CHOIX]" caption="CHOIX" attribute="1" defaultMemberUniqueName="[Tableau1].[CHOIX].[All]" allUniqueName="[Tableau1].[CHOIX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SOUHAIT]" caption="SOUHAIT" attribute="1" defaultMemberUniqueName="[Tableau1].[SOUHAIT].[All]" allUniqueName="[Tableau1].[SOUHAIT].[All]" dimensionUniqueName="[Tableau1]" displayFolder="" count="2" memberValueDatatype="130" unbalanced="0">
      <fieldsUsage count="2">
        <fieldUsage x="-1"/>
        <fieldUsage x="4"/>
      </fieldsUsage>
    </cacheHierarchy>
    <cacheHierarchy uniqueName="[Tableau1].[DISCIPLINE]" caption="DISCIPLINE" attribute="1" defaultMemberUniqueName="[Tableau1].[DISCIPLINE].[All]" allUniqueName="[Tableau1].[DISCIPLINE].[All]" dimensionUniqueName="[Tableau1]" displayFolder="" count="0" memberValueDatatype="130" unbalanced="0"/>
    <cacheHierarchy uniqueName="[Measures].[Nombre de DISCIPLINE]" caption="Nombre de DISCIPLINE" measure="1" displayFolder="" measureGroup="Tableau1" count="0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List_Discipline]" caption="List_Discipline" measure="1" displayFolder="" measureGroup="Tableau1" count="0" oneField="1">
      <fieldsUsage count="1">
        <fieldUsage x="5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D160FEB-F713-47B4-9B87-94B1897FD81D}" name="Tableau croisé dynamique2" cacheId="76" applyNumberFormats="0" applyBorderFormats="0" applyFontFormats="0" applyPatternFormats="0" applyAlignmentFormats="0" applyWidthHeightFormats="1" dataCaption="Valeurs" tag="7f5b111b-9b2e-45ec-8cc1-a63bd72f687f" updatedVersion="8" minRefreshableVersion="3" showDrill="0" rowGrandTotals="0" colGrandTotals="0" itemPrintTitles="1" createdVersion="8" indent="0" showHeaders="0" compact="0" compactData="0" multipleFieldFilters="0">
  <location ref="B3:K7" firstHeaderRow="1" firstDataRow="3" firstDataCol="3"/>
  <pivotFields count="6"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axis="axisCol" compact="0" allDrilled="1" outline="0" subtotalTop="0" showAll="0" dataSourceSort="1" defaultSubtotal="0" defaultAttributeDrillState="1">
      <items count="3">
        <item x="0"/>
        <item x="1"/>
        <item x="2"/>
      </items>
    </pivotField>
    <pivotField axis="axisCol" compact="0" allDrilled="1" outline="0" subtotalTop="0" showAll="0" dataSourceSort="1" defaultSubtotal="0" defaultAttributeDrillState="1">
      <items count="3">
        <item x="0"/>
        <item x="1"/>
        <item x="2"/>
      </items>
    </pivotField>
    <pivotField dataField="1" compact="0" outline="0" subtotalTop="0" showAll="0" defaultSubtotal="0"/>
  </pivotFields>
  <rowFields count="3">
    <field x="0"/>
    <field x="1"/>
    <field x="2"/>
  </rowFields>
  <rowItems count="2">
    <i>
      <x/>
      <x/>
      <x/>
    </i>
    <i>
      <x v="1"/>
      <x v="1"/>
      <x v="1"/>
    </i>
  </rowItems>
  <colFields count="2">
    <field x="3"/>
    <field x="4"/>
  </colFields>
  <colItems count="7">
    <i>
      <x/>
      <x/>
    </i>
    <i r="1">
      <x v="1"/>
    </i>
    <i>
      <x v="1"/>
      <x/>
    </i>
    <i r="1">
      <x v="1"/>
    </i>
    <i r="1">
      <x v="2"/>
    </i>
    <i>
      <x v="2"/>
      <x/>
    </i>
    <i r="1">
      <x v="1"/>
    </i>
  </colItems>
  <dataFields count="1">
    <dataField fld="5" subtotal="count" baseField="0" baseItem="0"/>
  </dataFields>
  <formats count="6">
    <format dxfId="5">
      <pivotArea outline="0" collapsedLevelsAreSubtotals="1" fieldPosition="0"/>
    </format>
    <format dxfId="4">
      <pivotArea type="topRight" dataOnly="0" labelOnly="1" outline="0" fieldPosition="0"/>
    </format>
    <format dxfId="3">
      <pivotArea dataOnly="0" labelOnly="1" outline="0" fieldPosition="0">
        <references count="1">
          <reference field="3" count="0"/>
        </references>
      </pivotArea>
    </format>
    <format dxfId="2">
      <pivotArea dataOnly="0" labelOnly="1" outline="0" fieldPosition="0">
        <references count="2">
          <reference field="3" count="1" selected="0">
            <x v="0"/>
          </reference>
          <reference field="4" count="2">
            <x v="0"/>
            <x v="1"/>
          </reference>
        </references>
      </pivotArea>
    </format>
    <format dxfId="1">
      <pivotArea dataOnly="0" labelOnly="1" outline="0" fieldPosition="0">
        <references count="2">
          <reference field="3" count="1" selected="0">
            <x v="1"/>
          </reference>
          <reference field="4" count="0"/>
        </references>
      </pivotArea>
    </format>
    <format dxfId="0">
      <pivotArea dataOnly="0" labelOnly="1" outline="0" fieldPosition="0">
        <references count="2">
          <reference field="3" count="1" selected="0">
            <x v="2"/>
          </reference>
          <reference field="4" count="2">
            <x v="0"/>
            <x v="1"/>
          </reference>
        </references>
      </pivotArea>
    </format>
  </formats>
  <pivotHierarchies count="1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3">
    <rowHierarchyUsage hierarchyUsage="0"/>
    <rowHierarchyUsage hierarchyUsage="1"/>
    <rowHierarchyUsage hierarchyUsage="2"/>
  </rowHierarchiesUsage>
  <colHierarchiesUsage count="2">
    <colHierarchyUsage hierarchyUsage="3"/>
    <colHierarchyUsage hierarchyUsage="4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laudia02-proposition-0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CE354E-35B6-468A-93DA-F5F05CCB9C4C}" name="Tableau1" displayName="Tableau1" ref="A1:F11" totalsRowShown="0" headerRowDxfId="6" headerRowBorderDxfId="14" tableBorderDxfId="15" totalsRowBorderDxfId="13">
  <autoFilter ref="A1:F11" xr:uid="{9FCE354E-35B6-468A-93DA-F5F05CCB9C4C}"/>
  <tableColumns count="6">
    <tableColumn id="1" xr3:uid="{F8AB9EAC-7AF7-4951-9672-628CB68865FB}" name="ID" dataDxfId="12"/>
    <tableColumn id="2" xr3:uid="{9AEFCABB-383A-49FE-AC15-67179C437265}" name="NOM" dataDxfId="11"/>
    <tableColumn id="3" xr3:uid="{0FAF04FC-9533-4DB1-BF01-A64637D7378F}" name="PRENOM" dataDxfId="10"/>
    <tableColumn id="4" xr3:uid="{DB46D8A6-F679-4320-A29B-64D6FE2E1ABA}" name="CHOIX" dataDxfId="9"/>
    <tableColumn id="5" xr3:uid="{DA3C3650-57FD-435B-9B61-E2869FCB52BE}" name="SOUHAIT" dataDxfId="8"/>
    <tableColumn id="6" xr3:uid="{377FBB7D-9E2F-4D05-9CF6-D54A62065392}" name="DISCIPLINE" dataDxfId="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SNCF RÉSEAU 2024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0569C-AC04-4090-93FD-40D5B2983784}">
  <dimension ref="B3:K7"/>
  <sheetViews>
    <sheetView showGridLines="0" tabSelected="1" workbookViewId="0">
      <selection activeCell="C21" sqref="C21"/>
    </sheetView>
  </sheetViews>
  <sheetFormatPr baseColWidth="10" defaultRowHeight="14.25" x14ac:dyDescent="0.2"/>
  <cols>
    <col min="2" max="2" width="13.75" customWidth="1"/>
    <col min="3" max="3" width="12.5" customWidth="1"/>
    <col min="4" max="4" width="9.375" customWidth="1"/>
    <col min="5" max="11" width="20.875" style="12" bestFit="1" customWidth="1"/>
    <col min="12" max="12" width="184.25" bestFit="1" customWidth="1"/>
    <col min="13" max="18" width="38.375" bestFit="1" customWidth="1"/>
    <col min="19" max="19" width="27" bestFit="1" customWidth="1"/>
    <col min="20" max="20" width="184.25" bestFit="1" customWidth="1"/>
  </cols>
  <sheetData>
    <row r="3" spans="2:11" x14ac:dyDescent="0.2">
      <c r="B3" s="3" t="s">
        <v>36</v>
      </c>
      <c r="E3"/>
      <c r="F3"/>
    </row>
    <row r="4" spans="2:11" x14ac:dyDescent="0.2">
      <c r="E4" s="12" t="s">
        <v>33</v>
      </c>
      <c r="G4" s="12" t="s">
        <v>34</v>
      </c>
      <c r="J4" s="12" t="s">
        <v>35</v>
      </c>
    </row>
    <row r="5" spans="2:11" x14ac:dyDescent="0.2">
      <c r="E5" s="12" t="s">
        <v>9</v>
      </c>
      <c r="F5" s="12" t="s">
        <v>10</v>
      </c>
      <c r="G5" s="12" t="s">
        <v>9</v>
      </c>
      <c r="H5" s="12" t="s">
        <v>10</v>
      </c>
      <c r="I5" s="12" t="s">
        <v>11</v>
      </c>
      <c r="J5" s="12" t="s">
        <v>9</v>
      </c>
      <c r="K5" s="12" t="s">
        <v>10</v>
      </c>
    </row>
    <row r="6" spans="2:11" x14ac:dyDescent="0.2">
      <c r="B6">
        <v>123</v>
      </c>
      <c r="C6" t="s">
        <v>3</v>
      </c>
      <c r="D6" t="s">
        <v>6</v>
      </c>
      <c r="E6" s="13" t="s">
        <v>12</v>
      </c>
      <c r="F6" s="13"/>
      <c r="G6" s="13" t="s">
        <v>13</v>
      </c>
      <c r="H6" s="13"/>
      <c r="I6" s="13"/>
      <c r="J6" s="13" t="s">
        <v>15</v>
      </c>
      <c r="K6" s="13"/>
    </row>
    <row r="7" spans="2:11" x14ac:dyDescent="0.2">
      <c r="B7">
        <v>456</v>
      </c>
      <c r="C7" t="s">
        <v>4</v>
      </c>
      <c r="D7" t="s">
        <v>5</v>
      </c>
      <c r="E7" s="13" t="s">
        <v>12</v>
      </c>
      <c r="F7" s="13" t="s">
        <v>14</v>
      </c>
      <c r="G7" s="13" t="s">
        <v>13</v>
      </c>
      <c r="H7" s="13" t="s">
        <v>16</v>
      </c>
      <c r="I7" s="13" t="s">
        <v>17</v>
      </c>
      <c r="J7" s="13" t="s">
        <v>18</v>
      </c>
      <c r="K7" s="13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4BFE4-A845-48E7-9EC7-E3EB1869ADB2}">
  <sheetPr codeName="Feuil1"/>
  <dimension ref="A1:V11"/>
  <sheetViews>
    <sheetView showGridLines="0"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E22" sqref="E22"/>
    </sheetView>
  </sheetViews>
  <sheetFormatPr baseColWidth="10" defaultRowHeight="14.25" x14ac:dyDescent="0.2"/>
  <cols>
    <col min="1" max="1" width="4.5" customWidth="1"/>
    <col min="2" max="2" width="8.5" bestFit="1" customWidth="1"/>
    <col min="3" max="3" width="10.75" customWidth="1"/>
    <col min="4" max="4" width="8.375" customWidth="1"/>
    <col min="5" max="5" width="10.625" customWidth="1"/>
    <col min="6" max="6" width="20.875" bestFit="1" customWidth="1"/>
    <col min="7" max="7" width="3.25" customWidth="1"/>
    <col min="8" max="8" width="3.875" bestFit="1" customWidth="1"/>
    <col min="9" max="9" width="8.5" bestFit="1" customWidth="1"/>
    <col min="10" max="10" width="8.875" bestFit="1" customWidth="1"/>
    <col min="11" max="11" width="8.125" bestFit="1" customWidth="1"/>
    <col min="12" max="12" width="27.125" bestFit="1" customWidth="1"/>
    <col min="13" max="13" width="25.75" bestFit="1" customWidth="1"/>
    <col min="14" max="14" width="15.25" bestFit="1" customWidth="1"/>
    <col min="15" max="15" width="8.125" bestFit="1" customWidth="1"/>
    <col min="16" max="16" width="26.375" bestFit="1" customWidth="1"/>
    <col min="17" max="17" width="29.5" bestFit="1" customWidth="1"/>
    <col min="18" max="18" width="28.375" bestFit="1" customWidth="1"/>
    <col min="19" max="19" width="8.125" bestFit="1" customWidth="1"/>
    <col min="20" max="20" width="27.375" bestFit="1" customWidth="1"/>
    <col min="21" max="21" width="30.875" bestFit="1" customWidth="1"/>
    <col min="22" max="22" width="15.25" bestFit="1" customWidth="1"/>
  </cols>
  <sheetData>
    <row r="1" spans="1:22" x14ac:dyDescent="0.2">
      <c r="A1" s="6" t="s">
        <v>0</v>
      </c>
      <c r="B1" s="7" t="s">
        <v>1</v>
      </c>
      <c r="C1" s="7" t="s">
        <v>7</v>
      </c>
      <c r="D1" s="7" t="s">
        <v>23</v>
      </c>
      <c r="E1" s="7" t="s">
        <v>2</v>
      </c>
      <c r="F1" s="8" t="s">
        <v>8</v>
      </c>
      <c r="H1" s="1" t="s">
        <v>0</v>
      </c>
      <c r="I1" s="1" t="s">
        <v>1</v>
      </c>
      <c r="J1" s="1" t="s">
        <v>7</v>
      </c>
      <c r="K1" s="1" t="s">
        <v>20</v>
      </c>
      <c r="L1" s="1" t="s">
        <v>24</v>
      </c>
      <c r="M1" s="1" t="s">
        <v>25</v>
      </c>
      <c r="N1" s="1" t="s">
        <v>26</v>
      </c>
      <c r="O1" s="1" t="s">
        <v>21</v>
      </c>
      <c r="P1" s="1" t="s">
        <v>27</v>
      </c>
      <c r="Q1" s="1" t="s">
        <v>28</v>
      </c>
      <c r="R1" s="1" t="s">
        <v>29</v>
      </c>
      <c r="S1" s="1" t="s">
        <v>22</v>
      </c>
      <c r="T1" s="1" t="s">
        <v>30</v>
      </c>
      <c r="U1" s="1" t="s">
        <v>31</v>
      </c>
      <c r="V1" s="1" t="s">
        <v>32</v>
      </c>
    </row>
    <row r="2" spans="1:22" x14ac:dyDescent="0.2">
      <c r="A2" s="4">
        <v>123</v>
      </c>
      <c r="B2" s="2" t="s">
        <v>3</v>
      </c>
      <c r="C2" s="2" t="s">
        <v>6</v>
      </c>
      <c r="D2" s="2" t="s">
        <v>33</v>
      </c>
      <c r="E2" s="2" t="s">
        <v>9</v>
      </c>
      <c r="F2" s="5" t="s">
        <v>12</v>
      </c>
      <c r="H2" cm="1">
        <f t="array" ref="H2:J3">_xlfn._xlws.SORT(_xlfn.UNIQUE(A2:C11))</f>
        <v>123</v>
      </c>
      <c r="I2" t="str">
        <v>LOPEZ</v>
      </c>
      <c r="J2" t="str">
        <v>Jennifer</v>
      </c>
      <c r="K2" t="str" cm="1">
        <f t="array" ref="K2">_xlfn.CHOOSEROWS(_xlfn._xlws.SORT(_xlfn.UNIQUE(_xlfn._xlws.FILTER($D$2:$D$11,$A$2:$A$11=$H2))),1)</f>
        <v>Activité 1</v>
      </c>
      <c r="L2" t="str" cm="1">
        <f t="array" ref="L2">_xlfn.TEXTJOIN("|",TRUE,IFERROR(_xlfn.CHOOSEROWS(_xlfn._xlws.FILTER($E$2:$F$11,($A$2:$A$11=$H2)*($D$2:$D$11=K2),""),1),""))</f>
        <v>SOUHAIT 1|mardi 8h00 - Danse</v>
      </c>
      <c r="M2" t="str" cm="1">
        <f t="array" ref="M2">_xlfn.TEXTJOIN("|",TRUE,IFERROR(_xlfn.CHOOSEROWS(_xlfn._xlws.FILTER($E$2:$F$11,($A$2:$A$11=$H2)*($D$2:$D$11=K2),""),2),""))</f>
        <v/>
      </c>
      <c r="N2" t="str" cm="1">
        <f t="array" ref="N2">_xlfn.TEXTJOIN("|",TRUE,IFERROR(_xlfn.CHOOSEROWS(_xlfn._xlws.FILTER($E$2:$F$11,($A$2:$A$11=$H2)*($D$2:$D$11=K2),""),3),""))</f>
        <v/>
      </c>
      <c r="O2" t="str" cm="1">
        <f t="array" ref="O2">_xlfn.CHOOSEROWS(_xlfn._xlws.SORT(_xlfn.UNIQUE(_xlfn._xlws.FILTER($D$2:$D$11,$A$2:$A$11=$H2))),2)</f>
        <v>Activité 2</v>
      </c>
      <c r="P2" t="str" cm="1">
        <f t="array" ref="P2">_xlfn.TEXTJOIN("|",TRUE,IFERROR(_xlfn.CHOOSEROWS(_xlfn._xlws.FILTER($E$2:$F$11,($A$2:$A$11=$H2)*($D$2:$D$11=O2),""),1),""))</f>
        <v>SOUHAIT 1|jeudi 11h00 - chant</v>
      </c>
      <c r="Q2" t="str" cm="1">
        <f t="array" ref="Q2">_xlfn.TEXTJOIN("|",TRUE,IFERROR(_xlfn.CHOOSEROWS(_xlfn._xlws.FILTER($E$2:$F$11,($A$2:$A$11=$H2)*($D$2:$D$11=O2),""),2),""))</f>
        <v/>
      </c>
      <c r="R2" t="str" cm="1">
        <f t="array" ref="R2">_xlfn.TEXTJOIN("|",TRUE,IFERROR(_xlfn.CHOOSEROWS(_xlfn._xlws.FILTER($E$2:$F$11,($A$2:$A$11=$H2)*($D$2:$D$11=O2),""),3),""))</f>
        <v/>
      </c>
      <c r="S2" t="str" cm="1">
        <f t="array" ref="S2">_xlfn.CHOOSEROWS(_xlfn._xlws.SORT(_xlfn.UNIQUE(_xlfn._xlws.FILTER($D$2:$D$11,$A$2:$A$11=$H2))),3)</f>
        <v>Activité 3</v>
      </c>
      <c r="T2" t="str" cm="1">
        <f t="array" ref="T2">_xlfn.TEXTJOIN("|",TRUE,IFERROR(_xlfn.CHOOSEROWS(_xlfn._xlws.FILTER($E$2:$F$11,($A$2:$A$11=$H2)*($D$2:$D$11=S2),""),1),""))</f>
        <v>SOUHAIT 1|vendredi 9h00 - vocal</v>
      </c>
      <c r="U2" t="str" cm="1">
        <f t="array" ref="U2">_xlfn.TEXTJOIN("|",TRUE,IFERROR(_xlfn.CHOOSEROWS(_xlfn._xlws.FILTER($E$2:$F$11,($A$2:$A$11=$H2)*($D$2:$D$11=S2),""),2),""))</f>
        <v/>
      </c>
      <c r="V2" t="str" cm="1">
        <f t="array" ref="V2">_xlfn.TEXTJOIN("|",TRUE,IFERROR(_xlfn.CHOOSEROWS(_xlfn._xlws.FILTER($E$2:$F$11,($A$2:$A$11=$H2)*($D$2:$D$11=S2),""),3),""))</f>
        <v/>
      </c>
    </row>
    <row r="3" spans="1:22" x14ac:dyDescent="0.2">
      <c r="A3" s="4">
        <v>123</v>
      </c>
      <c r="B3" s="2" t="s">
        <v>3</v>
      </c>
      <c r="C3" s="2" t="s">
        <v>6</v>
      </c>
      <c r="D3" s="2" t="s">
        <v>34</v>
      </c>
      <c r="E3" s="2" t="s">
        <v>9</v>
      </c>
      <c r="F3" s="5" t="s">
        <v>13</v>
      </c>
      <c r="H3">
        <v>456</v>
      </c>
      <c r="I3" t="str">
        <v>CARREY</v>
      </c>
      <c r="J3" t="str">
        <v>Maria</v>
      </c>
      <c r="K3" t="str" cm="1">
        <f t="array" ref="K3">_xlfn.CHOOSEROWS(_xlfn._xlws.SORT(_xlfn.UNIQUE(_xlfn._xlws.FILTER($D$2:$D$11,$A$2:$A$11=$H3))),1)</f>
        <v>Activité 1</v>
      </c>
      <c r="L3" t="str" cm="1">
        <f t="array" ref="L3">_xlfn.TEXTJOIN("|",TRUE,IFERROR(_xlfn.CHOOSEROWS(_xlfn._xlws.FILTER($E$2:$F$11,($A$2:$A$11=$H3)*($D$2:$D$11=K3),""),1),""))</f>
        <v>SOUHAIT 1|mardi 8h00 - Danse</v>
      </c>
      <c r="M3" t="str" cm="1">
        <f t="array" ref="M3">_xlfn.TEXTJOIN("|",TRUE,IFERROR(_xlfn.CHOOSEROWS(_xlfn._xlws.FILTER($E$2:$F$11,($A$2:$A$11=$H3)*($D$2:$D$11=K3),""),2),""))</f>
        <v>SOUHAIT 2|jeudi 8h00 - danse</v>
      </c>
      <c r="N3" t="str" cm="1">
        <f t="array" ref="N3">_xlfn.TEXTJOIN("|",TRUE,IFERROR(_xlfn.CHOOSEROWS(_xlfn._xlws.FILTER($E$2:$F$11,($A$2:$A$11=$H3)*($D$2:$D$11=K3),""),3),""))</f>
        <v/>
      </c>
      <c r="O3" t="str" cm="1">
        <f t="array" ref="O3">_xlfn.CHOOSEROWS(_xlfn._xlws.SORT(_xlfn.UNIQUE(_xlfn._xlws.FILTER($D$2:$D$11,$A$2:$A$11=$H3))),2)</f>
        <v>Activité 2</v>
      </c>
      <c r="P3" t="str" cm="1">
        <f t="array" ref="P3">_xlfn.TEXTJOIN("|",TRUE,IFERROR(_xlfn.CHOOSEROWS(_xlfn._xlws.FILTER($E$2:$F$11,($A$2:$A$11=$H3)*($D$2:$D$11=O3),""),1),""))</f>
        <v>SOUHAIT 1|jeudi 11h00 - chant</v>
      </c>
      <c r="Q3" t="str" cm="1">
        <f t="array" ref="Q3">_xlfn.TEXTJOIN("|",TRUE,IFERROR(_xlfn.CHOOSEROWS(_xlfn._xlws.FILTER($E$2:$F$11,($A$2:$A$11=$H3)*($D$2:$D$11=O3),""),2),""))</f>
        <v>SOUHAIT 2|vendredi 10h00 - chant</v>
      </c>
      <c r="R3" t="str" cm="1">
        <f t="array" ref="R3">_xlfn.TEXTJOIN("|",TRUE,IFERROR(_xlfn.CHOOSEROWS(_xlfn._xlws.FILTER($E$2:$F$11,($A$2:$A$11=$H3)*($D$2:$D$11=O3),""),3),""))</f>
        <v>SOUHAT З|samedi 15h00 - chant</v>
      </c>
      <c r="S3" t="str" cm="1">
        <f t="array" ref="S3">_xlfn.CHOOSEROWS(_xlfn._xlws.SORT(_xlfn.UNIQUE(_xlfn._xlws.FILTER($D$2:$D$11,$A$2:$A$11=$H3))),3)</f>
        <v>Activité 3</v>
      </c>
      <c r="T3" t="str" cm="1">
        <f t="array" ref="T3">_xlfn.TEXTJOIN("|",TRUE,IFERROR(_xlfn.CHOOSEROWS(_xlfn._xlws.FILTER($E$2:$F$11,($A$2:$A$11=$H3)*($D$2:$D$11=S3),""),1),""))</f>
        <v>SOUHAIT 1|lundi 12h00 - guitare</v>
      </c>
      <c r="U3" t="str" cm="1">
        <f t="array" ref="U3">_xlfn.TEXTJOIN("|",TRUE,IFERROR(_xlfn.CHOOSEROWS(_xlfn._xlws.FILTER($E$2:$F$11,($A$2:$A$11=$H3)*($D$2:$D$11=S3),""),2),""))</f>
        <v>SOUHAIT 2|mercredi 14h00 - guitare</v>
      </c>
      <c r="V3" t="str" cm="1">
        <f t="array" ref="V3">_xlfn.TEXTJOIN("|",TRUE,IFERROR(_xlfn.CHOOSEROWS(_xlfn._xlws.FILTER($E$2:$F$11,($A$2:$A$11=$H3)*($D$2:$D$11=S3),""),3),""))</f>
        <v/>
      </c>
    </row>
    <row r="4" spans="1:22" x14ac:dyDescent="0.2">
      <c r="A4" s="4">
        <v>123</v>
      </c>
      <c r="B4" s="2" t="s">
        <v>3</v>
      </c>
      <c r="C4" s="2" t="s">
        <v>6</v>
      </c>
      <c r="D4" s="2" t="s">
        <v>35</v>
      </c>
      <c r="E4" s="2" t="s">
        <v>9</v>
      </c>
      <c r="F4" s="5" t="s">
        <v>15</v>
      </c>
    </row>
    <row r="5" spans="1:22" x14ac:dyDescent="0.2">
      <c r="A5" s="4">
        <v>456</v>
      </c>
      <c r="B5" s="2" t="s">
        <v>4</v>
      </c>
      <c r="C5" s="2" t="s">
        <v>5</v>
      </c>
      <c r="D5" s="2" t="s">
        <v>33</v>
      </c>
      <c r="E5" s="2" t="s">
        <v>9</v>
      </c>
      <c r="F5" s="5" t="s">
        <v>12</v>
      </c>
    </row>
    <row r="6" spans="1:22" x14ac:dyDescent="0.2">
      <c r="A6" s="4">
        <v>456</v>
      </c>
      <c r="B6" s="2" t="s">
        <v>4</v>
      </c>
      <c r="C6" s="2" t="s">
        <v>5</v>
      </c>
      <c r="D6" s="2" t="s">
        <v>33</v>
      </c>
      <c r="E6" s="2" t="s">
        <v>10</v>
      </c>
      <c r="F6" s="5" t="s">
        <v>14</v>
      </c>
    </row>
    <row r="7" spans="1:22" x14ac:dyDescent="0.2">
      <c r="A7" s="4">
        <v>456</v>
      </c>
      <c r="B7" s="2" t="s">
        <v>4</v>
      </c>
      <c r="C7" s="2" t="s">
        <v>5</v>
      </c>
      <c r="D7" s="2" t="s">
        <v>34</v>
      </c>
      <c r="E7" s="2" t="s">
        <v>9</v>
      </c>
      <c r="F7" s="5" t="s">
        <v>13</v>
      </c>
    </row>
    <row r="8" spans="1:22" x14ac:dyDescent="0.2">
      <c r="A8" s="4">
        <v>456</v>
      </c>
      <c r="B8" s="2" t="s">
        <v>4</v>
      </c>
      <c r="C8" s="2" t="s">
        <v>5</v>
      </c>
      <c r="D8" s="2" t="s">
        <v>34</v>
      </c>
      <c r="E8" s="2" t="s">
        <v>10</v>
      </c>
      <c r="F8" s="5" t="s">
        <v>16</v>
      </c>
    </row>
    <row r="9" spans="1:22" x14ac:dyDescent="0.2">
      <c r="A9" s="4">
        <v>456</v>
      </c>
      <c r="B9" s="2" t="s">
        <v>4</v>
      </c>
      <c r="C9" s="2" t="s">
        <v>5</v>
      </c>
      <c r="D9" s="2" t="s">
        <v>34</v>
      </c>
      <c r="E9" s="2" t="s">
        <v>11</v>
      </c>
      <c r="F9" s="5" t="s">
        <v>17</v>
      </c>
    </row>
    <row r="10" spans="1:22" x14ac:dyDescent="0.2">
      <c r="A10" s="4">
        <v>456</v>
      </c>
      <c r="B10" s="2" t="s">
        <v>4</v>
      </c>
      <c r="C10" s="2" t="s">
        <v>5</v>
      </c>
      <c r="D10" s="2" t="s">
        <v>35</v>
      </c>
      <c r="E10" s="2" t="s">
        <v>9</v>
      </c>
      <c r="F10" s="5" t="s">
        <v>18</v>
      </c>
    </row>
    <row r="11" spans="1:22" x14ac:dyDescent="0.2">
      <c r="A11" s="9">
        <v>456</v>
      </c>
      <c r="B11" s="10" t="s">
        <v>4</v>
      </c>
      <c r="C11" s="10" t="s">
        <v>5</v>
      </c>
      <c r="D11" s="10" t="s">
        <v>35</v>
      </c>
      <c r="E11" s="10" t="s">
        <v>10</v>
      </c>
      <c r="F11" s="11" t="s">
        <v>19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&amp;L_x000D_&amp;1#&amp;"Calibri"&amp;10&amp;K008000 Interne SNCF Réseau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D066FCBC-B7E5-4FFB-A4D4-4939FF7C96FE}">
  <ds:schemaRefs/>
</ds:datastoreItem>
</file>

<file path=customXml/itemProps2.xml><?xml version="1.0" encoding="utf-8"?>
<ds:datastoreItem xmlns:ds="http://schemas.openxmlformats.org/officeDocument/2006/customXml" ds:itemID="{E47622EF-DF72-4FCF-BC2E-4EB049025A9F}">
  <ds:schemaRefs/>
</ds:datastoreItem>
</file>

<file path=customXml/itemProps3.xml><?xml version="1.0" encoding="utf-8"?>
<ds:datastoreItem xmlns:ds="http://schemas.openxmlformats.org/officeDocument/2006/customXml" ds:itemID="{4A36BC5B-C468-4136-B08A-FEFC9BECBA60}">
  <ds:schemaRefs/>
</ds:datastoreItem>
</file>

<file path=customXml/itemProps4.xml><?xml version="1.0" encoding="utf-8"?>
<ds:datastoreItem xmlns:ds="http://schemas.openxmlformats.org/officeDocument/2006/customXml" ds:itemID="{2B09E2AB-6A4F-4B60-A165-B95495265F3B}">
  <ds:schemaRefs/>
</ds:datastoreItem>
</file>

<file path=customXml/itemProps5.xml><?xml version="1.0" encoding="utf-8"?>
<ds:datastoreItem xmlns:ds="http://schemas.openxmlformats.org/officeDocument/2006/customXml" ds:itemID="{988CDA3A-E0CD-48D2-A1C9-A9BE12F3089E}">
  <ds:schemaRefs/>
</ds:datastoreItem>
</file>

<file path=customXml/itemProps6.xml><?xml version="1.0" encoding="utf-8"?>
<ds:datastoreItem xmlns:ds="http://schemas.openxmlformats.org/officeDocument/2006/customXml" ds:itemID="{15E73C10-A1FE-4AEF-9DA5-400CF1A99AAF}">
  <ds:schemaRefs/>
</ds:datastoreItem>
</file>

<file path=customXml/itemProps7.xml><?xml version="1.0" encoding="utf-8"?>
<ds:datastoreItem xmlns:ds="http://schemas.openxmlformats.org/officeDocument/2006/customXml" ds:itemID="{8CF22FD7-BF22-4705-A6DF-236CDED0EA12}">
  <ds:schemaRefs/>
</ds:datastoreItem>
</file>

<file path=customXml/itemProps8.xml><?xml version="1.0" encoding="utf-8"?>
<ds:datastoreItem xmlns:ds="http://schemas.openxmlformats.org/officeDocument/2006/customXml" ds:itemID="{91D1D4FD-49AF-4765-AF85-3734A4C686F0}">
  <ds:schemaRefs/>
</ds:datastoreItem>
</file>

<file path=customXml/itemProps9.xml><?xml version="1.0" encoding="utf-8"?>
<ds:datastoreItem xmlns:ds="http://schemas.openxmlformats.org/officeDocument/2006/customXml" ds:itemID="{5BA2BB49-8E8B-4731-AE4E-FBE2F79C4970}">
  <ds:schemaRefs/>
</ds:datastoreItem>
</file>

<file path=customXml/itemProps10.xml><?xml version="1.0" encoding="utf-8"?>
<ds:datastoreItem xmlns:ds="http://schemas.openxmlformats.org/officeDocument/2006/customXml" ds:itemID="{31A94A3E-6317-4AD6-8ACE-2C7AE6FE0605}">
  <ds:schemaRefs/>
</ds:datastoreItem>
</file>

<file path=customXml/itemProps11.xml><?xml version="1.0" encoding="utf-8"?>
<ds:datastoreItem xmlns:ds="http://schemas.openxmlformats.org/officeDocument/2006/customXml" ds:itemID="{D2011EAA-45EB-4943-9FFE-296763191FB3}">
  <ds:schemaRefs/>
</ds:datastoreItem>
</file>

<file path=customXml/itemProps12.xml><?xml version="1.0" encoding="utf-8"?>
<ds:datastoreItem xmlns:ds="http://schemas.openxmlformats.org/officeDocument/2006/customXml" ds:itemID="{DD051732-9253-4972-AA12-D1211F22A137}">
  <ds:schemaRefs/>
</ds:datastoreItem>
</file>

<file path=customXml/itemProps13.xml><?xml version="1.0" encoding="utf-8"?>
<ds:datastoreItem xmlns:ds="http://schemas.openxmlformats.org/officeDocument/2006/customXml" ds:itemID="{66F23C9C-8FBF-4910-8547-E320D587FB96}">
  <ds:schemaRefs/>
</ds:datastoreItem>
</file>

<file path=customXml/itemProps14.xml><?xml version="1.0" encoding="utf-8"?>
<ds:datastoreItem xmlns:ds="http://schemas.openxmlformats.org/officeDocument/2006/customXml" ds:itemID="{C463C425-CDD3-4619-987D-86AAA4699693}">
  <ds:schemaRefs/>
</ds:datastoreItem>
</file>

<file path=customXml/itemProps15.xml><?xml version="1.0" encoding="utf-8"?>
<ds:datastoreItem xmlns:ds="http://schemas.openxmlformats.org/officeDocument/2006/customXml" ds:itemID="{20DC955F-FB1F-4D09-B353-746BB2B75642}">
  <ds:schemaRefs/>
</ds:datastoreItem>
</file>

<file path=customXml/itemProps16.xml><?xml version="1.0" encoding="utf-8"?>
<ds:datastoreItem xmlns:ds="http://schemas.openxmlformats.org/officeDocument/2006/customXml" ds:itemID="{63EFD25C-4697-4892-ABF2-7FB816A2E537}">
  <ds:schemaRefs/>
</ds:datastoreItem>
</file>

<file path=customXml/itemProps17.xml><?xml version="1.0" encoding="utf-8"?>
<ds:datastoreItem xmlns:ds="http://schemas.openxmlformats.org/officeDocument/2006/customXml" ds:itemID="{88323BC2-0B51-4990-AC0B-F187DFC9C8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CROCHE Christian (SNCF RESEAU / SIEGE SNCF RESEAU / DG C&amp;T DIR CAP-UFS)</dc:creator>
  <cp:lastModifiedBy>JB_</cp:lastModifiedBy>
  <dcterms:created xsi:type="dcterms:W3CDTF">2024-09-24T10:45:37Z</dcterms:created>
  <dcterms:modified xsi:type="dcterms:W3CDTF">2024-09-24T19:29:01Z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2024-09-24T10:46:01Z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31e212f3-2024-4095-8891-28b9068f8939</vt:lpwstr>
  </property>
  <property fmtid="{D5CDD505-2E9C-101B-9397-08002B2CF9AE}" pid="8" name="MSIP_Label_67cce88e-ba6c-4072-9a4d-8f9e28d4554f_ContentBits">
    <vt:lpwstr>2</vt:lpwstr>
  </property>
</Properties>
</file>