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1937F85D-89C4-4AB0-838A-4A8B14F429B4}" xr6:coauthVersionLast="47" xr6:coauthVersionMax="47" xr10:uidLastSave="{00000000-0000-0000-0000-000000000000}"/>
  <bookViews>
    <workbookView xWindow="1755" yWindow="150" windowWidth="28770" windowHeight="15450" xr2:uid="{280877F5-28CF-4FAE-BC49-6F9733D359A7}"/>
  </bookViews>
  <sheets>
    <sheet name="bd" sheetId="1" r:id="rId1"/>
    <sheet name="juste les AF" sheetId="2" r:id="rId2"/>
    <sheet name="juste les RD" sheetId="6" r:id="rId3"/>
    <sheet name="juste les AF.RD + RD" sheetId="7" r:id="rId4"/>
  </sheets>
  <definedNames>
    <definedName name="_xlnm._FilterDatabase" localSheetId="0" hidden="1">bd!$A$1:$D$20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7" l="1" a="1"/>
  <c r="A3" i="7" s="1"/>
  <c r="B3" i="7" s="1"/>
  <c r="A4" i="7" a="1"/>
  <c r="A4" i="7" s="1"/>
  <c r="B4" i="7" s="1"/>
  <c r="A5" i="7" a="1"/>
  <c r="A5" i="7" s="1"/>
  <c r="B5" i="7" s="1"/>
  <c r="A6" i="7" a="1"/>
  <c r="A6" i="7" s="1"/>
  <c r="B6" i="7" s="1"/>
  <c r="A7" i="7" a="1"/>
  <c r="A7" i="7"/>
  <c r="A8" i="7" a="1"/>
  <c r="A8" i="7" s="1"/>
  <c r="B8" i="7" s="1"/>
  <c r="A9" i="7" a="1"/>
  <c r="A9" i="7" s="1"/>
  <c r="B9" i="7" s="1"/>
  <c r="A10" i="7" a="1"/>
  <c r="A10" i="7" s="1"/>
  <c r="B10" i="7" s="1"/>
  <c r="A11" i="7" a="1"/>
  <c r="A11" i="7" s="1"/>
  <c r="B11" i="7" s="1"/>
  <c r="A12" i="7" a="1"/>
  <c r="A12" i="7"/>
  <c r="A13" i="7" a="1"/>
  <c r="A13" i="7" s="1"/>
  <c r="B13" i="7" s="1"/>
  <c r="A14" i="7" a="1"/>
  <c r="A14" i="7" s="1"/>
  <c r="B14" i="7" s="1"/>
  <c r="A15" i="7" a="1"/>
  <c r="A15" i="7" s="1"/>
  <c r="B15" i="7" s="1"/>
  <c r="A16" i="7" a="1"/>
  <c r="A16" i="7" s="1"/>
  <c r="B16" i="7" s="1"/>
  <c r="A17" i="7" a="1"/>
  <c r="A17" i="7" s="1"/>
  <c r="B17" i="7" s="1"/>
  <c r="A18" i="7" a="1"/>
  <c r="A18" i="7" s="1"/>
  <c r="B18" i="7" s="1"/>
  <c r="A19" i="7" a="1"/>
  <c r="A19" i="7" s="1"/>
  <c r="B19" i="7" s="1"/>
  <c r="A20" i="7" a="1"/>
  <c r="A20" i="7" s="1"/>
  <c r="B20" i="7" s="1"/>
  <c r="A21" i="7" a="1"/>
  <c r="A21" i="7" s="1"/>
  <c r="B21" i="7" s="1"/>
  <c r="A22" i="7" a="1"/>
  <c r="A22" i="7" s="1"/>
  <c r="B22" i="7" s="1"/>
  <c r="A23" i="7" a="1"/>
  <c r="A23" i="7" s="1"/>
  <c r="B23" i="7" s="1"/>
  <c r="A2" i="7" a="1"/>
  <c r="A2" i="7" s="1"/>
  <c r="B2" i="7" s="1"/>
  <c r="B7" i="7"/>
  <c r="B12" i="7"/>
  <c r="A2" i="6" a="1"/>
  <c r="A2" i="6" s="1"/>
  <c r="B2" i="6" s="1"/>
  <c r="A3" i="6" a="1"/>
  <c r="A3" i="6" s="1"/>
  <c r="B3" i="6" s="1"/>
  <c r="A4" i="6" a="1"/>
  <c r="A4" i="6" s="1"/>
  <c r="B4" i="6" s="1"/>
  <c r="A5" i="6" a="1"/>
  <c r="A5" i="6" s="1"/>
  <c r="B5" i="6" s="1"/>
  <c r="A6" i="6" a="1"/>
  <c r="A6" i="6" s="1"/>
  <c r="B6" i="6" s="1"/>
  <c r="A7" i="6" a="1"/>
  <c r="A7" i="6" s="1"/>
  <c r="B7" i="6" s="1"/>
  <c r="A8" i="6" a="1"/>
  <c r="A8" i="6" s="1"/>
  <c r="B8" i="6" s="1"/>
  <c r="A9" i="6" a="1"/>
  <c r="A9" i="6" s="1"/>
  <c r="B9" i="6" s="1"/>
  <c r="A10" i="6" a="1"/>
  <c r="A10" i="6" s="1"/>
  <c r="B10" i="6" s="1"/>
  <c r="A11" i="6" a="1"/>
  <c r="A11" i="6" s="1"/>
  <c r="B11" i="6" s="1"/>
  <c r="A12" i="6" a="1"/>
  <c r="A12" i="6" s="1"/>
  <c r="B12" i="6" s="1"/>
  <c r="A13" i="6" a="1"/>
  <c r="A13" i="6" s="1"/>
  <c r="B13" i="6" s="1"/>
  <c r="A14" i="6" a="1"/>
  <c r="A14" i="6" s="1"/>
  <c r="B14" i="6" s="1"/>
  <c r="A15" i="6" a="1"/>
  <c r="A15" i="6" s="1"/>
  <c r="B15" i="6" s="1"/>
  <c r="A3" i="2" a="1"/>
  <c r="A3" i="2" s="1"/>
  <c r="B3" i="2" s="1"/>
  <c r="A4" i="2" a="1"/>
  <c r="A4" i="2" s="1"/>
  <c r="B4" i="2" s="1"/>
  <c r="A5" i="2" a="1"/>
  <c r="A5" i="2" s="1"/>
  <c r="B5" i="2" s="1"/>
  <c r="A6" i="2" a="1"/>
  <c r="A6" i="2" s="1"/>
  <c r="B6" i="2" s="1"/>
  <c r="A7" i="2" a="1"/>
  <c r="A7" i="2" s="1"/>
  <c r="B7" i="2" s="1"/>
  <c r="A8" i="2" a="1"/>
  <c r="A8" i="2" s="1"/>
  <c r="B8" i="2" s="1"/>
  <c r="A9" i="2" a="1"/>
  <c r="A9" i="2" s="1"/>
  <c r="B9" i="2" s="1"/>
  <c r="A10" i="2" a="1"/>
  <c r="A10" i="2" s="1"/>
  <c r="B10" i="2" s="1"/>
  <c r="A11" i="2" a="1"/>
  <c r="A11" i="2" s="1"/>
  <c r="B11" i="2" s="1"/>
  <c r="A12" i="2" a="1"/>
  <c r="A12" i="2" s="1"/>
  <c r="B12" i="2" s="1"/>
  <c r="A13" i="2" a="1"/>
  <c r="A13" i="2" s="1"/>
  <c r="B13" i="2" s="1"/>
  <c r="A14" i="2" a="1"/>
  <c r="A14" i="2" s="1"/>
  <c r="B14" i="2" s="1"/>
  <c r="A15" i="2" a="1"/>
  <c r="A15" i="2" s="1"/>
  <c r="B15" i="2" s="1"/>
  <c r="A2" i="2" a="1"/>
  <c r="A2" i="2" s="1"/>
  <c r="B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<sst xmlns="http://schemas.openxmlformats.org/spreadsheetml/2006/main" count="67" uniqueCount="29">
  <si>
    <t>pierre</t>
  </si>
  <si>
    <t>leon</t>
  </si>
  <si>
    <t>morgane</t>
  </si>
  <si>
    <t>laure</t>
  </si>
  <si>
    <t>florent</t>
  </si>
  <si>
    <t>kilian</t>
  </si>
  <si>
    <t>hasard</t>
  </si>
  <si>
    <t>natacha</t>
  </si>
  <si>
    <t>nom</t>
  </si>
  <si>
    <t>âge</t>
  </si>
  <si>
    <t>classe</t>
  </si>
  <si>
    <t>RD</t>
  </si>
  <si>
    <t>AF</t>
  </si>
  <si>
    <t>christophe</t>
  </si>
  <si>
    <t>lucas</t>
  </si>
  <si>
    <t>charlène</t>
  </si>
  <si>
    <t>valentine</t>
  </si>
  <si>
    <t>gregory</t>
  </si>
  <si>
    <t>nancy</t>
  </si>
  <si>
    <t>ikram</t>
  </si>
  <si>
    <t>vanessa</t>
  </si>
  <si>
    <t>axelles</t>
  </si>
  <si>
    <t>Alice</t>
  </si>
  <si>
    <t>louise</t>
  </si>
  <si>
    <t>AF/RD</t>
  </si>
  <si>
    <t>A /N.A.</t>
  </si>
  <si>
    <t>A</t>
  </si>
  <si>
    <t>N.A.</t>
  </si>
  <si>
    <t xml:space="preserve">N.A.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</si>
</sst>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/>
  </cellXfs>
  <cellStyles count="1">
    <cellStyle name="Normal" xfId="0" builtinId="0"/>
  </cellStyles>
  <dxfs count="13"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6E2F1D-91C4-435B-A23A-077F5F1A4C15}" name="T_BD" displayName="T_BD" ref="A1:D20" totalsRowShown="0" headerRowDxfId="8" dataDxfId="9">
  <autoFilter ref="A1:D20" xr:uid="{C76E2F1D-91C4-435B-A23A-077F5F1A4C15}"/>
  <tableColumns count="4">
    <tableColumn id="1" xr3:uid="{70EA0DFA-B636-4F17-A5B3-45F268EE08BD}" name="A /N.A." dataDxfId="12"/>
    <tableColumn id="2" xr3:uid="{02D14C5C-D731-4026-BBDB-7B9217FB63B5}" name="classe" dataDxfId="11"/>
    <tableColumn id="3" xr3:uid="{7F5C0C6D-668C-4F24-831A-5CC6B9F5E421}" name="nom"/>
    <tableColumn id="4" xr3:uid="{7A70D491-5066-42A3-8523-101C91DC8CA9}" name="âge" dataDxfId="1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1C14154-2210-46FA-9323-B4AE6C04A365}" name="Tableau2" displayName="Tableau2" ref="A1:B15" totalsRowShown="0" headerRowDxfId="6">
  <autoFilter ref="A1:B15" xr:uid="{D1C14154-2210-46FA-9323-B4AE6C04A365}"/>
  <tableColumns count="2">
    <tableColumn id="1" xr3:uid="{44564266-600B-4CA8-B1A5-79F945B8092F}" name="nom">
      <calculatedColumnFormula array="1">IFERROR(INDEX(T_BD[nom],SMALL(IF(T_BD[classe]="AF",ROW(T_BD[nom]),""),ROW(A1))-1),"")</calculatedColumnFormula>
    </tableColumn>
    <tableColumn id="2" xr3:uid="{02A8B964-ABDD-49A6-A951-8EF4A9385400}" name="âge" dataDxfId="7">
      <calculatedColumnFormula>IFERROR(INDEX(T_BD[âge],MATCH(Tableau2[[#This Row],[nom]],T_BD[nom],0)),"")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050A8C-8210-41EC-84F7-C8C18D885675}" name="Tableau24" displayName="Tableau24" ref="A1:B15" totalsRowShown="0" headerRowDxfId="5">
  <autoFilter ref="A1:B15" xr:uid="{D1C14154-2210-46FA-9323-B4AE6C04A365}"/>
  <tableColumns count="2">
    <tableColumn id="1" xr3:uid="{3DA8FCD8-E315-415E-AA75-89DC6221C1F4}" name="nom" dataDxfId="3">
      <calculatedColumnFormula array="1">IFERROR(INDEX(T_BD[nom],SMALL(IF(T_BD[classe]="RD",ROW(T_BD[nom]),""),ROW(A1))-1),"")</calculatedColumnFormula>
    </tableColumn>
    <tableColumn id="2" xr3:uid="{75D50A19-9C76-4AC7-BF63-6111E7B0ADB9}" name="âge" dataDxfId="4">
      <calculatedColumnFormula>IFERROR(INDEX(T_BD[âge],MATCH(Tableau24[[#This Row],[nom]],T_BD[nom],0)),"")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F5AADBE-7DFA-4F40-A05A-23FD6723BB14}" name="Tableau245" displayName="Tableau245" ref="A1:B23" totalsRowShown="0" headerRowDxfId="2">
  <autoFilter ref="A1:B23" xr:uid="{D1C14154-2210-46FA-9323-B4AE6C04A365}"/>
  <tableColumns count="2">
    <tableColumn id="1" xr3:uid="{30008B54-3B3D-4E8F-A6F8-643A272A7B13}" name="nom" dataDxfId="1">
      <calculatedColumnFormula array="1">IFERROR(INDEX(T_BD[nom],SMALL(IF(T_BD[classe]="AF/RD",ROW(T_BD[nom]),IF(T_BD[classe]="RD",ROW(T_BD[nom]))),ROW(A1))-1),"")</calculatedColumnFormula>
    </tableColumn>
    <tableColumn id="2" xr3:uid="{6CD43910-0F1E-4662-997E-930A60382571}" name="âge" dataDxfId="0">
      <calculatedColumnFormula>IFERROR(INDEX(T_BD[âge],MATCH(Tableau245[[#This Row],[nom]],T_BD[nom],0)),"")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27933-F119-40F5-8680-9C514FE89F7F}">
  <dimension ref="A1:D20"/>
  <sheetViews>
    <sheetView tabSelected="1" workbookViewId="0">
      <selection activeCell="B7" sqref="B7"/>
    </sheetView>
  </sheetViews>
  <sheetFormatPr baseColWidth="10" defaultRowHeight="15" x14ac:dyDescent="0.25"/>
  <cols>
    <col min="1" max="1" width="9.5703125" style="1" customWidth="1"/>
    <col min="2" max="2" width="13" style="1" bestFit="1" customWidth="1"/>
    <col min="4" max="4" width="11.42578125" style="1"/>
  </cols>
  <sheetData>
    <row r="1" spans="1:4" x14ac:dyDescent="0.25">
      <c r="A1" s="1" t="s">
        <v>25</v>
      </c>
      <c r="B1" s="1" t="s">
        <v>10</v>
      </c>
      <c r="C1" t="s">
        <v>8</v>
      </c>
      <c r="D1" s="1" t="s">
        <v>9</v>
      </c>
    </row>
    <row r="2" spans="1:4" x14ac:dyDescent="0.25">
      <c r="A2" s="1" t="s">
        <v>26</v>
      </c>
      <c r="B2" s="1" t="s">
        <v>11</v>
      </c>
      <c r="C2" t="s">
        <v>0</v>
      </c>
      <c r="D2" s="1">
        <v>25</v>
      </c>
    </row>
    <row r="3" spans="1:4" x14ac:dyDescent="0.25">
      <c r="A3" s="1" t="s">
        <v>26</v>
      </c>
      <c r="B3" s="1" t="s">
        <v>12</v>
      </c>
      <c r="C3" t="s">
        <v>1</v>
      </c>
      <c r="D3" s="1">
        <v>27</v>
      </c>
    </row>
    <row r="4" spans="1:4" x14ac:dyDescent="0.25">
      <c r="A4" s="1" t="s">
        <v>26</v>
      </c>
      <c r="B4" s="1" t="s">
        <v>12</v>
      </c>
      <c r="C4" t="s">
        <v>2</v>
      </c>
      <c r="D4" s="1">
        <v>32</v>
      </c>
    </row>
    <row r="5" spans="1:4" x14ac:dyDescent="0.25">
      <c r="A5" s="1" t="s">
        <v>26</v>
      </c>
      <c r="B5" s="1" t="s">
        <v>12</v>
      </c>
      <c r="C5" t="s">
        <v>3</v>
      </c>
      <c r="D5" s="1">
        <v>45</v>
      </c>
    </row>
    <row r="6" spans="1:4" x14ac:dyDescent="0.25">
      <c r="A6" s="1" t="s">
        <v>26</v>
      </c>
      <c r="B6" s="1" t="s">
        <v>24</v>
      </c>
      <c r="C6" t="s">
        <v>4</v>
      </c>
      <c r="D6" s="1">
        <v>19</v>
      </c>
    </row>
    <row r="7" spans="1:4" x14ac:dyDescent="0.25">
      <c r="A7" s="1" t="s">
        <v>27</v>
      </c>
      <c r="B7" s="1" t="s">
        <v>11</v>
      </c>
      <c r="C7" t="s">
        <v>5</v>
      </c>
      <c r="D7" s="1">
        <v>56</v>
      </c>
    </row>
    <row r="8" spans="1:4" x14ac:dyDescent="0.25">
      <c r="A8" s="1" t="s">
        <v>26</v>
      </c>
      <c r="B8" s="1" t="s">
        <v>11</v>
      </c>
      <c r="C8" t="s">
        <v>6</v>
      </c>
      <c r="D8" s="1">
        <v>75</v>
      </c>
    </row>
    <row r="9" spans="1:4" x14ac:dyDescent="0.25">
      <c r="A9" s="1" t="s">
        <v>26</v>
      </c>
      <c r="B9" s="1" t="s">
        <v>11</v>
      </c>
      <c r="C9" t="s">
        <v>7</v>
      </c>
      <c r="D9" s="1">
        <v>52</v>
      </c>
    </row>
    <row r="10" spans="1:4" x14ac:dyDescent="0.25">
      <c r="A10" s="1" t="s">
        <v>26</v>
      </c>
      <c r="B10" s="1" t="s">
        <v>12</v>
      </c>
      <c r="C10" t="s">
        <v>13</v>
      </c>
      <c r="D10" s="1">
        <v>25</v>
      </c>
    </row>
    <row r="11" spans="1:4" x14ac:dyDescent="0.25">
      <c r="A11" s="1" t="s">
        <v>26</v>
      </c>
      <c r="B11" s="1" t="s">
        <v>12</v>
      </c>
      <c r="C11" t="s">
        <v>14</v>
      </c>
      <c r="D11" s="1">
        <v>27</v>
      </c>
    </row>
    <row r="12" spans="1:4" x14ac:dyDescent="0.25">
      <c r="A12" s="1" t="s">
        <v>26</v>
      </c>
      <c r="B12" s="1" t="s">
        <v>24</v>
      </c>
      <c r="C12" t="s">
        <v>15</v>
      </c>
      <c r="D12" s="1">
        <v>32</v>
      </c>
    </row>
    <row r="13" spans="1:4" x14ac:dyDescent="0.25">
      <c r="A13" s="1" t="s">
        <v>26</v>
      </c>
      <c r="B13" s="1" t="s">
        <v>12</v>
      </c>
      <c r="C13" t="s">
        <v>16</v>
      </c>
      <c r="D13" s="1">
        <v>45</v>
      </c>
    </row>
    <row r="14" spans="1:4" x14ac:dyDescent="0.25">
      <c r="A14" s="1" t="s">
        <v>26</v>
      </c>
      <c r="B14" s="1" t="s">
        <v>12</v>
      </c>
      <c r="C14" t="s">
        <v>17</v>
      </c>
      <c r="D14" s="1">
        <v>19</v>
      </c>
    </row>
    <row r="15" spans="1:4" x14ac:dyDescent="0.25">
      <c r="A15" s="1" t="s">
        <v>26</v>
      </c>
      <c r="B15" s="1" t="s">
        <v>11</v>
      </c>
      <c r="C15" t="s">
        <v>18</v>
      </c>
      <c r="D15" s="1">
        <v>56</v>
      </c>
    </row>
    <row r="16" spans="1:4" x14ac:dyDescent="0.25">
      <c r="A16" s="1" t="s">
        <v>26</v>
      </c>
      <c r="B16" s="1" t="s">
        <v>11</v>
      </c>
      <c r="C16" t="s">
        <v>19</v>
      </c>
      <c r="D16" s="1">
        <v>75</v>
      </c>
    </row>
    <row r="17" spans="1:4" x14ac:dyDescent="0.25">
      <c r="A17" s="1" t="s">
        <v>28</v>
      </c>
      <c r="B17" s="1" t="s">
        <v>11</v>
      </c>
      <c r="C17" t="s">
        <v>23</v>
      </c>
      <c r="D17" s="1">
        <v>52</v>
      </c>
    </row>
    <row r="18" spans="1:4" x14ac:dyDescent="0.25">
      <c r="A18" s="1" t="s">
        <v>26</v>
      </c>
      <c r="B18" s="1" t="s">
        <v>11</v>
      </c>
      <c r="C18" t="s">
        <v>20</v>
      </c>
      <c r="D18" s="1">
        <v>25</v>
      </c>
    </row>
    <row r="19" spans="1:4" x14ac:dyDescent="0.25">
      <c r="A19" s="1" t="s">
        <v>26</v>
      </c>
      <c r="B19" s="1" t="s">
        <v>24</v>
      </c>
      <c r="C19" t="s">
        <v>21</v>
      </c>
      <c r="D19" s="1">
        <v>27</v>
      </c>
    </row>
    <row r="20" spans="1:4" x14ac:dyDescent="0.25">
      <c r="A20" s="1" t="s">
        <v>26</v>
      </c>
      <c r="B20" s="1" t="s">
        <v>24</v>
      </c>
      <c r="C20" t="s">
        <v>22</v>
      </c>
      <c r="D20" s="1">
        <v>32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9DFA5-4CB8-4E36-90A5-445713963435}">
  <dimension ref="A1:B15"/>
  <sheetViews>
    <sheetView workbookViewId="0">
      <selection activeCell="F8" sqref="F8"/>
    </sheetView>
  </sheetViews>
  <sheetFormatPr baseColWidth="10" defaultRowHeight="15" x14ac:dyDescent="0.25"/>
  <cols>
    <col min="1" max="2" width="11.42578125" style="1"/>
  </cols>
  <sheetData>
    <row r="1" spans="1:2" x14ac:dyDescent="0.25">
      <c r="A1" s="1" t="s">
        <v>8</v>
      </c>
      <c r="B1" s="1" t="s">
        <v>9</v>
      </c>
    </row>
    <row r="2" spans="1:2" x14ac:dyDescent="0.25">
      <c r="A2" s="2" t="str" cm="1">
        <f t="array" ref="A2">IFERROR(INDEX(T_BD[nom],SMALL(IF(T_BD[classe]="AF",ROW(T_BD[nom]),""),ROW(A1))-1),"")</f>
        <v>leon</v>
      </c>
      <c r="B2" s="1">
        <f>IFERROR(INDEX(T_BD[âge],MATCH(Tableau2[[#This Row],[nom]],T_BD[nom],0)),"")</f>
        <v>27</v>
      </c>
    </row>
    <row r="3" spans="1:2" x14ac:dyDescent="0.25">
      <c r="A3" s="2" t="str" cm="1">
        <f t="array" ref="A3">IFERROR(INDEX(T_BD[nom],SMALL(IF(T_BD[classe]="AF",ROW(T_BD[nom]),""),ROW(A2))-1),"")</f>
        <v>morgane</v>
      </c>
      <c r="B3" s="1">
        <f>IFERROR(INDEX(T_BD[âge],MATCH(Tableau2[[#This Row],[nom]],T_BD[nom],0)),"")</f>
        <v>32</v>
      </c>
    </row>
    <row r="4" spans="1:2" x14ac:dyDescent="0.25">
      <c r="A4" s="2" t="str" cm="1">
        <f t="array" ref="A4">IFERROR(INDEX(T_BD[nom],SMALL(IF(T_BD[classe]="AF",ROW(T_BD[nom]),""),ROW(A3))-1),"")</f>
        <v>laure</v>
      </c>
      <c r="B4" s="1">
        <f>IFERROR(INDEX(T_BD[âge],MATCH(Tableau2[[#This Row],[nom]],T_BD[nom],0)),"")</f>
        <v>45</v>
      </c>
    </row>
    <row r="5" spans="1:2" x14ac:dyDescent="0.25">
      <c r="A5" s="2" t="str" cm="1">
        <f t="array" ref="A5">IFERROR(INDEX(T_BD[nom],SMALL(IF(T_BD[classe]="AF",ROW(T_BD[nom]),""),ROW(A4))-1),"")</f>
        <v>christophe</v>
      </c>
      <c r="B5" s="1">
        <f>IFERROR(INDEX(T_BD[âge],MATCH(Tableau2[[#This Row],[nom]],T_BD[nom],0)),"")</f>
        <v>25</v>
      </c>
    </row>
    <row r="6" spans="1:2" x14ac:dyDescent="0.25">
      <c r="A6" s="2" t="str" cm="1">
        <f t="array" ref="A6">IFERROR(INDEX(T_BD[nom],SMALL(IF(T_BD[classe]="AF",ROW(T_BD[nom]),""),ROW(A5))-1),"")</f>
        <v>lucas</v>
      </c>
      <c r="B6" s="1">
        <f>IFERROR(INDEX(T_BD[âge],MATCH(Tableau2[[#This Row],[nom]],T_BD[nom],0)),"")</f>
        <v>27</v>
      </c>
    </row>
    <row r="7" spans="1:2" x14ac:dyDescent="0.25">
      <c r="A7" s="2" t="str" cm="1">
        <f t="array" ref="A7">IFERROR(INDEX(T_BD[nom],SMALL(IF(T_BD[classe]="AF",ROW(T_BD[nom]),""),ROW(A6))-1),"")</f>
        <v>valentine</v>
      </c>
      <c r="B7" s="1">
        <f>IFERROR(INDEX(T_BD[âge],MATCH(Tableau2[[#This Row],[nom]],T_BD[nom],0)),"")</f>
        <v>45</v>
      </c>
    </row>
    <row r="8" spans="1:2" x14ac:dyDescent="0.25">
      <c r="A8" s="2" t="str" cm="1">
        <f t="array" ref="A8">IFERROR(INDEX(T_BD[nom],SMALL(IF(T_BD[classe]="AF",ROW(T_BD[nom]),""),ROW(A7))-1),"")</f>
        <v>gregory</v>
      </c>
      <c r="B8" s="1">
        <f>IFERROR(INDEX(T_BD[âge],MATCH(Tableau2[[#This Row],[nom]],T_BD[nom],0)),"")</f>
        <v>19</v>
      </c>
    </row>
    <row r="9" spans="1:2" x14ac:dyDescent="0.25">
      <c r="A9" s="2" t="str" cm="1">
        <f t="array" ref="A9">IFERROR(INDEX(T_BD[nom],SMALL(IF(T_BD[classe]="AF",ROW(T_BD[nom]),""),ROW(A8))-1),"")</f>
        <v/>
      </c>
      <c r="B9" s="1" t="str">
        <f>IFERROR(INDEX(T_BD[âge],MATCH(Tableau2[[#This Row],[nom]],T_BD[nom],0)),"")</f>
        <v/>
      </c>
    </row>
    <row r="10" spans="1:2" x14ac:dyDescent="0.25">
      <c r="A10" s="2" t="str" cm="1">
        <f t="array" ref="A10">IFERROR(INDEX(T_BD[nom],SMALL(IF(T_BD[classe]="AF",ROW(T_BD[nom]),""),ROW(A9))-1),"")</f>
        <v/>
      </c>
      <c r="B10" s="1" t="str">
        <f>IFERROR(INDEX(T_BD[âge],MATCH(Tableau2[[#This Row],[nom]],T_BD[nom],0)),"")</f>
        <v/>
      </c>
    </row>
    <row r="11" spans="1:2" x14ac:dyDescent="0.25">
      <c r="A11" s="2" t="str" cm="1">
        <f t="array" ref="A11">IFERROR(INDEX(T_BD[nom],SMALL(IF(T_BD[classe]="AF",ROW(T_BD[nom]),""),ROW(A10))-1),"")</f>
        <v/>
      </c>
      <c r="B11" s="1" t="str">
        <f>IFERROR(INDEX(T_BD[âge],MATCH(Tableau2[[#This Row],[nom]],T_BD[nom],0)),"")</f>
        <v/>
      </c>
    </row>
    <row r="12" spans="1:2" x14ac:dyDescent="0.25">
      <c r="A12" s="2" t="str" cm="1">
        <f t="array" ref="A12">IFERROR(INDEX(T_BD[nom],SMALL(IF(T_BD[classe]="AF",ROW(T_BD[nom]),""),ROW(A11))-1),"")</f>
        <v/>
      </c>
      <c r="B12" s="1" t="str">
        <f>IFERROR(INDEX(T_BD[âge],MATCH(Tableau2[[#This Row],[nom]],T_BD[nom],0)),"")</f>
        <v/>
      </c>
    </row>
    <row r="13" spans="1:2" x14ac:dyDescent="0.25">
      <c r="A13" s="2" t="str" cm="1">
        <f t="array" ref="A13">IFERROR(INDEX(T_BD[nom],SMALL(IF(T_BD[classe]="AF",ROW(T_BD[nom]),""),ROW(A12))-1),"")</f>
        <v/>
      </c>
      <c r="B13" s="1" t="str">
        <f>IFERROR(INDEX(T_BD[âge],MATCH(Tableau2[[#This Row],[nom]],T_BD[nom],0)),"")</f>
        <v/>
      </c>
    </row>
    <row r="14" spans="1:2" x14ac:dyDescent="0.25">
      <c r="A14" s="2" t="str" cm="1">
        <f t="array" ref="A14">IFERROR(INDEX(T_BD[nom],SMALL(IF(T_BD[classe]="AF",ROW(T_BD[nom]),""),ROW(A13))-1),"")</f>
        <v/>
      </c>
      <c r="B14" s="1" t="str">
        <f>IFERROR(INDEX(T_BD[âge],MATCH(Tableau2[[#This Row],[nom]],T_BD[nom],0)),"")</f>
        <v/>
      </c>
    </row>
    <row r="15" spans="1:2" x14ac:dyDescent="0.25">
      <c r="A15" s="2" t="str" cm="1">
        <f t="array" ref="A15">IFERROR(INDEX(T_BD[nom],SMALL(IF(T_BD[classe]="AF",ROW(T_BD[nom]),""),ROW(A14))-1),"")</f>
        <v/>
      </c>
      <c r="B15" s="1" t="str">
        <f>IFERROR(INDEX(T_BD[âge],MATCH(Tableau2[[#This Row],[nom]],T_BD[nom],0)),"")</f>
        <v/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7EFF-D5C6-4ABA-9D70-979FB7415A7D}">
  <dimension ref="A1:B15"/>
  <sheetViews>
    <sheetView workbookViewId="0">
      <selection activeCell="A2" sqref="A2"/>
    </sheetView>
  </sheetViews>
  <sheetFormatPr baseColWidth="10" defaultRowHeight="15" x14ac:dyDescent="0.25"/>
  <cols>
    <col min="1" max="2" width="11.42578125" style="1"/>
  </cols>
  <sheetData>
    <row r="1" spans="1:2" x14ac:dyDescent="0.25">
      <c r="A1" s="1" t="s">
        <v>8</v>
      </c>
      <c r="B1" s="1" t="s">
        <v>9</v>
      </c>
    </row>
    <row r="2" spans="1:2" x14ac:dyDescent="0.25">
      <c r="A2" s="2" t="str" cm="1">
        <f t="array" ref="A2">IFERROR(INDEX(T_BD[nom],SMALL(IF(T_BD[classe]="RD",ROW(T_BD[nom]),""),ROW(A1))-1),"")</f>
        <v>pierre</v>
      </c>
      <c r="B2" s="1">
        <f>IFERROR(INDEX(T_BD[âge],MATCH(Tableau24[[#This Row],[nom]],T_BD[nom],0)),"")</f>
        <v>25</v>
      </c>
    </row>
    <row r="3" spans="1:2" x14ac:dyDescent="0.25">
      <c r="A3" s="2" t="str" cm="1">
        <f t="array" ref="A3">IFERROR(INDEX(T_BD[nom],SMALL(IF(T_BD[classe]="RD",ROW(T_BD[nom]),""),ROW(A2))-1),"")</f>
        <v>kilian</v>
      </c>
      <c r="B3" s="1">
        <f>IFERROR(INDEX(T_BD[âge],MATCH(Tableau24[[#This Row],[nom]],T_BD[nom],0)),"")</f>
        <v>56</v>
      </c>
    </row>
    <row r="4" spans="1:2" x14ac:dyDescent="0.25">
      <c r="A4" s="2" t="str" cm="1">
        <f t="array" ref="A4">IFERROR(INDEX(T_BD[nom],SMALL(IF(T_BD[classe]="RD",ROW(T_BD[nom]),""),ROW(A3))-1),"")</f>
        <v>hasard</v>
      </c>
      <c r="B4" s="1">
        <f>IFERROR(INDEX(T_BD[âge],MATCH(Tableau24[[#This Row],[nom]],T_BD[nom],0)),"")</f>
        <v>75</v>
      </c>
    </row>
    <row r="5" spans="1:2" x14ac:dyDescent="0.25">
      <c r="A5" s="2" t="str" cm="1">
        <f t="array" ref="A5">IFERROR(INDEX(T_BD[nom],SMALL(IF(T_BD[classe]="RD",ROW(T_BD[nom]),""),ROW(A4))-1),"")</f>
        <v>natacha</v>
      </c>
      <c r="B5" s="1">
        <f>IFERROR(INDEX(T_BD[âge],MATCH(Tableau24[[#This Row],[nom]],T_BD[nom],0)),"")</f>
        <v>52</v>
      </c>
    </row>
    <row r="6" spans="1:2" x14ac:dyDescent="0.25">
      <c r="A6" s="2" t="str" cm="1">
        <f t="array" ref="A6">IFERROR(INDEX(T_BD[nom],SMALL(IF(T_BD[classe]="RD",ROW(T_BD[nom]),""),ROW(A5))-1),"")</f>
        <v>nancy</v>
      </c>
      <c r="B6" s="1">
        <f>IFERROR(INDEX(T_BD[âge],MATCH(Tableau24[[#This Row],[nom]],T_BD[nom],0)),"")</f>
        <v>56</v>
      </c>
    </row>
    <row r="7" spans="1:2" x14ac:dyDescent="0.25">
      <c r="A7" s="2" t="str" cm="1">
        <f t="array" ref="A7">IFERROR(INDEX(T_BD[nom],SMALL(IF(T_BD[classe]="RD",ROW(T_BD[nom]),""),ROW(A6))-1),"")</f>
        <v>ikram</v>
      </c>
      <c r="B7" s="1">
        <f>IFERROR(INDEX(T_BD[âge],MATCH(Tableau24[[#This Row],[nom]],T_BD[nom],0)),"")</f>
        <v>75</v>
      </c>
    </row>
    <row r="8" spans="1:2" x14ac:dyDescent="0.25">
      <c r="A8" s="2" t="str" cm="1">
        <f t="array" ref="A8">IFERROR(INDEX(T_BD[nom],SMALL(IF(T_BD[classe]="RD",ROW(T_BD[nom]),""),ROW(A7))-1),"")</f>
        <v>louise</v>
      </c>
      <c r="B8" s="1">
        <f>IFERROR(INDEX(T_BD[âge],MATCH(Tableau24[[#This Row],[nom]],T_BD[nom],0)),"")</f>
        <v>52</v>
      </c>
    </row>
    <row r="9" spans="1:2" x14ac:dyDescent="0.25">
      <c r="A9" s="2" t="str" cm="1">
        <f t="array" ref="A9">IFERROR(INDEX(T_BD[nom],SMALL(IF(T_BD[classe]="RD",ROW(T_BD[nom]),""),ROW(A8))-1),"")</f>
        <v>vanessa</v>
      </c>
      <c r="B9" s="1">
        <f>IFERROR(INDEX(T_BD[âge],MATCH(Tableau24[[#This Row],[nom]],T_BD[nom],0)),"")</f>
        <v>25</v>
      </c>
    </row>
    <row r="10" spans="1:2" x14ac:dyDescent="0.25">
      <c r="A10" s="2" t="str" cm="1">
        <f t="array" ref="A10">IFERROR(INDEX(T_BD[nom],SMALL(IF(T_BD[classe]="RD",ROW(T_BD[nom]),""),ROW(A9))-1),"")</f>
        <v/>
      </c>
      <c r="B10" s="1" t="str">
        <f>IFERROR(INDEX(T_BD[âge],MATCH(Tableau24[[#This Row],[nom]],T_BD[nom],0)),"")</f>
        <v/>
      </c>
    </row>
    <row r="11" spans="1:2" x14ac:dyDescent="0.25">
      <c r="A11" s="2" t="str" cm="1">
        <f t="array" ref="A11">IFERROR(INDEX(T_BD[nom],SMALL(IF(T_BD[classe]="RD",ROW(T_BD[nom]),""),ROW(A10))-1),"")</f>
        <v/>
      </c>
      <c r="B11" s="1" t="str">
        <f>IFERROR(INDEX(T_BD[âge],MATCH(Tableau24[[#This Row],[nom]],T_BD[nom],0)),"")</f>
        <v/>
      </c>
    </row>
    <row r="12" spans="1:2" x14ac:dyDescent="0.25">
      <c r="A12" s="2" t="str" cm="1">
        <f t="array" ref="A12">IFERROR(INDEX(T_BD[nom],SMALL(IF(T_BD[classe]="RD",ROW(T_BD[nom]),""),ROW(A11))-1),"")</f>
        <v/>
      </c>
      <c r="B12" s="1" t="str">
        <f>IFERROR(INDEX(T_BD[âge],MATCH(Tableau24[[#This Row],[nom]],T_BD[nom],0)),"")</f>
        <v/>
      </c>
    </row>
    <row r="13" spans="1:2" x14ac:dyDescent="0.25">
      <c r="A13" s="2" t="str" cm="1">
        <f t="array" ref="A13">IFERROR(INDEX(T_BD[nom],SMALL(IF(T_BD[classe]="RD",ROW(T_BD[nom]),""),ROW(A12))-1),"")</f>
        <v/>
      </c>
      <c r="B13" s="1" t="str">
        <f>IFERROR(INDEX(T_BD[âge],MATCH(Tableau24[[#This Row],[nom]],T_BD[nom],0)),"")</f>
        <v/>
      </c>
    </row>
    <row r="14" spans="1:2" x14ac:dyDescent="0.25">
      <c r="A14" s="2" t="str" cm="1">
        <f t="array" ref="A14">IFERROR(INDEX(T_BD[nom],SMALL(IF(T_BD[classe]="RD",ROW(T_BD[nom]),""),ROW(A13))-1),"")</f>
        <v/>
      </c>
      <c r="B14" s="1" t="str">
        <f>IFERROR(INDEX(T_BD[âge],MATCH(Tableau24[[#This Row],[nom]],T_BD[nom],0)),"")</f>
        <v/>
      </c>
    </row>
    <row r="15" spans="1:2" x14ac:dyDescent="0.25">
      <c r="A15" s="2" t="str" cm="1">
        <f t="array" ref="A15">IFERROR(INDEX(T_BD[nom],SMALL(IF(T_BD[classe]="RD",ROW(T_BD[nom]),""),ROW(A14))-1),"")</f>
        <v/>
      </c>
      <c r="B15" s="1" t="str">
        <f>IFERROR(INDEX(T_BD[âge],MATCH(Tableau24[[#This Row],[nom]],T_BD[nom],0)),"")</f>
        <v/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C401D-C491-4BCD-B8C2-B190E96DB9DE}">
  <dimension ref="A1:E23"/>
  <sheetViews>
    <sheetView workbookViewId="0">
      <selection activeCell="B20" sqref="B20"/>
    </sheetView>
  </sheetViews>
  <sheetFormatPr baseColWidth="10" defaultRowHeight="15" x14ac:dyDescent="0.25"/>
  <cols>
    <col min="1" max="2" width="11.42578125" style="1"/>
  </cols>
  <sheetData>
    <row r="1" spans="1:5" x14ac:dyDescent="0.25">
      <c r="A1" s="1" t="s">
        <v>8</v>
      </c>
      <c r="B1" s="1" t="s">
        <v>9</v>
      </c>
    </row>
    <row r="2" spans="1:5" x14ac:dyDescent="0.25">
      <c r="A2" s="2" t="str" cm="1">
        <f t="array" ref="A2">IFERROR(INDEX(T_BD[nom],SMALL(IF(T_BD[classe]="AF/RD",ROW(T_BD[nom]),IF(T_BD[classe]="RD",ROW(T_BD[nom]))),ROW(A1))-1),"")</f>
        <v>pierre</v>
      </c>
      <c r="B2" s="1">
        <f>IFERROR(INDEX(T_BD[âge],MATCH(Tableau245[[#This Row],[nom]],T_BD[nom],0)),"")</f>
        <v>25</v>
      </c>
      <c r="D2" s="1"/>
      <c r="E2" s="1"/>
    </row>
    <row r="3" spans="1:5" x14ac:dyDescent="0.25">
      <c r="A3" s="2" t="str" cm="1">
        <f t="array" ref="A3">IFERROR(INDEX(T_BD[nom],SMALL(IF(T_BD[classe]="AF/RD",ROW(T_BD[nom]),IF(T_BD[classe]="RD",ROW(T_BD[nom]))),ROW(A2))-1),"")</f>
        <v>florent</v>
      </c>
      <c r="B3" s="1">
        <f>IFERROR(INDEX(T_BD[âge],MATCH(Tableau245[[#This Row],[nom]],T_BD[nom],0)),"")</f>
        <v>19</v>
      </c>
      <c r="E3" s="1"/>
    </row>
    <row r="4" spans="1:5" x14ac:dyDescent="0.25">
      <c r="A4" s="2" t="str" cm="1">
        <f t="array" ref="A4">IFERROR(INDEX(T_BD[nom],SMALL(IF(T_BD[classe]="AF/RD",ROW(T_BD[nom]),IF(T_BD[classe]="RD",ROW(T_BD[nom]))),ROW(A3))-1),"")</f>
        <v>kilian</v>
      </c>
      <c r="B4" s="1">
        <f>IFERROR(INDEX(T_BD[âge],MATCH(Tableau245[[#This Row],[nom]],T_BD[nom],0)),"")</f>
        <v>56</v>
      </c>
      <c r="E4" s="1"/>
    </row>
    <row r="5" spans="1:5" x14ac:dyDescent="0.25">
      <c r="A5" s="2" t="str" cm="1">
        <f t="array" ref="A5">IFERROR(INDEX(T_BD[nom],SMALL(IF(T_BD[classe]="AF/RD",ROW(T_BD[nom]),IF(T_BD[classe]="RD",ROW(T_BD[nom]))),ROW(A4))-1),"")</f>
        <v>hasard</v>
      </c>
      <c r="B5" s="1">
        <f>IFERROR(INDEX(T_BD[âge],MATCH(Tableau245[[#This Row],[nom]],T_BD[nom],0)),"")</f>
        <v>75</v>
      </c>
      <c r="E5" s="1"/>
    </row>
    <row r="6" spans="1:5" x14ac:dyDescent="0.25">
      <c r="A6" s="2" t="str" cm="1">
        <f t="array" ref="A6">IFERROR(INDEX(T_BD[nom],SMALL(IF(T_BD[classe]="AF/RD",ROW(T_BD[nom]),IF(T_BD[classe]="RD",ROW(T_BD[nom]))),ROW(A5))-1),"")</f>
        <v>natacha</v>
      </c>
      <c r="B6" s="1">
        <f>IFERROR(INDEX(T_BD[âge],MATCH(Tableau245[[#This Row],[nom]],T_BD[nom],0)),"")</f>
        <v>52</v>
      </c>
      <c r="E6" s="1"/>
    </row>
    <row r="7" spans="1:5" x14ac:dyDescent="0.25">
      <c r="A7" s="2" t="str" cm="1">
        <f t="array" ref="A7">IFERROR(INDEX(T_BD[nom],SMALL(IF(T_BD[classe]="AF/RD",ROW(T_BD[nom]),IF(T_BD[classe]="RD",ROW(T_BD[nom]))),ROW(A6))-1),"")</f>
        <v>charlène</v>
      </c>
      <c r="B7" s="1">
        <f>IFERROR(INDEX(T_BD[âge],MATCH(Tableau245[[#This Row],[nom]],T_BD[nom],0)),"")</f>
        <v>32</v>
      </c>
      <c r="E7" s="1"/>
    </row>
    <row r="8" spans="1:5" x14ac:dyDescent="0.25">
      <c r="A8" s="2" t="str" cm="1">
        <f t="array" ref="A8">IFERROR(INDEX(T_BD[nom],SMALL(IF(T_BD[classe]="AF/RD",ROW(T_BD[nom]),IF(T_BD[classe]="RD",ROW(T_BD[nom]))),ROW(A7))-1),"")</f>
        <v>nancy</v>
      </c>
      <c r="B8" s="1">
        <f>IFERROR(INDEX(T_BD[âge],MATCH(Tableau245[[#This Row],[nom]],T_BD[nom],0)),"")</f>
        <v>56</v>
      </c>
      <c r="E8" s="1"/>
    </row>
    <row r="9" spans="1:5" x14ac:dyDescent="0.25">
      <c r="A9" s="2" t="str" cm="1">
        <f t="array" ref="A9">IFERROR(INDEX(T_BD[nom],SMALL(IF(T_BD[classe]="AF/RD",ROW(T_BD[nom]),IF(T_BD[classe]="RD",ROW(T_BD[nom]))),ROW(A8))-1),"")</f>
        <v>ikram</v>
      </c>
      <c r="B9" s="1">
        <f>IFERROR(INDEX(T_BD[âge],MATCH(Tableau245[[#This Row],[nom]],T_BD[nom],0)),"")</f>
        <v>75</v>
      </c>
      <c r="E9" s="1"/>
    </row>
    <row r="10" spans="1:5" x14ac:dyDescent="0.25">
      <c r="A10" s="2" t="str" cm="1">
        <f t="array" ref="A10">IFERROR(INDEX(T_BD[nom],SMALL(IF(T_BD[classe]="AF/RD",ROW(T_BD[nom]),IF(T_BD[classe]="RD",ROW(T_BD[nom]))),ROW(A9))-1),"")</f>
        <v>louise</v>
      </c>
      <c r="B10" s="1">
        <f>IFERROR(INDEX(T_BD[âge],MATCH(Tableau245[[#This Row],[nom]],T_BD[nom],0)),"")</f>
        <v>52</v>
      </c>
      <c r="E10" s="1"/>
    </row>
    <row r="11" spans="1:5" x14ac:dyDescent="0.25">
      <c r="A11" s="2" t="str" cm="1">
        <f t="array" ref="A11">IFERROR(INDEX(T_BD[nom],SMALL(IF(T_BD[classe]="AF/RD",ROW(T_BD[nom]),IF(T_BD[classe]="RD",ROW(T_BD[nom]))),ROW(A10))-1),"")</f>
        <v>vanessa</v>
      </c>
      <c r="B11" s="1">
        <f>IFERROR(INDEX(T_BD[âge],MATCH(Tableau245[[#This Row],[nom]],T_BD[nom],0)),"")</f>
        <v>25</v>
      </c>
      <c r="E11" s="1"/>
    </row>
    <row r="12" spans="1:5" x14ac:dyDescent="0.25">
      <c r="A12" s="2" t="str" cm="1">
        <f t="array" ref="A12">IFERROR(INDEX(T_BD[nom],SMALL(IF(T_BD[classe]="AF/RD",ROW(T_BD[nom]),IF(T_BD[classe]="RD",ROW(T_BD[nom]))),ROW(A11))-1),"")</f>
        <v>axelles</v>
      </c>
      <c r="B12" s="1">
        <f>IFERROR(INDEX(T_BD[âge],MATCH(Tableau245[[#This Row],[nom]],T_BD[nom],0)),"")</f>
        <v>27</v>
      </c>
      <c r="E12" s="1"/>
    </row>
    <row r="13" spans="1:5" x14ac:dyDescent="0.25">
      <c r="A13" s="2" t="str" cm="1">
        <f t="array" ref="A13">IFERROR(INDEX(T_BD[nom],SMALL(IF(T_BD[classe]="AF/RD",ROW(T_BD[nom]),IF(T_BD[classe]="RD",ROW(T_BD[nom]))),ROW(A12))-1),"")</f>
        <v>Alice</v>
      </c>
      <c r="B13" s="1">
        <f>IFERROR(INDEX(T_BD[âge],MATCH(Tableau245[[#This Row],[nom]],T_BD[nom],0)),"")</f>
        <v>32</v>
      </c>
      <c r="E13" s="1"/>
    </row>
    <row r="14" spans="1:5" x14ac:dyDescent="0.25">
      <c r="A14" s="2" t="str" cm="1">
        <f t="array" ref="A14">IFERROR(INDEX(T_BD[nom],SMALL(IF(T_BD[classe]="AF/RD",ROW(T_BD[nom]),IF(T_BD[classe]="RD",ROW(T_BD[nom]))),ROW(A13))-1),"")</f>
        <v/>
      </c>
      <c r="B14" s="1" t="str">
        <f>IFERROR(INDEX(T_BD[âge],MATCH(Tableau245[[#This Row],[nom]],T_BD[nom],0)),"")</f>
        <v/>
      </c>
      <c r="E14" s="1"/>
    </row>
    <row r="15" spans="1:5" x14ac:dyDescent="0.25">
      <c r="A15" s="2" t="str" cm="1">
        <f t="array" ref="A15">IFERROR(INDEX(T_BD[nom],SMALL(IF(T_BD[classe]="AF/RD",ROW(T_BD[nom]),IF(T_BD[classe]="RD",ROW(T_BD[nom]))),ROW(A14))-1),"")</f>
        <v/>
      </c>
      <c r="B15" s="1" t="str">
        <f>IFERROR(INDEX(T_BD[âge],MATCH(Tableau245[[#This Row],[nom]],T_BD[nom],0)),"")</f>
        <v/>
      </c>
    </row>
    <row r="16" spans="1:5" x14ac:dyDescent="0.25">
      <c r="A16" s="2" t="str" cm="1">
        <f t="array" ref="A16">IFERROR(INDEX(T_BD[nom],SMALL(IF(T_BD[classe]="AF/RD",ROW(T_BD[nom]),IF(T_BD[classe]="RD",ROW(T_BD[nom]))),ROW(A15))-1),"")</f>
        <v/>
      </c>
      <c r="B16" s="1" t="str">
        <f>IFERROR(INDEX(T_BD[âge],MATCH(Tableau245[[#This Row],[nom]],T_BD[nom],0)),"")</f>
        <v/>
      </c>
    </row>
    <row r="17" spans="1:2" x14ac:dyDescent="0.25">
      <c r="A17" s="2" t="str" cm="1">
        <f t="array" ref="A17">IFERROR(INDEX(T_BD[nom],SMALL(IF(T_BD[classe]="AF/RD",ROW(T_BD[nom]),IF(T_BD[classe]="RD",ROW(T_BD[nom]))),ROW(A16))-1),"")</f>
        <v/>
      </c>
      <c r="B17" s="1" t="str">
        <f>IFERROR(INDEX(T_BD[âge],MATCH(Tableau245[[#This Row],[nom]],T_BD[nom],0)),"")</f>
        <v/>
      </c>
    </row>
    <row r="18" spans="1:2" x14ac:dyDescent="0.25">
      <c r="A18" s="2" t="str" cm="1">
        <f t="array" ref="A18">IFERROR(INDEX(T_BD[nom],SMALL(IF(T_BD[classe]="AF/RD",ROW(T_BD[nom]),IF(T_BD[classe]="RD",ROW(T_BD[nom]))),ROW(A17))-1),"")</f>
        <v/>
      </c>
      <c r="B18" s="1" t="str">
        <f>IFERROR(INDEX(T_BD[âge],MATCH(Tableau245[[#This Row],[nom]],T_BD[nom],0)),"")</f>
        <v/>
      </c>
    </row>
    <row r="19" spans="1:2" x14ac:dyDescent="0.25">
      <c r="A19" s="2" t="str" cm="1">
        <f t="array" ref="A19">IFERROR(INDEX(T_BD[nom],SMALL(IF(T_BD[classe]="AF/RD",ROW(T_BD[nom]),IF(T_BD[classe]="RD",ROW(T_BD[nom]))),ROW(A18))-1),"")</f>
        <v/>
      </c>
      <c r="B19" s="1" t="str">
        <f>IFERROR(INDEX(T_BD[âge],MATCH(Tableau245[[#This Row],[nom]],T_BD[nom],0)),"")</f>
        <v/>
      </c>
    </row>
    <row r="20" spans="1:2" x14ac:dyDescent="0.25">
      <c r="A20" s="2" t="str" cm="1">
        <f t="array" ref="A20">IFERROR(INDEX(T_BD[nom],SMALL(IF(T_BD[classe]="AF/RD",ROW(T_BD[nom]),IF(T_BD[classe]="RD",ROW(T_BD[nom]))),ROW(A19))-1),"")</f>
        <v/>
      </c>
      <c r="B20" s="1" t="str">
        <f>IFERROR(INDEX(T_BD[âge],MATCH(Tableau245[[#This Row],[nom]],T_BD[nom],0)),"")</f>
        <v/>
      </c>
    </row>
    <row r="21" spans="1:2" x14ac:dyDescent="0.25">
      <c r="A21" s="2" t="str" cm="1">
        <f t="array" ref="A21">IFERROR(INDEX(T_BD[nom],SMALL(IF(T_BD[classe]="AF/RD",ROW(T_BD[nom]),IF(T_BD[classe]="RD",ROW(T_BD[nom]))),ROW(A20))-1),"")</f>
        <v/>
      </c>
      <c r="B21" s="1" t="str">
        <f>IFERROR(INDEX(T_BD[âge],MATCH(Tableau245[[#This Row],[nom]],T_BD[nom],0)),"")</f>
        <v/>
      </c>
    </row>
    <row r="22" spans="1:2" x14ac:dyDescent="0.25">
      <c r="A22" s="2" t="str" cm="1">
        <f t="array" ref="A22">IFERROR(INDEX(T_BD[nom],SMALL(IF(T_BD[classe]="AF/RD",ROW(T_BD[nom]),IF(T_BD[classe]="RD",ROW(T_BD[nom]))),ROW(A21))-1),"")</f>
        <v/>
      </c>
      <c r="B22" s="1" t="str">
        <f>IFERROR(INDEX(T_BD[âge],MATCH(Tableau245[[#This Row],[nom]],T_BD[nom],0)),"")</f>
        <v/>
      </c>
    </row>
    <row r="23" spans="1:2" x14ac:dyDescent="0.25">
      <c r="A23" s="2" t="str" cm="1">
        <f t="array" ref="A23">IFERROR(INDEX(T_BD[nom],SMALL(IF(T_BD[classe]="AF/RD",ROW(T_BD[nom]),IF(T_BD[classe]="RD",ROW(T_BD[nom]))),ROW(A22))-1),"")</f>
        <v/>
      </c>
      <c r="B23" s="1" t="str">
        <f>IFERROR(INDEX(T_BD[âge],MATCH(Tableau245[[#This Row],[nom]],T_BD[nom],0)),"")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</vt:lpstr>
      <vt:lpstr>juste les AF</vt:lpstr>
      <vt:lpstr>juste les RD</vt:lpstr>
      <vt:lpstr>juste les AF.RD + 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JB_</cp:lastModifiedBy>
  <dcterms:created xsi:type="dcterms:W3CDTF">2024-09-11T08:24:29Z</dcterms:created>
  <dcterms:modified xsi:type="dcterms:W3CDTF">2024-09-11T19:26:41Z</dcterms:modified>
</cp:coreProperties>
</file>