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C:\Users\jb.thomas\Downloads\"/>
    </mc:Choice>
  </mc:AlternateContent>
  <xr:revisionPtr revIDLastSave="0" documentId="13_ncr:1_{79F733C5-BBAA-46B7-9354-575B9B09CD8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Septembre" sheetId="15" r:id="rId1"/>
    <sheet name="Noms" sheetId="14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7" i="15" l="1" a="1"/>
  <c r="F7" i="15" s="1"/>
  <c r="F8" i="15" a="1"/>
  <c r="F8" i="15" s="1"/>
  <c r="F9" i="15" a="1"/>
  <c r="F9" i="15" s="1"/>
  <c r="F10" i="15" a="1"/>
  <c r="F10" i="15"/>
  <c r="F11" i="15" a="1"/>
  <c r="F11" i="15"/>
  <c r="F12" i="15" a="1"/>
  <c r="F12" i="15"/>
  <c r="F13" i="15" a="1"/>
  <c r="F13" i="15" s="1"/>
  <c r="F14" i="15" a="1"/>
  <c r="F14" i="15" s="1"/>
  <c r="F15" i="15" a="1"/>
  <c r="F15" i="15"/>
  <c r="F16" i="15" a="1"/>
  <c r="F16" i="15" s="1"/>
  <c r="F17" i="15" a="1"/>
  <c r="F17" i="15" s="1"/>
  <c r="F18" i="15" a="1"/>
  <c r="F18" i="15"/>
  <c r="A18" i="15"/>
  <c r="E18" i="15"/>
  <c r="A11" i="15"/>
  <c r="E11" i="15"/>
  <c r="A12" i="15"/>
  <c r="E12" i="15"/>
  <c r="A13" i="15"/>
  <c r="E13" i="15"/>
  <c r="A14" i="15"/>
  <c r="E14" i="15"/>
  <c r="A15" i="15"/>
  <c r="E15" i="15"/>
  <c r="A16" i="15"/>
  <c r="E16" i="15"/>
  <c r="E7" i="15"/>
  <c r="E8" i="15"/>
  <c r="E9" i="15"/>
  <c r="E10" i="15"/>
  <c r="E17" i="15"/>
  <c r="A7" i="15"/>
  <c r="A8" i="15"/>
  <c r="A9" i="15"/>
  <c r="A10" i="15"/>
  <c r="A17" i="15"/>
  <c r="D19" i="15"/>
  <c r="B3" i="15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<sst xmlns="http://schemas.openxmlformats.org/spreadsheetml/2006/main" count="45" uniqueCount="36">
  <si>
    <t>journal</t>
  </si>
  <si>
    <t>date remise</t>
  </si>
  <si>
    <t>nom client</t>
  </si>
  <si>
    <t>montant remise</t>
  </si>
  <si>
    <t>montant</t>
  </si>
  <si>
    <t>numero remise</t>
  </si>
  <si>
    <t>Total</t>
  </si>
  <si>
    <t>Bizet Marine</t>
  </si>
  <si>
    <t>Bergagnini Natacha</t>
  </si>
  <si>
    <t>Payeur</t>
  </si>
  <si>
    <t>Nom de l'élève</t>
  </si>
  <si>
    <t>Prénom de l'élève</t>
  </si>
  <si>
    <t>Boyet L</t>
  </si>
  <si>
    <t>Boyet</t>
  </si>
  <si>
    <t>Sarah</t>
  </si>
  <si>
    <t>Bazin Jérémy</t>
  </si>
  <si>
    <t>Bazin</t>
  </si>
  <si>
    <t>Bizet</t>
  </si>
  <si>
    <t>Marine</t>
  </si>
  <si>
    <t>Bage Lhéritier</t>
  </si>
  <si>
    <t>Byll</t>
  </si>
  <si>
    <t>Thalia</t>
  </si>
  <si>
    <t>Aoudache Sarah</t>
  </si>
  <si>
    <t>Germany</t>
  </si>
  <si>
    <t>Iliana</t>
  </si>
  <si>
    <t>Bergagnini</t>
  </si>
  <si>
    <t>Natacha</t>
  </si>
  <si>
    <t>Briot Fabrice</t>
  </si>
  <si>
    <t>Briot</t>
  </si>
  <si>
    <t>Apolline</t>
  </si>
  <si>
    <t>Aubin Xavier</t>
  </si>
  <si>
    <t>Aubin</t>
  </si>
  <si>
    <t>Coralie</t>
  </si>
  <si>
    <t>Laurine</t>
  </si>
  <si>
    <t>Aurore</t>
  </si>
  <si>
    <t>Jeanne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</si>
</sst>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164" fontId="0" fillId="0" borderId="0" xfId="0" applyNumberFormat="1"/>
    <xf numFmtId="164" fontId="0" fillId="0" borderId="1" xfId="0" applyNumberFormat="1" applyBorder="1"/>
    <xf numFmtId="0" fontId="0" fillId="0" borderId="1" xfId="0" applyBorder="1" applyAlignment="1">
      <alignment horizontal="left"/>
    </xf>
    <xf numFmtId="14" fontId="0" fillId="0" borderId="2" xfId="0" applyNumberFormat="1" applyBorder="1"/>
    <xf numFmtId="164" fontId="0" fillId="0" borderId="3" xfId="0" applyNumberFormat="1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64" fontId="0" fillId="0" borderId="6" xfId="0" applyNumberFormat="1" applyBorder="1" applyAlignment="1">
      <alignment horizontal="center"/>
    </xf>
    <xf numFmtId="0" fontId="0" fillId="0" borderId="8" xfId="0" applyBorder="1"/>
    <xf numFmtId="164" fontId="0" fillId="0" borderId="9" xfId="0" applyNumberFormat="1" applyBorder="1"/>
    <xf numFmtId="0" fontId="0" fillId="0" borderId="7" xfId="0" applyBorder="1"/>
    <xf numFmtId="14" fontId="0" fillId="0" borderId="1" xfId="0" applyNumberFormat="1" applyBorder="1"/>
  </cellXfs>
  <cellStyles count="1">
    <cellStyle name="Normal" xfId="0" builtinId="0"/>
  </cellStyles>
  <dxfs count="14">
    <dxf>
      <numFmt numFmtId="164" formatCode="#,##0.00\ &quot;€&quot;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\ &quot;€&quot;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A3C7F73-BA31-48FA-AB85-467AFFC96F78}" name="Tableau13" displayName="Tableau13" ref="A6:F19" totalsRowCount="1" headerRowDxfId="13" headerRowBorderDxfId="12" tableBorderDxfId="11" totalsRowBorderDxfId="10">
  <autoFilter ref="A6:F18" xr:uid="{017BD350-22D0-4F7C-9111-03165FE090DC}"/>
  <tableColumns count="6">
    <tableColumn id="1" xr3:uid="{9BE21AAF-3566-4B02-91B9-0D10823807F7}" name="date remise" totalsRowLabel="Total" dataDxfId="9" totalsRowDxfId="3">
      <calculatedColumnFormula>$B$1</calculatedColumnFormula>
    </tableColumn>
    <tableColumn id="2" xr3:uid="{51E7D227-91E7-4F1F-91D6-0D8C8D9B5027}" name="journal" dataDxfId="8" totalsRowDxfId="2"/>
    <tableColumn id="5" xr3:uid="{AFE59891-FF96-4443-AE3F-D44E8B9FCD8C}" name="nom client" dataDxfId="7" totalsRowDxfId="1"/>
    <tableColumn id="7" xr3:uid="{B548C191-93FE-4D26-9C4D-82918D0B841B}" name="montant" totalsRowFunction="sum" dataDxfId="6" totalsRowDxfId="0"/>
    <tableColumn id="8" xr3:uid="{10C745D7-7A60-482D-9C70-3F8C34A03B13}" name="Nom de l'élève" dataDxfId="5">
      <calculatedColumnFormula>IF(ISERROR(VLOOKUP(Tableau13[[#This Row],[nom client]],Tableau15[],2)),"",VLOOKUP(Tableau13[[#This Row],[nom client]],Tableau15[],2))</calculatedColumnFormula>
    </tableColumn>
    <tableColumn id="9" xr3:uid="{346B5EB2-5098-456A-876A-EA7A3F63B8E4}" name="Prénom de l'élève" dataDxfId="4">
      <calculatedColumnFormula array="1">IFERROR(_xlfn.TEXTJOIN(", ",,_xlfn._xlws.FILTER(Tableau15[Prénom de l''élève],Tableau15[Payeur]=Septembre!C7)),"")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74FEAB3F-B8E5-444E-9A8B-CDE1F04C3660}" name="Tableau15" displayName="Tableau15" ref="A1:C11" totalsRowShown="0">
  <autoFilter ref="A1:C11" xr:uid="{74FEAB3F-B8E5-444E-9A8B-CDE1F04C3660}"/>
  <sortState xmlns:xlrd2="http://schemas.microsoft.com/office/spreadsheetml/2017/richdata2" ref="A2:C11">
    <sortCondition ref="A1:A11"/>
  </sortState>
  <tableColumns count="3">
    <tableColumn id="1" xr3:uid="{B9EEE396-CBB7-41D0-B5CB-707088571B74}" name="Payeur"/>
    <tableColumn id="2" xr3:uid="{1A90C1B7-1885-437A-881F-6CC3012F1C62}" name="Nom de l'élève"/>
    <tableColumn id="3" xr3:uid="{489E96FA-DFEF-4472-AAB8-29570637DAE1}" name="Prénom de l'élèv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235005-67F0-4B6F-B375-A5DB3B67A30B}">
  <sheetPr>
    <pageSetUpPr fitToPage="1"/>
  </sheetPr>
  <dimension ref="A1:F19"/>
  <sheetViews>
    <sheetView tabSelected="1" zoomScale="145" zoomScaleNormal="145" workbookViewId="0">
      <selection activeCell="F8" sqref="F8"/>
    </sheetView>
  </sheetViews>
  <sheetFormatPr baseColWidth="10" defaultColWidth="10.7109375" defaultRowHeight="15" x14ac:dyDescent="0.25"/>
  <cols>
    <col min="1" max="1" width="16.5703125" customWidth="1"/>
    <col min="2" max="2" width="18.85546875" customWidth="1"/>
    <col min="3" max="3" width="14.42578125" customWidth="1"/>
    <col min="4" max="4" width="16.85546875" style="3" customWidth="1"/>
    <col min="5" max="5" width="19.140625" bestFit="1" customWidth="1"/>
    <col min="6" max="6" width="22" bestFit="1" customWidth="1"/>
  </cols>
  <sheetData>
    <row r="1" spans="1:6" x14ac:dyDescent="0.25">
      <c r="A1" s="1" t="s">
        <v>1</v>
      </c>
      <c r="B1" s="14">
        <v>45545</v>
      </c>
    </row>
    <row r="2" spans="1:6" x14ac:dyDescent="0.25">
      <c r="A2" s="1" t="s">
        <v>5</v>
      </c>
      <c r="B2" s="1"/>
    </row>
    <row r="3" spans="1:6" x14ac:dyDescent="0.25">
      <c r="A3" s="5" t="s">
        <v>3</v>
      </c>
      <c r="B3" s="4">
        <f>Tableau13[[#Totals],[montant]]</f>
        <v>2990</v>
      </c>
    </row>
    <row r="6" spans="1:6" x14ac:dyDescent="0.25">
      <c r="A6" s="8" t="s">
        <v>1</v>
      </c>
      <c r="B6" s="9" t="s">
        <v>0</v>
      </c>
      <c r="C6" s="9" t="s">
        <v>2</v>
      </c>
      <c r="D6" s="10" t="s">
        <v>4</v>
      </c>
      <c r="E6" s="2" t="s">
        <v>10</v>
      </c>
      <c r="F6" s="2" t="s">
        <v>11</v>
      </c>
    </row>
    <row r="7" spans="1:6" x14ac:dyDescent="0.25">
      <c r="A7" s="6">
        <f t="shared" ref="A7:A17" si="0">$B$1</f>
        <v>45545</v>
      </c>
      <c r="B7" s="1"/>
      <c r="C7" s="1" t="s">
        <v>30</v>
      </c>
      <c r="D7" s="7">
        <v>150</v>
      </c>
      <c r="E7" s="1" t="str">
        <f>IF(ISERROR(VLOOKUP(Tableau13[[#This Row],[nom client]],Tableau15[],2)),"",VLOOKUP(Tableau13[[#This Row],[nom client]],Tableau15[],2))</f>
        <v>Aubin</v>
      </c>
      <c r="F7" s="1" t="str" cm="1">
        <f t="array" ref="F7">IFERROR(_xlfn.TEXTJOIN(", ",,_xlfn._xlws.FILTER(Tableau15[Prénom de l''élève],Tableau15[Payeur]=Septembre!C7)),"")</f>
        <v>Coralie, Laurine</v>
      </c>
    </row>
    <row r="8" spans="1:6" x14ac:dyDescent="0.25">
      <c r="A8" s="6">
        <f t="shared" si="0"/>
        <v>45545</v>
      </c>
      <c r="B8" s="1"/>
      <c r="C8" s="1" t="s">
        <v>15</v>
      </c>
      <c r="D8" s="7">
        <v>350</v>
      </c>
      <c r="E8" s="1" t="str">
        <f>IF(ISERROR(VLOOKUP(Tableau13[[#This Row],[nom client]],Tableau15[],2)),"",VLOOKUP(Tableau13[[#This Row],[nom client]],Tableau15[],2))</f>
        <v>Bazin</v>
      </c>
      <c r="F8" t="str" cm="1">
        <f t="array" ref="F8">IFERROR(_xlfn.TEXTJOIN(", ",,_xlfn._xlws.FILTER(Tableau15[Prénom de l''élève],Tableau15[Payeur]=Septembre!C8)),"")</f>
        <v>Aurore, Jeanne</v>
      </c>
    </row>
    <row r="9" spans="1:6" x14ac:dyDescent="0.25">
      <c r="A9" s="6">
        <f t="shared" si="0"/>
        <v>45545</v>
      </c>
      <c r="B9" s="1"/>
      <c r="C9" s="1"/>
      <c r="D9" s="7">
        <v>350</v>
      </c>
      <c r="E9" s="1" t="str">
        <f>IF(ISERROR(VLOOKUP(Tableau13[[#This Row],[nom client]],Tableau15[],2)),"",VLOOKUP(Tableau13[[#This Row],[nom client]],Tableau15[],2))</f>
        <v/>
      </c>
      <c r="F9" s="1" t="str" cm="1">
        <f t="array" ref="F9">IFERROR(_xlfn.TEXTJOIN(", ",,_xlfn._xlws.FILTER(Tableau15[Prénom de l''élève],Tableau15[Payeur]=Septembre!C9)),"")</f>
        <v/>
      </c>
    </row>
    <row r="10" spans="1:6" x14ac:dyDescent="0.25">
      <c r="A10" s="6">
        <f t="shared" si="0"/>
        <v>45545</v>
      </c>
      <c r="B10" s="1"/>
      <c r="C10" s="1"/>
      <c r="D10" s="7">
        <v>230</v>
      </c>
      <c r="E10" s="1" t="str">
        <f>IF(ISERROR(VLOOKUP(Tableau13[[#This Row],[nom client]],Tableau15[],2)),"",VLOOKUP(Tableau13[[#This Row],[nom client]],Tableau15[],2))</f>
        <v/>
      </c>
      <c r="F10" s="1" t="str" cm="1">
        <f t="array" ref="F10">IFERROR(_xlfn.TEXTJOIN(", ",,_xlfn._xlws.FILTER(Tableau15[Prénom de l''élève],Tableau15[Payeur]=Septembre!C10)),"")</f>
        <v/>
      </c>
    </row>
    <row r="11" spans="1:6" x14ac:dyDescent="0.25">
      <c r="A11" s="6">
        <f t="shared" ref="A11:A16" si="1">$B$1</f>
        <v>45545</v>
      </c>
      <c r="B11" s="1"/>
      <c r="C11" s="1"/>
      <c r="D11" s="7">
        <v>350</v>
      </c>
      <c r="E11" s="1" t="str">
        <f>IF(ISERROR(VLOOKUP(Tableau13[[#This Row],[nom client]],Tableau15[],2)),"",VLOOKUP(Tableau13[[#This Row],[nom client]],Tableau15[],2))</f>
        <v/>
      </c>
      <c r="F11" s="1" t="str" cm="1">
        <f t="array" ref="F11">IFERROR(_xlfn.TEXTJOIN(", ",,_xlfn._xlws.FILTER(Tableau15[Prénom de l''élève],Tableau15[Payeur]=Septembre!C11)),"")</f>
        <v/>
      </c>
    </row>
    <row r="12" spans="1:6" x14ac:dyDescent="0.25">
      <c r="A12" s="6">
        <f t="shared" si="1"/>
        <v>45545</v>
      </c>
      <c r="B12" s="1"/>
      <c r="C12" s="1"/>
      <c r="D12" s="7">
        <v>300</v>
      </c>
      <c r="E12" s="1" t="str">
        <f>IF(ISERROR(VLOOKUP(Tableau13[[#This Row],[nom client]],Tableau15[],2)),"",VLOOKUP(Tableau13[[#This Row],[nom client]],Tableau15[],2))</f>
        <v/>
      </c>
      <c r="F12" s="1" t="str" cm="1">
        <f t="array" ref="F12">IFERROR(_xlfn.TEXTJOIN(", ",,_xlfn._xlws.FILTER(Tableau15[Prénom de l''élève],Tableau15[Payeur]=Septembre!C12)),"")</f>
        <v/>
      </c>
    </row>
    <row r="13" spans="1:6" x14ac:dyDescent="0.25">
      <c r="A13" s="6">
        <f t="shared" si="1"/>
        <v>45545</v>
      </c>
      <c r="B13" s="1"/>
      <c r="C13" s="1"/>
      <c r="D13" s="7">
        <v>140</v>
      </c>
      <c r="E13" s="1" t="str">
        <f>IF(ISERROR(VLOOKUP(Tableau13[[#This Row],[nom client]],Tableau15[],2)),"",VLOOKUP(Tableau13[[#This Row],[nom client]],Tableau15[],2))</f>
        <v/>
      </c>
      <c r="F13" s="1" t="str" cm="1">
        <f t="array" ref="F13">IFERROR(_xlfn.TEXTJOIN(", ",,_xlfn._xlws.FILTER(Tableau15[Prénom de l''élève],Tableau15[Payeur]=Septembre!C13)),"")</f>
        <v/>
      </c>
    </row>
    <row r="14" spans="1:6" x14ac:dyDescent="0.25">
      <c r="A14" s="6">
        <f t="shared" si="1"/>
        <v>45545</v>
      </c>
      <c r="B14" s="1"/>
      <c r="C14" s="1"/>
      <c r="D14" s="7">
        <v>300</v>
      </c>
      <c r="E14" s="1" t="str">
        <f>IF(ISERROR(VLOOKUP(Tableau13[[#This Row],[nom client]],Tableau15[],2)),"",VLOOKUP(Tableau13[[#This Row],[nom client]],Tableau15[],2))</f>
        <v/>
      </c>
      <c r="F14" s="1" t="str" cm="1">
        <f t="array" ref="F14">IFERROR(_xlfn.TEXTJOIN(", ",,_xlfn._xlws.FILTER(Tableau15[Prénom de l''élève],Tableau15[Payeur]=Septembre!C14)),"")</f>
        <v/>
      </c>
    </row>
    <row r="15" spans="1:6" x14ac:dyDescent="0.25">
      <c r="A15" s="6">
        <f t="shared" si="1"/>
        <v>45545</v>
      </c>
      <c r="B15" s="1"/>
      <c r="C15" s="1"/>
      <c r="D15" s="7">
        <v>140</v>
      </c>
      <c r="E15" s="1" t="str">
        <f>IF(ISERROR(VLOOKUP(Tableau13[[#This Row],[nom client]],Tableau15[],2)),"",VLOOKUP(Tableau13[[#This Row],[nom client]],Tableau15[],2))</f>
        <v/>
      </c>
      <c r="F15" s="1" t="str" cm="1">
        <f t="array" ref="F15">IFERROR(_xlfn.TEXTJOIN(", ",,_xlfn._xlws.FILTER(Tableau15[Prénom de l''élève],Tableau15[Payeur]=Septembre!C15)),"")</f>
        <v/>
      </c>
    </row>
    <row r="16" spans="1:6" x14ac:dyDescent="0.25">
      <c r="A16" s="6">
        <f t="shared" si="1"/>
        <v>45545</v>
      </c>
      <c r="B16" s="1"/>
      <c r="C16" s="1"/>
      <c r="D16" s="7">
        <v>300</v>
      </c>
      <c r="E16" s="1" t="str">
        <f>IF(ISERROR(VLOOKUP(Tableau13[[#This Row],[nom client]],Tableau15[],2)),"",VLOOKUP(Tableau13[[#This Row],[nom client]],Tableau15[],2))</f>
        <v/>
      </c>
      <c r="F16" s="1" t="str" cm="1">
        <f t="array" ref="F16">IFERROR(_xlfn.TEXTJOIN(", ",,_xlfn._xlws.FILTER(Tableau15[Prénom de l''élève],Tableau15[Payeur]=Septembre!C16)),"")</f>
        <v/>
      </c>
    </row>
    <row r="17" spans="1:6" x14ac:dyDescent="0.25">
      <c r="A17" s="6">
        <f t="shared" si="0"/>
        <v>45545</v>
      </c>
      <c r="B17" s="1"/>
      <c r="C17" s="1"/>
      <c r="D17" s="7">
        <v>230</v>
      </c>
      <c r="E17" s="1" t="str">
        <f>IF(ISERROR(VLOOKUP(Tableau13[[#This Row],[nom client]],Tableau15[],2)),"",VLOOKUP(Tableau13[[#This Row],[nom client]],Tableau15[],2))</f>
        <v/>
      </c>
      <c r="F17" s="1" t="str" cm="1">
        <f t="array" ref="F17">IFERROR(_xlfn.TEXTJOIN(", ",,_xlfn._xlws.FILTER(Tableau15[Prénom de l''élève],Tableau15[Payeur]=Septembre!C17)),"")</f>
        <v/>
      </c>
    </row>
    <row r="18" spans="1:6" x14ac:dyDescent="0.25">
      <c r="A18" s="6">
        <f>$B$1</f>
        <v>45545</v>
      </c>
      <c r="B18" s="1"/>
      <c r="C18" s="1"/>
      <c r="D18" s="7">
        <v>150</v>
      </c>
      <c r="E18" s="1" t="str">
        <f>IF(ISERROR(VLOOKUP(Tableau13[[#This Row],[nom client]],Tableau15[],2)),"",VLOOKUP(Tableau13[[#This Row],[nom client]],Tableau15[],2))</f>
        <v/>
      </c>
      <c r="F18" s="1" t="str" cm="1">
        <f t="array" ref="F18">IFERROR(_xlfn.TEXTJOIN(", ",,_xlfn._xlws.FILTER(Tableau15[Prénom de l''élève],Tableau15[Payeur]=Septembre!C18)),"")</f>
        <v/>
      </c>
    </row>
    <row r="19" spans="1:6" x14ac:dyDescent="0.25">
      <c r="A19" s="13" t="s">
        <v>6</v>
      </c>
      <c r="B19" s="11"/>
      <c r="C19" s="11"/>
      <c r="D19" s="12">
        <f>SUBTOTAL(109,Tableau13[montant])</f>
        <v>2990</v>
      </c>
    </row>
  </sheetData>
  <phoneticPr fontId="1" type="noConversion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203E01C-F188-4453-BEFA-7F47C24BC893}">
          <x14:formula1>
            <xm:f>Noms!$A$2:$A$11</xm:f>
          </x14:formula1>
          <xm:sqref>C7:C18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390EC3-7C93-43BF-95E4-420D6148B276}">
  <dimension ref="A1:C11"/>
  <sheetViews>
    <sheetView zoomScale="160" zoomScaleNormal="160" workbookViewId="0">
      <selection activeCell="A3" sqref="A3"/>
    </sheetView>
  </sheetViews>
  <sheetFormatPr baseColWidth="10" defaultRowHeight="15" x14ac:dyDescent="0.25"/>
  <cols>
    <col min="1" max="1" width="27.42578125" bestFit="1" customWidth="1"/>
    <col min="2" max="2" width="19.42578125" bestFit="1" customWidth="1"/>
    <col min="3" max="3" width="26.140625" bestFit="1" customWidth="1"/>
  </cols>
  <sheetData>
    <row r="1" spans="1:3" x14ac:dyDescent="0.25">
      <c r="A1" t="s">
        <v>9</v>
      </c>
      <c r="B1" t="s">
        <v>10</v>
      </c>
      <c r="C1" t="s">
        <v>11</v>
      </c>
    </row>
    <row r="2" spans="1:3" x14ac:dyDescent="0.25">
      <c r="A2" t="s">
        <v>22</v>
      </c>
      <c r="B2" t="s">
        <v>23</v>
      </c>
      <c r="C2" t="s">
        <v>24</v>
      </c>
    </row>
    <row r="3" spans="1:3" x14ac:dyDescent="0.25">
      <c r="A3" t="s">
        <v>30</v>
      </c>
      <c r="B3" t="s">
        <v>31</v>
      </c>
      <c r="C3" t="s">
        <v>32</v>
      </c>
    </row>
    <row r="4" spans="1:3" x14ac:dyDescent="0.25">
      <c r="A4" t="s">
        <v>30</v>
      </c>
      <c r="B4" t="s">
        <v>31</v>
      </c>
      <c r="C4" t="s">
        <v>33</v>
      </c>
    </row>
    <row r="5" spans="1:3" x14ac:dyDescent="0.25">
      <c r="A5" t="s">
        <v>19</v>
      </c>
      <c r="B5" t="s">
        <v>20</v>
      </c>
      <c r="C5" t="s">
        <v>21</v>
      </c>
    </row>
    <row r="6" spans="1:3" x14ac:dyDescent="0.25">
      <c r="A6" t="s">
        <v>15</v>
      </c>
      <c r="B6" t="s">
        <v>16</v>
      </c>
      <c r="C6" t="s">
        <v>34</v>
      </c>
    </row>
    <row r="7" spans="1:3" x14ac:dyDescent="0.25">
      <c r="A7" t="s">
        <v>15</v>
      </c>
      <c r="B7" t="s">
        <v>16</v>
      </c>
      <c r="C7" t="s">
        <v>35</v>
      </c>
    </row>
    <row r="8" spans="1:3" x14ac:dyDescent="0.25">
      <c r="A8" t="s">
        <v>8</v>
      </c>
      <c r="B8" t="s">
        <v>25</v>
      </c>
      <c r="C8" t="s">
        <v>26</v>
      </c>
    </row>
    <row r="9" spans="1:3" x14ac:dyDescent="0.25">
      <c r="A9" t="s">
        <v>7</v>
      </c>
      <c r="B9" t="s">
        <v>17</v>
      </c>
      <c r="C9" t="s">
        <v>18</v>
      </c>
    </row>
    <row r="10" spans="1:3" x14ac:dyDescent="0.25">
      <c r="A10" t="s">
        <v>12</v>
      </c>
      <c r="B10" t="s">
        <v>13</v>
      </c>
      <c r="C10" t="s">
        <v>14</v>
      </c>
    </row>
    <row r="11" spans="1:3" x14ac:dyDescent="0.25">
      <c r="A11" t="s">
        <v>27</v>
      </c>
      <c r="B11" t="s">
        <v>28</v>
      </c>
      <c r="C11" t="s">
        <v>29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Septembre</vt:lpstr>
      <vt:lpstr>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BARDOT</dc:creator>
  <cp:lastModifiedBy>JB_</cp:lastModifiedBy>
  <cp:lastPrinted>2024-07-19T10:04:16Z</cp:lastPrinted>
  <dcterms:created xsi:type="dcterms:W3CDTF">2015-10-13T07:00:31Z</dcterms:created>
  <dcterms:modified xsi:type="dcterms:W3CDTF">2024-09-09T12:04:08Z</dcterms:modified>
</cp:coreProperties>
</file>