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A3C5C981-C40E-440B-86BB-34C463F2D4B1}" xr6:coauthVersionLast="47" xr6:coauthVersionMax="47" xr10:uidLastSave="{00000000-0000-0000-0000-000000000000}"/>
  <bookViews>
    <workbookView xWindow="30" yWindow="30" windowWidth="28770" windowHeight="15450" activeTab="2" xr2:uid="{F4007696-3EBD-4372-AA55-D772BD581240}"/>
  </bookViews>
  <sheets>
    <sheet name="Formule" sheetId="2" r:id="rId1"/>
    <sheet name="PowerQuery" sheetId="4" r:id="rId2"/>
    <sheet name="bddBT" sheetId="3" r:id="rId3"/>
  </sheets>
  <definedNames>
    <definedName name="bddBT">#REF!</definedName>
    <definedName name="DonnéesExternes_1" localSheetId="1" hidden="1">PowerQuery!$A$4:$M$22</definedName>
    <definedName name="Filtre">PowerQuery!$G$2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1" i="3" l="1"/>
  <c r="O4" i="3"/>
  <c r="D4" i="3" s="1"/>
  <c r="O3" i="3"/>
  <c r="D3" i="3" s="1"/>
  <c r="D2" i="3"/>
  <c r="O5" i="3"/>
  <c r="D5" i="3" s="1"/>
  <c r="O6" i="3"/>
  <c r="D6" i="3" s="1"/>
  <c r="O7" i="3"/>
  <c r="D7" i="3" s="1"/>
  <c r="O8" i="3"/>
  <c r="O9" i="3" s="1"/>
  <c r="O12" i="3"/>
  <c r="O16" i="3"/>
  <c r="D16" i="3" s="1"/>
  <c r="O17" i="3"/>
  <c r="D17" i="3" s="1"/>
  <c r="O18" i="3"/>
  <c r="D18" i="3" s="1"/>
  <c r="O19" i="3"/>
  <c r="D19" i="3" s="1"/>
  <c r="O20" i="3"/>
  <c r="D20" i="3" s="1"/>
  <c r="O21" i="3"/>
  <c r="D21" i="3" s="1"/>
  <c r="O22" i="3"/>
  <c r="D22" i="3" s="1"/>
  <c r="O23" i="3"/>
  <c r="O25" i="3"/>
  <c r="O27" i="3"/>
  <c r="D27" i="3" s="1"/>
  <c r="A27" i="3"/>
  <c r="A16" i="3"/>
  <c r="A17" i="3"/>
  <c r="A22" i="3"/>
  <c r="A19" i="3"/>
  <c r="A18" i="3"/>
  <c r="A21" i="3"/>
  <c r="A20" i="3"/>
  <c r="D8" i="3" l="1"/>
  <c r="O13" i="3"/>
  <c r="D12" i="3"/>
  <c r="O24" i="3"/>
  <c r="D24" i="3" s="1"/>
  <c r="D23" i="3"/>
  <c r="O26" i="3"/>
  <c r="D26" i="3" s="1"/>
  <c r="D25" i="3"/>
  <c r="D9" i="3" l="1"/>
  <c r="O10" i="3"/>
  <c r="D13" i="3"/>
  <c r="O14" i="3"/>
  <c r="D10" i="3" l="1"/>
  <c r="A6" i="2" s="1" a="1"/>
  <c r="A6" i="2" s="1"/>
  <c r="D11" i="3"/>
  <c r="D14" i="3"/>
  <c r="O15" i="3"/>
  <c r="D15" i="3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B76C12F-746F-462D-983A-2F29073BC1A9}" keepAlive="1" name="Requête - bddBT1" description="Connexion à la requête « bddBT1 » dans le classeur." type="5" refreshedVersion="8" background="1" saveData="1">
    <dbPr connection="Provider=Microsoft.Mashup.OleDb.1;Data Source=$Workbook$;Location=bddBT1;Extended Properties=&quot;&quot;" command="SELECT * FROM [bddBT1]"/>
  </connection>
  <connection id="2" xr16:uid="{3F568C27-FA37-4C5F-993F-259162FD9E23}" keepAlive="1" name="Requête - Filtre" description="Connexion à la requête « Filtre » dans le classeur." type="5" refreshedVersion="0" background="1">
    <dbPr connection="Provider=Microsoft.Mashup.OleDb.1;Data Source=$Workbook$;Location=Filtre;Extended Properties=&quot;&quot;" command="SELECT * FROM [Filtre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<sst xmlns="http://schemas.openxmlformats.org/spreadsheetml/2006/main" count="237" uniqueCount="40">
  <si>
    <t>place</t>
  </si>
  <si>
    <t>id</t>
  </si>
  <si>
    <t>n° client</t>
  </si>
  <si>
    <t>n° BT</t>
  </si>
  <si>
    <t>TYPE DE bt</t>
  </si>
  <si>
    <t>equipement</t>
  </si>
  <si>
    <t>facturer</t>
  </si>
  <si>
    <t>avoir</t>
  </si>
  <si>
    <t>date de verif</t>
  </si>
  <si>
    <t>date de cloture</t>
  </si>
  <si>
    <t>RAISON SOCIAL</t>
  </si>
  <si>
    <t>adresse</t>
  </si>
  <si>
    <t>vf réaliser</t>
  </si>
  <si>
    <t>BTV</t>
  </si>
  <si>
    <t>BAES</t>
  </si>
  <si>
    <t>LANMODEZ</t>
  </si>
  <si>
    <t>EXTINCTEUR</t>
  </si>
  <si>
    <t>ALARME</t>
  </si>
  <si>
    <t>BEGARD</t>
  </si>
  <si>
    <t>LANNION</t>
  </si>
  <si>
    <t>RIA</t>
  </si>
  <si>
    <t>BTP</t>
  </si>
  <si>
    <t>POSE</t>
  </si>
  <si>
    <t>OUI</t>
  </si>
  <si>
    <t>lannion</t>
  </si>
  <si>
    <t>K</t>
  </si>
  <si>
    <t>raison social</t>
  </si>
  <si>
    <t>A</t>
  </si>
  <si>
    <t>C</t>
  </si>
  <si>
    <t>D</t>
  </si>
  <si>
    <t>B</t>
  </si>
  <si>
    <t>E</t>
  </si>
  <si>
    <t>Raison social</t>
  </si>
  <si>
    <t>Au changement de cette donnée, clic droit sur tableau puis "Actualiser"</t>
  </si>
  <si>
    <t>Idx</t>
  </si>
  <si>
    <t>n°BT</t>
  </si>
  <si>
    <t>k</t>
  </si>
  <si>
    <t>Des colonnes sont masquées</t>
  </si>
  <si>
    <t>Ajt colonne conditionnelle</t>
  </si>
  <si>
    <t>Ajt colonne d'index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</si>
</sst>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0.39997558519241921"/>
        <bgColor theme="4"/>
      </patternFill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2" xfId="0" applyBorder="1"/>
    <xf numFmtId="14" fontId="0" fillId="0" borderId="2" xfId="0" applyNumberFormat="1" applyBorder="1"/>
    <xf numFmtId="0" fontId="1" fillId="2" borderId="3" xfId="0" applyFont="1" applyFill="1" applyBorder="1"/>
    <xf numFmtId="0" fontId="1" fillId="2" borderId="4" xfId="0" applyFont="1" applyFill="1" applyBorder="1"/>
    <xf numFmtId="0" fontId="2" fillId="0" borderId="0" xfId="0" applyFont="1" applyAlignment="1">
      <alignment horizontal="center"/>
    </xf>
    <xf numFmtId="0" fontId="0" fillId="0" borderId="0" xfId="0" applyBorder="1"/>
    <xf numFmtId="0" fontId="0" fillId="3" borderId="0" xfId="0" applyFill="1" applyBorder="1"/>
    <xf numFmtId="14" fontId="0" fillId="0" borderId="0" xfId="0" applyNumberFormat="1" applyBorder="1"/>
    <xf numFmtId="14" fontId="0" fillId="3" borderId="0" xfId="0" applyNumberFormat="1" applyFill="1" applyBorder="1"/>
    <xf numFmtId="0" fontId="1" fillId="4" borderId="4" xfId="0" applyFont="1" applyFill="1" applyBorder="1" applyAlignment="1">
      <alignment horizontal="center"/>
    </xf>
    <xf numFmtId="0" fontId="1" fillId="4" borderId="4" xfId="0" applyFont="1" applyFill="1" applyBorder="1"/>
    <xf numFmtId="0" fontId="0" fillId="5" borderId="0" xfId="0" applyFill="1"/>
    <xf numFmtId="0" fontId="1" fillId="4" borderId="5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14" fontId="4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5">
    <dxf>
      <numFmt numFmtId="0" formatCode="General"/>
      <fill>
        <patternFill patternType="solid">
          <fgColor indexed="64"/>
          <bgColor theme="8" tint="0.39997558519241921"/>
        </patternFill>
      </fill>
    </dxf>
    <dxf>
      <fill>
        <patternFill>
          <bgColor theme="8" tint="0.39997558519241921"/>
        </patternFill>
      </fill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23F2940-98FA-49C0-8846-2B1E4043FEFA}" autoFormatId="16" applyNumberFormats="0" applyBorderFormats="0" applyFontFormats="0" applyPatternFormats="0" applyAlignmentFormats="0" applyWidthHeightFormats="0">
  <queryTableRefresh nextId="15">
    <queryTableFields count="13">
      <queryTableField id="1" name="n° BT" tableColumnId="1"/>
      <queryTableField id="2" name="place" tableColumnId="2"/>
      <queryTableField id="3" name="id" tableColumnId="3"/>
      <queryTableField id="4" name="n° client" tableColumnId="4"/>
      <queryTableField id="6" name="TYPE DE bt" tableColumnId="6"/>
      <queryTableField id="7" name="equipement" tableColumnId="7"/>
      <queryTableField id="8" name="facturer" tableColumnId="8"/>
      <queryTableField id="9" name="avoir" tableColumnId="9"/>
      <queryTableField id="10" name="date de verif" tableColumnId="10"/>
      <queryTableField id="11" name="date de cloture" tableColumnId="11"/>
      <queryTableField id="12" name="RAISON SOCIAL" tableColumnId="12"/>
      <queryTableField id="13" name="adresse" tableColumnId="13"/>
      <queryTableField id="14" name="vf réaliser" tableColumnId="1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43CCB68-8489-4387-BA3E-34D8AA379A91}" name="bddBT1_1" displayName="bddBT1_1" ref="A4:M22" tableType="queryTable" totalsRowShown="0">
  <autoFilter ref="A4:M22" xr:uid="{B43CCB68-8489-4387-BA3E-34D8AA379A9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DC734FD2-5753-47BD-A818-AA7E6755A056}" uniqueName="1" name="n° BT" queryTableFieldId="1"/>
    <tableColumn id="2" xr3:uid="{6C4C4904-DFC2-467C-9E4C-B1D6106AB8E4}" uniqueName="2" name="place" queryTableFieldId="2"/>
    <tableColumn id="3" xr3:uid="{68D472FB-27A8-4F02-B1E7-3C7094887FD3}" uniqueName="3" name="id" queryTableFieldId="3"/>
    <tableColumn id="4" xr3:uid="{3FA24A7F-50F8-4B78-B057-46B9930D2603}" uniqueName="4" name="n° client" queryTableFieldId="4"/>
    <tableColumn id="6" xr3:uid="{FDA90521-6C2A-4B91-A283-79DA149FF414}" uniqueName="6" name="TYPE DE bt" queryTableFieldId="6"/>
    <tableColumn id="7" xr3:uid="{F68C90F1-4F1A-4B1E-8081-101C6FB46C51}" uniqueName="7" name="equipement" queryTableFieldId="7"/>
    <tableColumn id="8" xr3:uid="{D3CFB6B2-6294-4A69-8461-FCF55708CC07}" uniqueName="8" name="facturer" queryTableFieldId="8"/>
    <tableColumn id="9" xr3:uid="{25A07A40-18E0-4AED-8E7F-7B54C5E96588}" uniqueName="9" name="avoir" queryTableFieldId="9"/>
    <tableColumn id="10" xr3:uid="{7B13C5BA-4101-4441-9BD0-FA872009D014}" uniqueName="10" name="date de verif" queryTableFieldId="10"/>
    <tableColumn id="11" xr3:uid="{0D536CEB-9E08-4FEC-ACF4-798AA33E9CFA}" uniqueName="11" name="date de cloture" queryTableFieldId="11"/>
    <tableColumn id="12" xr3:uid="{EF1D2E72-9A3A-433A-958F-036BABE1491B}" uniqueName="12" name="RAISON SOCIAL" queryTableFieldId="12"/>
    <tableColumn id="13" xr3:uid="{ADBD8CF7-D001-480B-A3CA-FE97239BDCF6}" uniqueName="13" name="adresse" queryTableFieldId="13"/>
    <tableColumn id="14" xr3:uid="{420E6237-EC85-40B1-A9C5-AE3F1811B785}" uniqueName="14" name="vf réaliser" queryTableFieldId="14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3C8BD05-C9F8-44E9-B8F0-32B9D9E368DE}" name="bddBT1" displayName="bddBT1" ref="A1:O27" totalsRowShown="0" headerRowDxfId="4" headerRowBorderDxfId="3" tableBorderDxfId="2">
  <autoFilter ref="A1:O27" xr:uid="{93C8BD05-C9F8-44E9-B8F0-32B9D9E368DE}"/>
  <sortState xmlns:xlrd2="http://schemas.microsoft.com/office/spreadsheetml/2017/richdata2" ref="A2:O27">
    <sortCondition ref="E2:E27"/>
    <sortCondition ref="A2:A27"/>
  </sortState>
  <tableColumns count="15">
    <tableColumn id="1" xr3:uid="{3F965F57-5E2F-4E95-8428-E9E5ECD96964}" name="place"/>
    <tableColumn id="2" xr3:uid="{45DFD91A-9FB9-4562-A7DB-76F502B0EECA}" name="id"/>
    <tableColumn id="3" xr3:uid="{E6102DF5-5952-472A-B8F4-BE357FC3BCA7}" name="n° client"/>
    <tableColumn id="15" xr3:uid="{154A52C2-2A30-4E04-ADA9-965D3D78F45B}" name="n°BT" dataDxfId="0">
      <calculatedColumnFormula>IF(bddBT1[[#This Row],[Idx]]=1,bddBT1[[#This Row],[n° BT]],"")</calculatedColumnFormula>
    </tableColumn>
    <tableColumn id="4" xr3:uid="{472E7059-7036-4C6D-AB4C-8F46481AFA62}" name="n° BT"/>
    <tableColumn id="5" xr3:uid="{F70CCCF3-F5D9-4C49-8D0C-FD26BD382566}" name="TYPE DE bt"/>
    <tableColumn id="6" xr3:uid="{595AA938-AB0B-4B36-94E0-502D0C69BFA1}" name="equipement"/>
    <tableColumn id="7" xr3:uid="{3DFCFB36-E52C-4CDE-B4A9-DA76269C3D25}" name="facturer"/>
    <tableColumn id="8" xr3:uid="{8D22E2E0-E907-4F7F-BEF4-BCD4FE989497}" name="avoir"/>
    <tableColumn id="9" xr3:uid="{9BDE87DD-EA22-4840-8FE9-90FC4AF796EA}" name="date de verif"/>
    <tableColumn id="10" xr3:uid="{A670F8E9-9763-459E-982B-8C78F306B5E7}" name="date de cloture"/>
    <tableColumn id="11" xr3:uid="{B9EE7D9D-0A72-4B0E-9BC4-08571F3D82FD}" name="RAISON SOCIAL"/>
    <tableColumn id="12" xr3:uid="{082C76BB-BE0E-47D3-92CF-B9F28B78ED92}" name="adresse"/>
    <tableColumn id="13" xr3:uid="{3E3D352D-9DBD-42DF-B3EC-A32A27285E4A}" name="vf réaliser"/>
    <tableColumn id="14" xr3:uid="{E1BDECB3-87BB-4F7A-B2D5-73A337E148DC}" name="Idx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6CCAA-C19D-45D7-9E2F-34656E41F13B}">
  <sheetPr codeName="Feuil1"/>
  <dimension ref="A2:O32"/>
  <sheetViews>
    <sheetView workbookViewId="0">
      <selection activeCell="F26" sqref="F26"/>
    </sheetView>
  </sheetViews>
  <sheetFormatPr baseColWidth="10" defaultRowHeight="15" x14ac:dyDescent="0.25"/>
  <cols>
    <col min="1" max="4" width="13.7109375" customWidth="1"/>
    <col min="5" max="5" width="13.7109375" hidden="1" customWidth="1"/>
    <col min="6" max="14" width="13.7109375" customWidth="1"/>
    <col min="15" max="15" width="13.7109375" hidden="1" customWidth="1"/>
  </cols>
  <sheetData>
    <row r="2" spans="1:15" x14ac:dyDescent="0.25">
      <c r="G2" t="s">
        <v>37</v>
      </c>
    </row>
    <row r="3" spans="1:15" x14ac:dyDescent="0.25">
      <c r="A3" t="s">
        <v>26</v>
      </c>
      <c r="B3" t="s">
        <v>36</v>
      </c>
    </row>
    <row r="5" spans="1:15" x14ac:dyDescent="0.25">
      <c r="A5" s="16" t="s">
        <v>0</v>
      </c>
      <c r="B5" s="16" t="s">
        <v>1</v>
      </c>
      <c r="C5" s="16" t="s">
        <v>2</v>
      </c>
      <c r="D5" s="16" t="s">
        <v>35</v>
      </c>
      <c r="E5" s="16" t="s">
        <v>3</v>
      </c>
      <c r="F5" s="16" t="s">
        <v>4</v>
      </c>
      <c r="G5" s="16" t="s">
        <v>5</v>
      </c>
      <c r="H5" s="16" t="s">
        <v>6</v>
      </c>
      <c r="I5" s="16" t="s">
        <v>7</v>
      </c>
      <c r="J5" s="16" t="s">
        <v>8</v>
      </c>
      <c r="K5" s="16" t="s">
        <v>9</v>
      </c>
      <c r="L5" s="16" t="s">
        <v>10</v>
      </c>
      <c r="M5" s="16" t="s">
        <v>11</v>
      </c>
      <c r="N5" s="16" t="s">
        <v>12</v>
      </c>
      <c r="O5" s="15" t="s">
        <v>34</v>
      </c>
    </row>
    <row r="6" spans="1:15" x14ac:dyDescent="0.25">
      <c r="A6" s="17" cm="1">
        <f t="array" ref="A6:O23">_xlfn._xlws.FILTER(bddBT1[],bddBT1[RAISON SOCIAL]=Formule!B3)</f>
        <v>922</v>
      </c>
      <c r="B6" s="17">
        <v>185</v>
      </c>
      <c r="C6" s="17">
        <v>1055358</v>
      </c>
      <c r="D6" s="17">
        <v>17713138</v>
      </c>
      <c r="E6" s="17">
        <v>17713138</v>
      </c>
      <c r="F6" s="17" t="str">
        <v>BTP</v>
      </c>
      <c r="G6" s="17" t="str">
        <v>EXTINCTEUR</v>
      </c>
      <c r="H6" s="17" t="str">
        <v>OUI</v>
      </c>
      <c r="I6" s="17">
        <v>0</v>
      </c>
      <c r="J6" s="17">
        <v>45033</v>
      </c>
      <c r="K6" s="17">
        <v>45033</v>
      </c>
      <c r="L6" s="17" t="str">
        <v>K</v>
      </c>
      <c r="M6" s="17" t="str">
        <v>lannion</v>
      </c>
      <c r="N6" s="17">
        <v>0</v>
      </c>
      <c r="O6" s="14">
        <v>1</v>
      </c>
    </row>
    <row r="7" spans="1:15" x14ac:dyDescent="0.25">
      <c r="A7" s="17">
        <v>808</v>
      </c>
      <c r="B7" s="17">
        <v>299</v>
      </c>
      <c r="C7" s="17">
        <v>1055358</v>
      </c>
      <c r="D7" s="17">
        <v>18992170</v>
      </c>
      <c r="E7" s="17">
        <v>18992170</v>
      </c>
      <c r="F7" s="17" t="str">
        <v>BTV</v>
      </c>
      <c r="G7" s="17" t="str">
        <v>BAES</v>
      </c>
      <c r="H7" s="17" t="str">
        <v>OUI</v>
      </c>
      <c r="I7" s="18">
        <v>0</v>
      </c>
      <c r="J7" s="18">
        <v>45091</v>
      </c>
      <c r="K7" s="17">
        <v>45091</v>
      </c>
      <c r="L7" s="17" t="str">
        <v>K</v>
      </c>
      <c r="M7" s="17" t="str">
        <v>LANNION</v>
      </c>
      <c r="N7" s="17">
        <v>41</v>
      </c>
      <c r="O7" s="14">
        <v>1</v>
      </c>
    </row>
    <row r="8" spans="1:15" x14ac:dyDescent="0.25">
      <c r="A8" s="17">
        <v>809</v>
      </c>
      <c r="B8" s="17">
        <v>298</v>
      </c>
      <c r="C8" s="17">
        <v>1055358</v>
      </c>
      <c r="D8" s="17">
        <v>18992171</v>
      </c>
      <c r="E8" s="17">
        <v>18992171</v>
      </c>
      <c r="F8" s="17" t="str">
        <v>BTV</v>
      </c>
      <c r="G8" s="17" t="str">
        <v>RIA</v>
      </c>
      <c r="H8" s="17" t="str">
        <v>OUI</v>
      </c>
      <c r="I8" s="18">
        <v>0</v>
      </c>
      <c r="J8" s="18">
        <v>45091</v>
      </c>
      <c r="K8" s="17">
        <v>45091</v>
      </c>
      <c r="L8" s="17" t="str">
        <v>K</v>
      </c>
      <c r="M8" s="17" t="str">
        <v>LANNION</v>
      </c>
      <c r="N8" s="17">
        <v>2</v>
      </c>
      <c r="O8" s="14">
        <v>1</v>
      </c>
    </row>
    <row r="9" spans="1:15" x14ac:dyDescent="0.25">
      <c r="A9" s="17">
        <v>905</v>
      </c>
      <c r="B9" s="17">
        <v>202</v>
      </c>
      <c r="C9" s="17">
        <v>1055358</v>
      </c>
      <c r="D9" s="17">
        <v>19099936</v>
      </c>
      <c r="E9" s="17">
        <v>19099936</v>
      </c>
      <c r="F9" s="17" t="str">
        <v>BTP</v>
      </c>
      <c r="G9" s="17" t="str">
        <v>EXTINCTEUR</v>
      </c>
      <c r="H9" s="17" t="str">
        <v>OUI</v>
      </c>
      <c r="I9" s="18">
        <v>0</v>
      </c>
      <c r="J9" s="18">
        <v>45037</v>
      </c>
      <c r="K9" s="17">
        <v>45037</v>
      </c>
      <c r="L9" s="17" t="str">
        <v>K</v>
      </c>
      <c r="M9" s="17" t="str">
        <v>LANNION</v>
      </c>
      <c r="N9" s="17">
        <v>0</v>
      </c>
      <c r="O9" s="14">
        <v>1</v>
      </c>
    </row>
    <row r="10" spans="1:15" x14ac:dyDescent="0.25">
      <c r="A10" s="17">
        <v>803</v>
      </c>
      <c r="B10" s="17">
        <v>304</v>
      </c>
      <c r="C10" s="17">
        <v>1055358</v>
      </c>
      <c r="D10" s="17">
        <v>19251015</v>
      </c>
      <c r="E10" s="17">
        <v>19251015</v>
      </c>
      <c r="F10" s="17" t="str">
        <v>BTP</v>
      </c>
      <c r="G10" s="17" t="str">
        <v>EXTINCTEUR</v>
      </c>
      <c r="H10" s="17" t="str">
        <v>POSE</v>
      </c>
      <c r="I10" s="18">
        <v>0</v>
      </c>
      <c r="J10" s="18">
        <v>45093</v>
      </c>
      <c r="K10" s="17">
        <v>45093</v>
      </c>
      <c r="L10" s="17" t="str">
        <v>K</v>
      </c>
      <c r="M10" s="17" t="str">
        <v>LANNION</v>
      </c>
      <c r="N10" s="17">
        <v>0</v>
      </c>
      <c r="O10" s="14">
        <v>1</v>
      </c>
    </row>
    <row r="11" spans="1:15" x14ac:dyDescent="0.25">
      <c r="A11" s="17">
        <v>712</v>
      </c>
      <c r="B11" s="17">
        <v>395</v>
      </c>
      <c r="C11" s="17">
        <v>1055358</v>
      </c>
      <c r="D11" s="17">
        <v>19404374</v>
      </c>
      <c r="E11" s="17">
        <v>19404374</v>
      </c>
      <c r="F11" s="17" t="str">
        <v>BTP</v>
      </c>
      <c r="G11" s="17" t="str">
        <v>EXTINCTEUR</v>
      </c>
      <c r="H11" s="17">
        <v>0</v>
      </c>
      <c r="I11" s="18">
        <v>0</v>
      </c>
      <c r="J11" s="18">
        <v>45148</v>
      </c>
      <c r="K11" s="17">
        <v>45188</v>
      </c>
      <c r="L11" s="17" t="str">
        <v>K</v>
      </c>
      <c r="M11" s="17" t="str">
        <v>LANNION</v>
      </c>
      <c r="N11" s="17">
        <v>0</v>
      </c>
      <c r="O11" s="14">
        <v>1</v>
      </c>
    </row>
    <row r="12" spans="1:15" x14ac:dyDescent="0.25">
      <c r="A12" s="17">
        <v>256</v>
      </c>
      <c r="B12" s="17">
        <v>851</v>
      </c>
      <c r="C12" s="17">
        <v>1055358</v>
      </c>
      <c r="D12" s="17">
        <v>20169186</v>
      </c>
      <c r="E12" s="17">
        <v>20169186</v>
      </c>
      <c r="F12" s="17" t="str">
        <v>BTV</v>
      </c>
      <c r="G12" s="17" t="str">
        <v>EXTINCTEUR</v>
      </c>
      <c r="H12" s="17">
        <v>0</v>
      </c>
      <c r="I12" s="18">
        <v>0</v>
      </c>
      <c r="J12" s="18">
        <v>45334</v>
      </c>
      <c r="K12" s="17">
        <v>45334</v>
      </c>
      <c r="L12" s="17" t="str">
        <v>K</v>
      </c>
      <c r="M12" s="17" t="str">
        <v>LANNION</v>
      </c>
      <c r="N12" s="17">
        <v>0</v>
      </c>
      <c r="O12" s="14">
        <v>1</v>
      </c>
    </row>
    <row r="13" spans="1:15" x14ac:dyDescent="0.25">
      <c r="A13" s="17">
        <v>337</v>
      </c>
      <c r="B13" s="17">
        <v>770</v>
      </c>
      <c r="C13" s="17">
        <v>1055358</v>
      </c>
      <c r="D13" s="17" t="str">
        <v/>
      </c>
      <c r="E13" s="17">
        <v>20169186</v>
      </c>
      <c r="F13" s="17" t="str">
        <v>BTV</v>
      </c>
      <c r="G13" s="17" t="str">
        <v>EXTINCTEUR</v>
      </c>
      <c r="H13" s="17">
        <v>0</v>
      </c>
      <c r="I13" s="18">
        <v>0</v>
      </c>
      <c r="J13" s="18">
        <v>45301</v>
      </c>
      <c r="K13" s="17">
        <v>45334</v>
      </c>
      <c r="L13" s="17" t="str">
        <v>K</v>
      </c>
      <c r="M13" s="17" t="str">
        <v>LANNION</v>
      </c>
      <c r="N13" s="17">
        <v>39</v>
      </c>
      <c r="O13" s="14">
        <v>2</v>
      </c>
    </row>
    <row r="14" spans="1:15" x14ac:dyDescent="0.25">
      <c r="A14" s="17">
        <v>340</v>
      </c>
      <c r="B14" s="17">
        <v>767</v>
      </c>
      <c r="C14" s="17">
        <v>1055358</v>
      </c>
      <c r="D14" s="17" t="str">
        <v/>
      </c>
      <c r="E14" s="17">
        <v>20169186</v>
      </c>
      <c r="F14" s="17" t="str">
        <v>BTV</v>
      </c>
      <c r="G14" s="17" t="str">
        <v>EXTINCTEUR</v>
      </c>
      <c r="H14" s="17">
        <v>0</v>
      </c>
      <c r="I14" s="18">
        <v>0</v>
      </c>
      <c r="J14" s="18">
        <v>45300</v>
      </c>
      <c r="K14" s="17">
        <v>45334</v>
      </c>
      <c r="L14" s="17" t="str">
        <v>K</v>
      </c>
      <c r="M14" s="17" t="str">
        <v>LANNION</v>
      </c>
      <c r="N14" s="17">
        <v>45</v>
      </c>
      <c r="O14" s="14">
        <v>3</v>
      </c>
    </row>
    <row r="15" spans="1:15" x14ac:dyDescent="0.25">
      <c r="A15" s="17">
        <v>343</v>
      </c>
      <c r="B15" s="17">
        <v>764</v>
      </c>
      <c r="C15" s="17">
        <v>1055358</v>
      </c>
      <c r="D15" s="17" t="str">
        <v/>
      </c>
      <c r="E15" s="17">
        <v>20169186</v>
      </c>
      <c r="F15" s="17" t="str">
        <v>BTV</v>
      </c>
      <c r="G15" s="17" t="str">
        <v>EXTINCTEUR</v>
      </c>
      <c r="H15" s="17">
        <v>0</v>
      </c>
      <c r="I15" s="18">
        <v>0</v>
      </c>
      <c r="J15" s="18">
        <v>45299</v>
      </c>
      <c r="K15" s="17">
        <v>45334</v>
      </c>
      <c r="L15" s="17" t="str">
        <v>K</v>
      </c>
      <c r="M15" s="17" t="str">
        <v>LANNION</v>
      </c>
      <c r="N15" s="17">
        <v>31</v>
      </c>
      <c r="O15" s="14">
        <v>4</v>
      </c>
    </row>
    <row r="16" spans="1:15" x14ac:dyDescent="0.25">
      <c r="A16" s="17">
        <v>255</v>
      </c>
      <c r="B16" s="17">
        <v>852</v>
      </c>
      <c r="C16" s="17">
        <v>1055358</v>
      </c>
      <c r="D16" s="17">
        <v>20169947</v>
      </c>
      <c r="E16" s="17">
        <v>20169947</v>
      </c>
      <c r="F16" s="17" t="str">
        <v>BTV</v>
      </c>
      <c r="G16" s="17" t="str">
        <v>EXTINCTEUR</v>
      </c>
      <c r="H16" s="17">
        <v>0</v>
      </c>
      <c r="I16" s="18">
        <v>0</v>
      </c>
      <c r="J16" s="18">
        <v>45334</v>
      </c>
      <c r="K16" s="17">
        <v>45334</v>
      </c>
      <c r="L16" s="17" t="str">
        <v>K</v>
      </c>
      <c r="M16" s="17" t="str">
        <v>LANNION</v>
      </c>
      <c r="N16" s="17">
        <v>0</v>
      </c>
      <c r="O16" s="14">
        <v>1</v>
      </c>
    </row>
    <row r="17" spans="1:15" x14ac:dyDescent="0.25">
      <c r="A17" s="17">
        <v>338</v>
      </c>
      <c r="B17" s="17">
        <v>769</v>
      </c>
      <c r="C17" s="17">
        <v>1055358</v>
      </c>
      <c r="D17" s="17" t="str">
        <v/>
      </c>
      <c r="E17" s="17">
        <v>20169947</v>
      </c>
      <c r="F17" s="17" t="str">
        <v>BTV</v>
      </c>
      <c r="G17" s="17" t="str">
        <v>EXTINCTEUR</v>
      </c>
      <c r="H17" s="17">
        <v>0</v>
      </c>
      <c r="I17" s="18">
        <v>0</v>
      </c>
      <c r="J17" s="18">
        <v>45301</v>
      </c>
      <c r="K17" s="17">
        <v>45334</v>
      </c>
      <c r="L17" s="17" t="str">
        <v>K</v>
      </c>
      <c r="M17" s="17" t="str">
        <v>LANNION</v>
      </c>
      <c r="N17" s="17">
        <v>1</v>
      </c>
      <c r="O17" s="14">
        <v>2</v>
      </c>
    </row>
    <row r="18" spans="1:15" x14ac:dyDescent="0.25">
      <c r="A18" s="17">
        <v>341</v>
      </c>
      <c r="B18" s="17">
        <v>766</v>
      </c>
      <c r="C18" s="17">
        <v>1055358</v>
      </c>
      <c r="D18" s="17" t="str">
        <v/>
      </c>
      <c r="E18" s="17">
        <v>20169947</v>
      </c>
      <c r="F18" s="17" t="str">
        <v>BTV</v>
      </c>
      <c r="G18" s="17" t="str">
        <v>EXTINCTEUR</v>
      </c>
      <c r="H18" s="17">
        <v>0</v>
      </c>
      <c r="I18" s="18">
        <v>0</v>
      </c>
      <c r="J18" s="18">
        <v>45300</v>
      </c>
      <c r="K18" s="17">
        <v>45334</v>
      </c>
      <c r="L18" s="17" t="str">
        <v>K</v>
      </c>
      <c r="M18" s="17" t="str">
        <v>LANNION</v>
      </c>
      <c r="N18" s="17">
        <v>12</v>
      </c>
      <c r="O18" s="14">
        <v>3</v>
      </c>
    </row>
    <row r="19" spans="1:15" x14ac:dyDescent="0.25">
      <c r="A19" s="17">
        <v>342</v>
      </c>
      <c r="B19" s="17">
        <v>765</v>
      </c>
      <c r="C19" s="17">
        <v>1055358</v>
      </c>
      <c r="D19" s="17" t="str">
        <v/>
      </c>
      <c r="E19" s="17">
        <v>20169947</v>
      </c>
      <c r="F19" s="17" t="str">
        <v>BTV</v>
      </c>
      <c r="G19" s="17" t="str">
        <v>EXTINCTEUR</v>
      </c>
      <c r="H19" s="17">
        <v>0</v>
      </c>
      <c r="I19" s="18">
        <v>0</v>
      </c>
      <c r="J19" s="18">
        <v>45299</v>
      </c>
      <c r="K19" s="17">
        <v>45334</v>
      </c>
      <c r="L19" s="17" t="str">
        <v>K</v>
      </c>
      <c r="M19" s="17" t="str">
        <v>LANNION</v>
      </c>
      <c r="N19" s="17">
        <v>10</v>
      </c>
      <c r="O19" s="14">
        <v>4</v>
      </c>
    </row>
    <row r="20" spans="1:15" x14ac:dyDescent="0.25">
      <c r="A20" s="17">
        <v>15</v>
      </c>
      <c r="B20" s="17">
        <v>131</v>
      </c>
      <c r="C20" s="17">
        <v>1055358</v>
      </c>
      <c r="D20" s="17">
        <v>20510451</v>
      </c>
      <c r="E20" s="17">
        <v>20510451</v>
      </c>
      <c r="F20" s="17" t="str">
        <v>BTV</v>
      </c>
      <c r="G20" s="17" t="str">
        <v>BAES</v>
      </c>
      <c r="H20" s="17">
        <v>0</v>
      </c>
      <c r="I20" s="18">
        <v>0</v>
      </c>
      <c r="J20" s="18">
        <v>45457</v>
      </c>
      <c r="K20" s="17">
        <v>0</v>
      </c>
      <c r="L20" s="17" t="str">
        <v>K</v>
      </c>
      <c r="M20" s="17" t="str">
        <v>LANNION</v>
      </c>
      <c r="N20" s="17">
        <v>40</v>
      </c>
      <c r="O20" s="14">
        <v>1</v>
      </c>
    </row>
    <row r="21" spans="1:15" x14ac:dyDescent="0.25">
      <c r="A21" s="17">
        <v>17</v>
      </c>
      <c r="B21" s="17">
        <v>129</v>
      </c>
      <c r="C21" s="17">
        <v>1055358</v>
      </c>
      <c r="D21" s="17" t="str">
        <v/>
      </c>
      <c r="E21" s="17">
        <v>20510451</v>
      </c>
      <c r="F21" s="17" t="str">
        <v>BTV</v>
      </c>
      <c r="G21" s="17" t="str">
        <v>BAES</v>
      </c>
      <c r="H21" s="17">
        <v>0</v>
      </c>
      <c r="I21" s="18">
        <v>0</v>
      </c>
      <c r="J21" s="18">
        <v>45456</v>
      </c>
      <c r="K21" s="17">
        <v>0</v>
      </c>
      <c r="L21" s="17" t="str">
        <v>K</v>
      </c>
      <c r="M21" s="17" t="str">
        <v>LANNION</v>
      </c>
      <c r="N21" s="17">
        <v>53</v>
      </c>
      <c r="O21" s="14">
        <v>2</v>
      </c>
    </row>
    <row r="22" spans="1:15" x14ac:dyDescent="0.25">
      <c r="A22" s="17">
        <v>14</v>
      </c>
      <c r="B22" s="17">
        <v>132</v>
      </c>
      <c r="C22" s="17">
        <v>1055358</v>
      </c>
      <c r="D22" s="17">
        <v>20510452</v>
      </c>
      <c r="E22" s="17">
        <v>20510452</v>
      </c>
      <c r="F22" s="17" t="str">
        <v>BTV</v>
      </c>
      <c r="G22" s="17" t="str">
        <v>RIA</v>
      </c>
      <c r="H22" s="17">
        <v>0</v>
      </c>
      <c r="I22" s="18">
        <v>0</v>
      </c>
      <c r="J22" s="18">
        <v>45457</v>
      </c>
      <c r="K22" s="17">
        <v>0</v>
      </c>
      <c r="L22" s="17" t="str">
        <v>K</v>
      </c>
      <c r="M22" s="17" t="str">
        <v>LANNION</v>
      </c>
      <c r="N22" s="17">
        <v>2</v>
      </c>
      <c r="O22" s="14">
        <v>1</v>
      </c>
    </row>
    <row r="23" spans="1:15" x14ac:dyDescent="0.25">
      <c r="A23" s="17">
        <v>16</v>
      </c>
      <c r="B23" s="17">
        <v>130</v>
      </c>
      <c r="C23" s="17">
        <v>1055358</v>
      </c>
      <c r="D23" s="17" t="str">
        <v/>
      </c>
      <c r="E23" s="17">
        <v>20510452</v>
      </c>
      <c r="F23" s="17" t="str">
        <v>BTV</v>
      </c>
      <c r="G23" s="17" t="str">
        <v>RIA</v>
      </c>
      <c r="H23" s="17">
        <v>0</v>
      </c>
      <c r="I23" s="18">
        <v>0</v>
      </c>
      <c r="J23" s="18">
        <v>45456</v>
      </c>
      <c r="K23" s="17">
        <v>0</v>
      </c>
      <c r="L23" s="17" t="str">
        <v>K</v>
      </c>
      <c r="M23" s="17" t="str">
        <v>LANNION</v>
      </c>
      <c r="N23" s="17">
        <v>9</v>
      </c>
      <c r="O23" s="14">
        <v>2</v>
      </c>
    </row>
    <row r="24" spans="1:15" x14ac:dyDescent="0.25">
      <c r="I24" s="1"/>
      <c r="J24" s="1"/>
    </row>
    <row r="25" spans="1:15" x14ac:dyDescent="0.25">
      <c r="I25" s="1"/>
      <c r="J25" s="1"/>
    </row>
    <row r="26" spans="1:15" x14ac:dyDescent="0.25">
      <c r="I26" s="1"/>
      <c r="J26" s="1"/>
    </row>
    <row r="27" spans="1:15" x14ac:dyDescent="0.25">
      <c r="I27" s="1"/>
      <c r="J27" s="1"/>
    </row>
    <row r="28" spans="1:15" x14ac:dyDescent="0.25">
      <c r="I28" s="1"/>
      <c r="J28" s="1"/>
    </row>
    <row r="29" spans="1:15" x14ac:dyDescent="0.25">
      <c r="I29" s="1"/>
      <c r="J29" s="1"/>
    </row>
    <row r="30" spans="1:15" x14ac:dyDescent="0.25">
      <c r="I30" s="1"/>
      <c r="J30" s="1"/>
    </row>
    <row r="31" spans="1:15" x14ac:dyDescent="0.25">
      <c r="I31" s="1"/>
      <c r="J31" s="1"/>
    </row>
    <row r="32" spans="1:15" x14ac:dyDescent="0.25">
      <c r="I32" s="1"/>
      <c r="J3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54219-CCA4-4608-A1FD-7B975DE12CD9}">
  <sheetPr codeName="Feuil2"/>
  <dimension ref="A2:M22"/>
  <sheetViews>
    <sheetView showGridLines="0" workbookViewId="0">
      <selection activeCell="H33" sqref="H33"/>
    </sheetView>
  </sheetViews>
  <sheetFormatPr baseColWidth="10" defaultRowHeight="15" x14ac:dyDescent="0.25"/>
  <cols>
    <col min="1" max="1" width="9" bestFit="1" customWidth="1"/>
    <col min="2" max="2" width="8" bestFit="1" customWidth="1"/>
    <col min="3" max="3" width="5" bestFit="1" customWidth="1"/>
    <col min="4" max="4" width="10.5703125" bestFit="1" customWidth="1"/>
    <col min="5" max="5" width="12.5703125" bestFit="1" customWidth="1"/>
    <col min="6" max="6" width="14.28515625" bestFit="1" customWidth="1"/>
    <col min="7" max="7" width="10.28515625" bestFit="1" customWidth="1"/>
    <col min="8" max="8" width="7.7109375" bestFit="1" customWidth="1"/>
    <col min="9" max="9" width="14.5703125" bestFit="1" customWidth="1"/>
    <col min="10" max="10" width="16.7109375" bestFit="1" customWidth="1"/>
    <col min="11" max="11" width="16.85546875" bestFit="1" customWidth="1"/>
    <col min="12" max="12" width="10.140625" bestFit="1" customWidth="1"/>
    <col min="13" max="14" width="12.140625" bestFit="1" customWidth="1"/>
  </cols>
  <sheetData>
    <row r="2" spans="1:13" x14ac:dyDescent="0.25">
      <c r="F2" t="s">
        <v>32</v>
      </c>
      <c r="G2" s="7" t="s">
        <v>25</v>
      </c>
      <c r="H2" t="s">
        <v>33</v>
      </c>
    </row>
    <row r="4" spans="1:13" x14ac:dyDescent="0.25">
      <c r="A4" t="s">
        <v>3</v>
      </c>
      <c r="B4" t="s">
        <v>0</v>
      </c>
      <c r="C4" t="s">
        <v>1</v>
      </c>
      <c r="D4" t="s">
        <v>2</v>
      </c>
      <c r="E4" t="s">
        <v>4</v>
      </c>
      <c r="F4" t="s">
        <v>5</v>
      </c>
      <c r="G4" t="s">
        <v>6</v>
      </c>
      <c r="H4" t="s">
        <v>7</v>
      </c>
      <c r="I4" t="s">
        <v>8</v>
      </c>
      <c r="J4" t="s">
        <v>9</v>
      </c>
      <c r="K4" t="s">
        <v>10</v>
      </c>
      <c r="L4" t="s">
        <v>11</v>
      </c>
      <c r="M4" t="s">
        <v>12</v>
      </c>
    </row>
    <row r="5" spans="1:13" x14ac:dyDescent="0.25">
      <c r="A5">
        <v>20510452</v>
      </c>
      <c r="B5">
        <v>14</v>
      </c>
      <c r="C5">
        <v>132</v>
      </c>
      <c r="D5">
        <v>1055358</v>
      </c>
      <c r="E5" t="s">
        <v>13</v>
      </c>
      <c r="F5" t="s">
        <v>20</v>
      </c>
      <c r="G5">
        <v>0</v>
      </c>
      <c r="H5">
        <v>0</v>
      </c>
      <c r="I5">
        <v>45457</v>
      </c>
      <c r="J5">
        <v>0</v>
      </c>
      <c r="K5" t="s">
        <v>25</v>
      </c>
      <c r="L5" t="s">
        <v>19</v>
      </c>
      <c r="M5">
        <v>2</v>
      </c>
    </row>
    <row r="6" spans="1:13" x14ac:dyDescent="0.25">
      <c r="B6">
        <v>16</v>
      </c>
      <c r="C6">
        <v>130</v>
      </c>
      <c r="D6">
        <v>1055358</v>
      </c>
      <c r="E6" t="s">
        <v>13</v>
      </c>
      <c r="F6" t="s">
        <v>20</v>
      </c>
      <c r="G6">
        <v>0</v>
      </c>
      <c r="H6">
        <v>0</v>
      </c>
      <c r="I6">
        <v>45456</v>
      </c>
      <c r="J6">
        <v>0</v>
      </c>
      <c r="K6" t="s">
        <v>25</v>
      </c>
      <c r="L6" t="s">
        <v>19</v>
      </c>
      <c r="M6">
        <v>9</v>
      </c>
    </row>
    <row r="7" spans="1:13" x14ac:dyDescent="0.25">
      <c r="A7">
        <v>20510451</v>
      </c>
      <c r="B7">
        <v>15</v>
      </c>
      <c r="C7">
        <v>131</v>
      </c>
      <c r="D7">
        <v>1055358</v>
      </c>
      <c r="E7" t="s">
        <v>13</v>
      </c>
      <c r="F7" t="s">
        <v>14</v>
      </c>
      <c r="G7">
        <v>0</v>
      </c>
      <c r="H7">
        <v>0</v>
      </c>
      <c r="I7">
        <v>45457</v>
      </c>
      <c r="J7">
        <v>0</v>
      </c>
      <c r="K7" t="s">
        <v>25</v>
      </c>
      <c r="L7" t="s">
        <v>19</v>
      </c>
      <c r="M7">
        <v>40</v>
      </c>
    </row>
    <row r="8" spans="1:13" x14ac:dyDescent="0.25">
      <c r="B8">
        <v>17</v>
      </c>
      <c r="C8">
        <v>129</v>
      </c>
      <c r="D8">
        <v>1055358</v>
      </c>
      <c r="E8" t="s">
        <v>13</v>
      </c>
      <c r="F8" t="s">
        <v>14</v>
      </c>
      <c r="G8">
        <v>0</v>
      </c>
      <c r="H8">
        <v>0</v>
      </c>
      <c r="I8">
        <v>45456</v>
      </c>
      <c r="J8">
        <v>0</v>
      </c>
      <c r="K8" t="s">
        <v>25</v>
      </c>
      <c r="L8" t="s">
        <v>19</v>
      </c>
      <c r="M8">
        <v>53</v>
      </c>
    </row>
    <row r="9" spans="1:13" x14ac:dyDescent="0.25">
      <c r="A9">
        <v>20169947</v>
      </c>
      <c r="B9">
        <v>255</v>
      </c>
      <c r="C9">
        <v>852</v>
      </c>
      <c r="D9">
        <v>1055358</v>
      </c>
      <c r="E9" t="s">
        <v>13</v>
      </c>
      <c r="F9" t="s">
        <v>16</v>
      </c>
      <c r="G9">
        <v>0</v>
      </c>
      <c r="H9">
        <v>0</v>
      </c>
      <c r="I9">
        <v>45334</v>
      </c>
      <c r="J9">
        <v>45334</v>
      </c>
      <c r="K9" t="s">
        <v>25</v>
      </c>
      <c r="L9" t="s">
        <v>19</v>
      </c>
      <c r="M9">
        <v>0</v>
      </c>
    </row>
    <row r="10" spans="1:13" x14ac:dyDescent="0.25">
      <c r="B10">
        <v>338</v>
      </c>
      <c r="C10">
        <v>769</v>
      </c>
      <c r="D10">
        <v>1055358</v>
      </c>
      <c r="E10" t="s">
        <v>13</v>
      </c>
      <c r="F10" t="s">
        <v>16</v>
      </c>
      <c r="G10">
        <v>0</v>
      </c>
      <c r="H10">
        <v>0</v>
      </c>
      <c r="I10">
        <v>45301</v>
      </c>
      <c r="J10">
        <v>45334</v>
      </c>
      <c r="K10" t="s">
        <v>25</v>
      </c>
      <c r="L10" t="s">
        <v>19</v>
      </c>
      <c r="M10">
        <v>1</v>
      </c>
    </row>
    <row r="11" spans="1:13" x14ac:dyDescent="0.25">
      <c r="B11">
        <v>341</v>
      </c>
      <c r="C11">
        <v>766</v>
      </c>
      <c r="D11">
        <v>1055358</v>
      </c>
      <c r="E11" t="s">
        <v>13</v>
      </c>
      <c r="F11" t="s">
        <v>16</v>
      </c>
      <c r="G11">
        <v>0</v>
      </c>
      <c r="H11">
        <v>0</v>
      </c>
      <c r="I11">
        <v>45300</v>
      </c>
      <c r="J11">
        <v>45334</v>
      </c>
      <c r="K11" t="s">
        <v>25</v>
      </c>
      <c r="L11" t="s">
        <v>19</v>
      </c>
      <c r="M11">
        <v>12</v>
      </c>
    </row>
    <row r="12" spans="1:13" x14ac:dyDescent="0.25">
      <c r="B12">
        <v>342</v>
      </c>
      <c r="C12">
        <v>765</v>
      </c>
      <c r="D12">
        <v>1055358</v>
      </c>
      <c r="E12" t="s">
        <v>13</v>
      </c>
      <c r="F12" t="s">
        <v>16</v>
      </c>
      <c r="G12">
        <v>0</v>
      </c>
      <c r="H12">
        <v>0</v>
      </c>
      <c r="I12">
        <v>45299</v>
      </c>
      <c r="J12">
        <v>45334</v>
      </c>
      <c r="K12" t="s">
        <v>25</v>
      </c>
      <c r="L12" t="s">
        <v>19</v>
      </c>
      <c r="M12">
        <v>10</v>
      </c>
    </row>
    <row r="13" spans="1:13" x14ac:dyDescent="0.25">
      <c r="A13">
        <v>20169186</v>
      </c>
      <c r="B13">
        <v>256</v>
      </c>
      <c r="C13">
        <v>851</v>
      </c>
      <c r="D13">
        <v>1055358</v>
      </c>
      <c r="E13" t="s">
        <v>13</v>
      </c>
      <c r="F13" t="s">
        <v>16</v>
      </c>
      <c r="G13">
        <v>0</v>
      </c>
      <c r="H13">
        <v>0</v>
      </c>
      <c r="I13">
        <v>45334</v>
      </c>
      <c r="J13">
        <v>45334</v>
      </c>
      <c r="K13" t="s">
        <v>25</v>
      </c>
      <c r="L13" t="s">
        <v>19</v>
      </c>
      <c r="M13">
        <v>0</v>
      </c>
    </row>
    <row r="14" spans="1:13" x14ac:dyDescent="0.25">
      <c r="B14">
        <v>337</v>
      </c>
      <c r="C14">
        <v>770</v>
      </c>
      <c r="D14">
        <v>1055358</v>
      </c>
      <c r="E14" t="s">
        <v>13</v>
      </c>
      <c r="F14" t="s">
        <v>16</v>
      </c>
      <c r="G14">
        <v>0</v>
      </c>
      <c r="H14">
        <v>0</v>
      </c>
      <c r="I14">
        <v>45301</v>
      </c>
      <c r="J14">
        <v>45334</v>
      </c>
      <c r="K14" t="s">
        <v>25</v>
      </c>
      <c r="L14" t="s">
        <v>19</v>
      </c>
      <c r="M14">
        <v>39</v>
      </c>
    </row>
    <row r="15" spans="1:13" x14ac:dyDescent="0.25">
      <c r="B15">
        <v>340</v>
      </c>
      <c r="C15">
        <v>767</v>
      </c>
      <c r="D15">
        <v>1055358</v>
      </c>
      <c r="E15" t="s">
        <v>13</v>
      </c>
      <c r="F15" t="s">
        <v>16</v>
      </c>
      <c r="G15">
        <v>0</v>
      </c>
      <c r="H15">
        <v>0</v>
      </c>
      <c r="I15">
        <v>45300</v>
      </c>
      <c r="J15">
        <v>45334</v>
      </c>
      <c r="K15" t="s">
        <v>25</v>
      </c>
      <c r="L15" t="s">
        <v>19</v>
      </c>
      <c r="M15">
        <v>45</v>
      </c>
    </row>
    <row r="16" spans="1:13" x14ac:dyDescent="0.25">
      <c r="B16">
        <v>343</v>
      </c>
      <c r="C16">
        <v>764</v>
      </c>
      <c r="D16">
        <v>1055358</v>
      </c>
      <c r="E16" t="s">
        <v>13</v>
      </c>
      <c r="F16" t="s">
        <v>16</v>
      </c>
      <c r="G16">
        <v>0</v>
      </c>
      <c r="H16">
        <v>0</v>
      </c>
      <c r="I16">
        <v>45299</v>
      </c>
      <c r="J16">
        <v>45334</v>
      </c>
      <c r="K16" t="s">
        <v>25</v>
      </c>
      <c r="L16" t="s">
        <v>19</v>
      </c>
      <c r="M16">
        <v>31</v>
      </c>
    </row>
    <row r="17" spans="1:13" x14ac:dyDescent="0.25">
      <c r="A17">
        <v>19404374</v>
      </c>
      <c r="B17">
        <v>712</v>
      </c>
      <c r="C17">
        <v>395</v>
      </c>
      <c r="D17">
        <v>1055358</v>
      </c>
      <c r="E17" t="s">
        <v>21</v>
      </c>
      <c r="F17" t="s">
        <v>16</v>
      </c>
      <c r="G17">
        <v>0</v>
      </c>
      <c r="H17">
        <v>0</v>
      </c>
      <c r="I17">
        <v>45148</v>
      </c>
      <c r="J17">
        <v>45188</v>
      </c>
      <c r="K17" t="s">
        <v>25</v>
      </c>
      <c r="L17" t="s">
        <v>19</v>
      </c>
      <c r="M17">
        <v>0</v>
      </c>
    </row>
    <row r="18" spans="1:13" x14ac:dyDescent="0.25">
      <c r="A18">
        <v>19251015</v>
      </c>
      <c r="B18">
        <v>803</v>
      </c>
      <c r="C18">
        <v>304</v>
      </c>
      <c r="D18">
        <v>1055358</v>
      </c>
      <c r="E18" t="s">
        <v>21</v>
      </c>
      <c r="F18" t="s">
        <v>16</v>
      </c>
      <c r="G18" t="s">
        <v>22</v>
      </c>
      <c r="H18">
        <v>0</v>
      </c>
      <c r="I18">
        <v>45093</v>
      </c>
      <c r="J18">
        <v>45093</v>
      </c>
      <c r="K18" t="s">
        <v>25</v>
      </c>
      <c r="L18" t="s">
        <v>19</v>
      </c>
      <c r="M18">
        <v>0</v>
      </c>
    </row>
    <row r="19" spans="1:13" x14ac:dyDescent="0.25">
      <c r="A19">
        <v>18992170</v>
      </c>
      <c r="B19">
        <v>808</v>
      </c>
      <c r="C19">
        <v>299</v>
      </c>
      <c r="D19">
        <v>1055358</v>
      </c>
      <c r="E19" t="s">
        <v>13</v>
      </c>
      <c r="F19" t="s">
        <v>14</v>
      </c>
      <c r="G19" t="s">
        <v>23</v>
      </c>
      <c r="H19">
        <v>0</v>
      </c>
      <c r="I19">
        <v>45091</v>
      </c>
      <c r="J19">
        <v>45091</v>
      </c>
      <c r="K19" t="s">
        <v>25</v>
      </c>
      <c r="L19" t="s">
        <v>19</v>
      </c>
      <c r="M19">
        <v>41</v>
      </c>
    </row>
    <row r="20" spans="1:13" x14ac:dyDescent="0.25">
      <c r="A20">
        <v>18992171</v>
      </c>
      <c r="B20">
        <v>809</v>
      </c>
      <c r="C20">
        <v>298</v>
      </c>
      <c r="D20">
        <v>1055358</v>
      </c>
      <c r="E20" t="s">
        <v>13</v>
      </c>
      <c r="F20" t="s">
        <v>20</v>
      </c>
      <c r="G20" t="s">
        <v>23</v>
      </c>
      <c r="H20">
        <v>0</v>
      </c>
      <c r="I20">
        <v>45091</v>
      </c>
      <c r="J20">
        <v>45091</v>
      </c>
      <c r="K20" t="s">
        <v>25</v>
      </c>
      <c r="L20" t="s">
        <v>19</v>
      </c>
      <c r="M20">
        <v>2</v>
      </c>
    </row>
    <row r="21" spans="1:13" x14ac:dyDescent="0.25">
      <c r="A21">
        <v>19099936</v>
      </c>
      <c r="B21">
        <v>905</v>
      </c>
      <c r="C21">
        <v>202</v>
      </c>
      <c r="D21">
        <v>1055358</v>
      </c>
      <c r="E21" t="s">
        <v>21</v>
      </c>
      <c r="F21" t="s">
        <v>16</v>
      </c>
      <c r="G21" t="s">
        <v>23</v>
      </c>
      <c r="H21">
        <v>0</v>
      </c>
      <c r="I21">
        <v>45037</v>
      </c>
      <c r="J21">
        <v>45037</v>
      </c>
      <c r="K21" t="s">
        <v>25</v>
      </c>
      <c r="L21" t="s">
        <v>19</v>
      </c>
      <c r="M21">
        <v>0</v>
      </c>
    </row>
    <row r="22" spans="1:13" x14ac:dyDescent="0.25">
      <c r="A22">
        <v>17713138</v>
      </c>
      <c r="B22">
        <v>922</v>
      </c>
      <c r="C22">
        <v>185</v>
      </c>
      <c r="D22">
        <v>1055358</v>
      </c>
      <c r="E22" t="s">
        <v>21</v>
      </c>
      <c r="F22" t="s">
        <v>16</v>
      </c>
      <c r="G22" t="s">
        <v>23</v>
      </c>
      <c r="H22">
        <v>0</v>
      </c>
      <c r="I22">
        <v>45033</v>
      </c>
      <c r="J22">
        <v>45033</v>
      </c>
      <c r="K22" t="s">
        <v>25</v>
      </c>
      <c r="L22" t="s">
        <v>24</v>
      </c>
      <c r="M22"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1A92D-827C-49CA-A1FD-D9761E7C3F6A}">
  <sheetPr codeName="Feuil3"/>
  <dimension ref="A1:O30"/>
  <sheetViews>
    <sheetView tabSelected="1" workbookViewId="0">
      <selection activeCell="Q9" sqref="Q9"/>
    </sheetView>
  </sheetViews>
  <sheetFormatPr baseColWidth="10" defaultRowHeight="15" x14ac:dyDescent="0.25"/>
  <cols>
    <col min="5" max="5" width="12.42578125" customWidth="1"/>
    <col min="6" max="6" width="14.140625" customWidth="1"/>
    <col min="9" max="9" width="14.42578125" customWidth="1"/>
    <col min="10" max="10" width="16.5703125" customWidth="1"/>
    <col min="11" max="11" width="20.5703125" bestFit="1" customWidth="1"/>
    <col min="13" max="13" width="12" customWidth="1"/>
  </cols>
  <sheetData>
    <row r="1" spans="1:15" x14ac:dyDescent="0.25">
      <c r="A1" s="5" t="s">
        <v>0</v>
      </c>
      <c r="B1" s="6" t="s">
        <v>1</v>
      </c>
      <c r="C1" s="6" t="s">
        <v>2</v>
      </c>
      <c r="D1" s="13" t="s">
        <v>35</v>
      </c>
      <c r="E1" s="6" t="s">
        <v>3</v>
      </c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  <c r="L1" s="6" t="s">
        <v>10</v>
      </c>
      <c r="M1" s="6" t="s">
        <v>11</v>
      </c>
      <c r="N1" s="6" t="s">
        <v>12</v>
      </c>
      <c r="O1" s="12" t="s">
        <v>34</v>
      </c>
    </row>
    <row r="2" spans="1:15" x14ac:dyDescent="0.25">
      <c r="A2" s="2">
        <v>922</v>
      </c>
      <c r="B2" s="3">
        <v>185</v>
      </c>
      <c r="C2" s="3">
        <v>1055358</v>
      </c>
      <c r="D2" s="14">
        <f>IF(bddBT1[[#This Row],[Idx]]=1,bddBT1[[#This Row],[n° BT]],"")</f>
        <v>17713138</v>
      </c>
      <c r="E2" s="3">
        <v>17713138</v>
      </c>
      <c r="F2" s="3" t="s">
        <v>21</v>
      </c>
      <c r="G2" s="3" t="s">
        <v>16</v>
      </c>
      <c r="H2" s="3" t="s">
        <v>23</v>
      </c>
      <c r="I2" s="3">
        <v>0</v>
      </c>
      <c r="J2" s="4">
        <v>45033</v>
      </c>
      <c r="K2" s="4">
        <v>45033</v>
      </c>
      <c r="L2" s="3" t="s">
        <v>25</v>
      </c>
      <c r="M2" s="3" t="s">
        <v>24</v>
      </c>
      <c r="N2" s="3">
        <v>0</v>
      </c>
      <c r="O2" s="14">
        <v>1</v>
      </c>
    </row>
    <row r="3" spans="1:15" x14ac:dyDescent="0.25">
      <c r="A3" s="2">
        <v>808</v>
      </c>
      <c r="B3" s="3">
        <v>299</v>
      </c>
      <c r="C3" s="3">
        <v>1055358</v>
      </c>
      <c r="D3" s="14">
        <f>IF(bddBT1[[#This Row],[Idx]]=1,bddBT1[[#This Row],[n° BT]],"")</f>
        <v>18992170</v>
      </c>
      <c r="E3" s="3">
        <v>18992170</v>
      </c>
      <c r="F3" s="3" t="s">
        <v>13</v>
      </c>
      <c r="G3" s="3" t="s">
        <v>14</v>
      </c>
      <c r="H3" s="3" t="s">
        <v>23</v>
      </c>
      <c r="I3" s="3">
        <v>0</v>
      </c>
      <c r="J3" s="4">
        <v>45091</v>
      </c>
      <c r="K3" s="4">
        <v>45091</v>
      </c>
      <c r="L3" s="3" t="s">
        <v>25</v>
      </c>
      <c r="M3" s="3" t="s">
        <v>19</v>
      </c>
      <c r="N3" s="3">
        <v>41</v>
      </c>
      <c r="O3" s="14">
        <f>IF(bddBT1[[#This Row],[n° BT]]=E2,1+O2,1)</f>
        <v>1</v>
      </c>
    </row>
    <row r="4" spans="1:15" x14ac:dyDescent="0.25">
      <c r="A4" s="2">
        <v>809</v>
      </c>
      <c r="B4" s="3">
        <v>298</v>
      </c>
      <c r="C4" s="3">
        <v>1055358</v>
      </c>
      <c r="D4" s="14">
        <f>IF(bddBT1[[#This Row],[Idx]]=1,bddBT1[[#This Row],[n° BT]],"")</f>
        <v>18992171</v>
      </c>
      <c r="E4" s="3">
        <v>18992171</v>
      </c>
      <c r="F4" s="3" t="s">
        <v>13</v>
      </c>
      <c r="G4" s="3" t="s">
        <v>20</v>
      </c>
      <c r="H4" s="3" t="s">
        <v>23</v>
      </c>
      <c r="I4" s="3">
        <v>0</v>
      </c>
      <c r="J4" s="4">
        <v>45091</v>
      </c>
      <c r="K4" s="4">
        <v>45091</v>
      </c>
      <c r="L4" s="3" t="s">
        <v>25</v>
      </c>
      <c r="M4" s="3" t="s">
        <v>19</v>
      </c>
      <c r="N4" s="3">
        <v>2</v>
      </c>
      <c r="O4" s="14">
        <f>IF(bddBT1[[#This Row],[n° BT]]=E3,1+O3,1)</f>
        <v>1</v>
      </c>
    </row>
    <row r="5" spans="1:15" x14ac:dyDescent="0.25">
      <c r="A5" s="2">
        <v>905</v>
      </c>
      <c r="B5" s="3">
        <v>202</v>
      </c>
      <c r="C5" s="3">
        <v>1055358</v>
      </c>
      <c r="D5" s="14">
        <f>IF(bddBT1[[#This Row],[Idx]]=1,bddBT1[[#This Row],[n° BT]],"")</f>
        <v>19099936</v>
      </c>
      <c r="E5" s="3">
        <v>19099936</v>
      </c>
      <c r="F5" s="3" t="s">
        <v>21</v>
      </c>
      <c r="G5" s="3" t="s">
        <v>16</v>
      </c>
      <c r="H5" s="3" t="s">
        <v>23</v>
      </c>
      <c r="I5" s="3">
        <v>0</v>
      </c>
      <c r="J5" s="4">
        <v>45037</v>
      </c>
      <c r="K5" s="4">
        <v>45037</v>
      </c>
      <c r="L5" s="3" t="s">
        <v>25</v>
      </c>
      <c r="M5" s="3" t="s">
        <v>19</v>
      </c>
      <c r="N5" s="3">
        <v>0</v>
      </c>
      <c r="O5" s="14">
        <f>IF(bddBT1[[#This Row],[n° BT]]=E4,1+O4,1)</f>
        <v>1</v>
      </c>
    </row>
    <row r="6" spans="1:15" x14ac:dyDescent="0.25">
      <c r="A6" s="2">
        <v>803</v>
      </c>
      <c r="B6" s="3">
        <v>304</v>
      </c>
      <c r="C6" s="3">
        <v>1055358</v>
      </c>
      <c r="D6" s="14">
        <f>IF(bddBT1[[#This Row],[Idx]]=1,bddBT1[[#This Row],[n° BT]],"")</f>
        <v>19251015</v>
      </c>
      <c r="E6" s="3">
        <v>19251015</v>
      </c>
      <c r="F6" s="3" t="s">
        <v>21</v>
      </c>
      <c r="G6" s="3" t="s">
        <v>16</v>
      </c>
      <c r="H6" s="3" t="s">
        <v>22</v>
      </c>
      <c r="I6" s="3">
        <v>0</v>
      </c>
      <c r="J6" s="4">
        <v>45093</v>
      </c>
      <c r="K6" s="4">
        <v>45093</v>
      </c>
      <c r="L6" s="3" t="s">
        <v>25</v>
      </c>
      <c r="M6" s="3" t="s">
        <v>19</v>
      </c>
      <c r="N6" s="3">
        <v>0</v>
      </c>
      <c r="O6" s="14">
        <f>IF(bddBT1[[#This Row],[n° BT]]=E5,1+O5,1)</f>
        <v>1</v>
      </c>
    </row>
    <row r="7" spans="1:15" x14ac:dyDescent="0.25">
      <c r="A7" s="2">
        <v>712</v>
      </c>
      <c r="B7" s="3">
        <v>395</v>
      </c>
      <c r="C7" s="3">
        <v>1055358</v>
      </c>
      <c r="D7" s="14">
        <f>IF(bddBT1[[#This Row],[Idx]]=1,bddBT1[[#This Row],[n° BT]],"")</f>
        <v>19404374</v>
      </c>
      <c r="E7" s="3">
        <v>19404374</v>
      </c>
      <c r="F7" s="3" t="s">
        <v>21</v>
      </c>
      <c r="G7" s="3" t="s">
        <v>16</v>
      </c>
      <c r="H7" s="3">
        <v>0</v>
      </c>
      <c r="I7" s="3">
        <v>0</v>
      </c>
      <c r="J7" s="4">
        <v>45148</v>
      </c>
      <c r="K7" s="4">
        <v>45188</v>
      </c>
      <c r="L7" s="3" t="s">
        <v>25</v>
      </c>
      <c r="M7" s="3" t="s">
        <v>19</v>
      </c>
      <c r="N7" s="3">
        <v>0</v>
      </c>
      <c r="O7" s="14">
        <f>IF(bddBT1[[#This Row],[n° BT]]=E6,1+O6,1)</f>
        <v>1</v>
      </c>
    </row>
    <row r="8" spans="1:15" x14ac:dyDescent="0.25">
      <c r="A8" s="2">
        <v>256</v>
      </c>
      <c r="B8" s="3">
        <v>851</v>
      </c>
      <c r="C8" s="3">
        <v>1055358</v>
      </c>
      <c r="D8" s="14">
        <f>IF(bddBT1[[#This Row],[Idx]]=1,bddBT1[[#This Row],[n° BT]],"")</f>
        <v>20169186</v>
      </c>
      <c r="E8" s="3">
        <v>20169186</v>
      </c>
      <c r="F8" s="3" t="s">
        <v>13</v>
      </c>
      <c r="G8" s="3" t="s">
        <v>16</v>
      </c>
      <c r="H8" s="3">
        <v>0</v>
      </c>
      <c r="I8" s="3">
        <v>0</v>
      </c>
      <c r="J8" s="4">
        <v>45334</v>
      </c>
      <c r="K8" s="4">
        <v>45334</v>
      </c>
      <c r="L8" s="3" t="s">
        <v>25</v>
      </c>
      <c r="M8" s="3" t="s">
        <v>19</v>
      </c>
      <c r="N8" s="3">
        <v>0</v>
      </c>
      <c r="O8" s="14">
        <f>IF(bddBT1[[#This Row],[n° BT]]=E7,1+O7,1)</f>
        <v>1</v>
      </c>
    </row>
    <row r="9" spans="1:15" x14ac:dyDescent="0.25">
      <c r="A9" s="2">
        <v>337</v>
      </c>
      <c r="B9" s="3">
        <v>770</v>
      </c>
      <c r="C9" s="3">
        <v>1055358</v>
      </c>
      <c r="D9" s="14" t="str">
        <f>IF(bddBT1[[#This Row],[Idx]]=1,bddBT1[[#This Row],[n° BT]],"")</f>
        <v/>
      </c>
      <c r="E9" s="3">
        <v>20169186</v>
      </c>
      <c r="F9" s="3" t="s">
        <v>13</v>
      </c>
      <c r="G9" s="3" t="s">
        <v>16</v>
      </c>
      <c r="H9" s="3">
        <v>0</v>
      </c>
      <c r="I9" s="3">
        <v>0</v>
      </c>
      <c r="J9" s="4">
        <v>45301</v>
      </c>
      <c r="K9" s="4">
        <v>45334</v>
      </c>
      <c r="L9" s="3" t="s">
        <v>25</v>
      </c>
      <c r="M9" s="3" t="s">
        <v>19</v>
      </c>
      <c r="N9" s="3">
        <v>39</v>
      </c>
      <c r="O9" s="14">
        <f>IF(bddBT1[[#This Row],[n° BT]]=E8,1+O8,1)</f>
        <v>2</v>
      </c>
    </row>
    <row r="10" spans="1:15" x14ac:dyDescent="0.25">
      <c r="A10">
        <v>340</v>
      </c>
      <c r="B10">
        <v>767</v>
      </c>
      <c r="C10">
        <v>1055358</v>
      </c>
      <c r="D10" s="14" t="str">
        <f>IF(bddBT1[[#This Row],[Idx]]=1,bddBT1[[#This Row],[n° BT]],"")</f>
        <v/>
      </c>
      <c r="E10">
        <v>20169186</v>
      </c>
      <c r="F10" t="s">
        <v>13</v>
      </c>
      <c r="G10" t="s">
        <v>16</v>
      </c>
      <c r="H10">
        <v>0</v>
      </c>
      <c r="I10">
        <v>0</v>
      </c>
      <c r="J10" s="1">
        <v>45300</v>
      </c>
      <c r="K10" s="1">
        <v>45334</v>
      </c>
      <c r="L10" t="s">
        <v>25</v>
      </c>
      <c r="M10" t="s">
        <v>19</v>
      </c>
      <c r="N10">
        <v>45</v>
      </c>
      <c r="O10" s="14">
        <f>IF(bddBT1[[#This Row],[n° BT]]=E9,1+O9,1)</f>
        <v>3</v>
      </c>
    </row>
    <row r="11" spans="1:15" x14ac:dyDescent="0.25">
      <c r="A11">
        <v>343</v>
      </c>
      <c r="B11">
        <v>764</v>
      </c>
      <c r="C11">
        <v>1055358</v>
      </c>
      <c r="D11" s="14" t="str">
        <f>IF(bddBT1[[#This Row],[Idx]]=1,bddBT1[[#This Row],[n° BT]],"")</f>
        <v/>
      </c>
      <c r="E11">
        <v>20169186</v>
      </c>
      <c r="F11" t="s">
        <v>13</v>
      </c>
      <c r="G11" t="s">
        <v>16</v>
      </c>
      <c r="H11">
        <v>0</v>
      </c>
      <c r="I11">
        <v>0</v>
      </c>
      <c r="J11" s="1">
        <v>45299</v>
      </c>
      <c r="K11" s="1">
        <v>45334</v>
      </c>
      <c r="L11" t="s">
        <v>25</v>
      </c>
      <c r="M11" t="s">
        <v>19</v>
      </c>
      <c r="N11">
        <v>31</v>
      </c>
      <c r="O11" s="14">
        <f>IF(bddBT1[[#This Row],[n° BT]]=E10,1+O10,1)</f>
        <v>4</v>
      </c>
    </row>
    <row r="12" spans="1:15" x14ac:dyDescent="0.25">
      <c r="A12">
        <v>255</v>
      </c>
      <c r="B12">
        <v>852</v>
      </c>
      <c r="C12">
        <v>1055358</v>
      </c>
      <c r="D12" s="14">
        <f>IF(bddBT1[[#This Row],[Idx]]=1,bddBT1[[#This Row],[n° BT]],"")</f>
        <v>20169947</v>
      </c>
      <c r="E12">
        <v>20169947</v>
      </c>
      <c r="F12" t="s">
        <v>13</v>
      </c>
      <c r="G12" t="s">
        <v>16</v>
      </c>
      <c r="H12">
        <v>0</v>
      </c>
      <c r="I12">
        <v>0</v>
      </c>
      <c r="J12" s="1">
        <v>45334</v>
      </c>
      <c r="K12" s="1">
        <v>45334</v>
      </c>
      <c r="L12" t="s">
        <v>25</v>
      </c>
      <c r="M12" t="s">
        <v>19</v>
      </c>
      <c r="N12">
        <v>0</v>
      </c>
      <c r="O12" s="14">
        <f>IF(bddBT1[[#This Row],[n° BT]]=E11,1+O11,1)</f>
        <v>1</v>
      </c>
    </row>
    <row r="13" spans="1:15" x14ac:dyDescent="0.25">
      <c r="A13">
        <v>338</v>
      </c>
      <c r="B13">
        <v>769</v>
      </c>
      <c r="C13">
        <v>1055358</v>
      </c>
      <c r="D13" s="14" t="str">
        <f>IF(bddBT1[[#This Row],[Idx]]=1,bddBT1[[#This Row],[n° BT]],"")</f>
        <v/>
      </c>
      <c r="E13">
        <v>20169947</v>
      </c>
      <c r="F13" t="s">
        <v>13</v>
      </c>
      <c r="G13" t="s">
        <v>16</v>
      </c>
      <c r="H13">
        <v>0</v>
      </c>
      <c r="I13">
        <v>0</v>
      </c>
      <c r="J13" s="1">
        <v>45301</v>
      </c>
      <c r="K13" s="1">
        <v>45334</v>
      </c>
      <c r="L13" t="s">
        <v>25</v>
      </c>
      <c r="M13" t="s">
        <v>19</v>
      </c>
      <c r="N13">
        <v>1</v>
      </c>
      <c r="O13" s="14">
        <f>IF(bddBT1[[#This Row],[n° BT]]=E12,1+O12,1)</f>
        <v>2</v>
      </c>
    </row>
    <row r="14" spans="1:15" x14ac:dyDescent="0.25">
      <c r="A14">
        <v>341</v>
      </c>
      <c r="B14">
        <v>766</v>
      </c>
      <c r="C14">
        <v>1055358</v>
      </c>
      <c r="D14" s="14" t="str">
        <f>IF(bddBT1[[#This Row],[Idx]]=1,bddBT1[[#This Row],[n° BT]],"")</f>
        <v/>
      </c>
      <c r="E14">
        <v>20169947</v>
      </c>
      <c r="F14" t="s">
        <v>13</v>
      </c>
      <c r="G14" t="s">
        <v>16</v>
      </c>
      <c r="H14">
        <v>0</v>
      </c>
      <c r="I14">
        <v>0</v>
      </c>
      <c r="J14" s="1">
        <v>45300</v>
      </c>
      <c r="K14" s="1">
        <v>45334</v>
      </c>
      <c r="L14" t="s">
        <v>25</v>
      </c>
      <c r="M14" t="s">
        <v>19</v>
      </c>
      <c r="N14">
        <v>12</v>
      </c>
      <c r="O14" s="14">
        <f>IF(bddBT1[[#This Row],[n° BT]]=E13,1+O13,1)</f>
        <v>3</v>
      </c>
    </row>
    <row r="15" spans="1:15" x14ac:dyDescent="0.25">
      <c r="A15">
        <v>342</v>
      </c>
      <c r="B15">
        <v>765</v>
      </c>
      <c r="C15">
        <v>1055358</v>
      </c>
      <c r="D15" s="14" t="str">
        <f>IF(bddBT1[[#This Row],[Idx]]=1,bddBT1[[#This Row],[n° BT]],"")</f>
        <v/>
      </c>
      <c r="E15">
        <v>20169947</v>
      </c>
      <c r="F15" t="s">
        <v>13</v>
      </c>
      <c r="G15" t="s">
        <v>16</v>
      </c>
      <c r="H15">
        <v>0</v>
      </c>
      <c r="I15">
        <v>0</v>
      </c>
      <c r="J15" s="1">
        <v>45299</v>
      </c>
      <c r="K15" s="1">
        <v>45334</v>
      </c>
      <c r="L15" t="s">
        <v>25</v>
      </c>
      <c r="M15" t="s">
        <v>19</v>
      </c>
      <c r="N15">
        <v>10</v>
      </c>
      <c r="O15" s="14">
        <f>IF(bddBT1[[#This Row],[n° BT]]=E14,1+O14,1)</f>
        <v>4</v>
      </c>
    </row>
    <row r="16" spans="1:15" x14ac:dyDescent="0.25">
      <c r="A16" s="9">
        <f>ROW()</f>
        <v>16</v>
      </c>
      <c r="B16" s="9">
        <v>138</v>
      </c>
      <c r="C16" s="9">
        <v>3881793</v>
      </c>
      <c r="D16" s="14">
        <f>IF(bddBT1[[#This Row],[Idx]]=1,bddBT1[[#This Row],[n° BT]],"")</f>
        <v>20197451</v>
      </c>
      <c r="E16" s="9">
        <v>20197451</v>
      </c>
      <c r="F16" s="9" t="s">
        <v>13</v>
      </c>
      <c r="G16" s="9" t="s">
        <v>16</v>
      </c>
      <c r="H16" s="9"/>
      <c r="I16" s="9"/>
      <c r="J16" s="11">
        <v>45370</v>
      </c>
      <c r="K16" s="11">
        <v>45460</v>
      </c>
      <c r="L16" s="9" t="s">
        <v>29</v>
      </c>
      <c r="M16" s="9" t="s">
        <v>18</v>
      </c>
      <c r="N16" s="9">
        <v>4</v>
      </c>
      <c r="O16" s="14">
        <f>IF(bddBT1[[#This Row],[n° BT]]=E15,1+O15,1)</f>
        <v>1</v>
      </c>
    </row>
    <row r="17" spans="1:15" x14ac:dyDescent="0.25">
      <c r="A17" s="8">
        <f>ROW()</f>
        <v>17</v>
      </c>
      <c r="B17" s="8">
        <v>139</v>
      </c>
      <c r="C17" s="8">
        <v>3881793</v>
      </c>
      <c r="D17" s="14">
        <f>IF(bddBT1[[#This Row],[Idx]]=1,bddBT1[[#This Row],[n° BT]],"")</f>
        <v>20197570</v>
      </c>
      <c r="E17" s="8">
        <v>20197570</v>
      </c>
      <c r="F17" s="8" t="s">
        <v>13</v>
      </c>
      <c r="G17" s="8" t="s">
        <v>14</v>
      </c>
      <c r="H17" s="8"/>
      <c r="I17" s="8"/>
      <c r="J17" s="10">
        <v>45370</v>
      </c>
      <c r="K17" s="10">
        <v>45460</v>
      </c>
      <c r="L17" s="8" t="s">
        <v>29</v>
      </c>
      <c r="M17" s="8" t="s">
        <v>18</v>
      </c>
      <c r="N17" s="8">
        <v>3</v>
      </c>
      <c r="O17" s="14">
        <f>IF(bddBT1[[#This Row],[n° BT]]=E16,1+O16,1)</f>
        <v>1</v>
      </c>
    </row>
    <row r="18" spans="1:15" x14ac:dyDescent="0.25">
      <c r="A18" s="9">
        <f>ROW()</f>
        <v>18</v>
      </c>
      <c r="B18" s="9">
        <v>142</v>
      </c>
      <c r="C18" s="9">
        <v>1013532</v>
      </c>
      <c r="D18" s="14">
        <f>IF(bddBT1[[#This Row],[Idx]]=1,bddBT1[[#This Row],[n° BT]],"")</f>
        <v>20510271</v>
      </c>
      <c r="E18" s="9">
        <v>20510271</v>
      </c>
      <c r="F18" s="9" t="s">
        <v>13</v>
      </c>
      <c r="G18" s="9" t="s">
        <v>14</v>
      </c>
      <c r="H18" s="9"/>
      <c r="I18" s="9"/>
      <c r="J18" s="11">
        <v>45461</v>
      </c>
      <c r="K18" s="11">
        <v>45462</v>
      </c>
      <c r="L18" s="9" t="s">
        <v>30</v>
      </c>
      <c r="M18" s="9" t="s">
        <v>15</v>
      </c>
      <c r="N18" s="9">
        <v>23</v>
      </c>
      <c r="O18" s="14">
        <f>IF(bddBT1[[#This Row],[n° BT]]=E17,1+O17,1)</f>
        <v>1</v>
      </c>
    </row>
    <row r="19" spans="1:15" x14ac:dyDescent="0.25">
      <c r="A19" s="8">
        <f>ROW()</f>
        <v>19</v>
      </c>
      <c r="B19" s="8">
        <v>141</v>
      </c>
      <c r="C19" s="8">
        <v>1013532</v>
      </c>
      <c r="D19" s="14">
        <f>IF(bddBT1[[#This Row],[Idx]]=1,bddBT1[[#This Row],[n° BT]],"")</f>
        <v>20510272</v>
      </c>
      <c r="E19" s="8">
        <v>20510272</v>
      </c>
      <c r="F19" s="8" t="s">
        <v>13</v>
      </c>
      <c r="G19" s="8" t="s">
        <v>16</v>
      </c>
      <c r="H19" s="8"/>
      <c r="I19" s="8"/>
      <c r="J19" s="10">
        <v>45461</v>
      </c>
      <c r="K19" s="10">
        <v>45462</v>
      </c>
      <c r="L19" s="8" t="s">
        <v>30</v>
      </c>
      <c r="M19" s="8" t="s">
        <v>15</v>
      </c>
      <c r="N19" s="8">
        <v>11</v>
      </c>
      <c r="O19" s="14">
        <f>IF(bddBT1[[#This Row],[n° BT]]=E18,1+O18,1)</f>
        <v>1</v>
      </c>
    </row>
    <row r="20" spans="1:15" x14ac:dyDescent="0.25">
      <c r="A20" s="9">
        <f>ROW()</f>
        <v>20</v>
      </c>
      <c r="B20" s="9">
        <v>144</v>
      </c>
      <c r="C20" s="9">
        <v>1013532</v>
      </c>
      <c r="D20" s="14">
        <f>IF(bddBT1[[#This Row],[Idx]]=1,bddBT1[[#This Row],[n° BT]],"")</f>
        <v>20510273</v>
      </c>
      <c r="E20" s="9">
        <v>20510273</v>
      </c>
      <c r="F20" s="9" t="s">
        <v>13</v>
      </c>
      <c r="G20" s="9" t="s">
        <v>14</v>
      </c>
      <c r="H20" s="9"/>
      <c r="I20" s="9"/>
      <c r="J20" s="11">
        <v>45462</v>
      </c>
      <c r="K20" s="11">
        <v>45462</v>
      </c>
      <c r="L20" s="9" t="s">
        <v>27</v>
      </c>
      <c r="M20" s="9" t="s">
        <v>15</v>
      </c>
      <c r="N20" s="9">
        <v>29</v>
      </c>
      <c r="O20" s="14">
        <f>IF(bddBT1[[#This Row],[n° BT]]=E19,1+O19,1)</f>
        <v>1</v>
      </c>
    </row>
    <row r="21" spans="1:15" x14ac:dyDescent="0.25">
      <c r="A21" s="8">
        <f>ROW()</f>
        <v>21</v>
      </c>
      <c r="B21" s="8">
        <v>143</v>
      </c>
      <c r="C21" s="8">
        <v>1013532</v>
      </c>
      <c r="D21" s="14">
        <f>IF(bddBT1[[#This Row],[Idx]]=1,bddBT1[[#This Row],[n° BT]],"")</f>
        <v>20510274</v>
      </c>
      <c r="E21" s="8">
        <v>20510274</v>
      </c>
      <c r="F21" s="8" t="s">
        <v>13</v>
      </c>
      <c r="G21" s="8" t="s">
        <v>16</v>
      </c>
      <c r="H21" s="8"/>
      <c r="I21" s="8"/>
      <c r="J21" s="10">
        <v>45462</v>
      </c>
      <c r="K21" s="10">
        <v>45462</v>
      </c>
      <c r="L21" s="8" t="s">
        <v>27</v>
      </c>
      <c r="M21" s="8" t="s">
        <v>15</v>
      </c>
      <c r="N21" s="8">
        <v>14</v>
      </c>
      <c r="O21" s="14">
        <f>IF(bddBT1[[#This Row],[n° BT]]=E20,1+O20,1)</f>
        <v>1</v>
      </c>
    </row>
    <row r="22" spans="1:15" x14ac:dyDescent="0.25">
      <c r="A22" s="9">
        <f>ROW()</f>
        <v>22</v>
      </c>
      <c r="B22" s="9">
        <v>140</v>
      </c>
      <c r="C22" s="9">
        <v>1013532</v>
      </c>
      <c r="D22" s="14">
        <f>IF(bddBT1[[#This Row],[Idx]]=1,bddBT1[[#This Row],[n° BT]],"")</f>
        <v>20510275</v>
      </c>
      <c r="E22" s="9">
        <v>20510275</v>
      </c>
      <c r="F22" s="9" t="s">
        <v>13</v>
      </c>
      <c r="G22" s="9" t="s">
        <v>17</v>
      </c>
      <c r="H22" s="9"/>
      <c r="I22" s="9"/>
      <c r="J22" s="11">
        <v>45461</v>
      </c>
      <c r="K22" s="11">
        <v>45462</v>
      </c>
      <c r="L22" s="9" t="s">
        <v>28</v>
      </c>
      <c r="M22" s="9" t="s">
        <v>15</v>
      </c>
      <c r="N22" s="9">
        <v>11</v>
      </c>
      <c r="O22" s="14">
        <f>IF(bddBT1[[#This Row],[n° BT]]=E21,1+O21,1)</f>
        <v>1</v>
      </c>
    </row>
    <row r="23" spans="1:15" x14ac:dyDescent="0.25">
      <c r="A23" s="8">
        <v>15</v>
      </c>
      <c r="B23" s="8">
        <v>131</v>
      </c>
      <c r="C23" s="8">
        <v>1055358</v>
      </c>
      <c r="D23" s="14">
        <f>IF(bddBT1[[#This Row],[Idx]]=1,bddBT1[[#This Row],[n° BT]],"")</f>
        <v>20510451</v>
      </c>
      <c r="E23" s="8">
        <v>20510451</v>
      </c>
      <c r="F23" s="8" t="s">
        <v>13</v>
      </c>
      <c r="G23" s="8" t="s">
        <v>14</v>
      </c>
      <c r="H23" s="8">
        <v>0</v>
      </c>
      <c r="I23" s="8">
        <v>0</v>
      </c>
      <c r="J23" s="10">
        <v>45457</v>
      </c>
      <c r="K23" s="10">
        <v>0</v>
      </c>
      <c r="L23" s="8" t="s">
        <v>25</v>
      </c>
      <c r="M23" s="8" t="s">
        <v>19</v>
      </c>
      <c r="N23" s="8">
        <v>40</v>
      </c>
      <c r="O23" s="14">
        <f>IF(bddBT1[[#This Row],[n° BT]]=E22,1+O22,1)</f>
        <v>1</v>
      </c>
    </row>
    <row r="24" spans="1:15" x14ac:dyDescent="0.25">
      <c r="A24" s="8">
        <v>17</v>
      </c>
      <c r="B24" s="8">
        <v>129</v>
      </c>
      <c r="C24" s="8">
        <v>1055358</v>
      </c>
      <c r="D24" s="14" t="str">
        <f>IF(bddBT1[[#This Row],[Idx]]=1,bddBT1[[#This Row],[n° BT]],"")</f>
        <v/>
      </c>
      <c r="E24" s="8">
        <v>20510451</v>
      </c>
      <c r="F24" s="8" t="s">
        <v>13</v>
      </c>
      <c r="G24" s="8" t="s">
        <v>14</v>
      </c>
      <c r="H24" s="8">
        <v>0</v>
      </c>
      <c r="I24" s="8">
        <v>0</v>
      </c>
      <c r="J24" s="10">
        <v>45456</v>
      </c>
      <c r="K24" s="10">
        <v>0</v>
      </c>
      <c r="L24" s="8" t="s">
        <v>25</v>
      </c>
      <c r="M24" s="8" t="s">
        <v>19</v>
      </c>
      <c r="N24" s="8">
        <v>53</v>
      </c>
      <c r="O24" s="14">
        <f>IF(bddBT1[[#This Row],[n° BT]]=E23,1+O23,1)</f>
        <v>2</v>
      </c>
    </row>
    <row r="25" spans="1:15" x14ac:dyDescent="0.25">
      <c r="A25" s="8">
        <v>14</v>
      </c>
      <c r="B25" s="8">
        <v>132</v>
      </c>
      <c r="C25" s="8">
        <v>1055358</v>
      </c>
      <c r="D25" s="14">
        <f>IF(bddBT1[[#This Row],[Idx]]=1,bddBT1[[#This Row],[n° BT]],"")</f>
        <v>20510452</v>
      </c>
      <c r="E25" s="8">
        <v>20510452</v>
      </c>
      <c r="F25" s="8" t="s">
        <v>13</v>
      </c>
      <c r="G25" s="8" t="s">
        <v>20</v>
      </c>
      <c r="H25" s="8">
        <v>0</v>
      </c>
      <c r="I25" s="8">
        <v>0</v>
      </c>
      <c r="J25" s="10">
        <v>45457</v>
      </c>
      <c r="K25" s="10">
        <v>0</v>
      </c>
      <c r="L25" s="8" t="s">
        <v>25</v>
      </c>
      <c r="M25" s="8" t="s">
        <v>19</v>
      </c>
      <c r="N25" s="8">
        <v>2</v>
      </c>
      <c r="O25" s="14">
        <f>IF(bddBT1[[#This Row],[n° BT]]=E24,1+O24,1)</f>
        <v>1</v>
      </c>
    </row>
    <row r="26" spans="1:15" x14ac:dyDescent="0.25">
      <c r="A26" s="8">
        <v>16</v>
      </c>
      <c r="B26" s="8">
        <v>130</v>
      </c>
      <c r="C26" s="8">
        <v>1055358</v>
      </c>
      <c r="D26" s="14" t="str">
        <f>IF(bddBT1[[#This Row],[Idx]]=1,bddBT1[[#This Row],[n° BT]],"")</f>
        <v/>
      </c>
      <c r="E26" s="8">
        <v>20510452</v>
      </c>
      <c r="F26" s="8" t="s">
        <v>13</v>
      </c>
      <c r="G26" s="8" t="s">
        <v>20</v>
      </c>
      <c r="H26" s="8">
        <v>0</v>
      </c>
      <c r="I26" s="8">
        <v>0</v>
      </c>
      <c r="J26" s="10">
        <v>45456</v>
      </c>
      <c r="K26" s="10">
        <v>0</v>
      </c>
      <c r="L26" s="8" t="s">
        <v>25</v>
      </c>
      <c r="M26" s="8" t="s">
        <v>19</v>
      </c>
      <c r="N26" s="8">
        <v>9</v>
      </c>
      <c r="O26" s="14">
        <f>IF(bddBT1[[#This Row],[n° BT]]=E25,1+O25,1)</f>
        <v>2</v>
      </c>
    </row>
    <row r="27" spans="1:15" x14ac:dyDescent="0.25">
      <c r="A27" s="8">
        <f>ROW()</f>
        <v>27</v>
      </c>
      <c r="B27" s="8">
        <v>137</v>
      </c>
      <c r="C27" s="8">
        <v>957900</v>
      </c>
      <c r="D27" s="14">
        <f>IF(bddBT1[[#This Row],[Idx]]=1,bddBT1[[#This Row],[n° BT]],"")</f>
        <v>20593033</v>
      </c>
      <c r="E27" s="8">
        <v>20593033</v>
      </c>
      <c r="F27" s="8" t="s">
        <v>13</v>
      </c>
      <c r="G27" s="8" t="s">
        <v>16</v>
      </c>
      <c r="H27" s="8"/>
      <c r="I27" s="8"/>
      <c r="J27" s="10">
        <v>45460</v>
      </c>
      <c r="K27" s="10">
        <v>45460</v>
      </c>
      <c r="L27" s="8" t="s">
        <v>31</v>
      </c>
      <c r="M27" s="8" t="s">
        <v>19</v>
      </c>
      <c r="N27" s="8">
        <v>4</v>
      </c>
      <c r="O27" s="14">
        <f>IF(bddBT1[[#This Row],[n° BT]]=E26,1+O26,1)</f>
        <v>1</v>
      </c>
    </row>
    <row r="30" spans="1:15" x14ac:dyDescent="0.25">
      <c r="D30" t="s">
        <v>38</v>
      </c>
      <c r="O30" t="s">
        <v>39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7CDF5FF-DFBB-4CFE-9053-CA052736DD0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Formule</vt:lpstr>
      <vt:lpstr>PowerQuery</vt:lpstr>
      <vt:lpstr>bddBT</vt:lpstr>
      <vt:lpstr>Filtre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JB_</cp:lastModifiedBy>
  <dcterms:created xsi:type="dcterms:W3CDTF">2024-09-04T08:59:51Z</dcterms:created>
  <dcterms:modified xsi:type="dcterms:W3CDTF">2024-09-04T19:52:52Z</dcterms:modified>
</cp:coreProperties>
</file>