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1006C8CF-C610-48C5-9EAB-17B120D8211B}" xr6:coauthVersionLast="47" xr6:coauthVersionMax="47" xr10:uidLastSave="{00000000-0000-0000-0000-000000000000}"/>
  <bookViews>
    <workbookView xWindow="-120" yWindow="-120" windowWidth="29040" windowHeight="15720" xr2:uid="{C9A3FA74-B2ED-4BCB-82F9-8565F46C1C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1" l="1"/>
  <c r="C16" i="1"/>
  <c r="C17" i="1"/>
  <c r="C18" i="1"/>
  <c r="C14" i="1"/>
  <c r="D14" i="1" a="1"/>
  <c r="D14" i="1" s="1"/>
  <c r="P14" i="1" a="1"/>
  <c r="P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/>
  <c r="D16" i="1" a="1"/>
  <c r="D16" i="1" s="1"/>
  <c r="D15" i="1" a="1"/>
  <c r="D15" i="1" s="1"/>
  <c r="D17" i="1" a="1"/>
  <c r="D17" i="1" s="1"/>
  <c r="D18" i="1" a="1"/>
  <c r="D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<sst xmlns="http://schemas.openxmlformats.org/spreadsheetml/2006/main" count="56" uniqueCount="41">
  <si>
    <t>DATE</t>
  </si>
  <si>
    <t>NOV</t>
  </si>
  <si>
    <t>MARS</t>
  </si>
  <si>
    <t>MAI</t>
  </si>
  <si>
    <t>OCT</t>
  </si>
  <si>
    <t>JUIL</t>
  </si>
  <si>
    <t>DEC</t>
  </si>
  <si>
    <t>Sous traitance Actions</t>
  </si>
  <si>
    <t>611D</t>
  </si>
  <si>
    <t>Sous traitance Déplacement</t>
  </si>
  <si>
    <t>FRAIS WS ICCA</t>
  </si>
  <si>
    <t>HONORAIRES</t>
  </si>
  <si>
    <t xml:space="preserve"> Publicité, public., relations publiques </t>
  </si>
  <si>
    <t>SOUS TRAITANCE</t>
  </si>
  <si>
    <t>DEPLACEMENT</t>
  </si>
  <si>
    <t>PUB</t>
  </si>
  <si>
    <t>DATE DE L'OPERATION</t>
  </si>
  <si>
    <t>OPERATION</t>
  </si>
  <si>
    <t>TOTAL</t>
  </si>
  <si>
    <t>OPE 1</t>
  </si>
  <si>
    <t>OPE 2</t>
  </si>
  <si>
    <t>OPE 3</t>
  </si>
  <si>
    <t>OPE 4</t>
  </si>
  <si>
    <t>OPE 5</t>
  </si>
  <si>
    <t>OPE 6</t>
  </si>
  <si>
    <t>OPE 7</t>
  </si>
  <si>
    <t>OPE 8</t>
  </si>
  <si>
    <t>OPE 9</t>
  </si>
  <si>
    <t>OPE 10</t>
  </si>
  <si>
    <t>OPE 11</t>
  </si>
  <si>
    <t>OPE 12</t>
  </si>
  <si>
    <t>date</t>
  </si>
  <si>
    <t>JANV</t>
  </si>
  <si>
    <t>FEV</t>
  </si>
  <si>
    <t>AVR</t>
  </si>
  <si>
    <t>JUIN</t>
  </si>
  <si>
    <t>AOUT</t>
  </si>
  <si>
    <t>SEPT</t>
  </si>
  <si>
    <t>tableau 1</t>
  </si>
  <si>
    <t>tableau 2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</si>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</sst>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10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9" tint="-0.249977111117893"/>
      <name val="Calibri Light"/>
      <family val="2"/>
      <scheme val="major"/>
    </font>
    <font>
      <sz val="12"/>
      <color rgb="FF006100"/>
      <name val="Calibri"/>
      <family val="2"/>
      <scheme val="minor"/>
    </font>
    <font>
      <sz val="12"/>
      <color rgb="FF006100"/>
      <name val="Arial"/>
      <family val="2"/>
    </font>
    <font>
      <sz val="11"/>
      <color theme="1"/>
      <name val="Calibri Light"/>
      <family val="2"/>
      <scheme val="maj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6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3" borderId="1" applyNumberFormat="0" applyAlignment="0" applyProtection="0"/>
    <xf numFmtId="0" fontId="2" fillId="5" borderId="0" applyNumberFormat="0" applyBorder="0" applyAlignment="0" applyProtection="0"/>
    <xf numFmtId="0" fontId="2" fillId="4" borderId="0" applyNumberFormat="0" applyBorder="0" applyAlignment="0" applyProtection="0"/>
    <xf numFmtId="0" fontId="5" fillId="2" borderId="0" applyNumberFormat="0" applyBorder="0" applyAlignment="0" applyProtection="0"/>
  </cellStyleXfs>
  <cellXfs count="14">
    <xf numFmtId="0" fontId="0" fillId="0" borderId="0" xfId="0"/>
    <xf numFmtId="164" fontId="3" fillId="4" borderId="0" xfId="3" applyNumberFormat="1" applyFont="1" applyAlignment="1">
      <alignment horizontal="center" vertical="center" wrapText="1"/>
    </xf>
    <xf numFmtId="3" fontId="4" fillId="6" borderId="0" xfId="0" applyNumberFormat="1" applyFont="1" applyFill="1" applyAlignment="1">
      <alignment horizontal="center"/>
    </xf>
    <xf numFmtId="3" fontId="6" fillId="2" borderId="2" xfId="4" applyNumberFormat="1" applyFont="1" applyBorder="1"/>
    <xf numFmtId="3" fontId="7" fillId="7" borderId="3" xfId="0" applyNumberFormat="1" applyFont="1" applyFill="1" applyBorder="1"/>
    <xf numFmtId="3" fontId="7" fillId="7" borderId="0" xfId="0" applyNumberFormat="1" applyFont="1" applyFill="1"/>
    <xf numFmtId="0" fontId="2" fillId="5" borderId="0" xfId="2"/>
    <xf numFmtId="0" fontId="2" fillId="5" borderId="0" xfId="2" applyAlignment="1">
      <alignment horizontal="center"/>
    </xf>
    <xf numFmtId="3" fontId="1" fillId="3" borderId="1" xfId="1" applyNumberFormat="1" applyAlignment="1">
      <alignment horizontal="center"/>
    </xf>
    <xf numFmtId="3" fontId="1" fillId="3" borderId="1" xfId="1" applyNumberFormat="1"/>
    <xf numFmtId="164" fontId="1" fillId="3" borderId="1" xfId="1" applyNumberFormat="1" applyAlignment="1">
      <alignment horizontal="center" vertical="center" wrapText="1"/>
    </xf>
    <xf numFmtId="3" fontId="6" fillId="0" borderId="2" xfId="4" applyNumberFormat="1" applyFont="1" applyFill="1" applyBorder="1"/>
    <xf numFmtId="3" fontId="0" fillId="0" borderId="4" xfId="0" applyNumberFormat="1" applyBorder="1"/>
    <xf numFmtId="0" fontId="9" fillId="0" borderId="0" xfId="0" applyFont="1"/>
  </cellXfs>
  <cellStyles count="5">
    <cellStyle name="Accent3 2" xfId="3" xr:uid="{DDAFAE5E-AC6A-4CF8-ADF1-BD3C4F0B3786}"/>
    <cellStyle name="Accent5 2" xfId="2" xr:uid="{D5E74E57-9B42-4210-AB32-400C855F48F4}"/>
    <cellStyle name="Normal" xfId="0" builtinId="0"/>
    <cellStyle name="Satisfaisant 2" xfId="4" xr:uid="{54FF7608-FDB7-46BD-8E74-B9FF50CF152F}"/>
    <cellStyle name="Sortie" xfId="1" builtinId="21"/>
  </cellStyles>
  <dxfs count="8">
    <dxf>
      <font>
        <color theme="0" tint="-0.1499679555650502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4.9989318521683403E-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ont>
        <color theme="9" tint="0.59996337778862885"/>
      </font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ont>
        <color theme="9" tint="0.59996337778862885"/>
      </font>
      <fill>
        <patternFill>
          <bgColor theme="9" tint="0.79998168889431442"/>
        </patternFill>
      </fill>
    </dxf>
    <dxf>
      <font>
        <color theme="0" tint="-0.1499679555650502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81FC9-46B1-4144-8CDA-01BF5A20C631}">
  <dimension ref="A1:P18"/>
  <sheetViews>
    <sheetView tabSelected="1" zoomScale="85" zoomScaleNormal="85" workbookViewId="0">
      <selection activeCell="I31" sqref="I31"/>
    </sheetView>
  </sheetViews>
  <sheetFormatPr baseColWidth="10" defaultRowHeight="15" x14ac:dyDescent="0.25"/>
  <cols>
    <col min="2" max="2" width="38.7109375" bestFit="1" customWidth="1"/>
  </cols>
  <sheetData>
    <row r="1" spans="1:16" ht="28.5" x14ac:dyDescent="0.45">
      <c r="A1" s="13" t="s">
        <v>38</v>
      </c>
    </row>
    <row r="2" spans="1:16" ht="15.75" x14ac:dyDescent="0.25">
      <c r="A2" s="6"/>
      <c r="B2" s="6" t="s">
        <v>17</v>
      </c>
      <c r="C2" s="6"/>
      <c r="D2" s="7" t="s">
        <v>19</v>
      </c>
      <c r="E2" s="7" t="s">
        <v>20</v>
      </c>
      <c r="F2" s="7" t="s">
        <v>21</v>
      </c>
      <c r="G2" s="7" t="s">
        <v>22</v>
      </c>
      <c r="H2" s="7" t="s">
        <v>23</v>
      </c>
      <c r="I2" s="7" t="s">
        <v>24</v>
      </c>
      <c r="J2" s="7" t="s">
        <v>25</v>
      </c>
      <c r="K2" s="7" t="s">
        <v>26</v>
      </c>
      <c r="L2" s="7" t="s">
        <v>27</v>
      </c>
      <c r="M2" s="7" t="s">
        <v>28</v>
      </c>
      <c r="N2" s="7" t="s">
        <v>29</v>
      </c>
      <c r="O2" s="7" t="s">
        <v>30</v>
      </c>
    </row>
    <row r="3" spans="1:16" x14ac:dyDescent="0.25">
      <c r="C3" t="s">
        <v>18</v>
      </c>
    </row>
    <row r="4" spans="1:16" ht="15.75" x14ac:dyDescent="0.25">
      <c r="A4" s="2">
        <v>611</v>
      </c>
      <c r="B4" s="3" t="s">
        <v>13</v>
      </c>
      <c r="C4" s="4">
        <v>605404.99999999988</v>
      </c>
      <c r="D4" s="5">
        <v>60866.666666666664</v>
      </c>
      <c r="E4" s="5">
        <v>16666.666666666668</v>
      </c>
      <c r="F4" s="5">
        <v>168367.66666666666</v>
      </c>
      <c r="G4" s="5">
        <v>104466.66666666667</v>
      </c>
      <c r="H4" s="5">
        <v>96566.666666666672</v>
      </c>
      <c r="I4" s="5">
        <v>62666.666666666664</v>
      </c>
      <c r="J4" s="5">
        <v>20666.666666666668</v>
      </c>
      <c r="K4" s="5">
        <v>31666.666666666668</v>
      </c>
      <c r="L4" s="5">
        <v>7670.666666666667</v>
      </c>
      <c r="M4" s="5">
        <v>13866.666666666666</v>
      </c>
      <c r="N4" s="5">
        <v>21266.666666666668</v>
      </c>
      <c r="O4" s="5">
        <v>666.66666666666663</v>
      </c>
    </row>
    <row r="5" spans="1:16" ht="15.75" x14ac:dyDescent="0.25">
      <c r="A5" s="2" t="s">
        <v>8</v>
      </c>
      <c r="B5" s="3" t="s">
        <v>14</v>
      </c>
      <c r="C5" s="4">
        <v>18600</v>
      </c>
      <c r="D5" s="5">
        <v>9608.3333333333339</v>
      </c>
      <c r="E5" s="5">
        <v>708.33333333333337</v>
      </c>
      <c r="F5" s="5">
        <v>1408.3333333333333</v>
      </c>
      <c r="G5" s="5">
        <v>1008.3333333333334</v>
      </c>
      <c r="H5" s="5">
        <v>1008.3333333333334</v>
      </c>
      <c r="I5" s="5">
        <v>208.33333333333334</v>
      </c>
      <c r="J5" s="5">
        <v>1008.3333333333334</v>
      </c>
      <c r="K5" s="5">
        <v>1408.3333333333333</v>
      </c>
      <c r="L5" s="5">
        <v>808.33333333333337</v>
      </c>
      <c r="M5" s="5">
        <v>1008.3333333333334</v>
      </c>
      <c r="N5" s="5">
        <v>208.33333333333334</v>
      </c>
      <c r="O5" s="5">
        <v>208.33333333333334</v>
      </c>
    </row>
    <row r="6" spans="1:16" ht="15.75" x14ac:dyDescent="0.25">
      <c r="A6" s="2">
        <v>622</v>
      </c>
      <c r="B6" s="3" t="s">
        <v>11</v>
      </c>
      <c r="C6" s="4">
        <v>132560</v>
      </c>
      <c r="D6" s="5">
        <v>1916.6666666666667</v>
      </c>
      <c r="E6" s="5">
        <v>1916.6666666666667</v>
      </c>
      <c r="F6" s="5">
        <v>1916.6666666666667</v>
      </c>
      <c r="G6" s="5">
        <v>1916.6666666666667</v>
      </c>
      <c r="H6" s="5">
        <v>1916.6666666666667</v>
      </c>
      <c r="I6" s="5">
        <v>1916.6666666666667</v>
      </c>
      <c r="J6" s="5">
        <v>1916.6666666666667</v>
      </c>
      <c r="K6" s="5">
        <v>1916.6666666666667</v>
      </c>
      <c r="L6" s="5">
        <v>1916.6666666666667</v>
      </c>
      <c r="M6" s="5">
        <v>1916.6666666666667</v>
      </c>
      <c r="N6" s="5">
        <v>1916.6666666666667</v>
      </c>
      <c r="O6" s="5">
        <v>111476.66666666667</v>
      </c>
    </row>
    <row r="7" spans="1:16" ht="15.75" x14ac:dyDescent="0.25">
      <c r="A7" s="2">
        <v>623</v>
      </c>
      <c r="B7" s="3" t="s">
        <v>15</v>
      </c>
      <c r="C7" s="4">
        <v>5490</v>
      </c>
      <c r="D7" s="5">
        <v>249.16666666666666</v>
      </c>
      <c r="E7" s="5">
        <v>249.16666666666666</v>
      </c>
      <c r="F7" s="5">
        <v>249.16666666666666</v>
      </c>
      <c r="G7" s="5">
        <v>249.16666666666666</v>
      </c>
      <c r="H7" s="5">
        <v>249.16666666666666</v>
      </c>
      <c r="I7" s="5">
        <v>249.16666666666666</v>
      </c>
      <c r="J7" s="5">
        <v>249.16666666666666</v>
      </c>
      <c r="K7" s="5">
        <v>249.16666666666666</v>
      </c>
      <c r="L7" s="5">
        <v>249.16666666666666</v>
      </c>
      <c r="M7" s="5">
        <v>249.16666666666666</v>
      </c>
      <c r="N7" s="5">
        <v>249.16666666666666</v>
      </c>
      <c r="O7" s="5">
        <v>2749.1666666666665</v>
      </c>
    </row>
    <row r="10" spans="1:16" x14ac:dyDescent="0.25">
      <c r="A10" s="8" t="s">
        <v>0</v>
      </c>
      <c r="B10" s="9" t="s">
        <v>16</v>
      </c>
      <c r="C10" s="9"/>
      <c r="D10" s="10" t="s">
        <v>40</v>
      </c>
      <c r="E10" s="10" t="s">
        <v>1</v>
      </c>
      <c r="F10" s="10" t="s">
        <v>2</v>
      </c>
      <c r="G10" s="10" t="s">
        <v>1</v>
      </c>
      <c r="H10" s="10" t="s">
        <v>3</v>
      </c>
      <c r="I10" s="10" t="s">
        <v>4</v>
      </c>
      <c r="J10" s="10" t="s">
        <v>5</v>
      </c>
      <c r="K10" s="10" t="s">
        <v>6</v>
      </c>
      <c r="L10" s="10" t="s">
        <v>4</v>
      </c>
      <c r="M10" s="10" t="s">
        <v>40</v>
      </c>
      <c r="N10" s="10" t="s">
        <v>3</v>
      </c>
      <c r="O10" s="10" t="s">
        <v>40</v>
      </c>
    </row>
    <row r="12" spans="1:16" ht="28.5" x14ac:dyDescent="0.45">
      <c r="A12" s="13" t="s">
        <v>39</v>
      </c>
    </row>
    <row r="13" spans="1:16" ht="15.75" x14ac:dyDescent="0.25">
      <c r="A13" s="1" t="s">
        <v>31</v>
      </c>
      <c r="B13" s="1"/>
      <c r="C13" s="1" t="s">
        <v>18</v>
      </c>
      <c r="D13" s="1" t="s">
        <v>32</v>
      </c>
      <c r="E13" s="1" t="s">
        <v>33</v>
      </c>
      <c r="F13" s="1" t="s">
        <v>2</v>
      </c>
      <c r="G13" s="1" t="s">
        <v>34</v>
      </c>
      <c r="H13" s="1" t="s">
        <v>3</v>
      </c>
      <c r="I13" s="1" t="s">
        <v>35</v>
      </c>
      <c r="J13" s="1" t="s">
        <v>5</v>
      </c>
      <c r="K13" s="1" t="s">
        <v>36</v>
      </c>
      <c r="L13" s="1" t="s">
        <v>37</v>
      </c>
      <c r="M13" s="1" t="s">
        <v>4</v>
      </c>
      <c r="N13" s="1" t="s">
        <v>1</v>
      </c>
      <c r="O13" s="1" t="s">
        <v>6</v>
      </c>
      <c r="P13" s="1" t="s">
        <v>40</v>
      </c>
    </row>
    <row r="14" spans="1:16" ht="15.75" x14ac:dyDescent="0.25">
      <c r="A14" s="2">
        <v>611</v>
      </c>
      <c r="B14" s="11" t="s">
        <v>7</v>
      </c>
      <c r="C14" s="12">
        <f>SUM(D14:P14)</f>
        <v>605405</v>
      </c>
      <c r="D14" cm="1">
        <f t="array" ref="D14">SUMPRODUCT(($A$4:$A$7=$A14)*($D$10:$O$10=D$13)*$D$4:$O$7)</f>
        <v>0</v>
      </c>
      <c r="E14" cm="1">
        <f t="array" ref="E14">SUMPRODUCT(($A$4:$A$7=$A14)*($D$10:$O$10=E$13)*$D$4:$O$7)</f>
        <v>0</v>
      </c>
      <c r="F14" cm="1">
        <f t="array" ref="F14">SUMPRODUCT(($A$4:$A$7=$A14)*($D$10:$O$10=F$13)*$D$4:$O$7)</f>
        <v>168367.66666666666</v>
      </c>
      <c r="G14" cm="1">
        <f t="array" ref="G14">SUMPRODUCT(($A$4:$A$7=$A14)*($D$10:$O$10=G$13)*$D$4:$O$7)</f>
        <v>0</v>
      </c>
      <c r="H14" cm="1">
        <f t="array" ref="H14">SUMPRODUCT(($A$4:$A$7=$A14)*($D$10:$O$10=H$13)*$D$4:$O$7)</f>
        <v>117833.33333333334</v>
      </c>
      <c r="I14" cm="1">
        <f t="array" ref="I14">SUMPRODUCT(($A$4:$A$7=$A14)*($D$10:$O$10=I$13)*$D$4:$O$7)</f>
        <v>0</v>
      </c>
      <c r="J14" cm="1">
        <f t="array" ref="J14">SUMPRODUCT(($A$4:$A$7=$A14)*($D$10:$O$10=J$13)*$D$4:$O$7)</f>
        <v>20666.666666666668</v>
      </c>
      <c r="K14" cm="1">
        <f t="array" ref="K14">SUMPRODUCT(($A$4:$A$7=$A14)*($D$10:$O$10=K$13)*$D$4:$O$7)</f>
        <v>0</v>
      </c>
      <c r="L14" cm="1">
        <f t="array" ref="L14">SUMPRODUCT(($A$4:$A$7=$A14)*($D$10:$O$10=L$13)*$D$4:$O$7)</f>
        <v>0</v>
      </c>
      <c r="M14" cm="1">
        <f t="array" ref="M14">SUMPRODUCT(($A$4:$A$7=$A14)*($D$10:$O$10=M$13)*$D$4:$O$7)</f>
        <v>70337.333333333328</v>
      </c>
      <c r="N14" cm="1">
        <f t="array" ref="N14">SUMPRODUCT(($A$4:$A$7=$A14)*($D$10:$O$10=N$13)*$D$4:$O$7)</f>
        <v>121133.33333333334</v>
      </c>
      <c r="O14" cm="1">
        <f t="array" ref="O14">SUMPRODUCT(($A$4:$A$7=$A14)*($D$10:$O$10=O$13)*$D$4:$O$7)</f>
        <v>31666.666666666668</v>
      </c>
      <c r="P14" cm="1">
        <f t="array" ref="P14">SUMPRODUCT(($A$4:$A$7=$A14)*($D$10:$O$10=P$13)*$D$4:$O$7)</f>
        <v>75400</v>
      </c>
    </row>
    <row r="15" spans="1:16" ht="15.75" x14ac:dyDescent="0.25">
      <c r="A15" s="2" t="s">
        <v>8</v>
      </c>
      <c r="B15" s="11" t="s">
        <v>9</v>
      </c>
      <c r="C15" s="12">
        <f t="shared" ref="C15:C18" si="0">SUM(D15:P15)</f>
        <v>18600</v>
      </c>
      <c r="D15" cm="1">
        <f t="array" ref="D15">SUMPRODUCT(($A$4:$A$7=$A15)*($D$10:$O$10=D$13)*$D$4:$O$7)</f>
        <v>0</v>
      </c>
      <c r="E15" cm="1">
        <f t="array" ref="E15">SUMPRODUCT(($A$4:$A$7=$A15)*($D$10:$O$10=E$13)*$D$4:$O$7)</f>
        <v>0</v>
      </c>
      <c r="F15" cm="1">
        <f t="array" ref="F15">SUMPRODUCT(($A$4:$A$7=$A15)*($D$10:$O$10=F$13)*$D$4:$O$7)</f>
        <v>1408.3333333333333</v>
      </c>
      <c r="G15" cm="1">
        <f t="array" ref="G15">SUMPRODUCT(($A$4:$A$7=$A15)*($D$10:$O$10=G$13)*$D$4:$O$7)</f>
        <v>0</v>
      </c>
      <c r="H15" cm="1">
        <f t="array" ref="H15">SUMPRODUCT(($A$4:$A$7=$A15)*($D$10:$O$10=H$13)*$D$4:$O$7)</f>
        <v>1216.6666666666667</v>
      </c>
      <c r="I15" cm="1">
        <f t="array" ref="I15">SUMPRODUCT(($A$4:$A$7=$A15)*($D$10:$O$10=I$13)*$D$4:$O$7)</f>
        <v>0</v>
      </c>
      <c r="J15" cm="1">
        <f t="array" ref="J15">SUMPRODUCT(($A$4:$A$7=$A15)*($D$10:$O$10=J$13)*$D$4:$O$7)</f>
        <v>1008.3333333333334</v>
      </c>
      <c r="K15" cm="1">
        <f t="array" ref="K15">SUMPRODUCT(($A$4:$A$7=$A15)*($D$10:$O$10=K$13)*$D$4:$O$7)</f>
        <v>0</v>
      </c>
      <c r="L15" cm="1">
        <f t="array" ref="L15">SUMPRODUCT(($A$4:$A$7=$A15)*($D$10:$O$10=L$13)*$D$4:$O$7)</f>
        <v>0</v>
      </c>
      <c r="M15" cm="1">
        <f t="array" ref="M15">SUMPRODUCT(($A$4:$A$7=$A15)*($D$10:$O$10=M$13)*$D$4:$O$7)</f>
        <v>1016.6666666666667</v>
      </c>
      <c r="N15" cm="1">
        <f t="array" ref="N15">SUMPRODUCT(($A$4:$A$7=$A15)*($D$10:$O$10=N$13)*$D$4:$O$7)</f>
        <v>1716.6666666666667</v>
      </c>
      <c r="O15" cm="1">
        <f t="array" ref="O15">SUMPRODUCT(($A$4:$A$7=$A15)*($D$10:$O$10=O$13)*$D$4:$O$7)</f>
        <v>1408.3333333333333</v>
      </c>
      <c r="P15" cm="1">
        <f t="array" ref="P15">SUMPRODUCT(($A$4:$A$7=$A15)*($D$10:$O$10=P$13)*$D$4:$O$7)</f>
        <v>10825.000000000002</v>
      </c>
    </row>
    <row r="16" spans="1:16" ht="15.75" x14ac:dyDescent="0.25">
      <c r="A16" s="2">
        <v>618</v>
      </c>
      <c r="B16" s="11" t="s">
        <v>10</v>
      </c>
      <c r="C16" s="12">
        <f t="shared" si="0"/>
        <v>0</v>
      </c>
      <c r="D16" cm="1">
        <f t="array" ref="D16">SUMPRODUCT(($A$4:$A$7=$A16)*($D$10:$O$10=D$13)*$D$4:$O$7)</f>
        <v>0</v>
      </c>
      <c r="E16" cm="1">
        <f t="array" ref="E16">SUMPRODUCT(($A$4:$A$7=$A16)*($D$10:$O$10=E$13)*$D$4:$O$7)</f>
        <v>0</v>
      </c>
      <c r="F16" cm="1">
        <f t="array" ref="F16">SUMPRODUCT(($A$4:$A$7=$A16)*($D$10:$O$10=F$13)*$D$4:$O$7)</f>
        <v>0</v>
      </c>
      <c r="G16" cm="1">
        <f t="array" ref="G16">SUMPRODUCT(($A$4:$A$7=$A16)*($D$10:$O$10=G$13)*$D$4:$O$7)</f>
        <v>0</v>
      </c>
      <c r="H16" cm="1">
        <f t="array" ref="H16">SUMPRODUCT(($A$4:$A$7=$A16)*($D$10:$O$10=H$13)*$D$4:$O$7)</f>
        <v>0</v>
      </c>
      <c r="I16" cm="1">
        <f t="array" ref="I16">SUMPRODUCT(($A$4:$A$7=$A16)*($D$10:$O$10=I$13)*$D$4:$O$7)</f>
        <v>0</v>
      </c>
      <c r="J16" cm="1">
        <f t="array" ref="J16">SUMPRODUCT(($A$4:$A$7=$A16)*($D$10:$O$10=J$13)*$D$4:$O$7)</f>
        <v>0</v>
      </c>
      <c r="K16" cm="1">
        <f t="array" ref="K16">SUMPRODUCT(($A$4:$A$7=$A16)*($D$10:$O$10=K$13)*$D$4:$O$7)</f>
        <v>0</v>
      </c>
      <c r="L16" cm="1">
        <f t="array" ref="L16">SUMPRODUCT(($A$4:$A$7=$A16)*($D$10:$O$10=L$13)*$D$4:$O$7)</f>
        <v>0</v>
      </c>
      <c r="M16" cm="1">
        <f t="array" ref="M16">SUMPRODUCT(($A$4:$A$7=$A16)*($D$10:$O$10=M$13)*$D$4:$O$7)</f>
        <v>0</v>
      </c>
      <c r="N16" cm="1">
        <f t="array" ref="N16">SUMPRODUCT(($A$4:$A$7=$A16)*($D$10:$O$10=N$13)*$D$4:$O$7)</f>
        <v>0</v>
      </c>
      <c r="O16" cm="1">
        <f t="array" ref="O16">SUMPRODUCT(($A$4:$A$7=$A16)*($D$10:$O$10=O$13)*$D$4:$O$7)</f>
        <v>0</v>
      </c>
      <c r="P16" cm="1">
        <f t="array" ref="P16">SUMPRODUCT(($A$4:$A$7=$A16)*($D$10:$O$10=P$13)*$D$4:$O$7)</f>
        <v>0</v>
      </c>
    </row>
    <row r="17" spans="1:16" ht="15.75" x14ac:dyDescent="0.25">
      <c r="A17" s="2">
        <v>622</v>
      </c>
      <c r="B17" s="11" t="s">
        <v>11</v>
      </c>
      <c r="C17" s="12">
        <f t="shared" si="0"/>
        <v>132560</v>
      </c>
      <c r="D17" cm="1">
        <f t="array" ref="D17">SUMPRODUCT(($A$4:$A$7=$A17)*($D$10:$O$10=D$13)*$D$4:$O$7)</f>
        <v>0</v>
      </c>
      <c r="E17" cm="1">
        <f t="array" ref="E17">SUMPRODUCT(($A$4:$A$7=$A17)*($D$10:$O$10=E$13)*$D$4:$O$7)</f>
        <v>0</v>
      </c>
      <c r="F17" cm="1">
        <f t="array" ref="F17">SUMPRODUCT(($A$4:$A$7=$A17)*($D$10:$O$10=F$13)*$D$4:$O$7)</f>
        <v>1916.6666666666667</v>
      </c>
      <c r="G17" cm="1">
        <f t="array" ref="G17">SUMPRODUCT(($A$4:$A$7=$A17)*($D$10:$O$10=G$13)*$D$4:$O$7)</f>
        <v>0</v>
      </c>
      <c r="H17" cm="1">
        <f t="array" ref="H17">SUMPRODUCT(($A$4:$A$7=$A17)*($D$10:$O$10=H$13)*$D$4:$O$7)</f>
        <v>3833.3333333333335</v>
      </c>
      <c r="I17" cm="1">
        <f t="array" ref="I17">SUMPRODUCT(($A$4:$A$7=$A17)*($D$10:$O$10=I$13)*$D$4:$O$7)</f>
        <v>0</v>
      </c>
      <c r="J17" cm="1">
        <f t="array" ref="J17">SUMPRODUCT(($A$4:$A$7=$A17)*($D$10:$O$10=J$13)*$D$4:$O$7)</f>
        <v>1916.6666666666667</v>
      </c>
      <c r="K17" cm="1">
        <f t="array" ref="K17">SUMPRODUCT(($A$4:$A$7=$A17)*($D$10:$O$10=K$13)*$D$4:$O$7)</f>
        <v>0</v>
      </c>
      <c r="L17" cm="1">
        <f t="array" ref="L17">SUMPRODUCT(($A$4:$A$7=$A17)*($D$10:$O$10=L$13)*$D$4:$O$7)</f>
        <v>0</v>
      </c>
      <c r="M17" cm="1">
        <f t="array" ref="M17">SUMPRODUCT(($A$4:$A$7=$A17)*($D$10:$O$10=M$13)*$D$4:$O$7)</f>
        <v>3833.3333333333335</v>
      </c>
      <c r="N17" cm="1">
        <f t="array" ref="N17">SUMPRODUCT(($A$4:$A$7=$A17)*($D$10:$O$10=N$13)*$D$4:$O$7)</f>
        <v>3833.3333333333335</v>
      </c>
      <c r="O17" cm="1">
        <f t="array" ref="O17">SUMPRODUCT(($A$4:$A$7=$A17)*($D$10:$O$10=O$13)*$D$4:$O$7)</f>
        <v>1916.6666666666667</v>
      </c>
      <c r="P17" cm="1">
        <f t="array" ref="P17">SUMPRODUCT(($A$4:$A$7=$A17)*($D$10:$O$10=P$13)*$D$4:$O$7)</f>
        <v>115310</v>
      </c>
    </row>
    <row r="18" spans="1:16" ht="15.75" x14ac:dyDescent="0.25">
      <c r="A18" s="2">
        <v>623</v>
      </c>
      <c r="B18" s="11" t="s">
        <v>12</v>
      </c>
      <c r="C18" s="12">
        <f t="shared" si="0"/>
        <v>5490</v>
      </c>
      <c r="D18" cm="1">
        <f t="array" ref="D18">SUMPRODUCT(($A$4:$A$7=$A18)*($D$10:$O$10=D$13)*$D$4:$O$7)</f>
        <v>0</v>
      </c>
      <c r="E18" cm="1">
        <f t="array" ref="E18">SUMPRODUCT(($A$4:$A$7=$A18)*($D$10:$O$10=E$13)*$D$4:$O$7)</f>
        <v>0</v>
      </c>
      <c r="F18" cm="1">
        <f t="array" ref="F18">SUMPRODUCT(($A$4:$A$7=$A18)*($D$10:$O$10=F$13)*$D$4:$O$7)</f>
        <v>249.16666666666666</v>
      </c>
      <c r="G18" cm="1">
        <f t="array" ref="G18">SUMPRODUCT(($A$4:$A$7=$A18)*($D$10:$O$10=G$13)*$D$4:$O$7)</f>
        <v>0</v>
      </c>
      <c r="H18" cm="1">
        <f t="array" ref="H18">SUMPRODUCT(($A$4:$A$7=$A18)*($D$10:$O$10=H$13)*$D$4:$O$7)</f>
        <v>498.33333333333331</v>
      </c>
      <c r="I18" cm="1">
        <f t="array" ref="I18">SUMPRODUCT(($A$4:$A$7=$A18)*($D$10:$O$10=I$13)*$D$4:$O$7)</f>
        <v>0</v>
      </c>
      <c r="J18" cm="1">
        <f t="array" ref="J18">SUMPRODUCT(($A$4:$A$7=$A18)*($D$10:$O$10=J$13)*$D$4:$O$7)</f>
        <v>249.16666666666666</v>
      </c>
      <c r="K18" cm="1">
        <f t="array" ref="K18">SUMPRODUCT(($A$4:$A$7=$A18)*($D$10:$O$10=K$13)*$D$4:$O$7)</f>
        <v>0</v>
      </c>
      <c r="L18" cm="1">
        <f t="array" ref="L18">SUMPRODUCT(($A$4:$A$7=$A18)*($D$10:$O$10=L$13)*$D$4:$O$7)</f>
        <v>0</v>
      </c>
      <c r="M18" cm="1">
        <f t="array" ref="M18">SUMPRODUCT(($A$4:$A$7=$A18)*($D$10:$O$10=M$13)*$D$4:$O$7)</f>
        <v>498.33333333333331</v>
      </c>
      <c r="N18" cm="1">
        <f t="array" ref="N18">SUMPRODUCT(($A$4:$A$7=$A18)*($D$10:$O$10=N$13)*$D$4:$O$7)</f>
        <v>498.33333333333331</v>
      </c>
      <c r="O18" cm="1">
        <f t="array" ref="O18">SUMPRODUCT(($A$4:$A$7=$A18)*($D$10:$O$10=O$13)*$D$4:$O$7)</f>
        <v>249.16666666666666</v>
      </c>
      <c r="P18" cm="1">
        <f t="array" ref="P18">SUMPRODUCT(($A$4:$A$7=$A18)*($D$10:$O$10=P$13)*$D$4:$O$7)</f>
        <v>3247.5</v>
      </c>
    </row>
  </sheetData>
  <phoneticPr fontId="8" type="noConversion"/>
  <conditionalFormatting sqref="A13:P13 C14:P18">
    <cfRule type="cellIs" dxfId="7" priority="1" operator="equal">
      <formula>0</formula>
    </cfRule>
  </conditionalFormatting>
  <conditionalFormatting sqref="B4:B7">
    <cfRule type="cellIs" dxfId="6" priority="7" stopIfTrue="1" operator="equal">
      <formula>0</formula>
    </cfRule>
    <cfRule type="cellIs" dxfId="5" priority="8" operator="greaterThan">
      <formula>0</formula>
    </cfRule>
  </conditionalFormatting>
  <conditionalFormatting sqref="B14:B18">
    <cfRule type="cellIs" dxfId="4" priority="2" stopIfTrue="1" operator="equal">
      <formula>0</formula>
    </cfRule>
    <cfRule type="cellIs" dxfId="3" priority="3" operator="greaterThan">
      <formula>0</formula>
    </cfRule>
  </conditionalFormatting>
  <conditionalFormatting sqref="D4:O7">
    <cfRule type="cellIs" dxfId="2" priority="5" operator="equal">
      <formula>0</formula>
    </cfRule>
    <cfRule type="cellIs" dxfId="1" priority="6" operator="greaterThan">
      <formula>0.1</formula>
    </cfRule>
  </conditionalFormatting>
  <conditionalFormatting sqref="D10:O10">
    <cfRule type="cellIs" dxfId="0" priority="4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JB_</cp:lastModifiedBy>
  <dcterms:created xsi:type="dcterms:W3CDTF">2023-12-06T11:22:05Z</dcterms:created>
  <dcterms:modified xsi:type="dcterms:W3CDTF">2023-12-06T12:57:26Z</dcterms:modified>
</cp:coreProperties>
</file>