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85675A7F-3283-4E38-9469-8D0935FA69A3}" xr6:coauthVersionLast="47" xr6:coauthVersionMax="47" xr10:uidLastSave="{00000000-0000-0000-0000-000000000000}"/>
  <bookViews>
    <workbookView xWindow="-120" yWindow="-120" windowWidth="29040" windowHeight="15840" xr2:uid="{267E944E-432F-4E80-BA9F-D8C95B03058C}"/>
  </bookViews>
  <sheets>
    <sheet name="Sheet1" sheetId="1" r:id="rId1"/>
    <sheet name="Sheet2" sheetId="2" r:id="rId2"/>
  </sheets>
  <definedNames>
    <definedName name="DonnéesExternes_1" localSheetId="0" hidden="1">Sheet1!$A$26:$M$48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6" i="2" l="1"/>
  <c r="R4" i="2"/>
  <c r="L2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F447BE-59CA-4404-8AE3-344ABF69D5CC}" keepAlive="1" name="Requête - t_source" description="Connexion à la requête « t_source » dans le classeur." type="5" refreshedVersion="8" background="1" saveData="1">
    <dbPr connection="Provider=Microsoft.Mashup.OleDb.1;Data Source=$Workbook$;Location=t_source;Extended Properties=&quot;&quot;" command="SELECT * FROM [t_source]"/>
  </connection>
  <connection id="2" xr16:uid="{C4AEE6CE-C387-423C-956F-A5B6EF863999}" keepAlive="1" name="Requête - t_source (group)" description="Connexion à la requête « t_source (group) » dans le classeur." type="5" refreshedVersion="8" background="1" saveData="1">
    <dbPr connection="Provider=Microsoft.Mashup.OleDb.1;Data Source=$Workbook$;Location=&quot;t_source (group)&quot;;Extended Properties=&quot;&quot;" command="SELECT * FROM [t_source (group)]"/>
  </connection>
</connections>
</file>

<file path=xl/sharedStrings.xml><?xml version="1.0" encoding="utf-8"?>
<sst xmlns="http://schemas.openxmlformats.org/spreadsheetml/2006/main" count="538" uniqueCount="81">
  <si>
    <t>2021 YTD - 02</t>
  </si>
  <si>
    <t>AOA Cluster</t>
  </si>
  <si>
    <t>Middle East/Africa</t>
  </si>
  <si>
    <t>Pakistan</t>
  </si>
  <si>
    <t>CC</t>
  </si>
  <si>
    <t>Consumer Care</t>
  </si>
  <si>
    <t>TDC Absolute</t>
  </si>
  <si>
    <t>NNS</t>
  </si>
  <si>
    <t>Oceania</t>
  </si>
  <si>
    <t>MN</t>
  </si>
  <si>
    <t>Medical Nutrition</t>
  </si>
  <si>
    <t>OthRev</t>
  </si>
  <si>
    <t>COGS</t>
  </si>
  <si>
    <t>Comm &amp; OVE</t>
  </si>
  <si>
    <t>VDC 3P</t>
  </si>
  <si>
    <t>TDC</t>
  </si>
  <si>
    <t>Structural Costs</t>
  </si>
  <si>
    <t>NNS Aff</t>
  </si>
  <si>
    <t>OP1 Aff</t>
  </si>
  <si>
    <t>Volumes</t>
  </si>
  <si>
    <t>GPS</t>
  </si>
  <si>
    <t>time</t>
  </si>
  <si>
    <t>kpi</t>
  </si>
  <si>
    <t>Cluster</t>
  </si>
  <si>
    <t>Sub cluster</t>
  </si>
  <si>
    <t>Market</t>
  </si>
  <si>
    <t>Category</t>
  </si>
  <si>
    <t>Business area</t>
  </si>
  <si>
    <t>numerator</t>
  </si>
  <si>
    <t>num-calc</t>
  </si>
  <si>
    <t>den</t>
  </si>
  <si>
    <t>den calc</t>
  </si>
  <si>
    <t>2022 YTD - 02</t>
  </si>
  <si>
    <t>Vita flo</t>
  </si>
  <si>
    <t>2023 YTD - 02</t>
  </si>
  <si>
    <t>Mn / C C</t>
  </si>
  <si>
    <t>raw</t>
  </si>
  <si>
    <t>pack</t>
  </si>
  <si>
    <t>pruch 3p</t>
  </si>
  <si>
    <t>VDC tot</t>
  </si>
  <si>
    <t>bad goods</t>
  </si>
  <si>
    <t>dep FF</t>
  </si>
  <si>
    <t>Var Man exp.</t>
  </si>
  <si>
    <t>Buy make supply</t>
  </si>
  <si>
    <t>Buy</t>
  </si>
  <si>
    <t>Supply</t>
  </si>
  <si>
    <t>Make</t>
  </si>
  <si>
    <t>the value returned should be :</t>
  </si>
  <si>
    <t xml:space="preserve">BUY </t>
  </si>
  <si>
    <t xml:space="preserve">I AM looking for a measure that returns the sum of num-calc  / sum of den by split Buy -make- Supply , PER EACH market </t>
  </si>
  <si>
    <t>MAKE</t>
  </si>
  <si>
    <t>SUPPLY</t>
  </si>
  <si>
    <t>I used the formula : DIVIDE(SUM('A: Sub three'[Num - Calc]),SUM('A: Sub three'[Den]),0)</t>
  </si>
  <si>
    <t>however the aggregation between different KPI being part of the same group does not sum together</t>
  </si>
  <si>
    <t>resultat voulu</t>
  </si>
  <si>
    <t xml:space="preserve">resultat de ma formule </t>
  </si>
  <si>
    <t xml:space="preserve">DEN DEN = </t>
  </si>
  <si>
    <r>
      <t>VAR</t>
    </r>
    <r>
      <rPr>
        <sz val="9"/>
        <color rgb="FF000000"/>
        <rFont val="Consolas"/>
        <family val="3"/>
      </rPr>
      <t xml:space="preserve"> </t>
    </r>
    <r>
      <rPr>
        <sz val="9"/>
        <color rgb="FF009999"/>
        <rFont val="Consolas"/>
        <family val="3"/>
      </rPr>
      <t>_o</t>
    </r>
    <r>
      <rPr>
        <sz val="9"/>
        <color rgb="FF000000"/>
        <rFont val="Consolas"/>
        <family val="3"/>
      </rPr>
      <t xml:space="preserve"> = </t>
    </r>
    <r>
      <rPr>
        <sz val="9"/>
        <color rgb="FF001080"/>
        <rFont val="Consolas"/>
        <family val="3"/>
      </rPr>
      <t>[den]</t>
    </r>
  </si>
  <si>
    <r>
      <t>VAR</t>
    </r>
    <r>
      <rPr>
        <sz val="9"/>
        <color rgb="FF000000"/>
        <rFont val="Consolas"/>
        <family val="3"/>
      </rPr>
      <t xml:space="preserve"> </t>
    </r>
    <r>
      <rPr>
        <sz val="9"/>
        <color rgb="FF009999"/>
        <rFont val="Consolas"/>
        <family val="3"/>
      </rPr>
      <t>_nns_aff_index</t>
    </r>
    <r>
      <rPr>
        <sz val="9"/>
        <color rgb="FF000000"/>
        <rFont val="Consolas"/>
        <family val="3"/>
      </rPr>
      <t xml:space="preserve"> =</t>
    </r>
  </si>
  <si>
    <r>
      <t xml:space="preserve">    </t>
    </r>
    <r>
      <rPr>
        <sz val="9"/>
        <color rgb="FF3165BB"/>
        <rFont val="Consolas"/>
        <family val="3"/>
      </rPr>
      <t>MAXX</t>
    </r>
    <r>
      <rPr>
        <sz val="9"/>
        <color rgb="FF000000"/>
        <rFont val="Consolas"/>
        <family val="3"/>
      </rPr>
      <t xml:space="preserve"> (</t>
    </r>
  </si>
  <si>
    <r>
      <t xml:space="preserve">        </t>
    </r>
    <r>
      <rPr>
        <sz val="9"/>
        <color rgb="FF3165BB"/>
        <rFont val="Consolas"/>
        <family val="3"/>
      </rPr>
      <t>TOPN</t>
    </r>
    <r>
      <rPr>
        <sz val="9"/>
        <color rgb="FF000000"/>
        <rFont val="Consolas"/>
        <family val="3"/>
      </rPr>
      <t xml:space="preserve"> (</t>
    </r>
  </si>
  <si>
    <r>
      <t xml:space="preserve">            </t>
    </r>
    <r>
      <rPr>
        <sz val="9"/>
        <color rgb="FF09885A"/>
        <rFont val="Consolas"/>
        <family val="3"/>
      </rPr>
      <t>1</t>
    </r>
    <r>
      <rPr>
        <sz val="9"/>
        <color rgb="FF000000"/>
        <rFont val="Consolas"/>
        <family val="3"/>
      </rPr>
      <t>,</t>
    </r>
  </si>
  <si>
    <r>
      <t xml:space="preserve">            </t>
    </r>
    <r>
      <rPr>
        <sz val="9"/>
        <color rgb="FF3165BB"/>
        <rFont val="Consolas"/>
        <family val="3"/>
      </rPr>
      <t>FILTER</t>
    </r>
    <r>
      <rPr>
        <sz val="9"/>
        <color rgb="FF000000"/>
        <rFont val="Consolas"/>
        <family val="3"/>
      </rPr>
      <t xml:space="preserve"> ( </t>
    </r>
    <r>
      <rPr>
        <sz val="9"/>
        <color rgb="FF001080"/>
        <rFont val="Consolas"/>
        <family val="3"/>
      </rPr>
      <t>'A: Sub three'</t>
    </r>
    <r>
      <rPr>
        <sz val="9"/>
        <color rgb="FF000000"/>
        <rFont val="Consolas"/>
        <family val="3"/>
      </rPr>
      <t xml:space="preserve">, </t>
    </r>
    <r>
      <rPr>
        <sz val="9"/>
        <color rgb="FF001080"/>
        <rFont val="Consolas"/>
        <family val="3"/>
      </rPr>
      <t>[kpi]</t>
    </r>
    <r>
      <rPr>
        <sz val="9"/>
        <color rgb="FF000000"/>
        <rFont val="Consolas"/>
        <family val="3"/>
      </rPr>
      <t xml:space="preserve"> = </t>
    </r>
    <r>
      <rPr>
        <sz val="9"/>
        <color rgb="FFA31515"/>
        <rFont val="Consolas"/>
        <family val="3"/>
      </rPr>
      <t>"NNS"</t>
    </r>
    <r>
      <rPr>
        <sz val="9"/>
        <color rgb="FF000000"/>
        <rFont val="Consolas"/>
        <family val="3"/>
      </rPr>
      <t xml:space="preserve"> ),</t>
    </r>
  </si>
  <si>
    <r>
      <t xml:space="preserve">            </t>
    </r>
    <r>
      <rPr>
        <sz val="9"/>
        <color rgb="FF3165BB"/>
        <rFont val="Consolas"/>
        <family val="3"/>
      </rPr>
      <t>ABS</t>
    </r>
    <r>
      <rPr>
        <sz val="9"/>
        <color rgb="FF000000"/>
        <rFont val="Consolas"/>
        <family val="3"/>
      </rPr>
      <t xml:space="preserve"> ( </t>
    </r>
    <r>
      <rPr>
        <sz val="9"/>
        <color rgb="FF001080"/>
        <rFont val="Consolas"/>
        <family val="3"/>
      </rPr>
      <t>[Index]</t>
    </r>
    <r>
      <rPr>
        <sz val="9"/>
        <color rgb="FF000000"/>
        <rFont val="Consolas"/>
        <family val="3"/>
      </rPr>
      <t xml:space="preserve"> - </t>
    </r>
    <r>
      <rPr>
        <sz val="9"/>
        <color rgb="FF3165BB"/>
        <rFont val="Consolas"/>
        <family val="3"/>
      </rPr>
      <t>EARLIER</t>
    </r>
    <r>
      <rPr>
        <sz val="9"/>
        <color rgb="FF000000"/>
        <rFont val="Consolas"/>
        <family val="3"/>
      </rPr>
      <t xml:space="preserve"> ( </t>
    </r>
    <r>
      <rPr>
        <sz val="9"/>
        <color rgb="FF001080"/>
        <rFont val="Consolas"/>
        <family val="3"/>
      </rPr>
      <t>'A: Sub three'[Index]</t>
    </r>
    <r>
      <rPr>
        <sz val="9"/>
        <color rgb="FF000000"/>
        <rFont val="Consolas"/>
        <family val="3"/>
      </rPr>
      <t xml:space="preserve"> ) ), </t>
    </r>
    <r>
      <rPr>
        <sz val="9"/>
        <color rgb="FF0000FF"/>
        <rFont val="Consolas"/>
        <family val="3"/>
      </rPr>
      <t>ASC</t>
    </r>
  </si>
  <si>
    <t>        ),</t>
  </si>
  <si>
    <r>
      <t xml:space="preserve">        </t>
    </r>
    <r>
      <rPr>
        <sz val="9"/>
        <color rgb="FF001080"/>
        <rFont val="Consolas"/>
        <family val="3"/>
      </rPr>
      <t>[Index]</t>
    </r>
  </si>
  <si>
    <t>    )</t>
  </si>
  <si>
    <r>
      <t>VAR</t>
    </r>
    <r>
      <rPr>
        <sz val="9"/>
        <color rgb="FF000000"/>
        <rFont val="Consolas"/>
        <family val="3"/>
      </rPr>
      <t xml:space="preserve"> </t>
    </r>
    <r>
      <rPr>
        <sz val="9"/>
        <color rgb="FF009999"/>
        <rFont val="Consolas"/>
        <family val="3"/>
      </rPr>
      <t>_value</t>
    </r>
    <r>
      <rPr>
        <sz val="9"/>
        <color rgb="FF000000"/>
        <rFont val="Consolas"/>
        <family val="3"/>
      </rPr>
      <t xml:space="preserve"> =</t>
    </r>
  </si>
  <si>
    <r>
      <t xml:space="preserve">    </t>
    </r>
    <r>
      <rPr>
        <sz val="9"/>
        <color rgb="FF3165BB"/>
        <rFont val="Consolas"/>
        <family val="3"/>
      </rPr>
      <t>CALCULATE</t>
    </r>
    <r>
      <rPr>
        <sz val="9"/>
        <color rgb="FF000000"/>
        <rFont val="Consolas"/>
        <family val="3"/>
      </rPr>
      <t xml:space="preserve"> (</t>
    </r>
  </si>
  <si>
    <r>
      <t xml:space="preserve">        </t>
    </r>
    <r>
      <rPr>
        <sz val="9"/>
        <color rgb="FF3165BB"/>
        <rFont val="Consolas"/>
        <family val="3"/>
      </rPr>
      <t>MAX</t>
    </r>
    <r>
      <rPr>
        <sz val="9"/>
        <color rgb="FF000000"/>
        <rFont val="Consolas"/>
        <family val="3"/>
      </rPr>
      <t xml:space="preserve"> ( </t>
    </r>
    <r>
      <rPr>
        <sz val="9"/>
        <color rgb="FF001080"/>
        <rFont val="Consolas"/>
        <family val="3"/>
      </rPr>
      <t>'A: Sub three'[NUM aff B]</t>
    </r>
    <r>
      <rPr>
        <sz val="9"/>
        <color rgb="FF000000"/>
        <rFont val="Consolas"/>
        <family val="3"/>
      </rPr>
      <t xml:space="preserve"> ),</t>
    </r>
  </si>
  <si>
    <r>
      <t xml:space="preserve">        </t>
    </r>
    <r>
      <rPr>
        <sz val="9"/>
        <color rgb="FF3165BB"/>
        <rFont val="Consolas"/>
        <family val="3"/>
      </rPr>
      <t>FILTER</t>
    </r>
    <r>
      <rPr>
        <sz val="9"/>
        <color rgb="FF000000"/>
        <rFont val="Consolas"/>
        <family val="3"/>
      </rPr>
      <t xml:space="preserve"> ( </t>
    </r>
    <r>
      <rPr>
        <sz val="9"/>
        <color rgb="FF001080"/>
        <rFont val="Consolas"/>
        <family val="3"/>
      </rPr>
      <t>'A: Sub three'</t>
    </r>
    <r>
      <rPr>
        <sz val="9"/>
        <color rgb="FF000000"/>
        <rFont val="Consolas"/>
        <family val="3"/>
      </rPr>
      <t xml:space="preserve">, </t>
    </r>
    <r>
      <rPr>
        <sz val="9"/>
        <color rgb="FF001080"/>
        <rFont val="Consolas"/>
        <family val="3"/>
      </rPr>
      <t>'A: Sub three'[Index]</t>
    </r>
    <r>
      <rPr>
        <sz val="9"/>
        <color rgb="FF000000"/>
        <rFont val="Consolas"/>
        <family val="3"/>
      </rPr>
      <t xml:space="preserve"> = </t>
    </r>
    <r>
      <rPr>
        <sz val="9"/>
        <color rgb="FF009999"/>
        <rFont val="Consolas"/>
        <family val="3"/>
      </rPr>
      <t>_nns_aff_index</t>
    </r>
    <r>
      <rPr>
        <sz val="9"/>
        <color rgb="FF000000"/>
        <rFont val="Consolas"/>
        <family val="3"/>
      </rPr>
      <t xml:space="preserve"> )</t>
    </r>
  </si>
  <si>
    <t>RETURN</t>
  </si>
  <si>
    <r>
      <t xml:space="preserve">    </t>
    </r>
    <r>
      <rPr>
        <sz val="9"/>
        <color rgb="FF3165BB"/>
        <rFont val="Consolas"/>
        <family val="3"/>
      </rPr>
      <t>IF</t>
    </r>
    <r>
      <rPr>
        <sz val="9"/>
        <color rgb="FF000000"/>
        <rFont val="Consolas"/>
        <family val="3"/>
      </rPr>
      <t xml:space="preserve"> ( </t>
    </r>
    <r>
      <rPr>
        <sz val="9"/>
        <color rgb="FF001080"/>
        <rFont val="Consolas"/>
        <family val="3"/>
      </rPr>
      <t>[kpi]</t>
    </r>
    <r>
      <rPr>
        <sz val="9"/>
        <color rgb="FF000000"/>
        <rFont val="Consolas"/>
        <family val="3"/>
      </rPr>
      <t xml:space="preserve"> = </t>
    </r>
    <r>
      <rPr>
        <sz val="9"/>
        <color rgb="FFA31515"/>
        <rFont val="Consolas"/>
        <family val="3"/>
      </rPr>
      <t>"nns aff"</t>
    </r>
    <r>
      <rPr>
        <sz val="9"/>
        <color rgb="FF000000"/>
        <rFont val="Consolas"/>
        <family val="3"/>
      </rPr>
      <t xml:space="preserve">, </t>
    </r>
    <r>
      <rPr>
        <sz val="9"/>
        <color rgb="FF009999"/>
        <rFont val="Consolas"/>
        <family val="3"/>
      </rPr>
      <t>_value</t>
    </r>
    <r>
      <rPr>
        <sz val="9"/>
        <color rgb="FF000000"/>
        <rFont val="Consolas"/>
        <family val="3"/>
      </rPr>
      <t xml:space="preserve">, </t>
    </r>
    <r>
      <rPr>
        <sz val="9"/>
        <color rgb="FF009999"/>
        <rFont val="Consolas"/>
        <family val="3"/>
      </rPr>
      <t>_o</t>
    </r>
    <r>
      <rPr>
        <sz val="9"/>
        <color rgb="FF000000"/>
        <rFont val="Consolas"/>
        <family val="3"/>
      </rPr>
      <t xml:space="preserve"> )</t>
    </r>
  </si>
  <si>
    <t>Formule utilisé</t>
  </si>
  <si>
    <t xml:space="preserve">cette formule devrait prendre en compte plusieurs NNS  si le marché est identique et  en faire la somme. </t>
  </si>
  <si>
    <t>elle retourne la column Den pour tout KPI sauf NNS AFF ,</t>
  </si>
  <si>
    <t xml:space="preserve"> la valeur du den NNS AFF devient la valeur du numerateur  NNS ,quand KPI = NNS </t>
  </si>
  <si>
    <t>Ici la valeur retourné pour la ligne 20 devrait être la somme = 700</t>
  </si>
  <si>
    <t>Power BI :</t>
  </si>
  <si>
    <t>Il y a 3 valeurs  NNS pour le  Pakistan : 150, 250 ,300</t>
  </si>
  <si>
    <t>Résultat requête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</si>
</sst>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rgb="FF000000"/>
      <name val="Consolas"/>
      <family val="3"/>
    </font>
    <font>
      <sz val="9"/>
      <color rgb="FF0000FF"/>
      <name val="Consolas"/>
      <family val="3"/>
    </font>
    <font>
      <sz val="9"/>
      <color rgb="FF009999"/>
      <name val="Consolas"/>
      <family val="3"/>
    </font>
    <font>
      <sz val="9"/>
      <color rgb="FF001080"/>
      <name val="Consolas"/>
      <family val="3"/>
    </font>
    <font>
      <sz val="9"/>
      <color rgb="FF3165BB"/>
      <name val="Consolas"/>
      <family val="3"/>
    </font>
    <font>
      <sz val="9"/>
      <color rgb="FF09885A"/>
      <name val="Consolas"/>
      <family val="3"/>
    </font>
    <font>
      <sz val="9"/>
      <color rgb="FFA31515"/>
      <name val="Consolas"/>
      <family val="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4" borderId="0" xfId="0" applyFont="1" applyFill="1"/>
    <xf numFmtId="0" fontId="1" fillId="0" borderId="0" xfId="0" applyFont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9" fontId="0" fillId="9" borderId="0" xfId="1" applyFont="1" applyFill="1"/>
    <xf numFmtId="0" fontId="0" fillId="4" borderId="1" xfId="0" applyFill="1" applyBorder="1"/>
    <xf numFmtId="0" fontId="4" fillId="9" borderId="0" xfId="0" applyFont="1" applyFill="1" applyAlignment="1">
      <alignment vertical="center"/>
    </xf>
    <xf numFmtId="0" fontId="5" fillId="9" borderId="0" xfId="0" applyFont="1" applyFill="1" applyAlignment="1">
      <alignment vertical="center"/>
    </xf>
  </cellXfs>
  <cellStyles count="2">
    <cellStyle name="Normal" xfId="0" builtinId="0"/>
    <cellStyle name="Pourcentage" xfId="1" builtinId="5"/>
  </cellStyles>
  <dxfs count="2"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801B5CA-5E6A-4AE9-BE25-0DCA1E6D2CBB}" autoFormatId="16" applyNumberFormats="0" applyBorderFormats="0" applyFontFormats="0" applyPatternFormats="0" applyAlignmentFormats="0" applyWidthHeightFormats="0">
  <queryTableRefresh nextId="14">
    <queryTableFields count="13">
      <queryTableField id="1" name="kpi" tableColumnId="1"/>
      <queryTableField id="2" name="time" tableColumnId="2"/>
      <queryTableField id="3" name="Cluster" tableColumnId="3"/>
      <queryTableField id="4" name="Sub cluster" tableColumnId="4"/>
      <queryTableField id="5" name="Market" tableColumnId="5"/>
      <queryTableField id="6" name="Category" tableColumnId="6"/>
      <queryTableField id="7" name="Business area" tableColumnId="7"/>
      <queryTableField id="8" name="numerator" tableColumnId="8"/>
      <queryTableField id="9" name="num-calc" tableColumnId="9"/>
      <queryTableField id="10" name="den" tableColumnId="10"/>
      <queryTableField id="11" name="den calc" tableColumnId="11"/>
      <queryTableField id="12" name="resultat voulu" tableColumnId="12"/>
      <queryTableField id="13" name="Résultat requête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27DE12-F47C-4D66-BDF6-0B2174F6E9F5}" name="t_source" displayName="t_source" ref="A1:L23" totalsRowShown="0">
  <autoFilter ref="A1:L23" xr:uid="{BE27DE12-F47C-4D66-BDF6-0B2174F6E9F5}"/>
  <tableColumns count="12">
    <tableColumn id="1" xr3:uid="{C82C8173-3DC4-4581-AC15-621ACB5C9AB5}" name="kpi"/>
    <tableColumn id="2" xr3:uid="{7CC25CEB-6351-46EC-A5C3-E30C57BD88C9}" name="time"/>
    <tableColumn id="3" xr3:uid="{3A699667-CD4F-45CF-9096-B352D3083B70}" name="Cluster"/>
    <tableColumn id="4" xr3:uid="{65FEBD19-5EF1-4621-93CB-573740884431}" name="Sub cluster"/>
    <tableColumn id="5" xr3:uid="{4768090B-6ECE-4F70-BE78-97225113A7EA}" name="Market"/>
    <tableColumn id="6" xr3:uid="{B7846510-7A85-43B5-850A-CC58BF501FF9}" name="Category"/>
    <tableColumn id="7" xr3:uid="{A407AC66-E3D6-4FCF-97EE-29E944BEAFBF}" name="Business area"/>
    <tableColumn id="8" xr3:uid="{A23AC992-FCB7-4C88-B7A8-C1F293FA91BA}" name="numerator"/>
    <tableColumn id="9" xr3:uid="{CA395797-2209-41FE-A136-17AD151277B1}" name="num-calc"/>
    <tableColumn id="10" xr3:uid="{B63DCEB8-67B2-4282-A558-08869D1C2C69}" name="den"/>
    <tableColumn id="11" xr3:uid="{9FF654F3-13DF-4DBA-891D-491FF1872BF8}" name="den calc"/>
    <tableColumn id="13" xr3:uid="{33454C84-2C9F-4FCB-87DD-A061178B55BE}" name="resultat voulu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A8CB4FF-A117-46BC-8ED0-03AD875D13EF}" name="t_source_2" displayName="t_source_2" ref="A26:M48" tableType="queryTable" totalsRowShown="0">
  <autoFilter ref="A26:M48" xr:uid="{3A8CB4FF-A117-46BC-8ED0-03AD875D13EF}"/>
  <tableColumns count="13">
    <tableColumn id="1" xr3:uid="{E2B92E88-0E7B-4DEF-972F-654AB5D45391}" uniqueName="1" name="kpi" queryTableFieldId="1"/>
    <tableColumn id="2" xr3:uid="{0F23BBFF-8191-412F-BF4C-21CC5512914B}" uniqueName="2" name="time" queryTableFieldId="2"/>
    <tableColumn id="3" xr3:uid="{2BBE6CB7-CF9D-4FCA-A363-09CF01D6EAD6}" uniqueName="3" name="Cluster" queryTableFieldId="3"/>
    <tableColumn id="4" xr3:uid="{EDA04C99-8A4A-49B3-8371-B5551CC51D93}" uniqueName="4" name="Sub cluster" queryTableFieldId="4"/>
    <tableColumn id="5" xr3:uid="{F6F3E4AC-696C-42EB-B693-518A8A4825C0}" uniqueName="5" name="Market" queryTableFieldId="5"/>
    <tableColumn id="6" xr3:uid="{48CA2D10-BEFE-4E30-B132-F5152561F2BF}" uniqueName="6" name="Category" queryTableFieldId="6"/>
    <tableColumn id="7" xr3:uid="{3FC01C50-EC6E-4177-BEC7-ED49EF6AE3F1}" uniqueName="7" name="Business area" queryTableFieldId="7"/>
    <tableColumn id="8" xr3:uid="{9554FFBC-396C-4CC8-8AD0-98FE4F1239CA}" uniqueName="8" name="numerator" queryTableFieldId="8"/>
    <tableColumn id="9" xr3:uid="{3AE035E1-823D-41B3-B9EC-F426373C0250}" uniqueName="9" name="num-calc" queryTableFieldId="9"/>
    <tableColumn id="10" xr3:uid="{419D446D-340B-4621-946C-FF5EEB64187F}" uniqueName="10" name="den" queryTableFieldId="10"/>
    <tableColumn id="11" xr3:uid="{35C6541C-DB3C-48BE-B323-B5730708ECAC}" uniqueName="11" name="den calc" queryTableFieldId="11"/>
    <tableColumn id="12" xr3:uid="{7F8D0A43-5A8F-4BA7-AA1D-09296ADA7B20}" uniqueName="12" name="resultat voulu" queryTableFieldId="12"/>
    <tableColumn id="13" xr3:uid="{5F2BEA23-EC3E-4271-BDD3-2E58ABC79B42}" uniqueName="13" name="Résultat requête" queryTableFieldId="1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6A9DB0-4704-4EA5-BC3F-4529D8F85A3E}" name="Table13" displayName="Table13" ref="A1:L23" totalsRowShown="0">
  <autoFilter ref="A1:L23" xr:uid="{2A6A9DB0-4704-4EA5-BC3F-4529D8F85A3E}"/>
  <tableColumns count="12">
    <tableColumn id="1" xr3:uid="{492A436B-CC92-4A99-B6FA-E891C47258B6}" name="kpi"/>
    <tableColumn id="2" xr3:uid="{F5892FD5-2C75-413B-9989-BB34EA34D3DC}" name="time"/>
    <tableColumn id="3" xr3:uid="{98713D2E-C061-4576-B702-9FEB61FB0DF8}" name="Cluster"/>
    <tableColumn id="4" xr3:uid="{D8A82C56-107F-4B9E-A50C-FBFAE5597FE9}" name="Sub cluster"/>
    <tableColumn id="5" xr3:uid="{0003366E-B094-416E-9F53-0B83DC5546B8}" name="Market"/>
    <tableColumn id="6" xr3:uid="{EB1F1A99-C7B6-4D48-BD09-B7E8027390F1}" name="Category"/>
    <tableColumn id="7" xr3:uid="{096192A2-C6E6-477A-8EF3-41EF2489A2AF}" name="Business area"/>
    <tableColumn id="8" xr3:uid="{C7A81D6A-70FB-4C26-9462-A907BBA7BDE1}" name="numerator"/>
    <tableColumn id="9" xr3:uid="{F66B2F9B-8575-47DC-9E47-4BE7E4A270BF}" name="num-calc"/>
    <tableColumn id="10" xr3:uid="{F8B776BE-7E1B-4ED0-ABF7-0A1F3230AE4C}" name="den"/>
    <tableColumn id="11" xr3:uid="{5A52A4C4-683D-48E1-A024-A358450BCB7E}" name="den calc"/>
    <tableColumn id="13" xr3:uid="{CD576A5B-452C-4D8A-BCF4-BB82C09E4431}" name="Buy make supply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10C32-FCE0-4419-BC53-46E364466167}">
  <dimension ref="A1:Y48"/>
  <sheetViews>
    <sheetView tabSelected="1" zoomScale="90" zoomScaleNormal="90" workbookViewId="0">
      <selection activeCell="A26" sqref="A26"/>
    </sheetView>
  </sheetViews>
  <sheetFormatPr baseColWidth="10" defaultColWidth="9.140625" defaultRowHeight="15" x14ac:dyDescent="0.25"/>
  <cols>
    <col min="1" max="1" width="15" bestFit="1" customWidth="1"/>
    <col min="2" max="2" width="13" bestFit="1" customWidth="1"/>
    <col min="3" max="3" width="11.7109375" bestFit="1" customWidth="1"/>
    <col min="4" max="4" width="17.42578125" bestFit="1" customWidth="1"/>
    <col min="5" max="5" width="10" bestFit="1" customWidth="1"/>
    <col min="6" max="6" width="11.42578125" bestFit="1" customWidth="1"/>
    <col min="7" max="7" width="16.7109375" bestFit="1" customWidth="1"/>
    <col min="8" max="8" width="13.140625" bestFit="1" customWidth="1"/>
    <col min="9" max="9" width="11.28515625" bestFit="1" customWidth="1"/>
    <col min="10" max="10" width="11.140625" bestFit="1" customWidth="1"/>
    <col min="11" max="11" width="10.42578125" bestFit="1" customWidth="1"/>
    <col min="12" max="12" width="15.7109375" bestFit="1" customWidth="1"/>
    <col min="13" max="13" width="18.42578125" bestFit="1" customWidth="1"/>
  </cols>
  <sheetData>
    <row r="1" spans="1:25" x14ac:dyDescent="0.25">
      <c r="A1" t="s">
        <v>22</v>
      </c>
      <c r="B1" t="s">
        <v>21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s="3" t="s">
        <v>54</v>
      </c>
      <c r="N1" t="s">
        <v>55</v>
      </c>
    </row>
    <row r="2" spans="1:25" x14ac:dyDescent="0.25">
      <c r="A2" t="s">
        <v>6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>
        <v>6</v>
      </c>
      <c r="I2">
        <v>0</v>
      </c>
      <c r="J2">
        <v>0</v>
      </c>
      <c r="K2">
        <v>0</v>
      </c>
      <c r="L2" s="3">
        <v>0</v>
      </c>
      <c r="N2" s="3">
        <v>0</v>
      </c>
      <c r="Q2" s="10" t="s">
        <v>78</v>
      </c>
      <c r="R2" s="10"/>
      <c r="S2" s="10"/>
      <c r="T2" s="10"/>
      <c r="U2" s="10"/>
      <c r="V2" s="10"/>
      <c r="W2" s="10"/>
    </row>
    <row r="3" spans="1:25" x14ac:dyDescent="0.25">
      <c r="A3" s="1" t="s">
        <v>7</v>
      </c>
      <c r="B3" t="s">
        <v>0</v>
      </c>
      <c r="C3" t="s">
        <v>1</v>
      </c>
      <c r="D3" t="s">
        <v>8</v>
      </c>
      <c r="E3" t="s">
        <v>8</v>
      </c>
      <c r="F3" t="s">
        <v>9</v>
      </c>
      <c r="G3" t="s">
        <v>10</v>
      </c>
      <c r="H3">
        <v>5819.9129999999996</v>
      </c>
      <c r="I3" s="2">
        <v>5819.9129999999996</v>
      </c>
      <c r="J3">
        <v>0</v>
      </c>
      <c r="K3">
        <v>0</v>
      </c>
      <c r="L3" s="3">
        <v>0</v>
      </c>
      <c r="N3" s="3">
        <v>0</v>
      </c>
      <c r="Q3" s="10" t="s">
        <v>73</v>
      </c>
      <c r="R3" s="10"/>
      <c r="S3" s="10" t="s">
        <v>75</v>
      </c>
      <c r="T3" s="10"/>
      <c r="U3" s="10"/>
      <c r="V3" s="10"/>
      <c r="W3" s="10"/>
      <c r="X3" s="10"/>
      <c r="Y3" s="10"/>
    </row>
    <row r="4" spans="1:25" x14ac:dyDescent="0.25">
      <c r="A4" t="s">
        <v>11</v>
      </c>
      <c r="B4" t="s">
        <v>0</v>
      </c>
      <c r="C4" t="s">
        <v>1</v>
      </c>
      <c r="D4" t="s">
        <v>8</v>
      </c>
      <c r="E4" t="s">
        <v>8</v>
      </c>
      <c r="F4" t="s">
        <v>9</v>
      </c>
      <c r="G4" t="s">
        <v>10</v>
      </c>
      <c r="H4">
        <v>0</v>
      </c>
      <c r="I4">
        <v>0</v>
      </c>
      <c r="J4">
        <v>5819.9129999999996</v>
      </c>
      <c r="K4">
        <v>0</v>
      </c>
      <c r="L4" s="3">
        <v>5819.9129999999996</v>
      </c>
      <c r="N4" s="3">
        <v>5819.9129999999996</v>
      </c>
      <c r="Q4" s="13" t="s">
        <v>56</v>
      </c>
      <c r="R4" s="10"/>
      <c r="S4" s="10" t="s">
        <v>76</v>
      </c>
      <c r="T4" s="10"/>
      <c r="U4" s="10"/>
      <c r="V4" s="10"/>
      <c r="W4" s="10"/>
      <c r="X4" s="10"/>
      <c r="Y4" s="10"/>
    </row>
    <row r="5" spans="1:25" x14ac:dyDescent="0.25">
      <c r="A5" t="s">
        <v>12</v>
      </c>
      <c r="B5" t="s">
        <v>0</v>
      </c>
      <c r="C5" t="s">
        <v>1</v>
      </c>
      <c r="D5" t="s">
        <v>8</v>
      </c>
      <c r="E5" t="s">
        <v>8</v>
      </c>
      <c r="F5" t="s">
        <v>9</v>
      </c>
      <c r="G5" t="s">
        <v>10</v>
      </c>
      <c r="H5">
        <v>2223.9234000000001</v>
      </c>
      <c r="I5">
        <v>2223.9234000000001</v>
      </c>
      <c r="J5">
        <v>5819.9129999999996</v>
      </c>
      <c r="K5">
        <v>0</v>
      </c>
      <c r="L5" s="3">
        <v>5819.9129999999996</v>
      </c>
      <c r="N5" s="3">
        <v>5819.9129999999996</v>
      </c>
      <c r="Q5" s="14" t="s">
        <v>57</v>
      </c>
      <c r="R5" s="10"/>
      <c r="S5" s="10"/>
      <c r="T5" s="10"/>
      <c r="U5" s="10"/>
      <c r="V5" s="10"/>
      <c r="W5" s="10"/>
      <c r="X5" s="10"/>
      <c r="Y5" s="10"/>
    </row>
    <row r="6" spans="1:25" x14ac:dyDescent="0.25">
      <c r="A6" t="s">
        <v>13</v>
      </c>
      <c r="B6" t="s">
        <v>0</v>
      </c>
      <c r="C6" t="s">
        <v>1</v>
      </c>
      <c r="D6" t="s">
        <v>8</v>
      </c>
      <c r="E6" t="s">
        <v>8</v>
      </c>
      <c r="F6" t="s">
        <v>9</v>
      </c>
      <c r="G6" t="s">
        <v>10</v>
      </c>
      <c r="H6">
        <v>12.8834</v>
      </c>
      <c r="I6">
        <v>12.8834</v>
      </c>
      <c r="J6">
        <v>5819.9129999999996</v>
      </c>
      <c r="K6">
        <v>0</v>
      </c>
      <c r="L6" s="3">
        <v>5819.9129999999996</v>
      </c>
      <c r="N6" s="3">
        <v>5819.9129999999996</v>
      </c>
      <c r="Q6" s="14" t="s">
        <v>58</v>
      </c>
      <c r="R6" s="10"/>
      <c r="S6" s="10"/>
      <c r="T6" s="10"/>
      <c r="U6" s="10"/>
      <c r="V6" s="10"/>
      <c r="W6" s="10"/>
      <c r="X6" s="10"/>
      <c r="Y6" s="10"/>
    </row>
    <row r="7" spans="1:25" x14ac:dyDescent="0.25">
      <c r="A7" t="s">
        <v>14</v>
      </c>
      <c r="B7" t="s">
        <v>0</v>
      </c>
      <c r="C7" t="s">
        <v>1</v>
      </c>
      <c r="D7" t="s">
        <v>8</v>
      </c>
      <c r="E7" t="s">
        <v>8</v>
      </c>
      <c r="F7" t="s">
        <v>9</v>
      </c>
      <c r="G7" t="s">
        <v>10</v>
      </c>
      <c r="H7">
        <v>216.11869999999999</v>
      </c>
      <c r="I7">
        <v>216.11869999999999</v>
      </c>
      <c r="J7">
        <v>5819.9129999999996</v>
      </c>
      <c r="K7">
        <v>0</v>
      </c>
      <c r="L7" s="3">
        <v>5819.9129999999996</v>
      </c>
      <c r="N7" s="3">
        <v>5819.9129999999996</v>
      </c>
      <c r="Q7" s="13" t="s">
        <v>59</v>
      </c>
      <c r="R7" s="10"/>
      <c r="S7" s="10"/>
      <c r="T7" s="10"/>
      <c r="U7" s="10"/>
      <c r="V7" s="10"/>
      <c r="W7" s="10"/>
      <c r="X7" s="10"/>
      <c r="Y7" s="10"/>
    </row>
    <row r="8" spans="1:25" x14ac:dyDescent="0.25">
      <c r="A8" t="s">
        <v>15</v>
      </c>
      <c r="B8" t="s">
        <v>0</v>
      </c>
      <c r="C8" t="s">
        <v>1</v>
      </c>
      <c r="D8" t="s">
        <v>8</v>
      </c>
      <c r="E8" t="s">
        <v>8</v>
      </c>
      <c r="F8" t="s">
        <v>9</v>
      </c>
      <c r="G8" t="s">
        <v>10</v>
      </c>
      <c r="H8">
        <v>5332.1178</v>
      </c>
      <c r="I8">
        <v>5332.1178</v>
      </c>
      <c r="J8">
        <v>5819.9129999999996</v>
      </c>
      <c r="K8">
        <v>0</v>
      </c>
      <c r="L8" s="3">
        <v>5819.9129999999996</v>
      </c>
      <c r="N8" s="3">
        <v>5819.9129999999996</v>
      </c>
      <c r="Q8" s="13" t="s">
        <v>60</v>
      </c>
      <c r="R8" s="10"/>
      <c r="S8" s="10"/>
      <c r="T8" s="10"/>
      <c r="U8" s="10"/>
      <c r="V8" s="10"/>
      <c r="W8" s="10"/>
      <c r="X8" s="10"/>
      <c r="Y8" s="10"/>
    </row>
    <row r="9" spans="1:25" x14ac:dyDescent="0.25">
      <c r="A9" s="4" t="s">
        <v>16</v>
      </c>
      <c r="B9" t="s">
        <v>0</v>
      </c>
      <c r="C9" t="s">
        <v>1</v>
      </c>
      <c r="D9" t="s">
        <v>8</v>
      </c>
      <c r="E9" t="s">
        <v>8</v>
      </c>
      <c r="F9" t="s">
        <v>9</v>
      </c>
      <c r="G9" t="s">
        <v>10</v>
      </c>
      <c r="H9">
        <v>1332.2886000000001</v>
      </c>
      <c r="I9">
        <v>1332.2886000000001</v>
      </c>
      <c r="J9" s="4">
        <v>5819.9129999999996</v>
      </c>
      <c r="K9">
        <v>0</v>
      </c>
      <c r="L9" s="5">
        <v>5819.9129999999996</v>
      </c>
      <c r="N9" s="5">
        <v>5819.9129999999996</v>
      </c>
      <c r="Q9" s="13" t="s">
        <v>61</v>
      </c>
      <c r="R9" s="10"/>
      <c r="S9" s="10"/>
      <c r="T9" s="10"/>
      <c r="U9" s="10"/>
      <c r="V9" s="10"/>
      <c r="W9" s="10"/>
      <c r="X9" s="10"/>
      <c r="Y9" s="10"/>
    </row>
    <row r="10" spans="1:25" x14ac:dyDescent="0.25">
      <c r="A10" s="1" t="s">
        <v>17</v>
      </c>
      <c r="B10" t="s">
        <v>0</v>
      </c>
      <c r="C10" t="s">
        <v>1</v>
      </c>
      <c r="D10" t="s">
        <v>8</v>
      </c>
      <c r="E10" t="s">
        <v>8</v>
      </c>
      <c r="F10" t="s">
        <v>9</v>
      </c>
      <c r="G10" t="s">
        <v>10</v>
      </c>
      <c r="H10">
        <v>2189.4962</v>
      </c>
      <c r="I10">
        <v>2189.4962</v>
      </c>
      <c r="J10" s="2">
        <v>0</v>
      </c>
      <c r="K10">
        <v>0</v>
      </c>
      <c r="L10" s="2">
        <v>5819.9129999999996</v>
      </c>
      <c r="N10" s="2">
        <v>5819.9129999999996</v>
      </c>
      <c r="Q10" s="13" t="s">
        <v>62</v>
      </c>
      <c r="R10" s="10"/>
      <c r="S10" s="10"/>
      <c r="T10" s="10"/>
      <c r="U10" s="10"/>
      <c r="V10" s="10"/>
      <c r="W10" s="10"/>
      <c r="X10" s="10"/>
      <c r="Y10" s="10"/>
    </row>
    <row r="11" spans="1:25" x14ac:dyDescent="0.25">
      <c r="A11" t="s">
        <v>18</v>
      </c>
      <c r="B11" t="s">
        <v>0</v>
      </c>
      <c r="C11" t="s">
        <v>1</v>
      </c>
      <c r="D11" t="s">
        <v>8</v>
      </c>
      <c r="E11" t="s">
        <v>8</v>
      </c>
      <c r="F11" t="s">
        <v>9</v>
      </c>
      <c r="G11" t="s">
        <v>10</v>
      </c>
      <c r="H11">
        <v>183.66640000000001</v>
      </c>
      <c r="I11">
        <v>183.66640000000001</v>
      </c>
      <c r="J11">
        <v>2189.4962</v>
      </c>
      <c r="K11">
        <v>0</v>
      </c>
      <c r="L11" s="3">
        <v>2189.4962</v>
      </c>
      <c r="N11" s="3">
        <v>2189.4962</v>
      </c>
      <c r="Q11" s="13" t="s">
        <v>63</v>
      </c>
      <c r="R11" s="10"/>
      <c r="S11" s="10"/>
      <c r="T11" s="10"/>
      <c r="U11" s="10"/>
      <c r="V11" s="10"/>
      <c r="W11" s="10"/>
      <c r="X11" s="10"/>
      <c r="Y11" s="10"/>
    </row>
    <row r="12" spans="1:25" x14ac:dyDescent="0.25">
      <c r="A12" t="s">
        <v>19</v>
      </c>
      <c r="B12" t="s">
        <v>0</v>
      </c>
      <c r="C12" t="s">
        <v>1</v>
      </c>
      <c r="D12" t="s">
        <v>2</v>
      </c>
      <c r="E12" t="s">
        <v>3</v>
      </c>
      <c r="F12" t="s">
        <v>9</v>
      </c>
      <c r="G12" t="s">
        <v>10</v>
      </c>
      <c r="H12">
        <v>616</v>
      </c>
      <c r="I12">
        <v>616</v>
      </c>
      <c r="J12">
        <v>150</v>
      </c>
      <c r="K12">
        <v>0</v>
      </c>
      <c r="L12" s="3">
        <v>150</v>
      </c>
      <c r="N12" s="3">
        <v>150</v>
      </c>
      <c r="Q12" s="13" t="s">
        <v>64</v>
      </c>
      <c r="R12" s="10"/>
      <c r="S12" s="10"/>
      <c r="T12" s="10"/>
      <c r="U12" s="10"/>
      <c r="V12" s="10"/>
      <c r="W12" s="10"/>
      <c r="X12" s="10"/>
      <c r="Y12" s="10"/>
    </row>
    <row r="13" spans="1:25" x14ac:dyDescent="0.25">
      <c r="A13" t="s">
        <v>20</v>
      </c>
      <c r="B13" t="s">
        <v>0</v>
      </c>
      <c r="C13" t="s">
        <v>1</v>
      </c>
      <c r="D13" t="s">
        <v>2</v>
      </c>
      <c r="E13" t="s">
        <v>3</v>
      </c>
      <c r="F13" t="s">
        <v>9</v>
      </c>
      <c r="G13" t="s">
        <v>10</v>
      </c>
      <c r="H13">
        <v>8839.1286</v>
      </c>
      <c r="I13">
        <v>8839.1286</v>
      </c>
      <c r="J13">
        <v>150</v>
      </c>
      <c r="K13">
        <v>0</v>
      </c>
      <c r="L13" s="3">
        <v>150</v>
      </c>
      <c r="N13" s="3">
        <v>150</v>
      </c>
      <c r="Q13" s="13" t="s">
        <v>65</v>
      </c>
      <c r="R13" s="10"/>
      <c r="S13" s="10"/>
      <c r="T13" s="10"/>
      <c r="U13" s="10"/>
      <c r="V13" s="10"/>
      <c r="W13" s="10"/>
      <c r="X13" s="10"/>
      <c r="Y13" s="10"/>
    </row>
    <row r="14" spans="1:25" x14ac:dyDescent="0.25">
      <c r="A14" t="s">
        <v>11</v>
      </c>
      <c r="B14" t="s">
        <v>0</v>
      </c>
      <c r="C14" t="s">
        <v>1</v>
      </c>
      <c r="D14" t="s">
        <v>2</v>
      </c>
      <c r="E14" t="s">
        <v>3</v>
      </c>
      <c r="F14" t="s">
        <v>9</v>
      </c>
      <c r="G14" t="s">
        <v>10</v>
      </c>
      <c r="H14">
        <v>0</v>
      </c>
      <c r="I14">
        <v>0</v>
      </c>
      <c r="J14">
        <v>150</v>
      </c>
      <c r="K14">
        <v>0</v>
      </c>
      <c r="L14" s="3">
        <v>150</v>
      </c>
      <c r="N14" s="3">
        <v>150</v>
      </c>
      <c r="Q14" s="13" t="s">
        <v>66</v>
      </c>
      <c r="R14" s="10"/>
      <c r="S14" s="10"/>
      <c r="T14" s="10"/>
      <c r="U14" s="10"/>
      <c r="V14" s="10"/>
      <c r="W14" s="10"/>
      <c r="X14" s="10"/>
      <c r="Y14" s="10"/>
    </row>
    <row r="15" spans="1:25" x14ac:dyDescent="0.25">
      <c r="A15" t="s">
        <v>12</v>
      </c>
      <c r="B15" t="s">
        <v>0</v>
      </c>
      <c r="C15" t="s">
        <v>1</v>
      </c>
      <c r="D15" t="s">
        <v>2</v>
      </c>
      <c r="E15" t="s">
        <v>3</v>
      </c>
      <c r="F15" t="s">
        <v>9</v>
      </c>
      <c r="G15" t="s">
        <v>10</v>
      </c>
      <c r="H15">
        <v>2223.9234000000001</v>
      </c>
      <c r="I15">
        <v>2223.9234000000001</v>
      </c>
      <c r="J15">
        <v>150</v>
      </c>
      <c r="K15">
        <v>0</v>
      </c>
      <c r="L15" s="3">
        <v>150</v>
      </c>
      <c r="N15" s="3">
        <v>150</v>
      </c>
      <c r="Q15" s="14" t="s">
        <v>67</v>
      </c>
      <c r="R15" s="10"/>
      <c r="S15" s="10"/>
      <c r="T15" s="10"/>
      <c r="U15" s="10"/>
      <c r="V15" s="10"/>
      <c r="W15" s="10"/>
      <c r="X15" s="10"/>
      <c r="Y15" s="10"/>
    </row>
    <row r="16" spans="1:25" x14ac:dyDescent="0.25">
      <c r="A16" t="s">
        <v>13</v>
      </c>
      <c r="B16" t="s">
        <v>0</v>
      </c>
      <c r="C16" t="s">
        <v>1</v>
      </c>
      <c r="D16" t="s">
        <v>2</v>
      </c>
      <c r="E16" t="s">
        <v>3</v>
      </c>
      <c r="F16" t="s">
        <v>9</v>
      </c>
      <c r="G16" t="s">
        <v>10</v>
      </c>
      <c r="H16">
        <v>12.8834</v>
      </c>
      <c r="I16">
        <v>12.8834</v>
      </c>
      <c r="J16">
        <v>150</v>
      </c>
      <c r="K16">
        <v>0</v>
      </c>
      <c r="L16" s="3">
        <v>150</v>
      </c>
      <c r="N16" s="3">
        <v>150</v>
      </c>
      <c r="Q16" s="13" t="s">
        <v>68</v>
      </c>
      <c r="R16" s="10"/>
      <c r="S16" s="10"/>
      <c r="T16" s="10"/>
      <c r="U16" s="10"/>
      <c r="V16" s="10"/>
      <c r="W16" s="10"/>
      <c r="X16" s="10"/>
      <c r="Y16" s="10"/>
    </row>
    <row r="17" spans="1:25" x14ac:dyDescent="0.25">
      <c r="A17" t="s">
        <v>14</v>
      </c>
      <c r="B17" t="s">
        <v>0</v>
      </c>
      <c r="C17" t="s">
        <v>1</v>
      </c>
      <c r="D17" t="s">
        <v>2</v>
      </c>
      <c r="E17" t="s">
        <v>3</v>
      </c>
      <c r="F17" t="s">
        <v>9</v>
      </c>
      <c r="G17" t="s">
        <v>10</v>
      </c>
      <c r="H17">
        <v>216.11869999999999</v>
      </c>
      <c r="I17">
        <v>216.11869999999999</v>
      </c>
      <c r="J17">
        <v>150</v>
      </c>
      <c r="K17">
        <v>0</v>
      </c>
      <c r="L17" s="3">
        <v>150</v>
      </c>
      <c r="N17" s="3">
        <v>150</v>
      </c>
      <c r="Q17" s="13" t="s">
        <v>69</v>
      </c>
      <c r="R17" s="10"/>
      <c r="S17" s="10"/>
      <c r="T17" s="10"/>
      <c r="U17" s="10"/>
      <c r="V17" s="10"/>
      <c r="W17" s="10"/>
      <c r="X17" s="10"/>
      <c r="Y17" s="10"/>
    </row>
    <row r="18" spans="1:25" x14ac:dyDescent="0.25">
      <c r="A18" t="s">
        <v>15</v>
      </c>
      <c r="B18" t="s">
        <v>0</v>
      </c>
      <c r="C18" t="s">
        <v>1</v>
      </c>
      <c r="D18" t="s">
        <v>2</v>
      </c>
      <c r="E18" t="s">
        <v>3</v>
      </c>
      <c r="F18" t="s">
        <v>9</v>
      </c>
      <c r="G18" t="s">
        <v>10</v>
      </c>
      <c r="H18">
        <v>5332.1178</v>
      </c>
      <c r="I18">
        <v>5332.1178</v>
      </c>
      <c r="J18">
        <v>150</v>
      </c>
      <c r="K18">
        <v>0</v>
      </c>
      <c r="L18" s="3">
        <v>150</v>
      </c>
      <c r="N18" s="3">
        <v>150</v>
      </c>
      <c r="Q18" s="13" t="s">
        <v>70</v>
      </c>
      <c r="R18" s="10"/>
      <c r="S18" s="10"/>
      <c r="T18" s="10"/>
      <c r="U18" s="10"/>
      <c r="V18" s="10"/>
      <c r="W18" s="10"/>
      <c r="X18" s="10"/>
      <c r="Y18" s="10"/>
    </row>
    <row r="19" spans="1:25" x14ac:dyDescent="0.25">
      <c r="A19" s="4" t="s">
        <v>16</v>
      </c>
      <c r="B19" t="s">
        <v>0</v>
      </c>
      <c r="C19" t="s">
        <v>1</v>
      </c>
      <c r="D19" t="s">
        <v>2</v>
      </c>
      <c r="E19" t="s">
        <v>3</v>
      </c>
      <c r="F19" t="s">
        <v>9</v>
      </c>
      <c r="G19" t="s">
        <v>10</v>
      </c>
      <c r="H19">
        <v>1332.2886000000001</v>
      </c>
      <c r="I19">
        <v>1332.2886000000001</v>
      </c>
      <c r="J19">
        <v>150</v>
      </c>
      <c r="K19">
        <v>0</v>
      </c>
      <c r="L19" s="3">
        <v>150</v>
      </c>
      <c r="N19" s="3">
        <v>150</v>
      </c>
      <c r="Q19" s="13" t="s">
        <v>66</v>
      </c>
      <c r="R19" s="10"/>
      <c r="S19" s="10"/>
      <c r="T19" s="10"/>
      <c r="U19" s="10"/>
      <c r="V19" s="10"/>
      <c r="W19" s="10"/>
      <c r="X19" s="10"/>
      <c r="Y19" s="10"/>
    </row>
    <row r="20" spans="1:25" x14ac:dyDescent="0.25">
      <c r="A20" s="1" t="s">
        <v>17</v>
      </c>
      <c r="B20" t="s">
        <v>0</v>
      </c>
      <c r="C20" t="s">
        <v>1</v>
      </c>
      <c r="D20" t="s">
        <v>2</v>
      </c>
      <c r="E20" t="s">
        <v>3</v>
      </c>
      <c r="F20" t="s">
        <v>9</v>
      </c>
      <c r="G20" t="s">
        <v>10</v>
      </c>
      <c r="H20">
        <v>2189.4962</v>
      </c>
      <c r="I20">
        <v>2189.4962</v>
      </c>
      <c r="J20" s="2">
        <v>0</v>
      </c>
      <c r="K20">
        <v>0</v>
      </c>
      <c r="L20" s="2">
        <f>I21+I22+I23</f>
        <v>700</v>
      </c>
      <c r="N20" s="2">
        <v>150</v>
      </c>
      <c r="Q20" s="14" t="s">
        <v>71</v>
      </c>
      <c r="R20" s="10"/>
      <c r="S20" s="10"/>
      <c r="T20" s="10"/>
      <c r="U20" s="10"/>
      <c r="V20" s="10"/>
      <c r="W20" s="10"/>
      <c r="X20" s="10"/>
      <c r="Y20" s="10"/>
    </row>
    <row r="21" spans="1:25" x14ac:dyDescent="0.25">
      <c r="A21" s="1" t="s">
        <v>7</v>
      </c>
      <c r="B21" t="s">
        <v>0</v>
      </c>
      <c r="C21" t="s">
        <v>1</v>
      </c>
      <c r="D21" t="s">
        <v>2</v>
      </c>
      <c r="E21" t="s">
        <v>3</v>
      </c>
      <c r="F21" t="s">
        <v>9</v>
      </c>
      <c r="G21" t="s">
        <v>10</v>
      </c>
      <c r="H21">
        <v>150</v>
      </c>
      <c r="I21" s="2">
        <v>150</v>
      </c>
      <c r="J21">
        <v>0</v>
      </c>
      <c r="K21">
        <v>0</v>
      </c>
      <c r="L21" s="3">
        <v>0</v>
      </c>
      <c r="N21" s="3">
        <v>0</v>
      </c>
      <c r="Q21" s="13" t="s">
        <v>72</v>
      </c>
      <c r="R21" s="10"/>
      <c r="S21" s="10"/>
      <c r="T21" s="10"/>
      <c r="U21" s="10"/>
      <c r="V21" s="10"/>
      <c r="W21" s="10"/>
      <c r="X21" s="10"/>
      <c r="Y21" s="10"/>
    </row>
    <row r="22" spans="1:25" x14ac:dyDescent="0.25">
      <c r="A22" s="1" t="s">
        <v>7</v>
      </c>
      <c r="B22" t="s">
        <v>32</v>
      </c>
      <c r="C22" t="s">
        <v>1</v>
      </c>
      <c r="D22" t="s">
        <v>2</v>
      </c>
      <c r="E22" t="s">
        <v>3</v>
      </c>
      <c r="F22" t="s">
        <v>9</v>
      </c>
      <c r="G22" t="s">
        <v>33</v>
      </c>
      <c r="H22">
        <v>250</v>
      </c>
      <c r="I22" s="2">
        <v>250</v>
      </c>
      <c r="J22">
        <v>0</v>
      </c>
      <c r="K22">
        <v>0</v>
      </c>
      <c r="L22" s="3">
        <v>0</v>
      </c>
      <c r="N22" s="3">
        <v>0</v>
      </c>
      <c r="Q22" s="10"/>
      <c r="R22" s="10"/>
      <c r="S22" s="10"/>
      <c r="T22" s="10"/>
      <c r="U22" s="10"/>
      <c r="V22" s="10"/>
      <c r="W22" s="10"/>
      <c r="X22" s="10"/>
      <c r="Y22" s="10"/>
    </row>
    <row r="23" spans="1:25" x14ac:dyDescent="0.25">
      <c r="A23" t="s">
        <v>7</v>
      </c>
      <c r="B23" t="s">
        <v>34</v>
      </c>
      <c r="C23" t="s">
        <v>1</v>
      </c>
      <c r="D23" t="s">
        <v>2</v>
      </c>
      <c r="E23" t="s">
        <v>3</v>
      </c>
      <c r="F23" t="s">
        <v>9</v>
      </c>
      <c r="G23" t="s">
        <v>35</v>
      </c>
      <c r="H23">
        <v>300</v>
      </c>
      <c r="I23" s="2">
        <v>300</v>
      </c>
      <c r="J23">
        <v>0</v>
      </c>
      <c r="K23">
        <v>0</v>
      </c>
      <c r="L23" s="3">
        <v>0</v>
      </c>
      <c r="N23" s="12">
        <v>0</v>
      </c>
      <c r="Q23" s="10" t="s">
        <v>74</v>
      </c>
      <c r="R23" s="10"/>
      <c r="S23" s="10"/>
      <c r="T23" s="10"/>
      <c r="U23" s="10"/>
      <c r="V23" s="10"/>
      <c r="W23" s="10"/>
      <c r="X23" s="10"/>
      <c r="Y23" s="10"/>
    </row>
    <row r="24" spans="1:25" x14ac:dyDescent="0.25">
      <c r="Q24" s="10" t="s">
        <v>79</v>
      </c>
      <c r="R24" s="10"/>
      <c r="S24" s="10"/>
      <c r="T24" s="10"/>
      <c r="U24" s="10"/>
      <c r="V24" s="10"/>
      <c r="W24" s="10"/>
      <c r="X24" s="10"/>
      <c r="Y24" s="10"/>
    </row>
    <row r="25" spans="1:25" x14ac:dyDescent="0.25">
      <c r="Q25" s="10" t="s">
        <v>77</v>
      </c>
      <c r="R25" s="10"/>
      <c r="S25" s="10"/>
      <c r="T25" s="10"/>
      <c r="U25" s="10"/>
      <c r="V25" s="10"/>
      <c r="W25" s="10"/>
      <c r="X25" s="10"/>
      <c r="Y25" s="10"/>
    </row>
    <row r="26" spans="1:25" x14ac:dyDescent="0.25">
      <c r="A26" t="s">
        <v>22</v>
      </c>
      <c r="B26" t="s">
        <v>21</v>
      </c>
      <c r="C26" t="s">
        <v>23</v>
      </c>
      <c r="D26" t="s">
        <v>24</v>
      </c>
      <c r="E26" t="s">
        <v>25</v>
      </c>
      <c r="F26" t="s">
        <v>26</v>
      </c>
      <c r="G26" t="s">
        <v>27</v>
      </c>
      <c r="H26" t="s">
        <v>28</v>
      </c>
      <c r="I26" t="s">
        <v>29</v>
      </c>
      <c r="J26" t="s">
        <v>30</v>
      </c>
      <c r="K26" t="s">
        <v>31</v>
      </c>
      <c r="L26" t="s">
        <v>54</v>
      </c>
      <c r="M26" t="s">
        <v>80</v>
      </c>
      <c r="Q26" s="10"/>
      <c r="R26" s="10"/>
      <c r="S26" s="10"/>
      <c r="T26" s="10"/>
      <c r="U26" s="10"/>
      <c r="V26" s="10"/>
      <c r="W26" s="10"/>
      <c r="X26" s="10"/>
      <c r="Y26" s="10"/>
    </row>
    <row r="27" spans="1:25" x14ac:dyDescent="0.25">
      <c r="A27" t="s">
        <v>6</v>
      </c>
      <c r="B27" t="s">
        <v>0</v>
      </c>
      <c r="C27" t="s">
        <v>1</v>
      </c>
      <c r="D27" t="s">
        <v>2</v>
      </c>
      <c r="E27" t="s">
        <v>3</v>
      </c>
      <c r="F27" t="s">
        <v>4</v>
      </c>
      <c r="G27" t="s">
        <v>5</v>
      </c>
      <c r="H27">
        <v>6</v>
      </c>
      <c r="I27">
        <v>0</v>
      </c>
      <c r="J27">
        <v>0</v>
      </c>
      <c r="K27">
        <v>0</v>
      </c>
      <c r="L27">
        <v>0</v>
      </c>
    </row>
    <row r="28" spans="1:25" x14ac:dyDescent="0.25">
      <c r="A28" t="s">
        <v>7</v>
      </c>
      <c r="B28" t="s">
        <v>0</v>
      </c>
      <c r="C28" t="s">
        <v>1</v>
      </c>
      <c r="D28" t="s">
        <v>8</v>
      </c>
      <c r="E28" t="s">
        <v>8</v>
      </c>
      <c r="F28" t="s">
        <v>9</v>
      </c>
      <c r="G28" t="s">
        <v>10</v>
      </c>
      <c r="H28">
        <v>5819.9129999999996</v>
      </c>
      <c r="I28">
        <v>5819.9129999999996</v>
      </c>
      <c r="J28">
        <v>0</v>
      </c>
      <c r="K28">
        <v>0</v>
      </c>
      <c r="L28">
        <v>0</v>
      </c>
    </row>
    <row r="29" spans="1:25" x14ac:dyDescent="0.25">
      <c r="A29" t="s">
        <v>11</v>
      </c>
      <c r="B29" t="s">
        <v>0</v>
      </c>
      <c r="C29" t="s">
        <v>1</v>
      </c>
      <c r="D29" t="s">
        <v>8</v>
      </c>
      <c r="E29" t="s">
        <v>8</v>
      </c>
      <c r="F29" t="s">
        <v>9</v>
      </c>
      <c r="G29" t="s">
        <v>10</v>
      </c>
      <c r="H29">
        <v>0</v>
      </c>
      <c r="I29">
        <v>0</v>
      </c>
      <c r="J29">
        <v>5819.9129999999996</v>
      </c>
      <c r="K29">
        <v>0</v>
      </c>
      <c r="L29">
        <v>5819.9129999999996</v>
      </c>
      <c r="M29">
        <v>5819.9129999999996</v>
      </c>
    </row>
    <row r="30" spans="1:25" x14ac:dyDescent="0.25">
      <c r="A30" t="s">
        <v>12</v>
      </c>
      <c r="B30" t="s">
        <v>0</v>
      </c>
      <c r="C30" t="s">
        <v>1</v>
      </c>
      <c r="D30" t="s">
        <v>8</v>
      </c>
      <c r="E30" t="s">
        <v>8</v>
      </c>
      <c r="F30" t="s">
        <v>9</v>
      </c>
      <c r="G30" t="s">
        <v>10</v>
      </c>
      <c r="H30">
        <v>2223.9234000000001</v>
      </c>
      <c r="I30">
        <v>2223.9234000000001</v>
      </c>
      <c r="J30">
        <v>5819.9129999999996</v>
      </c>
      <c r="K30">
        <v>0</v>
      </c>
      <c r="L30">
        <v>5819.9129999999996</v>
      </c>
      <c r="M30">
        <v>5819.9129999999996</v>
      </c>
    </row>
    <row r="31" spans="1:25" x14ac:dyDescent="0.25">
      <c r="A31" t="s">
        <v>13</v>
      </c>
      <c r="B31" t="s">
        <v>0</v>
      </c>
      <c r="C31" t="s">
        <v>1</v>
      </c>
      <c r="D31" t="s">
        <v>8</v>
      </c>
      <c r="E31" t="s">
        <v>8</v>
      </c>
      <c r="F31" t="s">
        <v>9</v>
      </c>
      <c r="G31" t="s">
        <v>10</v>
      </c>
      <c r="H31">
        <v>12.8834</v>
      </c>
      <c r="I31">
        <v>12.8834</v>
      </c>
      <c r="J31">
        <v>5819.9129999999996</v>
      </c>
      <c r="K31">
        <v>0</v>
      </c>
      <c r="L31">
        <v>5819.9129999999996</v>
      </c>
      <c r="M31">
        <v>5819.9129999999996</v>
      </c>
    </row>
    <row r="32" spans="1:25" x14ac:dyDescent="0.25">
      <c r="A32" t="s">
        <v>14</v>
      </c>
      <c r="B32" t="s">
        <v>0</v>
      </c>
      <c r="C32" t="s">
        <v>1</v>
      </c>
      <c r="D32" t="s">
        <v>8</v>
      </c>
      <c r="E32" t="s">
        <v>8</v>
      </c>
      <c r="F32" t="s">
        <v>9</v>
      </c>
      <c r="G32" t="s">
        <v>10</v>
      </c>
      <c r="H32">
        <v>216.11869999999999</v>
      </c>
      <c r="I32">
        <v>216.11869999999999</v>
      </c>
      <c r="J32">
        <v>5819.9129999999996</v>
      </c>
      <c r="K32">
        <v>0</v>
      </c>
      <c r="L32">
        <v>5819.9129999999996</v>
      </c>
      <c r="M32">
        <v>5819.9129999999996</v>
      </c>
    </row>
    <row r="33" spans="1:13" x14ac:dyDescent="0.25">
      <c r="A33" t="s">
        <v>15</v>
      </c>
      <c r="B33" t="s">
        <v>0</v>
      </c>
      <c r="C33" t="s">
        <v>1</v>
      </c>
      <c r="D33" t="s">
        <v>8</v>
      </c>
      <c r="E33" t="s">
        <v>8</v>
      </c>
      <c r="F33" t="s">
        <v>9</v>
      </c>
      <c r="G33" t="s">
        <v>10</v>
      </c>
      <c r="H33">
        <v>5332.1178</v>
      </c>
      <c r="I33">
        <v>5332.1178</v>
      </c>
      <c r="J33">
        <v>5819.9129999999996</v>
      </c>
      <c r="K33">
        <v>0</v>
      </c>
      <c r="L33">
        <v>5819.9129999999996</v>
      </c>
      <c r="M33">
        <v>5819.9129999999996</v>
      </c>
    </row>
    <row r="34" spans="1:13" x14ac:dyDescent="0.25">
      <c r="A34" t="s">
        <v>16</v>
      </c>
      <c r="B34" t="s">
        <v>0</v>
      </c>
      <c r="C34" t="s">
        <v>1</v>
      </c>
      <c r="D34" t="s">
        <v>8</v>
      </c>
      <c r="E34" t="s">
        <v>8</v>
      </c>
      <c r="F34" t="s">
        <v>9</v>
      </c>
      <c r="G34" t="s">
        <v>10</v>
      </c>
      <c r="H34">
        <v>1332.2886000000001</v>
      </c>
      <c r="I34">
        <v>1332.2886000000001</v>
      </c>
      <c r="J34">
        <v>5819.9129999999996</v>
      </c>
      <c r="K34">
        <v>0</v>
      </c>
      <c r="L34">
        <v>5819.9129999999996</v>
      </c>
      <c r="M34">
        <v>5819.9129999999996</v>
      </c>
    </row>
    <row r="35" spans="1:13" x14ac:dyDescent="0.25">
      <c r="A35" t="s">
        <v>17</v>
      </c>
      <c r="B35" t="s">
        <v>0</v>
      </c>
      <c r="C35" t="s">
        <v>1</v>
      </c>
      <c r="D35" t="s">
        <v>8</v>
      </c>
      <c r="E35" t="s">
        <v>8</v>
      </c>
      <c r="F35" t="s">
        <v>9</v>
      </c>
      <c r="G35" t="s">
        <v>10</v>
      </c>
      <c r="H35">
        <v>2189.4962</v>
      </c>
      <c r="I35">
        <v>2189.4962</v>
      </c>
      <c r="J35">
        <v>0</v>
      </c>
      <c r="K35">
        <v>0</v>
      </c>
      <c r="L35">
        <v>5819.9129999999996</v>
      </c>
      <c r="M35">
        <v>5819.9129999999996</v>
      </c>
    </row>
    <row r="36" spans="1:13" x14ac:dyDescent="0.25">
      <c r="A36" t="s">
        <v>18</v>
      </c>
      <c r="B36" t="s">
        <v>0</v>
      </c>
      <c r="C36" t="s">
        <v>1</v>
      </c>
      <c r="D36" t="s">
        <v>8</v>
      </c>
      <c r="E36" t="s">
        <v>8</v>
      </c>
      <c r="F36" t="s">
        <v>9</v>
      </c>
      <c r="G36" t="s">
        <v>10</v>
      </c>
      <c r="H36">
        <v>183.66640000000001</v>
      </c>
      <c r="I36">
        <v>183.66640000000001</v>
      </c>
      <c r="J36">
        <v>2189.4962</v>
      </c>
      <c r="K36">
        <v>0</v>
      </c>
      <c r="L36">
        <v>2189.4962</v>
      </c>
      <c r="M36">
        <v>2189.4962</v>
      </c>
    </row>
    <row r="37" spans="1:13" x14ac:dyDescent="0.25">
      <c r="A37" t="s">
        <v>19</v>
      </c>
      <c r="B37" t="s">
        <v>0</v>
      </c>
      <c r="C37" t="s">
        <v>1</v>
      </c>
      <c r="D37" t="s">
        <v>2</v>
      </c>
      <c r="E37" t="s">
        <v>3</v>
      </c>
      <c r="F37" t="s">
        <v>9</v>
      </c>
      <c r="G37" t="s">
        <v>10</v>
      </c>
      <c r="H37">
        <v>616</v>
      </c>
      <c r="I37">
        <v>616</v>
      </c>
      <c r="J37">
        <v>150</v>
      </c>
      <c r="K37">
        <v>0</v>
      </c>
      <c r="L37">
        <v>150</v>
      </c>
      <c r="M37">
        <v>150</v>
      </c>
    </row>
    <row r="38" spans="1:13" x14ac:dyDescent="0.25">
      <c r="A38" t="s">
        <v>20</v>
      </c>
      <c r="B38" t="s">
        <v>0</v>
      </c>
      <c r="C38" t="s">
        <v>1</v>
      </c>
      <c r="D38" t="s">
        <v>2</v>
      </c>
      <c r="E38" t="s">
        <v>3</v>
      </c>
      <c r="F38" t="s">
        <v>9</v>
      </c>
      <c r="G38" t="s">
        <v>10</v>
      </c>
      <c r="H38">
        <v>8839.1286</v>
      </c>
      <c r="I38">
        <v>8839.1286</v>
      </c>
      <c r="J38">
        <v>150</v>
      </c>
      <c r="K38">
        <v>0</v>
      </c>
      <c r="L38">
        <v>150</v>
      </c>
      <c r="M38">
        <v>150</v>
      </c>
    </row>
    <row r="39" spans="1:13" x14ac:dyDescent="0.25">
      <c r="A39" t="s">
        <v>11</v>
      </c>
      <c r="B39" t="s">
        <v>0</v>
      </c>
      <c r="C39" t="s">
        <v>1</v>
      </c>
      <c r="D39" t="s">
        <v>2</v>
      </c>
      <c r="E39" t="s">
        <v>3</v>
      </c>
      <c r="F39" t="s">
        <v>9</v>
      </c>
      <c r="G39" t="s">
        <v>10</v>
      </c>
      <c r="H39">
        <v>0</v>
      </c>
      <c r="I39">
        <v>0</v>
      </c>
      <c r="J39">
        <v>150</v>
      </c>
      <c r="K39">
        <v>0</v>
      </c>
      <c r="L39">
        <v>150</v>
      </c>
      <c r="M39">
        <v>150</v>
      </c>
    </row>
    <row r="40" spans="1:13" x14ac:dyDescent="0.25">
      <c r="A40" t="s">
        <v>12</v>
      </c>
      <c r="B40" t="s">
        <v>0</v>
      </c>
      <c r="C40" t="s">
        <v>1</v>
      </c>
      <c r="D40" t="s">
        <v>2</v>
      </c>
      <c r="E40" t="s">
        <v>3</v>
      </c>
      <c r="F40" t="s">
        <v>9</v>
      </c>
      <c r="G40" t="s">
        <v>10</v>
      </c>
      <c r="H40">
        <v>2223.9234000000001</v>
      </c>
      <c r="I40">
        <v>2223.9234000000001</v>
      </c>
      <c r="J40">
        <v>150</v>
      </c>
      <c r="K40">
        <v>0</v>
      </c>
      <c r="L40">
        <v>150</v>
      </c>
      <c r="M40">
        <v>150</v>
      </c>
    </row>
    <row r="41" spans="1:13" x14ac:dyDescent="0.25">
      <c r="A41" t="s">
        <v>13</v>
      </c>
      <c r="B41" t="s">
        <v>0</v>
      </c>
      <c r="C41" t="s">
        <v>1</v>
      </c>
      <c r="D41" t="s">
        <v>2</v>
      </c>
      <c r="E41" t="s">
        <v>3</v>
      </c>
      <c r="F41" t="s">
        <v>9</v>
      </c>
      <c r="G41" t="s">
        <v>10</v>
      </c>
      <c r="H41">
        <v>12.8834</v>
      </c>
      <c r="I41">
        <v>12.8834</v>
      </c>
      <c r="J41">
        <v>150</v>
      </c>
      <c r="K41">
        <v>0</v>
      </c>
      <c r="L41">
        <v>150</v>
      </c>
      <c r="M41">
        <v>150</v>
      </c>
    </row>
    <row r="42" spans="1:13" x14ac:dyDescent="0.25">
      <c r="A42" t="s">
        <v>14</v>
      </c>
      <c r="B42" t="s">
        <v>0</v>
      </c>
      <c r="C42" t="s">
        <v>1</v>
      </c>
      <c r="D42" t="s">
        <v>2</v>
      </c>
      <c r="E42" t="s">
        <v>3</v>
      </c>
      <c r="F42" t="s">
        <v>9</v>
      </c>
      <c r="G42" t="s">
        <v>10</v>
      </c>
      <c r="H42">
        <v>216.11869999999999</v>
      </c>
      <c r="I42">
        <v>216.11869999999999</v>
      </c>
      <c r="J42">
        <v>150</v>
      </c>
      <c r="K42">
        <v>0</v>
      </c>
      <c r="L42">
        <v>150</v>
      </c>
      <c r="M42">
        <v>150</v>
      </c>
    </row>
    <row r="43" spans="1:13" x14ac:dyDescent="0.25">
      <c r="A43" t="s">
        <v>15</v>
      </c>
      <c r="B43" t="s">
        <v>0</v>
      </c>
      <c r="C43" t="s">
        <v>1</v>
      </c>
      <c r="D43" t="s">
        <v>2</v>
      </c>
      <c r="E43" t="s">
        <v>3</v>
      </c>
      <c r="F43" t="s">
        <v>9</v>
      </c>
      <c r="G43" t="s">
        <v>10</v>
      </c>
      <c r="H43">
        <v>5332.1178</v>
      </c>
      <c r="I43">
        <v>5332.1178</v>
      </c>
      <c r="J43">
        <v>150</v>
      </c>
      <c r="K43">
        <v>0</v>
      </c>
      <c r="L43">
        <v>150</v>
      </c>
      <c r="M43">
        <v>150</v>
      </c>
    </row>
    <row r="44" spans="1:13" x14ac:dyDescent="0.25">
      <c r="A44" t="s">
        <v>16</v>
      </c>
      <c r="B44" t="s">
        <v>0</v>
      </c>
      <c r="C44" t="s">
        <v>1</v>
      </c>
      <c r="D44" t="s">
        <v>2</v>
      </c>
      <c r="E44" t="s">
        <v>3</v>
      </c>
      <c r="F44" t="s">
        <v>9</v>
      </c>
      <c r="G44" t="s">
        <v>10</v>
      </c>
      <c r="H44">
        <v>1332.2886000000001</v>
      </c>
      <c r="I44">
        <v>1332.2886000000001</v>
      </c>
      <c r="J44">
        <v>150</v>
      </c>
      <c r="K44">
        <v>0</v>
      </c>
      <c r="L44">
        <v>150</v>
      </c>
      <c r="M44">
        <v>150</v>
      </c>
    </row>
    <row r="45" spans="1:13" x14ac:dyDescent="0.25">
      <c r="A45" t="s">
        <v>17</v>
      </c>
      <c r="B45" t="s">
        <v>0</v>
      </c>
      <c r="C45" t="s">
        <v>1</v>
      </c>
      <c r="D45" t="s">
        <v>2</v>
      </c>
      <c r="E45" t="s">
        <v>3</v>
      </c>
      <c r="F45" t="s">
        <v>9</v>
      </c>
      <c r="G45" t="s">
        <v>10</v>
      </c>
      <c r="H45">
        <v>2189.4962</v>
      </c>
      <c r="I45">
        <v>2189.4962</v>
      </c>
      <c r="J45">
        <v>0</v>
      </c>
      <c r="K45">
        <v>0</v>
      </c>
      <c r="L45">
        <v>700</v>
      </c>
      <c r="M45">
        <v>700</v>
      </c>
    </row>
    <row r="46" spans="1:13" x14ac:dyDescent="0.25">
      <c r="A46" t="s">
        <v>7</v>
      </c>
      <c r="B46" t="s">
        <v>0</v>
      </c>
      <c r="C46" t="s">
        <v>1</v>
      </c>
      <c r="D46" t="s">
        <v>2</v>
      </c>
      <c r="E46" t="s">
        <v>3</v>
      </c>
      <c r="F46" t="s">
        <v>9</v>
      </c>
      <c r="G46" t="s">
        <v>10</v>
      </c>
      <c r="H46">
        <v>150</v>
      </c>
      <c r="I46">
        <v>150</v>
      </c>
      <c r="J46">
        <v>0</v>
      </c>
      <c r="K46">
        <v>0</v>
      </c>
      <c r="L46">
        <v>0</v>
      </c>
    </row>
    <row r="47" spans="1:13" x14ac:dyDescent="0.25">
      <c r="A47" t="s">
        <v>7</v>
      </c>
      <c r="B47" t="s">
        <v>32</v>
      </c>
      <c r="C47" t="s">
        <v>1</v>
      </c>
      <c r="D47" t="s">
        <v>2</v>
      </c>
      <c r="E47" t="s">
        <v>3</v>
      </c>
      <c r="F47" t="s">
        <v>9</v>
      </c>
      <c r="G47" t="s">
        <v>33</v>
      </c>
      <c r="H47">
        <v>250</v>
      </c>
      <c r="I47">
        <v>250</v>
      </c>
      <c r="J47">
        <v>0</v>
      </c>
      <c r="K47">
        <v>0</v>
      </c>
      <c r="L47">
        <v>0</v>
      </c>
    </row>
    <row r="48" spans="1:13" x14ac:dyDescent="0.25">
      <c r="A48" t="s">
        <v>7</v>
      </c>
      <c r="B48" t="s">
        <v>34</v>
      </c>
      <c r="C48" t="s">
        <v>1</v>
      </c>
      <c r="D48" t="s">
        <v>2</v>
      </c>
      <c r="E48" t="s">
        <v>3</v>
      </c>
      <c r="F48" t="s">
        <v>9</v>
      </c>
      <c r="G48" t="s">
        <v>35</v>
      </c>
      <c r="H48">
        <v>300</v>
      </c>
      <c r="I48">
        <v>300</v>
      </c>
      <c r="J48">
        <v>0</v>
      </c>
      <c r="K48">
        <v>0</v>
      </c>
      <c r="L48">
        <v>0</v>
      </c>
    </row>
  </sheetData>
  <phoneticPr fontId="3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518C0-0198-4401-91A9-0E7EB9D2DE4D}">
  <dimension ref="A1:Z23"/>
  <sheetViews>
    <sheetView workbookViewId="0">
      <selection activeCell="T14" sqref="T14"/>
    </sheetView>
  </sheetViews>
  <sheetFormatPr baseColWidth="10" defaultColWidth="9.140625" defaultRowHeight="15" x14ac:dyDescent="0.25"/>
  <cols>
    <col min="1" max="1" width="13" customWidth="1"/>
  </cols>
  <sheetData>
    <row r="1" spans="1:26" x14ac:dyDescent="0.25">
      <c r="A1" t="s">
        <v>22</v>
      </c>
      <c r="B1" t="s">
        <v>21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43</v>
      </c>
    </row>
    <row r="2" spans="1:26" x14ac:dyDescent="0.25">
      <c r="A2" t="s">
        <v>6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>
        <v>6</v>
      </c>
      <c r="I2">
        <v>0</v>
      </c>
      <c r="J2">
        <v>0</v>
      </c>
      <c r="K2">
        <v>0</v>
      </c>
    </row>
    <row r="3" spans="1:26" x14ac:dyDescent="0.25">
      <c r="A3" t="s">
        <v>7</v>
      </c>
      <c r="B3" t="s">
        <v>0</v>
      </c>
      <c r="C3" t="s">
        <v>1</v>
      </c>
      <c r="D3" t="s">
        <v>8</v>
      </c>
      <c r="E3" t="s">
        <v>8</v>
      </c>
      <c r="F3" t="s">
        <v>9</v>
      </c>
      <c r="G3" t="s">
        <v>10</v>
      </c>
      <c r="H3">
        <v>5819.9129999999996</v>
      </c>
      <c r="I3">
        <v>5819.9129999999996</v>
      </c>
      <c r="J3">
        <v>0</v>
      </c>
      <c r="K3">
        <v>0</v>
      </c>
      <c r="O3" s="10" t="s">
        <v>49</v>
      </c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x14ac:dyDescent="0.25">
      <c r="A4" s="7" t="s">
        <v>36</v>
      </c>
      <c r="B4" t="s">
        <v>0</v>
      </c>
      <c r="C4" t="s">
        <v>1</v>
      </c>
      <c r="D4" t="s">
        <v>8</v>
      </c>
      <c r="E4" t="s">
        <v>8</v>
      </c>
      <c r="F4" t="s">
        <v>9</v>
      </c>
      <c r="G4" t="s">
        <v>10</v>
      </c>
      <c r="H4">
        <v>0</v>
      </c>
      <c r="I4" s="7">
        <v>0</v>
      </c>
      <c r="J4" s="7">
        <v>5819.9129999999996</v>
      </c>
      <c r="K4">
        <v>0</v>
      </c>
      <c r="L4" t="s">
        <v>44</v>
      </c>
      <c r="O4" s="10" t="s">
        <v>47</v>
      </c>
      <c r="P4" s="10"/>
      <c r="Q4" s="10"/>
      <c r="R4" s="11">
        <f>SUM(I4:I6)/SUM(J4:J6)</f>
        <v>0.12811227017769283</v>
      </c>
      <c r="S4" s="10" t="s">
        <v>48</v>
      </c>
      <c r="T4" s="10"/>
      <c r="U4" s="10"/>
      <c r="V4" s="10"/>
      <c r="W4" s="10"/>
      <c r="X4" s="10"/>
      <c r="Y4" s="10"/>
      <c r="Z4" s="10"/>
    </row>
    <row r="5" spans="1:26" x14ac:dyDescent="0.25">
      <c r="A5" s="7" t="s">
        <v>37</v>
      </c>
      <c r="B5" t="s">
        <v>0</v>
      </c>
      <c r="C5" t="s">
        <v>1</v>
      </c>
      <c r="D5" t="s">
        <v>8</v>
      </c>
      <c r="E5" t="s">
        <v>8</v>
      </c>
      <c r="F5" t="s">
        <v>9</v>
      </c>
      <c r="G5" t="s">
        <v>10</v>
      </c>
      <c r="H5">
        <v>2223.9234000000001</v>
      </c>
      <c r="I5" s="7">
        <v>2223.9234000000001</v>
      </c>
      <c r="J5" s="7">
        <v>5819.9129999999996</v>
      </c>
      <c r="K5">
        <v>0</v>
      </c>
      <c r="L5" t="s">
        <v>44</v>
      </c>
      <c r="O5" s="10" t="s">
        <v>8</v>
      </c>
      <c r="P5" s="10"/>
      <c r="Q5" s="10"/>
      <c r="R5" s="11">
        <v>0</v>
      </c>
      <c r="S5" s="10" t="s">
        <v>50</v>
      </c>
      <c r="T5" s="10"/>
      <c r="U5" s="10"/>
      <c r="V5" s="10"/>
      <c r="W5" s="10"/>
      <c r="X5" s="10"/>
      <c r="Y5" s="10"/>
      <c r="Z5" s="10"/>
    </row>
    <row r="6" spans="1:26" x14ac:dyDescent="0.25">
      <c r="A6" s="7" t="s">
        <v>38</v>
      </c>
      <c r="B6" t="s">
        <v>0</v>
      </c>
      <c r="C6" t="s">
        <v>1</v>
      </c>
      <c r="D6" t="s">
        <v>8</v>
      </c>
      <c r="E6" t="s">
        <v>8</v>
      </c>
      <c r="F6" t="s">
        <v>9</v>
      </c>
      <c r="G6" t="s">
        <v>10</v>
      </c>
      <c r="H6">
        <v>12.8834</v>
      </c>
      <c r="I6" s="7">
        <v>12.8834</v>
      </c>
      <c r="J6" s="7">
        <v>5819.9129999999996</v>
      </c>
      <c r="K6">
        <v>0</v>
      </c>
      <c r="L6" t="s">
        <v>44</v>
      </c>
      <c r="O6" s="10"/>
      <c r="P6" s="10"/>
      <c r="Q6" s="10"/>
      <c r="R6" s="11">
        <f>I7/J7</f>
        <v>3.7134352352002513E-2</v>
      </c>
      <c r="S6" s="10" t="s">
        <v>51</v>
      </c>
      <c r="T6" s="10"/>
      <c r="U6" s="10"/>
      <c r="V6" s="10"/>
      <c r="W6" s="10"/>
      <c r="X6" s="10"/>
      <c r="Y6" s="10"/>
      <c r="Z6" s="10"/>
    </row>
    <row r="7" spans="1:26" x14ac:dyDescent="0.25">
      <c r="A7" s="8" t="s">
        <v>39</v>
      </c>
      <c r="B7" t="s">
        <v>0</v>
      </c>
      <c r="C7" t="s">
        <v>1</v>
      </c>
      <c r="D7" t="s">
        <v>8</v>
      </c>
      <c r="E7" t="s">
        <v>8</v>
      </c>
      <c r="F7" t="s">
        <v>9</v>
      </c>
      <c r="G7" t="s">
        <v>10</v>
      </c>
      <c r="H7">
        <v>216.11869999999999</v>
      </c>
      <c r="I7" s="8">
        <v>216.11869999999999</v>
      </c>
      <c r="J7" s="8">
        <v>5819.9129999999996</v>
      </c>
      <c r="K7">
        <v>0</v>
      </c>
      <c r="L7" t="s">
        <v>45</v>
      </c>
      <c r="O7" s="10"/>
      <c r="P7" s="10"/>
      <c r="Q7" s="10"/>
      <c r="R7" s="11"/>
      <c r="S7" s="10"/>
      <c r="T7" s="10"/>
      <c r="U7" s="10"/>
      <c r="V7" s="10"/>
      <c r="W7" s="10"/>
      <c r="X7" s="10"/>
      <c r="Y7" s="10"/>
      <c r="Z7" s="10"/>
    </row>
    <row r="8" spans="1:26" x14ac:dyDescent="0.25">
      <c r="A8" t="s">
        <v>15</v>
      </c>
      <c r="B8" t="s">
        <v>0</v>
      </c>
      <c r="C8" t="s">
        <v>1</v>
      </c>
      <c r="D8" t="s">
        <v>8</v>
      </c>
      <c r="E8" t="s">
        <v>8</v>
      </c>
      <c r="F8" t="s">
        <v>9</v>
      </c>
      <c r="G8" t="s">
        <v>10</v>
      </c>
      <c r="H8">
        <v>5332.1178</v>
      </c>
      <c r="I8">
        <v>5332.1178</v>
      </c>
      <c r="J8">
        <v>5819.9129999999996</v>
      </c>
      <c r="K8">
        <v>0</v>
      </c>
      <c r="O8" s="10" t="s">
        <v>52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x14ac:dyDescent="0.25">
      <c r="A9" s="4" t="s">
        <v>16</v>
      </c>
      <c r="B9" t="s">
        <v>0</v>
      </c>
      <c r="C9" t="s">
        <v>1</v>
      </c>
      <c r="D9" t="s">
        <v>8</v>
      </c>
      <c r="E9" t="s">
        <v>8</v>
      </c>
      <c r="F9" t="s">
        <v>9</v>
      </c>
      <c r="G9" t="s">
        <v>10</v>
      </c>
      <c r="H9">
        <v>1332.2886000000001</v>
      </c>
      <c r="I9">
        <v>1332.2886000000001</v>
      </c>
      <c r="J9" s="4">
        <v>5819.9129999999996</v>
      </c>
      <c r="K9">
        <v>0</v>
      </c>
      <c r="L9" s="6"/>
      <c r="O9" s="10" t="s">
        <v>53</v>
      </c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x14ac:dyDescent="0.25">
      <c r="A10" t="s">
        <v>17</v>
      </c>
      <c r="B10" t="s">
        <v>0</v>
      </c>
      <c r="C10" t="s">
        <v>1</v>
      </c>
      <c r="D10" t="s">
        <v>8</v>
      </c>
      <c r="E10" t="s">
        <v>8</v>
      </c>
      <c r="F10" t="s">
        <v>9</v>
      </c>
      <c r="G10" t="s">
        <v>10</v>
      </c>
      <c r="H10">
        <v>2189.4962</v>
      </c>
      <c r="I10">
        <v>2189.4962</v>
      </c>
      <c r="J10">
        <v>0</v>
      </c>
      <c r="K10">
        <v>0</v>
      </c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x14ac:dyDescent="0.25">
      <c r="A11" t="s">
        <v>18</v>
      </c>
      <c r="B11" t="s">
        <v>0</v>
      </c>
      <c r="C11" t="s">
        <v>1</v>
      </c>
      <c r="D11" t="s">
        <v>8</v>
      </c>
      <c r="E11" t="s">
        <v>8</v>
      </c>
      <c r="F11" t="s">
        <v>9</v>
      </c>
      <c r="G11" t="s">
        <v>10</v>
      </c>
      <c r="H11">
        <v>183.66640000000001</v>
      </c>
      <c r="I11">
        <v>183.66640000000001</v>
      </c>
      <c r="J11">
        <v>2189.4962</v>
      </c>
      <c r="K11">
        <v>0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x14ac:dyDescent="0.25">
      <c r="A12" t="s">
        <v>19</v>
      </c>
      <c r="B12" t="s">
        <v>0</v>
      </c>
      <c r="C12" t="s">
        <v>1</v>
      </c>
      <c r="D12" t="s">
        <v>2</v>
      </c>
      <c r="E12" t="s">
        <v>3</v>
      </c>
      <c r="F12" t="s">
        <v>9</v>
      </c>
      <c r="G12" t="s">
        <v>10</v>
      </c>
      <c r="H12">
        <v>616</v>
      </c>
      <c r="I12">
        <v>616</v>
      </c>
      <c r="J12">
        <v>150</v>
      </c>
      <c r="K12">
        <v>0</v>
      </c>
    </row>
    <row r="13" spans="1:26" x14ac:dyDescent="0.25">
      <c r="A13" t="s">
        <v>20</v>
      </c>
      <c r="B13" t="s">
        <v>0</v>
      </c>
      <c r="C13" t="s">
        <v>1</v>
      </c>
      <c r="D13" t="s">
        <v>2</v>
      </c>
      <c r="E13" t="s">
        <v>3</v>
      </c>
      <c r="F13" t="s">
        <v>9</v>
      </c>
      <c r="G13" t="s">
        <v>10</v>
      </c>
      <c r="H13">
        <v>8839.1286</v>
      </c>
      <c r="I13">
        <v>8839.1286</v>
      </c>
      <c r="J13">
        <v>150</v>
      </c>
      <c r="K13">
        <v>0</v>
      </c>
    </row>
    <row r="14" spans="1:26" x14ac:dyDescent="0.25">
      <c r="A14" t="s">
        <v>11</v>
      </c>
      <c r="B14" t="s">
        <v>0</v>
      </c>
      <c r="C14" t="s">
        <v>1</v>
      </c>
      <c r="D14" t="s">
        <v>2</v>
      </c>
      <c r="E14" t="s">
        <v>3</v>
      </c>
      <c r="F14" t="s">
        <v>9</v>
      </c>
      <c r="G14" t="s">
        <v>10</v>
      </c>
      <c r="H14">
        <v>0</v>
      </c>
      <c r="I14">
        <v>0</v>
      </c>
      <c r="J14">
        <v>150</v>
      </c>
      <c r="K14">
        <v>0</v>
      </c>
    </row>
    <row r="15" spans="1:26" x14ac:dyDescent="0.25">
      <c r="A15" t="s">
        <v>12</v>
      </c>
      <c r="B15" t="s">
        <v>0</v>
      </c>
      <c r="C15" t="s">
        <v>1</v>
      </c>
      <c r="D15" t="s">
        <v>2</v>
      </c>
      <c r="E15" t="s">
        <v>3</v>
      </c>
      <c r="F15" t="s">
        <v>9</v>
      </c>
      <c r="G15" t="s">
        <v>10</v>
      </c>
      <c r="H15">
        <v>2223.9234000000001</v>
      </c>
      <c r="I15">
        <v>2223.9234000000001</v>
      </c>
      <c r="J15">
        <v>150</v>
      </c>
      <c r="K15">
        <v>0</v>
      </c>
    </row>
    <row r="16" spans="1:26" x14ac:dyDescent="0.25">
      <c r="A16" t="s">
        <v>13</v>
      </c>
      <c r="B16" t="s">
        <v>0</v>
      </c>
      <c r="C16" t="s">
        <v>1</v>
      </c>
      <c r="D16" t="s">
        <v>2</v>
      </c>
      <c r="E16" t="s">
        <v>3</v>
      </c>
      <c r="F16" t="s">
        <v>9</v>
      </c>
      <c r="G16" t="s">
        <v>10</v>
      </c>
      <c r="H16">
        <v>12.8834</v>
      </c>
      <c r="I16">
        <v>12.8834</v>
      </c>
      <c r="J16">
        <v>150</v>
      </c>
      <c r="K16">
        <v>0</v>
      </c>
    </row>
    <row r="17" spans="1:12" x14ac:dyDescent="0.25">
      <c r="A17" t="s">
        <v>14</v>
      </c>
      <c r="B17" t="s">
        <v>0</v>
      </c>
      <c r="C17" t="s">
        <v>1</v>
      </c>
      <c r="D17" t="s">
        <v>2</v>
      </c>
      <c r="E17" t="s">
        <v>3</v>
      </c>
      <c r="F17" t="s">
        <v>9</v>
      </c>
      <c r="G17" t="s">
        <v>10</v>
      </c>
      <c r="H17">
        <v>216.11869999999999</v>
      </c>
      <c r="I17">
        <v>216.11869999999999</v>
      </c>
      <c r="J17">
        <v>150</v>
      </c>
      <c r="K17">
        <v>0</v>
      </c>
    </row>
    <row r="18" spans="1:12" x14ac:dyDescent="0.25">
      <c r="A18" t="s">
        <v>15</v>
      </c>
      <c r="B18" t="s">
        <v>0</v>
      </c>
      <c r="C18" t="s">
        <v>1</v>
      </c>
      <c r="D18" t="s">
        <v>2</v>
      </c>
      <c r="E18" t="s">
        <v>3</v>
      </c>
      <c r="F18" t="s">
        <v>9</v>
      </c>
      <c r="G18" t="s">
        <v>10</v>
      </c>
      <c r="H18">
        <v>5332.1178</v>
      </c>
      <c r="I18">
        <v>5332.1178</v>
      </c>
      <c r="J18">
        <v>150</v>
      </c>
      <c r="K18">
        <v>0</v>
      </c>
    </row>
    <row r="19" spans="1:12" x14ac:dyDescent="0.25">
      <c r="A19" s="4" t="s">
        <v>16</v>
      </c>
      <c r="B19" t="s">
        <v>0</v>
      </c>
      <c r="C19" t="s">
        <v>1</v>
      </c>
      <c r="D19" t="s">
        <v>2</v>
      </c>
      <c r="E19" t="s">
        <v>3</v>
      </c>
      <c r="F19" t="s">
        <v>9</v>
      </c>
      <c r="G19" t="s">
        <v>10</v>
      </c>
      <c r="H19">
        <v>1332.2886000000001</v>
      </c>
      <c r="I19">
        <v>1332.2886000000001</v>
      </c>
      <c r="J19">
        <v>150</v>
      </c>
      <c r="K19">
        <v>0</v>
      </c>
    </row>
    <row r="20" spans="1:12" x14ac:dyDescent="0.25">
      <c r="A20" t="s">
        <v>17</v>
      </c>
      <c r="B20" t="s">
        <v>0</v>
      </c>
      <c r="C20" t="s">
        <v>1</v>
      </c>
      <c r="D20" t="s">
        <v>2</v>
      </c>
      <c r="E20" t="s">
        <v>3</v>
      </c>
      <c r="F20" t="s">
        <v>9</v>
      </c>
      <c r="G20" t="s">
        <v>10</v>
      </c>
      <c r="H20">
        <v>2189.4962</v>
      </c>
      <c r="I20">
        <v>2189.4962</v>
      </c>
      <c r="J20">
        <v>0</v>
      </c>
      <c r="K20">
        <v>0</v>
      </c>
    </row>
    <row r="21" spans="1:12" x14ac:dyDescent="0.25">
      <c r="A21" s="8" t="s">
        <v>40</v>
      </c>
      <c r="B21" t="s">
        <v>0</v>
      </c>
      <c r="C21" t="s">
        <v>1</v>
      </c>
      <c r="D21" t="s">
        <v>2</v>
      </c>
      <c r="E21" t="s">
        <v>3</v>
      </c>
      <c r="F21" t="s">
        <v>9</v>
      </c>
      <c r="G21" t="s">
        <v>10</v>
      </c>
      <c r="H21">
        <v>150</v>
      </c>
      <c r="I21" s="8">
        <v>150</v>
      </c>
      <c r="J21" s="8">
        <v>0</v>
      </c>
      <c r="K21">
        <v>0</v>
      </c>
      <c r="L21" t="s">
        <v>45</v>
      </c>
    </row>
    <row r="22" spans="1:12" x14ac:dyDescent="0.25">
      <c r="A22" s="9" t="s">
        <v>41</v>
      </c>
      <c r="B22" t="s">
        <v>32</v>
      </c>
      <c r="C22" t="s">
        <v>1</v>
      </c>
      <c r="D22" t="s">
        <v>2</v>
      </c>
      <c r="F22" t="s">
        <v>9</v>
      </c>
      <c r="G22" t="s">
        <v>33</v>
      </c>
      <c r="H22">
        <v>250</v>
      </c>
      <c r="I22" s="9">
        <v>250</v>
      </c>
      <c r="J22" s="9">
        <v>0</v>
      </c>
      <c r="K22">
        <v>0</v>
      </c>
      <c r="L22" t="s">
        <v>46</v>
      </c>
    </row>
    <row r="23" spans="1:12" x14ac:dyDescent="0.25">
      <c r="A23" s="9" t="s">
        <v>42</v>
      </c>
      <c r="B23" t="s">
        <v>34</v>
      </c>
      <c r="C23" t="s">
        <v>1</v>
      </c>
      <c r="D23" t="s">
        <v>2</v>
      </c>
      <c r="F23" t="s">
        <v>9</v>
      </c>
      <c r="G23" t="s">
        <v>35</v>
      </c>
      <c r="H23">
        <v>300</v>
      </c>
      <c r="I23" s="9">
        <v>300</v>
      </c>
      <c r="J23" s="9">
        <v>0</v>
      </c>
      <c r="K23">
        <v>0</v>
      </c>
      <c r="L23" t="s">
        <v>46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79E6B1-1E09-4C2E-8358-7B588F2AB0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Kerrout,Anis,CH-Lausanne</dc:creator>
  <cp:lastModifiedBy>JB_</cp:lastModifiedBy>
  <dcterms:created xsi:type="dcterms:W3CDTF">2022-08-17T09:13:50Z</dcterms:created>
  <dcterms:modified xsi:type="dcterms:W3CDTF">2022-09-01T17:29:04Z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2022-08-17T09:13:51Z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f07e6a34-4288-4374-a135-3d443e6ddfa4</vt:lpwstr>
  </property>
  <property fmtid="{D5CDD505-2E9C-101B-9397-08002B2CF9AE}" pid="8" name="MSIP_Label_1ada0a2f-b917-4d51-b0d0-d418a10c8b23_ContentBits">
    <vt:lpwstr>0</vt:lpwstr>
  </property>
</Properties>
</file>