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D530BDE1-81A7-432E-A93E-9E75EC3B2A53}" xr6:coauthVersionLast="47" xr6:coauthVersionMax="47" xr10:uidLastSave="{00000000-0000-0000-0000-000000000000}"/>
  <bookViews>
    <workbookView xWindow="-120" yWindow="-120" windowWidth="29040" windowHeight="15840" xr2:uid="{300FEB8A-84E3-4987-9D3C-5466E2F50243}"/>
  </bookViews>
  <sheets>
    <sheet name="Feuil1" sheetId="1" r:id="rId1"/>
  </sheets>
  <definedNames>
    <definedName name="DonnéesExternes_1" localSheetId="0" hidden="1">Feuil1!$A$15:$M$23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1" l="1"/>
  <c r="B8" i="1" s="1"/>
  <c r="A3" i="1"/>
  <c r="B3" i="1" s="1"/>
  <c r="A7" i="1"/>
  <c r="B7" i="1" s="1"/>
  <c r="A5" i="1"/>
  <c r="B5" i="1" s="1"/>
  <c r="A2" i="1"/>
  <c r="B2" i="1" s="1"/>
  <c r="D2" i="1" s="1"/>
  <c r="C2" i="1" s="1"/>
  <c r="A4" i="1"/>
  <c r="B4" i="1" s="1"/>
  <c r="A9" i="1"/>
  <c r="B9" i="1" s="1"/>
  <c r="A6" i="1"/>
  <c r="B6" i="1" s="1"/>
  <c r="D3" i="1" l="1"/>
  <c r="C3" i="1" s="1"/>
  <c r="D5" i="1"/>
  <c r="C5" i="1" s="1"/>
  <c r="D7" i="1"/>
  <c r="C7" i="1" s="1"/>
  <c r="D4" i="1"/>
  <c r="C4" i="1" s="1"/>
  <c r="D9" i="1"/>
  <c r="C9" i="1" s="1"/>
  <c r="D8" i="1"/>
  <c r="C8" i="1" s="1"/>
  <c r="D6" i="1"/>
  <c r="C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33F7AA-8647-4796-BE23-923060A7EC11}" keepAlive="1" name="Requête - Table_Correspondance" description="Connexion à la requête « Table_Correspondance » dans le classeur." type="5" refreshedVersion="0" background="1">
    <dbPr connection="Provider=Microsoft.Mashup.OleDb.1;Data Source=$Workbook$;Location=Table_Correspondance;Extended Properties=&quot;&quot;" command="SELECT * FROM [Table_Correspondance]"/>
  </connection>
  <connection id="2" xr16:uid="{C04E3C81-9453-4F2C-914B-393C426EC6BC}" keepAlive="1" name="Requête - Tableau_Résultat" description="Connexion à la requête « Tableau_Résultat » dans le classeur." type="5" refreshedVersion="8" background="1" saveData="1">
    <dbPr connection="Provider=Microsoft.Mashup.OleDb.1;Data Source=$Workbook$;Location=Tableau_Résultat;Extended Properties=&quot;&quot;" command="SELECT * FROM [Tableau_Résultat]"/>
  </connection>
  <connection id="3" xr16:uid="{4842D073-36CB-420B-8728-545866AC7EF6}" keepAlive="1" name="Requête - Tableau_Source" description="Connexion à la requête « Tableau_Source » dans le classeur." type="5" refreshedVersion="0" background="1">
    <dbPr connection="Provider=Microsoft.Mashup.OleDb.1;Data Source=$Workbook$;Location=Tableau_Source;Extended Properties=&quot;&quot;" command="SELECT * FROM [Tableau_Source]"/>
  </connection>
</connections>
</file>

<file path=xl/sharedStrings.xml><?xml version="1.0" encoding="utf-8"?>
<sst xmlns="http://schemas.openxmlformats.org/spreadsheetml/2006/main" count="171" uniqueCount="72">
  <si>
    <t>Concaténer</t>
  </si>
  <si>
    <t>ConcaténerEcheance</t>
  </si>
  <si>
    <t>ConcaténerEcheanceIndice</t>
  </si>
  <si>
    <t>Indice</t>
  </si>
  <si>
    <t>Echéance</t>
  </si>
  <si>
    <t>OpusID collaborateur</t>
  </si>
  <si>
    <t>Nom collaborateur</t>
  </si>
  <si>
    <t>Prénom collaborateur</t>
  </si>
  <si>
    <t>OpusID successeur</t>
  </si>
  <si>
    <t>Nom successeur</t>
  </si>
  <si>
    <t>Prénom successeur</t>
  </si>
  <si>
    <t>0 à 1 an</t>
  </si>
  <si>
    <t>1 à 3 ans</t>
  </si>
  <si>
    <t>335</t>
  </si>
  <si>
    <t>466</t>
  </si>
  <si>
    <t>566</t>
  </si>
  <si>
    <t>344</t>
  </si>
  <si>
    <t>546</t>
  </si>
  <si>
    <t>681</t>
  </si>
  <si>
    <t>346</t>
  </si>
  <si>
    <t>447</t>
  </si>
  <si>
    <t>10604</t>
  </si>
  <si>
    <t>24316</t>
  </si>
  <si>
    <t>350</t>
  </si>
  <si>
    <t>68277</t>
  </si>
  <si>
    <t>BE</t>
  </si>
  <si>
    <t>GR</t>
  </si>
  <si>
    <t>CA</t>
  </si>
  <si>
    <t>MA</t>
  </si>
  <si>
    <t>CO</t>
  </si>
  <si>
    <t>JI</t>
  </si>
  <si>
    <t>DA</t>
  </si>
  <si>
    <t>LI</t>
  </si>
  <si>
    <t>KI</t>
  </si>
  <si>
    <t>DW</t>
  </si>
  <si>
    <t>DO</t>
  </si>
  <si>
    <t>AM</t>
  </si>
  <si>
    <t>ZU</t>
  </si>
  <si>
    <t>CI</t>
  </si>
  <si>
    <t>MC</t>
  </si>
  <si>
    <t>AS</t>
  </si>
  <si>
    <t>VA</t>
  </si>
  <si>
    <t>TA</t>
  </si>
  <si>
    <t>EL</t>
  </si>
  <si>
    <t>ZA</t>
  </si>
  <si>
    <t>BO</t>
  </si>
  <si>
    <t>JE</t>
  </si>
  <si>
    <t>SH</t>
  </si>
  <si>
    <t>Ce que la formule doit ressortir :</t>
  </si>
  <si>
    <t>KI DW / DO AM</t>
  </si>
  <si>
    <t>ZU CI / MC AS</t>
  </si>
  <si>
    <t>VA TA / EL ZA / BO JE</t>
  </si>
  <si>
    <t>CA SH</t>
  </si>
  <si>
    <t>Ressortir les noms et les prénoms des successeurs (Colonne K et L) rattachés à cette valeur "BE GR - 3351 à 3 ans"</t>
  </si>
  <si>
    <t>Format auquel doit ressortir la cellule</t>
  </si>
  <si>
    <t>Nom/prénom</t>
  </si>
  <si>
    <t>BE GR - 335</t>
  </si>
  <si>
    <t>BE GR - 3351 à 3 ans</t>
  </si>
  <si>
    <t>BE GR - 3351 à 3 ans1</t>
  </si>
  <si>
    <t>BE GR - 3351 à 3 ans2</t>
  </si>
  <si>
    <t>CA MA - 344</t>
  </si>
  <si>
    <t>CA MA - 3441 à 3 ans</t>
  </si>
  <si>
    <t>CA MA - 3441 à 3 ans1</t>
  </si>
  <si>
    <t>CA MA - 3441 à 3 ans2</t>
  </si>
  <si>
    <t>CO JI - 346</t>
  </si>
  <si>
    <t>CO JI - 3460 à 1 an</t>
  </si>
  <si>
    <t>CO JI - 3460 à 1 an1</t>
  </si>
  <si>
    <t>CO JI - 3460 à 1 an2</t>
  </si>
  <si>
    <t>CO JI - 3460 à 1 an3</t>
  </si>
  <si>
    <t>DA LI - 350</t>
  </si>
  <si>
    <t>DA LI - 3501 à 3 ans</t>
  </si>
  <si>
    <t>DA LI - 3501 à 3 ans1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</si>
</sst>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1" fillId="4" borderId="0" xfId="0" applyFont="1" applyFill="1" applyAlignment="1">
      <alignment vertical="center"/>
    </xf>
    <xf numFmtId="0" fontId="0" fillId="5" borderId="0" xfId="0" applyFill="1"/>
    <xf numFmtId="0" fontId="1" fillId="5" borderId="0" xfId="0" applyFont="1" applyFill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2</xdr:row>
      <xdr:rowOff>114300</xdr:rowOff>
    </xdr:from>
    <xdr:to>
      <xdr:col>1</xdr:col>
      <xdr:colOff>466725</xdr:colOff>
      <xdr:row>10</xdr:row>
      <xdr:rowOff>47625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2DECA5C-17F1-F35C-8EEB-934BBAD65B3E}"/>
            </a:ext>
          </a:extLst>
        </xdr:cNvPr>
        <xdr:cNvCxnSpPr/>
      </xdr:nvCxnSpPr>
      <xdr:spPr>
        <a:xfrm flipV="1">
          <a:off x="1228725" y="495300"/>
          <a:ext cx="0" cy="14573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1104900</xdr:colOff>
      <xdr:row>2</xdr:row>
      <xdr:rowOff>19050</xdr:rowOff>
    </xdr:from>
    <xdr:to>
      <xdr:col>4</xdr:col>
      <xdr:colOff>1885950</xdr:colOff>
      <xdr:row>11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AB7C5A3-E717-4438-8176-DE1696A69BFF}"/>
            </a:ext>
          </a:extLst>
        </xdr:cNvPr>
        <xdr:cNvCxnSpPr/>
      </xdr:nvCxnSpPr>
      <xdr:spPr>
        <a:xfrm flipH="1" flipV="1">
          <a:off x="5610225" y="400050"/>
          <a:ext cx="781050" cy="17716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D059424-D1EB-454B-A6E7-4F85141936A5}" autoFormatId="16" applyNumberFormats="0" applyBorderFormats="0" applyFontFormats="0" applyPatternFormats="0" applyAlignmentFormats="0" applyWidthHeightFormats="0">
  <queryTableRefresh nextId="14">
    <queryTableFields count="13">
      <queryTableField id="1" name="Concaténer" tableColumnId="1"/>
      <queryTableField id="2" name="ConcaténerEcheance" tableColumnId="2"/>
      <queryTableField id="3" name="ConcaténerEcheanceIndice" tableColumnId="3"/>
      <queryTableField id="4" name="Indice" tableColumnId="4"/>
      <queryTableField id="5" name="Ce que la formule doit ressortir :" tableColumnId="5"/>
      <queryTableField id="6" name="Echéance" tableColumnId="6"/>
      <queryTableField id="7" name="OpusID collaborateur" tableColumnId="7"/>
      <queryTableField id="8" name="Nom collaborateur" tableColumnId="8"/>
      <queryTableField id="9" name="Prénom collaborateur" tableColumnId="9"/>
      <queryTableField id="10" name="OpusID successeur" tableColumnId="10"/>
      <queryTableField id="11" name="Nom successeur" tableColumnId="11"/>
      <queryTableField id="12" name="Prénom successeur" tableColumnId="12"/>
      <queryTableField id="13" name="Nom/prénom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86217D-DE1B-4F77-A82A-3CF5715FC0AD}" name="Tableau1" displayName="Tableau1" ref="A1:L9" totalsRowShown="0">
  <autoFilter ref="A1:L9" xr:uid="{1986217D-DE1B-4F77-A82A-3CF5715FC0AD}"/>
  <tableColumns count="12">
    <tableColumn id="1" xr3:uid="{E52A5D77-7B23-42CD-A68E-A9CB6958F95F}" name="Concaténer">
      <calculatedColumnFormula>H2&amp;" "&amp;I2&amp;" - "&amp;G2</calculatedColumnFormula>
    </tableColumn>
    <tableColumn id="2" xr3:uid="{54205F61-8238-42EA-897C-5C854F76620E}" name="ConcaténerEcheance" dataDxfId="11">
      <calculatedColumnFormula>A2&amp;F2</calculatedColumnFormula>
    </tableColumn>
    <tableColumn id="3" xr3:uid="{42106195-E0C0-47BD-AA8A-033E69FED9FB}" name="ConcaténerEcheanceIndice">
      <calculatedColumnFormula>B2&amp;D2</calculatedColumnFormula>
    </tableColumn>
    <tableColumn id="4" xr3:uid="{3E02686E-2659-441C-A870-628D744301A9}" name="Indice">
      <calculatedColumnFormula>COUNTIF($B$2:$B2,$B2)</calculatedColumnFormula>
    </tableColumn>
    <tableColumn id="5" xr3:uid="{48E25313-161E-4094-8182-EA076E70FB18}" name="Ce que la formule doit ressortir :" dataDxfId="10"/>
    <tableColumn id="6" xr3:uid="{0B9F3B65-3E07-46EC-BD7E-B53D6367C46F}" name="Echéance"/>
    <tableColumn id="7" xr3:uid="{DFA146AE-9D4A-4008-957E-FE7FA611C10D}" name="OpusID collaborateur"/>
    <tableColumn id="8" xr3:uid="{2097DB64-5FEB-47EE-966C-1763D24CA516}" name="Nom collaborateur"/>
    <tableColumn id="9" xr3:uid="{E901485F-7167-4768-A541-150CEDE560D8}" name="Prénom collaborateur"/>
    <tableColumn id="10" xr3:uid="{07F91C7B-3864-4794-8963-CE230BA018FE}" name="OpusID successeur"/>
    <tableColumn id="11" xr3:uid="{2FC2CA2D-944B-4EA8-B7D3-428E353692C5}" name="Nom successeur"/>
    <tableColumn id="12" xr3:uid="{D36C7BF4-B6F5-4ABF-9433-64123E2C51F5}" name="Prénom success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C9C83A-FCB5-444E-8F6C-1C41149FF855}" name="Tableau_Résultat" displayName="Tableau_Résultat" ref="A15:M23" tableType="queryTable" totalsRowShown="0">
  <autoFilter ref="A15:M23" xr:uid="{E4C9C83A-FCB5-444E-8F6C-1C41149FF855}"/>
  <tableColumns count="13">
    <tableColumn id="1" xr3:uid="{C5E17A84-F00C-43A2-9C51-24F7F3746215}" uniqueName="1" name="Concaténer" queryTableFieldId="1" dataDxfId="9"/>
    <tableColumn id="2" xr3:uid="{C6973AFE-2E0C-465C-A4A8-151AADF9CC1F}" uniqueName="2" name="ConcaténerEcheance" queryTableFieldId="2" dataDxfId="8"/>
    <tableColumn id="3" xr3:uid="{A84553E9-9535-4700-96BC-1767E84A54EE}" uniqueName="3" name="ConcaténerEcheanceIndice" queryTableFieldId="3" dataDxfId="7"/>
    <tableColumn id="4" xr3:uid="{D4A924BF-BBE5-427C-BCDB-A6BE06ADC147}" uniqueName="4" name="Indice" queryTableFieldId="4"/>
    <tableColumn id="5" xr3:uid="{B8553BFA-6FD3-46CA-814D-FB904E013B1E}" uniqueName="5" name="Ce que la formule doit ressortir :" queryTableFieldId="5" dataDxfId="6"/>
    <tableColumn id="6" xr3:uid="{E65686B4-CEE9-4F68-B7ED-900BEFE60B45}" uniqueName="6" name="Echéance" queryTableFieldId="6" dataDxfId="5"/>
    <tableColumn id="7" xr3:uid="{053BE796-6AA8-4C67-B103-271BE31B2BEC}" uniqueName="7" name="OpusID collaborateur" queryTableFieldId="7"/>
    <tableColumn id="8" xr3:uid="{3B51BD78-EBBC-42EE-A5F7-39CA06EF0F0C}" uniqueName="8" name="Nom collaborateur" queryTableFieldId="8" dataDxfId="4"/>
    <tableColumn id="9" xr3:uid="{64C95349-195E-4F6D-A139-E7E66D11FB17}" uniqueName="9" name="Prénom collaborateur" queryTableFieldId="9" dataDxfId="3"/>
    <tableColumn id="10" xr3:uid="{9A114121-CB42-4301-A04D-1B272A5530DE}" uniqueName="10" name="OpusID successeur" queryTableFieldId="10"/>
    <tableColumn id="11" xr3:uid="{2F570086-E057-4648-9E49-9F2D4F5CF14A}" uniqueName="11" name="Nom successeur" queryTableFieldId="11" dataDxfId="2"/>
    <tableColumn id="12" xr3:uid="{984F8B1E-225A-472D-B878-B1AC7B64C0A1}" uniqueName="12" name="Prénom successeur" queryTableFieldId="12" dataDxfId="1"/>
    <tableColumn id="13" xr3:uid="{396FA107-83AB-434F-8269-DACFB3D0FBC0}" uniqueName="13" name="Nom/prénom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716F7-584C-41F2-8DEE-7B210ADC6A25}">
  <dimension ref="A1:M23"/>
  <sheetViews>
    <sheetView tabSelected="1" workbookViewId="0">
      <selection activeCell="G30" sqref="G30"/>
    </sheetView>
  </sheetViews>
  <sheetFormatPr baseColWidth="10" defaultRowHeight="15" x14ac:dyDescent="0.25"/>
  <cols>
    <col min="1" max="1" width="13.42578125" bestFit="1" customWidth="1"/>
    <col min="2" max="2" width="21.85546875" bestFit="1" customWidth="1"/>
    <col min="3" max="3" width="27.42578125" bestFit="1" customWidth="1"/>
    <col min="4" max="4" width="8.7109375" bestFit="1" customWidth="1"/>
    <col min="5" max="5" width="32.28515625" bestFit="1" customWidth="1"/>
    <col min="6" max="6" width="11.5703125" bestFit="1" customWidth="1"/>
    <col min="7" max="7" width="22.140625" bestFit="1" customWidth="1"/>
    <col min="8" max="8" width="20" bestFit="1" customWidth="1"/>
    <col min="9" max="9" width="22.7109375" bestFit="1" customWidth="1"/>
    <col min="10" max="10" width="19.85546875" bestFit="1" customWidth="1"/>
    <col min="11" max="11" width="17.5703125" bestFit="1" customWidth="1"/>
    <col min="12" max="12" width="20.42578125" bestFit="1" customWidth="1"/>
    <col min="13" max="13" width="19.140625" bestFit="1" customWidth="1"/>
  </cols>
  <sheetData>
    <row r="1" spans="1:13" x14ac:dyDescent="0.25">
      <c r="A1" s="3" t="s">
        <v>0</v>
      </c>
      <c r="B1" s="1" t="s">
        <v>1</v>
      </c>
      <c r="C1" s="3" t="s">
        <v>2</v>
      </c>
      <c r="D1" s="3" t="s">
        <v>3</v>
      </c>
      <c r="E1" s="2" t="s">
        <v>48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3" x14ac:dyDescent="0.25">
      <c r="A2" t="str">
        <f t="shared" ref="A2:A9" si="0">H2&amp;" "&amp;I2&amp;" - "&amp;G2</f>
        <v>BE GR - 335</v>
      </c>
      <c r="B2" s="4" t="str">
        <f t="shared" ref="B2:B9" si="1">A2&amp;F2</f>
        <v>BE GR - 3351 à 3 ans</v>
      </c>
      <c r="C2" t="str">
        <f t="shared" ref="C2:C9" si="2">B2&amp;D2</f>
        <v>BE GR - 3351 à 3 ans1</v>
      </c>
      <c r="D2">
        <f>COUNTIF($B$2:$B2,$B2)</f>
        <v>1</v>
      </c>
      <c r="E2" s="6" t="s">
        <v>49</v>
      </c>
      <c r="F2" t="s">
        <v>12</v>
      </c>
      <c r="G2" t="s">
        <v>13</v>
      </c>
      <c r="H2" t="s">
        <v>25</v>
      </c>
      <c r="I2" t="s">
        <v>26</v>
      </c>
      <c r="J2" t="s">
        <v>14</v>
      </c>
      <c r="K2" t="s">
        <v>33</v>
      </c>
      <c r="L2" t="s">
        <v>34</v>
      </c>
    </row>
    <row r="3" spans="1:13" x14ac:dyDescent="0.25">
      <c r="A3" t="str">
        <f t="shared" si="0"/>
        <v>BE GR - 335</v>
      </c>
      <c r="B3" s="4" t="str">
        <f t="shared" si="1"/>
        <v>BE GR - 3351 à 3 ans</v>
      </c>
      <c r="C3" t="str">
        <f t="shared" si="2"/>
        <v>BE GR - 3351 à 3 ans2</v>
      </c>
      <c r="D3">
        <f>COUNTIF($B$2:$B3,$B3)</f>
        <v>2</v>
      </c>
      <c r="E3" s="6" t="s">
        <v>49</v>
      </c>
      <c r="F3" t="s">
        <v>12</v>
      </c>
      <c r="G3" t="s">
        <v>13</v>
      </c>
      <c r="H3" t="s">
        <v>25</v>
      </c>
      <c r="I3" t="s">
        <v>26</v>
      </c>
      <c r="J3" t="s">
        <v>15</v>
      </c>
      <c r="K3" t="s">
        <v>35</v>
      </c>
      <c r="L3" t="s">
        <v>36</v>
      </c>
    </row>
    <row r="4" spans="1:13" x14ac:dyDescent="0.25">
      <c r="A4" t="str">
        <f t="shared" si="0"/>
        <v>CA MA - 344</v>
      </c>
      <c r="B4" s="1" t="str">
        <f t="shared" si="1"/>
        <v>CA MA - 3441 à 3 ans</v>
      </c>
      <c r="C4" t="str">
        <f t="shared" si="2"/>
        <v>CA MA - 3441 à 3 ans1</v>
      </c>
      <c r="D4">
        <f>COUNTIF($B$2:$B4,$B4)</f>
        <v>1</v>
      </c>
      <c r="E4" s="2" t="s">
        <v>50</v>
      </c>
      <c r="F4" t="s">
        <v>12</v>
      </c>
      <c r="G4" t="s">
        <v>16</v>
      </c>
      <c r="H4" t="s">
        <v>27</v>
      </c>
      <c r="I4" t="s">
        <v>28</v>
      </c>
      <c r="J4" t="s">
        <v>17</v>
      </c>
      <c r="K4" t="s">
        <v>37</v>
      </c>
      <c r="L4" t="s">
        <v>38</v>
      </c>
    </row>
    <row r="5" spans="1:13" x14ac:dyDescent="0.25">
      <c r="A5" t="str">
        <f t="shared" si="0"/>
        <v>CA MA - 344</v>
      </c>
      <c r="B5" s="1" t="str">
        <f t="shared" si="1"/>
        <v>CA MA - 3441 à 3 ans</v>
      </c>
      <c r="C5" t="str">
        <f t="shared" si="2"/>
        <v>CA MA - 3441 à 3 ans2</v>
      </c>
      <c r="D5">
        <f>COUNTIF($B$2:$B5,$B5)</f>
        <v>2</v>
      </c>
      <c r="E5" s="2" t="s">
        <v>50</v>
      </c>
      <c r="F5" t="s">
        <v>12</v>
      </c>
      <c r="G5" t="s">
        <v>16</v>
      </c>
      <c r="H5" t="s">
        <v>27</v>
      </c>
      <c r="I5" t="s">
        <v>28</v>
      </c>
      <c r="J5" t="s">
        <v>18</v>
      </c>
      <c r="K5" t="s">
        <v>39</v>
      </c>
      <c r="L5" t="s">
        <v>40</v>
      </c>
    </row>
    <row r="6" spans="1:13" x14ac:dyDescent="0.25">
      <c r="A6" t="str">
        <f t="shared" si="0"/>
        <v>CO JI - 346</v>
      </c>
      <c r="B6" s="1" t="str">
        <f t="shared" si="1"/>
        <v>CO JI - 3460 à 1 an</v>
      </c>
      <c r="C6" t="str">
        <f t="shared" si="2"/>
        <v>CO JI - 3460 à 1 an1</v>
      </c>
      <c r="D6">
        <f>COUNTIF($B$2:$B6,$B6)</f>
        <v>1</v>
      </c>
      <c r="E6" s="2" t="s">
        <v>51</v>
      </c>
      <c r="F6" t="s">
        <v>11</v>
      </c>
      <c r="G6" t="s">
        <v>19</v>
      </c>
      <c r="H6" t="s">
        <v>29</v>
      </c>
      <c r="I6" t="s">
        <v>30</v>
      </c>
      <c r="J6" t="s">
        <v>20</v>
      </c>
      <c r="K6" t="s">
        <v>41</v>
      </c>
      <c r="L6" t="s">
        <v>42</v>
      </c>
    </row>
    <row r="7" spans="1:13" x14ac:dyDescent="0.25">
      <c r="A7" t="str">
        <f t="shared" si="0"/>
        <v>CO JI - 346</v>
      </c>
      <c r="B7" s="1" t="str">
        <f t="shared" si="1"/>
        <v>CO JI - 3460 à 1 an</v>
      </c>
      <c r="C7" t="str">
        <f t="shared" si="2"/>
        <v>CO JI - 3460 à 1 an2</v>
      </c>
      <c r="D7">
        <f>COUNTIF($B$2:$B7,$B7)</f>
        <v>2</v>
      </c>
      <c r="E7" s="2" t="s">
        <v>51</v>
      </c>
      <c r="F7" t="s">
        <v>11</v>
      </c>
      <c r="G7" t="s">
        <v>19</v>
      </c>
      <c r="H7" t="s">
        <v>29</v>
      </c>
      <c r="I7" t="s">
        <v>30</v>
      </c>
      <c r="J7" t="s">
        <v>21</v>
      </c>
      <c r="K7" t="s">
        <v>43</v>
      </c>
      <c r="L7" t="s">
        <v>44</v>
      </c>
    </row>
    <row r="8" spans="1:13" x14ac:dyDescent="0.25">
      <c r="A8" t="str">
        <f t="shared" si="0"/>
        <v>CO JI - 346</v>
      </c>
      <c r="B8" s="1" t="str">
        <f t="shared" si="1"/>
        <v>CO JI - 3460 à 1 an</v>
      </c>
      <c r="C8" t="str">
        <f t="shared" si="2"/>
        <v>CO JI - 3460 à 1 an3</v>
      </c>
      <c r="D8">
        <f>COUNTIF($B$2:$B8,$B8)</f>
        <v>3</v>
      </c>
      <c r="E8" s="2" t="s">
        <v>51</v>
      </c>
      <c r="F8" t="s">
        <v>11</v>
      </c>
      <c r="G8" t="s">
        <v>19</v>
      </c>
      <c r="H8" t="s">
        <v>29</v>
      </c>
      <c r="I8" t="s">
        <v>30</v>
      </c>
      <c r="J8" t="s">
        <v>22</v>
      </c>
      <c r="K8" t="s">
        <v>45</v>
      </c>
      <c r="L8" t="s">
        <v>46</v>
      </c>
    </row>
    <row r="9" spans="1:13" x14ac:dyDescent="0.25">
      <c r="A9" t="str">
        <f t="shared" si="0"/>
        <v>DA LI - 350</v>
      </c>
      <c r="B9" s="1" t="str">
        <f t="shared" si="1"/>
        <v>DA LI - 3501 à 3 ans</v>
      </c>
      <c r="C9" t="str">
        <f t="shared" si="2"/>
        <v>DA LI - 3501 à 3 ans1</v>
      </c>
      <c r="D9">
        <f>COUNTIF($B$2:$B9,$B9)</f>
        <v>1</v>
      </c>
      <c r="E9" s="2" t="s">
        <v>52</v>
      </c>
      <c r="F9" t="s">
        <v>12</v>
      </c>
      <c r="G9" t="s">
        <v>23</v>
      </c>
      <c r="H9" t="s">
        <v>31</v>
      </c>
      <c r="I9" t="s">
        <v>32</v>
      </c>
      <c r="J9" t="s">
        <v>24</v>
      </c>
      <c r="K9" t="s">
        <v>27</v>
      </c>
      <c r="L9" t="s">
        <v>47</v>
      </c>
    </row>
    <row r="11" spans="1:13" x14ac:dyDescent="0.25">
      <c r="B11" s="5" t="s">
        <v>53</v>
      </c>
      <c r="C11" s="4"/>
      <c r="D11" s="4"/>
      <c r="E11" s="4"/>
    </row>
    <row r="12" spans="1:13" x14ac:dyDescent="0.25">
      <c r="E12" s="7" t="s">
        <v>54</v>
      </c>
    </row>
    <row r="15" spans="1:13" x14ac:dyDescent="0.25">
      <c r="A15" t="s">
        <v>0</v>
      </c>
      <c r="B15" t="s">
        <v>1</v>
      </c>
      <c r="C15" t="s">
        <v>2</v>
      </c>
      <c r="D15" t="s">
        <v>3</v>
      </c>
      <c r="E15" t="s">
        <v>48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M15" t="s">
        <v>55</v>
      </c>
    </row>
    <row r="16" spans="1:13" x14ac:dyDescent="0.25">
      <c r="A16" s="8" t="s">
        <v>56</v>
      </c>
      <c r="B16" s="8" t="s">
        <v>57</v>
      </c>
      <c r="C16" s="8" t="s">
        <v>58</v>
      </c>
      <c r="D16">
        <v>1</v>
      </c>
      <c r="E16" s="8" t="s">
        <v>49</v>
      </c>
      <c r="F16" s="8" t="s">
        <v>12</v>
      </c>
      <c r="G16">
        <v>335</v>
      </c>
      <c r="H16" s="8" t="s">
        <v>25</v>
      </c>
      <c r="I16" s="8" t="s">
        <v>26</v>
      </c>
      <c r="J16">
        <v>466</v>
      </c>
      <c r="K16" s="8" t="s">
        <v>33</v>
      </c>
      <c r="L16" s="8" t="s">
        <v>34</v>
      </c>
      <c r="M16" s="8" t="s">
        <v>49</v>
      </c>
    </row>
    <row r="17" spans="1:13" x14ac:dyDescent="0.25">
      <c r="A17" s="8" t="s">
        <v>56</v>
      </c>
      <c r="B17" s="8" t="s">
        <v>57</v>
      </c>
      <c r="C17" s="8" t="s">
        <v>59</v>
      </c>
      <c r="D17">
        <v>2</v>
      </c>
      <c r="E17" s="8" t="s">
        <v>49</v>
      </c>
      <c r="F17" s="8" t="s">
        <v>12</v>
      </c>
      <c r="G17">
        <v>335</v>
      </c>
      <c r="H17" s="8" t="s">
        <v>25</v>
      </c>
      <c r="I17" s="8" t="s">
        <v>26</v>
      </c>
      <c r="J17">
        <v>566</v>
      </c>
      <c r="K17" s="8" t="s">
        <v>35</v>
      </c>
      <c r="L17" s="8" t="s">
        <v>36</v>
      </c>
      <c r="M17" s="8" t="s">
        <v>49</v>
      </c>
    </row>
    <row r="18" spans="1:13" x14ac:dyDescent="0.25">
      <c r="A18" s="8" t="s">
        <v>60</v>
      </c>
      <c r="B18" s="8" t="s">
        <v>61</v>
      </c>
      <c r="C18" s="8" t="s">
        <v>62</v>
      </c>
      <c r="D18">
        <v>1</v>
      </c>
      <c r="E18" s="8" t="s">
        <v>50</v>
      </c>
      <c r="F18" s="8" t="s">
        <v>12</v>
      </c>
      <c r="G18">
        <v>344</v>
      </c>
      <c r="H18" s="8" t="s">
        <v>27</v>
      </c>
      <c r="I18" s="8" t="s">
        <v>28</v>
      </c>
      <c r="J18">
        <v>546</v>
      </c>
      <c r="K18" s="8" t="s">
        <v>37</v>
      </c>
      <c r="L18" s="8" t="s">
        <v>38</v>
      </c>
      <c r="M18" s="8" t="s">
        <v>50</v>
      </c>
    </row>
    <row r="19" spans="1:13" x14ac:dyDescent="0.25">
      <c r="A19" s="8" t="s">
        <v>60</v>
      </c>
      <c r="B19" s="8" t="s">
        <v>61</v>
      </c>
      <c r="C19" s="8" t="s">
        <v>63</v>
      </c>
      <c r="D19">
        <v>2</v>
      </c>
      <c r="E19" s="8" t="s">
        <v>50</v>
      </c>
      <c r="F19" s="8" t="s">
        <v>12</v>
      </c>
      <c r="G19">
        <v>344</v>
      </c>
      <c r="H19" s="8" t="s">
        <v>27</v>
      </c>
      <c r="I19" s="8" t="s">
        <v>28</v>
      </c>
      <c r="J19">
        <v>681</v>
      </c>
      <c r="K19" s="8" t="s">
        <v>39</v>
      </c>
      <c r="L19" s="8" t="s">
        <v>40</v>
      </c>
      <c r="M19" s="8" t="s">
        <v>50</v>
      </c>
    </row>
    <row r="20" spans="1:13" x14ac:dyDescent="0.25">
      <c r="A20" s="8" t="s">
        <v>64</v>
      </c>
      <c r="B20" s="8" t="s">
        <v>65</v>
      </c>
      <c r="C20" s="8" t="s">
        <v>66</v>
      </c>
      <c r="D20">
        <v>1</v>
      </c>
      <c r="E20" s="8" t="s">
        <v>51</v>
      </c>
      <c r="F20" s="8" t="s">
        <v>11</v>
      </c>
      <c r="G20">
        <v>346</v>
      </c>
      <c r="H20" s="8" t="s">
        <v>29</v>
      </c>
      <c r="I20" s="8" t="s">
        <v>30</v>
      </c>
      <c r="J20">
        <v>447</v>
      </c>
      <c r="K20" s="8" t="s">
        <v>41</v>
      </c>
      <c r="L20" s="8" t="s">
        <v>42</v>
      </c>
      <c r="M20" s="8" t="s">
        <v>51</v>
      </c>
    </row>
    <row r="21" spans="1:13" x14ac:dyDescent="0.25">
      <c r="A21" s="8" t="s">
        <v>64</v>
      </c>
      <c r="B21" s="8" t="s">
        <v>65</v>
      </c>
      <c r="C21" s="8" t="s">
        <v>67</v>
      </c>
      <c r="D21">
        <v>2</v>
      </c>
      <c r="E21" s="8" t="s">
        <v>51</v>
      </c>
      <c r="F21" s="8" t="s">
        <v>11</v>
      </c>
      <c r="G21">
        <v>346</v>
      </c>
      <c r="H21" s="8" t="s">
        <v>29</v>
      </c>
      <c r="I21" s="8" t="s">
        <v>30</v>
      </c>
      <c r="J21">
        <v>10604</v>
      </c>
      <c r="K21" s="8" t="s">
        <v>43</v>
      </c>
      <c r="L21" s="8" t="s">
        <v>44</v>
      </c>
      <c r="M21" s="8" t="s">
        <v>51</v>
      </c>
    </row>
    <row r="22" spans="1:13" x14ac:dyDescent="0.25">
      <c r="A22" s="8" t="s">
        <v>64</v>
      </c>
      <c r="B22" s="8" t="s">
        <v>65</v>
      </c>
      <c r="C22" s="8" t="s">
        <v>68</v>
      </c>
      <c r="D22">
        <v>3</v>
      </c>
      <c r="E22" s="8" t="s">
        <v>51</v>
      </c>
      <c r="F22" s="8" t="s">
        <v>11</v>
      </c>
      <c r="G22">
        <v>346</v>
      </c>
      <c r="H22" s="8" t="s">
        <v>29</v>
      </c>
      <c r="I22" s="8" t="s">
        <v>30</v>
      </c>
      <c r="J22">
        <v>24316</v>
      </c>
      <c r="K22" s="8" t="s">
        <v>45</v>
      </c>
      <c r="L22" s="8" t="s">
        <v>46</v>
      </c>
      <c r="M22" s="8" t="s">
        <v>51</v>
      </c>
    </row>
    <row r="23" spans="1:13" x14ac:dyDescent="0.25">
      <c r="A23" s="8" t="s">
        <v>69</v>
      </c>
      <c r="B23" s="8" t="s">
        <v>70</v>
      </c>
      <c r="C23" s="8" t="s">
        <v>71</v>
      </c>
      <c r="D23">
        <v>1</v>
      </c>
      <c r="E23" s="8" t="s">
        <v>52</v>
      </c>
      <c r="F23" s="8" t="s">
        <v>12</v>
      </c>
      <c r="G23">
        <v>350</v>
      </c>
      <c r="H23" s="8" t="s">
        <v>31</v>
      </c>
      <c r="I23" s="8" t="s">
        <v>32</v>
      </c>
      <c r="J23">
        <v>68277</v>
      </c>
      <c r="K23" s="8" t="s">
        <v>27</v>
      </c>
      <c r="L23" s="8" t="s">
        <v>47</v>
      </c>
      <c r="M23" s="8" t="s">
        <v>52</v>
      </c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4A788C-08F4-4259-A48C-0190E7042A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JB_</cp:lastModifiedBy>
  <dcterms:created xsi:type="dcterms:W3CDTF">2022-08-05T11:16:19Z</dcterms:created>
  <dcterms:modified xsi:type="dcterms:W3CDTF">2022-08-05T12:12:38Z</dcterms:modified>
</cp:coreProperties>
</file>