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Power BI\"/>
    </mc:Choice>
  </mc:AlternateContent>
  <bookViews>
    <workbookView xWindow="-120" yWindow="-120" windowWidth="29040" windowHeight="15840"/>
  </bookViews>
  <sheets>
    <sheet name="Feuil1" sheetId="1" r:id="rId1"/>
  </sheets>
  <definedNames>
    <definedName name="DonnéesExternes_1" localSheetId="0" hidden="1">Feuil1!$R$4:$U$6</definedName>
    <definedName name="DonnéesExternes_2" localSheetId="0" hidden="1">Feuil1!$R$10:$T$12</definedName>
    <definedName name="DonnéesExternes_3" localSheetId="0" hidden="1">Feuil1!$R$16:$T$19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32" i="1" l="1"/>
  <c r="J33" i="1"/>
  <c r="C33" i="1"/>
  <c r="J23" i="1"/>
  <c r="C23" i="1"/>
  <c r="T7" i="1"/>
  <c r="T13" i="1" l="1"/>
</calcChain>
</file>

<file path=xl/connections.xml><?xml version="1.0" encoding="utf-8"?>
<connections xmlns="http://schemas.openxmlformats.org/spreadsheetml/2006/main">
  <connection id="1" keepAlive="1" name="Requête - Jointure gauche opposée N à N+1" description="Connexion à la requête « Jointure gauche opposée N à N+1 » dans le classeur." type="5" refreshedVersion="6" background="1" saveData="1">
    <dbPr connection="Provider=Microsoft.Mashup.OleDb.1;Data Source=$Workbook$;Location=Jointure gauche opposée N à N+1;Extended Properties=&quot;&quot;" command="SELECT * FROM [Jointure gauche opposée N à N+1]"/>
  </connection>
  <connection id="2" keepAlive="1" name="Requête - Jointure gauche opposée N+1 à N" description="Connexion à la requête « Jointure gauche opposée N+1 à N » dans le classeur." type="5" refreshedVersion="7" background="1" saveData="1">
    <dbPr connection="Provider=Microsoft.Mashup.OleDb.1;Data Source=$Workbook$;Location=&quot;Jointure gauche opposée N+1 à N&quot;;Extended Properties=&quot;&quot;" command="SELECT * FROM [Jointure gauche opposée N+1 à N]"/>
  </connection>
  <connection id="3" keepAlive="1" name="Requête - Jointure interne" description="Connexion à la requête « Jointure interne » dans le classeur." type="5" refreshedVersion="7" background="1" saveData="1">
    <dbPr connection="Provider=Microsoft.Mashup.OleDb.1;Data Source=$Workbook$;Location=&quot;Jointure interne&quot;;Extended Properties=&quot;&quot;" command="SELECT * FROM [Jointure interne]"/>
  </connection>
  <connection id="4" keepAlive="1" name="Requête - N" description="Connexion à la requête « N » dans le classeur." type="5" refreshedVersion="6">
    <dbPr connection="Provider=Microsoft.Mashup.OleDb.1;Data Source=$Workbook$;Location=N;Extended Properties=&quot;&quot;" command="SELECT * FROM [N]"/>
  </connection>
  <connection id="5" keepAlive="1" name="Requête - N+1" description="Connexion à la requête « N+1 » dans le classeur." type="5" refreshedVersion="0" background="1">
    <dbPr connection="Provider=Microsoft.Mashup.OleDb.1;Data Source=$Workbook$;Location=N+1;Extended Properties=&quot;&quot;" command="SELECT * FROM [N+1]"/>
  </connection>
</connections>
</file>

<file path=xl/sharedStrings.xml><?xml version="1.0" encoding="utf-8"?>
<sst xmlns="http://schemas.openxmlformats.org/spreadsheetml/2006/main" count="40" uniqueCount="18">
  <si>
    <t>id-n</t>
  </si>
  <si>
    <t>Cpte</t>
  </si>
  <si>
    <t>reste à recouvrer-n</t>
  </si>
  <si>
    <t>id-n+1</t>
  </si>
  <si>
    <t>reste à recouvrer-n+1</t>
  </si>
  <si>
    <t>Jointure gauche opposée de N à N+1 = ceux qui ont été payé à 100% = qu'on ne retrouve pas dans la table n+1</t>
  </si>
  <si>
    <t>Total</t>
  </si>
  <si>
    <t>Jointure interne = id en commun entre les deux tables</t>
  </si>
  <si>
    <t>Année</t>
  </si>
  <si>
    <t>Jointure gauche opposée de N+1 à N = nouveaux restes à recouvrer : non présents dans N mais présents dans N+1</t>
  </si>
  <si>
    <t>2) somme des restes à recouvrer année N+1</t>
  </si>
  <si>
    <t>1) Somme des restes à recouvrer année N</t>
  </si>
  <si>
    <t>id n</t>
  </si>
  <si>
    <t>restes à recouvrer</t>
  </si>
  <si>
    <t>id n+1</t>
  </si>
  <si>
    <t>4) somme des nouveaux restes à recouvrer</t>
  </si>
  <si>
    <t>3) Restes à recouvrer dans N mais pas dans N+1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</si>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</sst>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/>
    <xf numFmtId="0" fontId="0" fillId="0" borderId="0" xfId="0" applyFont="1" applyFill="1" applyBorder="1"/>
    <xf numFmtId="0" fontId="1" fillId="0" borderId="0" xfId="0" applyFont="1" applyFill="1"/>
    <xf numFmtId="0" fontId="0" fillId="0" borderId="0" xfId="0" applyFill="1"/>
    <xf numFmtId="0" fontId="3" fillId="0" borderId="1" xfId="0" applyFont="1" applyBorder="1"/>
    <xf numFmtId="0" fontId="0" fillId="0" borderId="0" xfId="0" applyBorder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1"/>
        </right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border outline="0"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23</xdr:row>
      <xdr:rowOff>0</xdr:rowOff>
    </xdr:from>
    <xdr:to>
      <xdr:col>12</xdr:col>
      <xdr:colOff>552450</xdr:colOff>
      <xdr:row>30</xdr:row>
      <xdr:rowOff>66675</xdr:rowOff>
    </xdr:to>
    <xdr:cxnSp macro="">
      <xdr:nvCxnSpPr>
        <xdr:cNvPr id="3" name="Connecteur droit avec flèche 2"/>
        <xdr:cNvCxnSpPr/>
      </xdr:nvCxnSpPr>
      <xdr:spPr>
        <a:xfrm>
          <a:off x="6134100" y="4381500"/>
          <a:ext cx="1704975" cy="1400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Cpte" tableColumnId="1"/>
      <queryTableField id="2" name="id-n" tableColumnId="2"/>
      <queryTableField id="3" name="reste à recouvrer-n" tableColumnId="3"/>
      <queryTableField id="4" name="Année" tableColumnId="4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16" applyNumberFormats="0" applyBorderFormats="0" applyFontFormats="0" applyPatternFormats="0" applyAlignmentFormats="0" applyWidthHeightFormats="0">
  <queryTableRefresh nextId="4">
    <queryTableFields count="3">
      <queryTableField id="1" name="Cpte" tableColumnId="1"/>
      <queryTableField id="2" name="id-n+1" tableColumnId="2"/>
      <queryTableField id="3" name="reste à recouvrer-n+1" tableColumnId="3"/>
    </queryTableFields>
  </queryTableRefresh>
</queryTable>
</file>

<file path=xl/queryTables/queryTable3.xml><?xml version="1.0" encoding="utf-8"?>
<queryTable xmlns="http://schemas.openxmlformats.org/spreadsheetml/2006/main" name="DonnéesExternes_3" connectionId="3" autoFormatId="16" applyNumberFormats="0" applyBorderFormats="0" applyFontFormats="0" applyPatternFormats="0" applyAlignmentFormats="0" applyWidthHeightFormats="0">
  <queryTableRefresh nextId="4">
    <queryTableFields count="3">
      <queryTableField id="1" name="Cpte" tableColumnId="1"/>
      <queryTableField id="2" name="id-n" tableColumnId="2"/>
      <queryTableField id="3" name="reste à recouvrer-n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Tableau1" displayName="Tableau1" ref="A1:D8">
  <autoFilter ref="A1:D8"/>
  <tableColumns count="4">
    <tableColumn id="4" name="Année"/>
    <tableColumn id="1" name="Cpte" totalsRowLabel="Total"/>
    <tableColumn id="2" name="id-n"/>
    <tableColumn id="3" name="reste à recouvrer-n" totalsRowFunction="su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I8" tableBorderDxfId="6">
  <autoFilter ref="F1:I8"/>
  <tableColumns count="4">
    <tableColumn id="4" name="Année"/>
    <tableColumn id="1" name="Cpte" totalsRowLabel="Total" dataDxfId="5" totalsRowDxfId="4"/>
    <tableColumn id="2" name="id-n+1" dataDxfId="3" totalsRowDxfId="2"/>
    <tableColumn id="3" name="reste à recouvrer-n+1" totalsRowFunction="sum" dataDxfId="1" totalsRow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Jointure_gauche_opposée_N_à_N_1" displayName="Jointure_gauche_opposée_N_à_N_1" ref="R4:U7" tableType="queryTable" totalsRowCount="1">
  <autoFilter ref="R4:U6"/>
  <tableColumns count="4">
    <tableColumn id="1" uniqueName="1" name="Cpte" totalsRowLabel="Total" queryTableFieldId="1"/>
    <tableColumn id="2" uniqueName="2" name="id-n" queryTableFieldId="2"/>
    <tableColumn id="3" uniqueName="3" name="reste à recouvrer-n" totalsRowFunction="sum" queryTableFieldId="3"/>
    <tableColumn id="4" uniqueName="4" name="Année" queryTableField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5" name="Jointure_gauche_opposée_N_1_à_N" displayName="Jointure_gauche_opposée_N_1_à_N" ref="R10:T13" tableType="queryTable" totalsRowCount="1">
  <autoFilter ref="R10:T12"/>
  <tableColumns count="3">
    <tableColumn id="1" uniqueName="1" name="Cpte" totalsRowLabel="Total" queryTableFieldId="1"/>
    <tableColumn id="2" uniqueName="2" name="id-n+1" queryTableFieldId="2"/>
    <tableColumn id="3" uniqueName="3" name="reste à recouvrer-n+1" totalsRowFunction="sum" queryTableFieldId="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6" name="Jointure_interne" displayName="Jointure_interne" ref="R16:T19" tableType="queryTable" totalsRowShown="0">
  <autoFilter ref="R16:T19"/>
  <tableColumns count="3">
    <tableColumn id="1" uniqueName="1" name="Cpte" queryTableFieldId="1"/>
    <tableColumn id="2" uniqueName="2" name="id-n" queryTableFieldId="2"/>
    <tableColumn id="3" uniqueName="3" name="reste à recouvrer-n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tabSelected="1" topLeftCell="A4" workbookViewId="0">
      <selection activeCell="S23" sqref="S23"/>
    </sheetView>
  </sheetViews>
  <sheetFormatPr baseColWidth="10" defaultRowHeight="15" x14ac:dyDescent="0.25"/>
  <cols>
    <col min="1" max="9" width="8.5703125" customWidth="1"/>
    <col min="10" max="10" width="11.5703125" customWidth="1"/>
    <col min="11" max="11" width="9.140625" customWidth="1"/>
  </cols>
  <sheetData>
    <row r="1" spans="1:21" x14ac:dyDescent="0.25">
      <c r="A1" t="s">
        <v>8</v>
      </c>
      <c r="B1" t="s">
        <v>1</v>
      </c>
      <c r="C1" t="s">
        <v>0</v>
      </c>
      <c r="D1" t="s">
        <v>2</v>
      </c>
      <c r="F1" t="s">
        <v>8</v>
      </c>
      <c r="G1" t="s">
        <v>1</v>
      </c>
      <c r="H1" t="s">
        <v>3</v>
      </c>
      <c r="I1" t="s">
        <v>4</v>
      </c>
    </row>
    <row r="2" spans="1:21" x14ac:dyDescent="0.25">
      <c r="A2">
        <v>2020</v>
      </c>
      <c r="B2">
        <v>411</v>
      </c>
      <c r="C2">
        <v>1</v>
      </c>
      <c r="D2">
        <v>130</v>
      </c>
      <c r="F2" s="6">
        <v>2020</v>
      </c>
      <c r="G2" s="1">
        <v>411</v>
      </c>
      <c r="H2" s="1">
        <v>1</v>
      </c>
      <c r="I2" s="1">
        <v>50</v>
      </c>
    </row>
    <row r="3" spans="1:21" x14ac:dyDescent="0.25">
      <c r="A3">
        <v>2020</v>
      </c>
      <c r="B3">
        <v>4167</v>
      </c>
      <c r="C3">
        <v>1</v>
      </c>
      <c r="D3">
        <v>130</v>
      </c>
      <c r="F3" s="6">
        <v>2020</v>
      </c>
      <c r="G3" s="1">
        <v>4167</v>
      </c>
      <c r="H3" s="1">
        <v>1</v>
      </c>
      <c r="I3" s="1">
        <v>50</v>
      </c>
      <c r="R3" t="s">
        <v>5</v>
      </c>
    </row>
    <row r="4" spans="1:21" x14ac:dyDescent="0.25">
      <c r="A4">
        <v>2020</v>
      </c>
      <c r="B4">
        <v>411</v>
      </c>
      <c r="C4">
        <v>2</v>
      </c>
      <c r="D4">
        <v>50</v>
      </c>
      <c r="F4" s="6">
        <v>2020</v>
      </c>
      <c r="G4" s="1">
        <v>411</v>
      </c>
      <c r="H4" s="1">
        <v>3</v>
      </c>
      <c r="I4" s="1">
        <v>250</v>
      </c>
      <c r="R4" t="s">
        <v>1</v>
      </c>
      <c r="S4" t="s">
        <v>0</v>
      </c>
      <c r="T4" t="s">
        <v>2</v>
      </c>
      <c r="U4" t="s">
        <v>8</v>
      </c>
    </row>
    <row r="5" spans="1:21" x14ac:dyDescent="0.25">
      <c r="A5">
        <v>2020</v>
      </c>
      <c r="B5">
        <v>411</v>
      </c>
      <c r="C5">
        <v>3</v>
      </c>
      <c r="D5">
        <v>250</v>
      </c>
      <c r="F5" s="6">
        <v>2021</v>
      </c>
      <c r="G5" s="5">
        <v>411</v>
      </c>
      <c r="H5" s="5">
        <v>3</v>
      </c>
      <c r="I5" s="5">
        <v>100</v>
      </c>
      <c r="R5" s="7">
        <v>411</v>
      </c>
      <c r="S5">
        <v>2</v>
      </c>
      <c r="T5">
        <v>50</v>
      </c>
      <c r="U5" s="7">
        <v>2020</v>
      </c>
    </row>
    <row r="6" spans="1:21" x14ac:dyDescent="0.25">
      <c r="A6">
        <v>2021</v>
      </c>
      <c r="B6">
        <v>411</v>
      </c>
      <c r="C6">
        <v>3</v>
      </c>
      <c r="D6">
        <v>100</v>
      </c>
      <c r="F6" s="6">
        <v>2020</v>
      </c>
      <c r="G6" s="1">
        <v>411</v>
      </c>
      <c r="H6" s="1">
        <v>4</v>
      </c>
      <c r="I6" s="1">
        <v>740</v>
      </c>
      <c r="R6" s="7">
        <v>411</v>
      </c>
      <c r="S6">
        <v>5</v>
      </c>
      <c r="T6">
        <v>200</v>
      </c>
      <c r="U6" s="7">
        <v>2020</v>
      </c>
    </row>
    <row r="7" spans="1:21" x14ac:dyDescent="0.25">
      <c r="A7">
        <v>2020</v>
      </c>
      <c r="B7">
        <v>411</v>
      </c>
      <c r="C7">
        <v>4</v>
      </c>
      <c r="D7">
        <v>740</v>
      </c>
      <c r="F7" s="6">
        <v>2020</v>
      </c>
      <c r="G7" s="1">
        <v>411</v>
      </c>
      <c r="H7" s="2">
        <v>6</v>
      </c>
      <c r="I7" s="2">
        <v>450</v>
      </c>
      <c r="R7" s="7" t="s">
        <v>6</v>
      </c>
      <c r="T7">
        <f>SUBTOTAL(109,Jointure_gauche_opposée_N_à_N_1[reste à recouvrer-n])</f>
        <v>250</v>
      </c>
      <c r="U7" s="7"/>
    </row>
    <row r="8" spans="1:21" x14ac:dyDescent="0.25">
      <c r="A8">
        <v>2020</v>
      </c>
      <c r="B8">
        <v>411</v>
      </c>
      <c r="C8">
        <v>5</v>
      </c>
      <c r="D8">
        <v>200</v>
      </c>
      <c r="F8" s="6">
        <v>2020</v>
      </c>
      <c r="G8" s="1">
        <v>411</v>
      </c>
      <c r="H8" s="1">
        <v>7</v>
      </c>
      <c r="I8" s="1">
        <v>200</v>
      </c>
    </row>
    <row r="9" spans="1:21" x14ac:dyDescent="0.25">
      <c r="R9" t="s">
        <v>9</v>
      </c>
    </row>
    <row r="10" spans="1:21" x14ac:dyDescent="0.25">
      <c r="R10" t="s">
        <v>1</v>
      </c>
      <c r="S10" t="s">
        <v>3</v>
      </c>
      <c r="T10" t="s">
        <v>4</v>
      </c>
    </row>
    <row r="11" spans="1:21" x14ac:dyDescent="0.25">
      <c r="R11">
        <v>411</v>
      </c>
      <c r="S11">
        <v>6</v>
      </c>
      <c r="T11">
        <v>450</v>
      </c>
    </row>
    <row r="12" spans="1:21" x14ac:dyDescent="0.25">
      <c r="R12">
        <v>411</v>
      </c>
      <c r="S12">
        <v>7</v>
      </c>
      <c r="T12">
        <v>200</v>
      </c>
    </row>
    <row r="13" spans="1:21" x14ac:dyDescent="0.25">
      <c r="A13" t="s">
        <v>11</v>
      </c>
      <c r="E13" s="3"/>
      <c r="F13" s="3"/>
      <c r="G13" s="4"/>
      <c r="H13" s="4" t="s">
        <v>10</v>
      </c>
      <c r="I13" s="3"/>
      <c r="J13" s="3"/>
      <c r="K13" s="3"/>
      <c r="R13" t="s">
        <v>6</v>
      </c>
      <c r="T13">
        <f>SUBTOTAL(109,Jointure_gauche_opposée_N_1_à_N[reste à recouvrer-n+1])</f>
        <v>650</v>
      </c>
    </row>
    <row r="14" spans="1:21" x14ac:dyDescent="0.25">
      <c r="E14" s="3"/>
      <c r="F14" s="3"/>
      <c r="G14" s="4"/>
      <c r="H14" s="4"/>
      <c r="I14" s="3"/>
      <c r="J14" s="3"/>
      <c r="K14" s="3"/>
    </row>
    <row r="15" spans="1:21" x14ac:dyDescent="0.25">
      <c r="A15" t="s">
        <v>8</v>
      </c>
      <c r="B15" t="s">
        <v>12</v>
      </c>
      <c r="C15" t="s">
        <v>13</v>
      </c>
      <c r="E15" s="3"/>
      <c r="F15" s="3"/>
      <c r="G15" s="4"/>
      <c r="H15" t="s">
        <v>8</v>
      </c>
      <c r="I15" t="s">
        <v>14</v>
      </c>
      <c r="J15" t="s">
        <v>13</v>
      </c>
      <c r="R15" t="s">
        <v>7</v>
      </c>
    </row>
    <row r="16" spans="1:21" x14ac:dyDescent="0.25">
      <c r="A16">
        <v>2020</v>
      </c>
      <c r="B16">
        <v>1</v>
      </c>
      <c r="C16">
        <v>130</v>
      </c>
      <c r="H16">
        <v>2020</v>
      </c>
      <c r="I16">
        <v>1</v>
      </c>
      <c r="J16">
        <v>50</v>
      </c>
      <c r="R16" t="s">
        <v>1</v>
      </c>
      <c r="S16" t="s">
        <v>0</v>
      </c>
      <c r="T16" t="s">
        <v>2</v>
      </c>
    </row>
    <row r="17" spans="1:20" x14ac:dyDescent="0.25">
      <c r="A17">
        <v>2020</v>
      </c>
      <c r="B17">
        <v>2</v>
      </c>
      <c r="C17">
        <v>50</v>
      </c>
      <c r="H17">
        <v>2020</v>
      </c>
      <c r="I17">
        <v>3</v>
      </c>
      <c r="J17">
        <v>250</v>
      </c>
      <c r="R17">
        <v>411</v>
      </c>
      <c r="S17">
        <v>1</v>
      </c>
      <c r="T17">
        <v>130</v>
      </c>
    </row>
    <row r="18" spans="1:20" x14ac:dyDescent="0.25">
      <c r="A18">
        <v>2020</v>
      </c>
      <c r="B18">
        <v>3</v>
      </c>
      <c r="C18">
        <v>250</v>
      </c>
      <c r="H18">
        <v>2021</v>
      </c>
      <c r="I18">
        <v>3</v>
      </c>
      <c r="J18">
        <v>100</v>
      </c>
      <c r="R18">
        <v>411</v>
      </c>
      <c r="S18">
        <v>3</v>
      </c>
      <c r="T18">
        <v>250</v>
      </c>
    </row>
    <row r="19" spans="1:20" x14ac:dyDescent="0.25">
      <c r="A19">
        <v>2021</v>
      </c>
      <c r="B19">
        <v>3</v>
      </c>
      <c r="C19">
        <v>100</v>
      </c>
      <c r="H19">
        <v>2020</v>
      </c>
      <c r="I19">
        <v>4</v>
      </c>
      <c r="J19">
        <v>740</v>
      </c>
      <c r="R19">
        <v>411</v>
      </c>
      <c r="S19">
        <v>4</v>
      </c>
      <c r="T19">
        <v>740</v>
      </c>
    </row>
    <row r="20" spans="1:20" x14ac:dyDescent="0.25">
      <c r="A20">
        <v>2020</v>
      </c>
      <c r="B20">
        <v>4</v>
      </c>
      <c r="C20">
        <v>740</v>
      </c>
      <c r="H20">
        <v>2020</v>
      </c>
      <c r="I20">
        <v>6</v>
      </c>
      <c r="J20">
        <v>450</v>
      </c>
    </row>
    <row r="21" spans="1:20" x14ac:dyDescent="0.25">
      <c r="A21">
        <v>2020</v>
      </c>
      <c r="B21">
        <v>5</v>
      </c>
      <c r="C21">
        <v>200</v>
      </c>
      <c r="H21">
        <v>2020</v>
      </c>
      <c r="I21">
        <v>7</v>
      </c>
      <c r="J21">
        <v>200</v>
      </c>
    </row>
    <row r="23" spans="1:20" x14ac:dyDescent="0.25">
      <c r="C23">
        <f>SUM(C16:C21)</f>
        <v>1470</v>
      </c>
      <c r="J23" s="8">
        <f>SUM(J16:J21)</f>
        <v>1790</v>
      </c>
    </row>
    <row r="26" spans="1:20" x14ac:dyDescent="0.25">
      <c r="A26" t="s">
        <v>16</v>
      </c>
      <c r="H26" t="s">
        <v>15</v>
      </c>
    </row>
    <row r="28" spans="1:20" x14ac:dyDescent="0.25">
      <c r="A28" t="s">
        <v>8</v>
      </c>
      <c r="B28" t="s">
        <v>12</v>
      </c>
      <c r="C28" t="s">
        <v>13</v>
      </c>
      <c r="H28" t="s">
        <v>8</v>
      </c>
      <c r="I28" t="s">
        <v>14</v>
      </c>
      <c r="J28" t="s">
        <v>13</v>
      </c>
    </row>
    <row r="29" spans="1:20" x14ac:dyDescent="0.25">
      <c r="A29">
        <v>2020</v>
      </c>
      <c r="B29">
        <v>1</v>
      </c>
      <c r="C29">
        <v>130</v>
      </c>
      <c r="H29">
        <v>2020</v>
      </c>
      <c r="I29">
        <v>1</v>
      </c>
      <c r="J29">
        <v>50</v>
      </c>
    </row>
    <row r="30" spans="1:20" x14ac:dyDescent="0.25">
      <c r="A30">
        <v>2020</v>
      </c>
      <c r="B30">
        <v>2</v>
      </c>
      <c r="C30">
        <v>50</v>
      </c>
      <c r="H30">
        <v>2020</v>
      </c>
      <c r="I30">
        <v>6</v>
      </c>
      <c r="J30">
        <v>450</v>
      </c>
    </row>
    <row r="31" spans="1:20" x14ac:dyDescent="0.25">
      <c r="A31">
        <v>2020</v>
      </c>
      <c r="B31">
        <v>5</v>
      </c>
      <c r="C31">
        <v>200</v>
      </c>
      <c r="H31">
        <v>2020</v>
      </c>
      <c r="I31">
        <v>7</v>
      </c>
      <c r="J31">
        <v>200</v>
      </c>
    </row>
    <row r="32" spans="1:20" x14ac:dyDescent="0.25">
      <c r="M32" s="8">
        <f>C23-C33+J33</f>
        <v>1790</v>
      </c>
      <c r="N32" t="s">
        <v>17</v>
      </c>
    </row>
    <row r="33" spans="3:10" x14ac:dyDescent="0.25">
      <c r="C33">
        <f>SUM(C29:C31)</f>
        <v>380</v>
      </c>
      <c r="J33">
        <f>SUM(J29:J31)</f>
        <v>700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5"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9B0089-58FE-45BC-8580-999EFC05E1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2022-03-29T19:32:54Z</dcterms:created>
  <dcterms:modified xsi:type="dcterms:W3CDTF">2022-03-31T07:50:15Z</dcterms:modified>
</cp:coreProperties>
</file>