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B78AA131-FD07-41EB-84FC-19DBDF1831B5}" xr6:coauthVersionLast="47" xr6:coauthVersionMax="47" xr10:uidLastSave="{00000000-0000-0000-0000-000000000000}"/>
  <bookViews>
    <workbookView xWindow="-120" yWindow="-120" windowWidth="29040" windowHeight="15840" xr2:uid="{DBA33CB5-EE12-4888-B907-24E0CF6F1D98}"/>
  </bookViews>
  <sheets>
    <sheet name="Feuil1" sheetId="1" r:id="rId1"/>
  </sheets>
  <definedNames>
    <definedName name="ExternalData_1" localSheetId="0" hidden="1">Feuil1!$K$30:$P$34</definedName>
    <definedName name="ExternalData_2" localSheetId="0" hidden="1">Feuil1!$K$39:$P$43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1" l="1"/>
  <c r="N44" i="1"/>
  <c r="P44" i="1"/>
  <c r="L35" i="1"/>
  <c r="N35" i="1"/>
  <c r="P3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09FFFD-E8AC-4626-8137-32A799E1599B}" keepAlive="1" name="Query - Dépenses" description="Connection to the 'Dépenses' query in the workbook." type="5" refreshedVersion="0" background="1">
    <dbPr connection="Provider=Microsoft.Mashup.OleDb.1;Data Source=$Workbook$;Location=Dépenses;Extended Properties=&quot;&quot;" command="SELECT * FROM [Dépenses]"/>
  </connection>
  <connection id="2" xr16:uid="{0F6602BD-858B-44D4-B9C9-4BBD92BFBF0F}" keepAlive="1" name="Query - Recettes" description="Connection to the 'Recettes' query in the workbook." type="5" refreshedVersion="0" background="1">
    <dbPr connection="Provider=Microsoft.Mashup.OleDb.1;Data Source=$Workbook$;Location=Recettes;Extended Properties=&quot;&quot;" command="SELECT * FROM [Recettes]"/>
  </connection>
  <connection id="3" xr16:uid="{BACC4073-B62A-4F09-B092-E640A3B5E6C6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  <connection id="4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5" xr16:uid="{6E2BF263-23DC-401B-9A16-33AE8D0190CA}" keepAlive="1" name="Requête - ChoixBudget" description="Connexion à la requête « ChoixBudget » dans le classeur." type="5" refreshedVersion="0" background="1">
    <dbPr connection="Provider=Microsoft.Mashup.OleDb.1;Data Source=$Workbook$;Location=ChoixBudget;Extended Properties=&quot;&quot;" command="SELECT * FROM [ChoixBudget]"/>
  </connection>
  <connection id="6" xr16:uid="{2614DCEF-4F3F-4817-9C7A-8EC03BE4D4A2}" keepAlive="1" name="Requête - Fusion (budget cdc)" description="Connexion à la requête « Fusion (budget cdc) » dans le classeur." type="5" refreshedVersion="7" background="1" saveData="1">
    <dbPr connection="Provider=Microsoft.Mashup.OleDb.1;Data Source=$Workbook$;Location=&quot;Fusion (budget cdc)&quot;;Extended Properties=&quot;&quot;" command="SELECT * FROM [Fusion (budget cdc)]"/>
  </connection>
  <connection id="7" xr16:uid="{E070DA98-4827-402B-9784-561A146A7E77}" keepAlive="1" name="Requête - Fusion (budget om)" description="Connexion à la requête « Fusion (budget om) » dans le classeur." type="5" refreshedVersion="7" background="1" saveData="1">
    <dbPr connection="Provider=Microsoft.Mashup.OleDb.1;Data Source=$Workbook$;Location=&quot;Fusion (budget om)&quot;;Extended Properties=&quot;&quot;" command="SELECT * FROM [Fusion (budget om)]"/>
  </connection>
</connections>
</file>

<file path=xl/sharedStrings.xml><?xml version="1.0" encoding="utf-8"?>
<sst xmlns="http://schemas.openxmlformats.org/spreadsheetml/2006/main" count="109" uniqueCount="31">
  <si>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</si>
  <si>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</si>
  <si>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</si>
  <si>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</si>
  <si>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</si>
  <si>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</si>
  <si>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</si>
  <si>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</si>
  <si>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</si>
  <si>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</si>
  <si>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</si>
  <si>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</si>
  <si>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</si>
  <si>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</si>
  <si>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</si>
  <si>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</si>
  <si>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Dépense</t>
  </si>
  <si>
    <t>Dépenses réalisées</t>
  </si>
  <si>
    <t>Recettes réalisées</t>
  </si>
  <si>
    <t>Total</t>
  </si>
  <si>
    <t>44-</t>
  </si>
  <si>
    <t>78-</t>
  </si>
  <si>
    <t>75-</t>
  </si>
  <si>
    <t>48-</t>
  </si>
  <si>
    <t>Budget</t>
  </si>
  <si>
    <t>cdc</t>
  </si>
  <si>
    <t>om</t>
  </si>
  <si>
    <t>Choix budget</t>
  </si>
  <si>
    <t>Personnalisé</t>
  </si>
  <si>
    <t>|</t>
  </si>
  <si>
    <t>Résultat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</si>
</sst>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7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right"/>
    </xf>
    <xf numFmtId="0" fontId="4" fillId="0" borderId="0" xfId="0" applyFont="1" applyAlignment="1">
      <alignment horizontal="left"/>
    </xf>
    <xf numFmtId="44" fontId="3" fillId="0" borderId="0" xfId="0" applyNumberFormat="1" applyFont="1"/>
    <xf numFmtId="0" fontId="5" fillId="0" borderId="0" xfId="0" applyFont="1"/>
    <xf numFmtId="167" fontId="4" fillId="0" borderId="0" xfId="0" applyNumberFormat="1" applyFont="1" applyAlignment="1">
      <alignment horizontal="right"/>
    </xf>
    <xf numFmtId="167" fontId="4" fillId="0" borderId="0" xfId="0" applyNumberFormat="1" applyFont="1" applyAlignment="1">
      <alignment horizontal="left"/>
    </xf>
    <xf numFmtId="167" fontId="0" fillId="0" borderId="0" xfId="0" applyNumberFormat="1" applyAlignment="1">
      <alignment horizontal="right"/>
    </xf>
    <xf numFmtId="167" fontId="0" fillId="0" borderId="0" xfId="0" applyNumberFormat="1" applyAlignment="1">
      <alignment horizontal="left"/>
    </xf>
    <xf numFmtId="0" fontId="4" fillId="2" borderId="0" xfId="0" applyFont="1" applyFill="1" applyAlignment="1">
      <alignment horizontal="right"/>
    </xf>
    <xf numFmtId="44" fontId="4" fillId="2" borderId="0" xfId="0" applyNumberFormat="1" applyFont="1" applyFill="1"/>
  </cellXfs>
  <cellStyles count="1">
    <cellStyle name="Normal" xfId="0" builtinId="0"/>
  </cellStyles>
  <dxfs count="35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alignment horizontal="right" vertical="bottom" textRotation="0" wrapText="0" indent="0" justifyLastLine="0" shrinkToFit="0" readingOrder="0"/>
    </dxf>
    <dxf>
      <numFmt numFmtId="167" formatCode="#,##0.00\ &quot;€&quot;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#,##0.00\ &quot;€&quot;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7" formatCode="#,##0.0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7" formatCode="#,##0.00\ &quot;€&quot;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alignment horizontal="right" vertical="bottom" textRotation="0" wrapText="0" indent="0" justifyLastLine="0" shrinkToFit="0" readingOrder="0"/>
    </dxf>
    <dxf>
      <numFmt numFmtId="167" formatCode="#,##0.00\ &quot;€&quot;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#,##0.00\ &quot;€&quot;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7" formatCode="#,##0.00\ &quot;€&quot;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7" formatCode="#,##0.00\ &quot;€&quot;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6" xr16:uid="{5D61D503-9227-4E11-AB43-BD35DD55A3AD}" autoFormatId="16" applyNumberFormats="0" applyBorderFormats="0" applyFontFormats="0" applyPatternFormats="0" applyAlignmentFormats="0" applyWidthHeightFormats="0">
  <queryTableRefresh nextId="18">
    <queryTableFields count="6">
      <queryTableField id="1" name="Dépense" tableColumnId="1"/>
      <queryTableField id="2" name="Dépenses réalisées" tableColumnId="2"/>
      <queryTableField id="13" name="|" tableColumnId="9"/>
      <queryTableField id="4" name="Recettes réalisées" tableColumnId="4"/>
      <queryTableField id="3" name="Recettes" tableColumnId="3"/>
      <queryTableField id="17" name="Personnalisé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adjustColumnWidth="0" connectionId="7" xr16:uid="{A1B386D2-E432-4336-A87C-4024C14AA254}" autoFormatId="16" applyNumberFormats="0" applyBorderFormats="0" applyFontFormats="0" applyPatternFormats="0" applyAlignmentFormats="0" applyWidthHeightFormats="0">
  <queryTableRefresh nextId="18">
    <queryTableFields count="6">
      <queryTableField id="1" name="Dépense" tableColumnId="1"/>
      <queryTableField id="2" name="Dépenses réalisées" tableColumnId="2"/>
      <queryTableField id="13" name="|" tableColumnId="9"/>
      <queryTableField id="4" name="Recettes réalisées" tableColumnId="4"/>
      <queryTableField id="3" name="Recettes" tableColumnId="3"/>
      <queryTableField id="17" name="Personnalisé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G21" totalsRowShown="0">
  <autoFilter ref="A2:G21" xr:uid="{CF4696DC-F7F5-4D72-9A35-436C2EFF88A1}"/>
  <tableColumns count="7">
    <tableColumn id="7" xr3:uid="{4B032C94-C69E-4D1C-8230-5DFB91BEB6CC}" name="Budget"/>
    <tableColumn id="1" xr3:uid="{C3811F28-6377-4161-94F4-EBB0CCBC4D78}" name="Sens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K26:K27" totalsRowShown="0" headerRowDxfId="32" dataDxfId="31">
  <autoFilter ref="K26:K27" xr:uid="{5C76D7F1-089B-4D19-A2E3-918CAD0B2499}"/>
  <tableColumns count="1">
    <tableColumn id="1" xr3:uid="{6A77130C-B8CB-45F0-A391-20C75E7BB647}" name="Choix de l'année" dataDxfId="33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C20187-A24C-4BEB-AE60-13132258A434}" name="Fusion__budget_cdc" displayName="Fusion__budget_cdc" ref="K30:P35" tableType="queryTable" totalsRowCount="1" totalsRowDxfId="34">
  <autoFilter ref="K30:P34" xr:uid="{4FC20187-A24C-4BEB-AE60-13132258A434}">
    <filterColumn colId="0" hiddenButton="1"/>
    <filterColumn colId="1" hiddenButton="1"/>
    <filterColumn colId="2" hiddenButton="1"/>
    <filterColumn colId="3" hiddenButton="1"/>
    <filterColumn colId="4" hiddenButton="1"/>
  </autoFilter>
  <tableColumns count="6">
    <tableColumn id="1" xr3:uid="{BCE92755-1FB4-4D9D-862F-42DF25C6A0EF}" uniqueName="1" name="Dépense" totalsRowLabel="Total" queryTableFieldId="1" dataDxfId="20" totalsRowDxfId="21"/>
    <tableColumn id="2" xr3:uid="{378B4464-ABF8-4F80-A8A5-95701E607F63}" uniqueName="2" name="Dépenses réalisées" totalsRowFunction="sum" queryTableFieldId="2" dataDxfId="19" totalsRowDxfId="22"/>
    <tableColumn id="9" xr3:uid="{148CC3E4-5873-4FDE-AF06-47808B4E5A0D}" uniqueName="9" name="|" queryTableFieldId="13" dataDxfId="18" totalsRowDxfId="23"/>
    <tableColumn id="4" xr3:uid="{3DF04234-15A3-416E-A507-6C399A5350CA}" uniqueName="4" name="Recettes réalisées" totalsRowFunction="sum" queryTableFieldId="4" dataDxfId="17" totalsRowDxfId="24"/>
    <tableColumn id="3" xr3:uid="{67AFADB7-1606-477E-9180-AFDE61743504}" uniqueName="3" name="Recettes" totalsRowLabel="Résultat =" queryTableFieldId="3" dataDxfId="16" totalsRowDxfId="25"/>
    <tableColumn id="11" xr3:uid="{9C52E909-8FC1-4494-8219-D996BB001872}" uniqueName="11" name="Personnalisé" totalsRowFunction="sum" queryTableFieldId="17" dataDxfId="15" totalsRowDxfId="26"/>
  </tableColumns>
  <tableStyleInfo name="TableStyleMedium7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9E986F-13E2-4A28-8309-02F577020993}" name="Tableau43" displayName="Tableau43" ref="I30:I31" totalsRowShown="0" headerRowDxfId="29" dataDxfId="28">
  <autoFilter ref="I30:I31" xr:uid="{EF9E986F-13E2-4A28-8309-02F577020993}"/>
  <tableColumns count="1">
    <tableColumn id="1" xr3:uid="{10FB23B2-C1D0-4C8D-AB6B-1970F5D656BB}" name="Choix budget" dataDxfId="30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21DE4DB-B375-4EC6-8533-C7FE51D92721}" name="Fusion__budget_om" displayName="Fusion__budget_om" ref="K39:P44" tableType="queryTable" totalsRowCount="1" totalsRowDxfId="27">
  <autoFilter ref="K39:P43" xr:uid="{921DE4DB-B375-4EC6-8533-C7FE51D92721}"/>
  <tableColumns count="6">
    <tableColumn id="1" xr3:uid="{32B860AD-58C6-45D2-824E-397E17B68C24}" uniqueName="1" name="Dépense" totalsRowLabel="Total" queryTableFieldId="1" dataDxfId="5" totalsRowDxfId="6"/>
    <tableColumn id="2" xr3:uid="{FF8F4DEC-1255-453D-AFBE-1C03FB7F44CD}" uniqueName="2" name="Dépenses réalisées" totalsRowFunction="sum" queryTableFieldId="2" dataDxfId="4" totalsRowDxfId="7"/>
    <tableColumn id="9" xr3:uid="{73A2E6DA-B21E-4304-A6D1-501CE1191DEA}" uniqueName="9" name="|" queryTableFieldId="13" dataDxfId="3" totalsRowDxfId="8"/>
    <tableColumn id="4" xr3:uid="{81B2BEB8-C33A-4B2D-829A-C4434B352A18}" uniqueName="4" name="Recettes réalisées" totalsRowFunction="sum" queryTableFieldId="4" dataDxfId="2" totalsRowDxfId="9"/>
    <tableColumn id="3" xr3:uid="{79A81FEE-B199-4205-881E-579A24CF1018}" uniqueName="3" name="Recettes" totalsRowLabel="Résultat =" queryTableFieldId="3" dataDxfId="1" totalsRowDxfId="10"/>
    <tableColumn id="11" xr3:uid="{46ACDB4D-5A5C-4125-A74F-6CD991423A76}" uniqueName="11" name="Personnalisé" totalsRowFunction="sum" queryTableFieldId="17" dataDxfId="0" totalsRowDxfId="11"/>
  </tableColumns>
  <tableStyleInfo name="TableStyleMedium7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FA64227-D744-4E62-8D93-0DB1AB67791B}" name="Tableau438" displayName="Tableau438" ref="I39:I40" totalsRowShown="0" headerRowDxfId="14" dataDxfId="13">
  <autoFilter ref="I39:I40" xr:uid="{CFA64227-D744-4E62-8D93-0DB1AB67791B}"/>
  <tableColumns count="1">
    <tableColumn id="1" xr3:uid="{C5BD3CD8-E866-4DEA-9000-4279EAC099E5}" name="Choix budget" dataDxfId="1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sheetPr codeName="Sheet1"/>
  <dimension ref="A2:Y44"/>
  <sheetViews>
    <sheetView showGridLines="0" tabSelected="1" topLeftCell="E19" workbookViewId="0">
      <selection activeCell="N23" sqref="N23"/>
    </sheetView>
  </sheetViews>
  <sheetFormatPr baseColWidth="10" defaultColWidth="11.42578125" defaultRowHeight="15" x14ac:dyDescent="0.25"/>
  <cols>
    <col min="1" max="1" width="13.140625" customWidth="1"/>
    <col min="2" max="2" width="29.42578125" customWidth="1"/>
    <col min="3" max="6" width="14" customWidth="1"/>
    <col min="8" max="8" width="20.5703125" customWidth="1"/>
    <col min="9" max="9" width="15.140625" customWidth="1"/>
    <col min="11" max="11" width="24.42578125" style="4" customWidth="1"/>
    <col min="12" max="12" width="17.85546875" customWidth="1"/>
    <col min="13" max="13" width="4" customWidth="1"/>
    <col min="14" max="14" width="17.85546875" customWidth="1"/>
    <col min="15" max="15" width="24.42578125" style="6" customWidth="1"/>
    <col min="16" max="16" width="17.7109375" style="6" customWidth="1"/>
    <col min="17" max="17" width="16.140625" customWidth="1"/>
    <col min="18" max="21" width="19.5703125" bestFit="1" customWidth="1"/>
    <col min="22" max="22" width="14.7109375" bestFit="1" customWidth="1"/>
    <col min="23" max="23" width="23.7109375" bestFit="1" customWidth="1"/>
    <col min="24" max="24" width="14.7109375" bestFit="1" customWidth="1"/>
    <col min="25" max="25" width="18.7109375" bestFit="1" customWidth="1"/>
  </cols>
  <sheetData>
    <row r="2" spans="1:25" x14ac:dyDescent="0.25">
      <c r="A2" t="s">
        <v>24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25" x14ac:dyDescent="0.25">
      <c r="A3" t="s">
        <v>25</v>
      </c>
      <c r="B3" t="s">
        <v>6</v>
      </c>
      <c r="C3" t="s">
        <v>9</v>
      </c>
      <c r="D3">
        <v>1716</v>
      </c>
      <c r="E3">
        <v>2371</v>
      </c>
      <c r="F3">
        <v>2240</v>
      </c>
      <c r="G3">
        <v>3935</v>
      </c>
    </row>
    <row r="4" spans="1:25" x14ac:dyDescent="0.25">
      <c r="A4" t="s">
        <v>25</v>
      </c>
      <c r="B4" t="s">
        <v>6</v>
      </c>
      <c r="C4" t="s">
        <v>9</v>
      </c>
      <c r="D4">
        <v>1593</v>
      </c>
      <c r="E4">
        <v>2503</v>
      </c>
      <c r="F4">
        <v>486</v>
      </c>
      <c r="G4">
        <v>2171</v>
      </c>
    </row>
    <row r="5" spans="1:25" x14ac:dyDescent="0.25">
      <c r="A5" t="s">
        <v>26</v>
      </c>
      <c r="B5" t="s">
        <v>6</v>
      </c>
      <c r="C5" t="s">
        <v>9</v>
      </c>
      <c r="D5">
        <v>727</v>
      </c>
      <c r="E5">
        <v>3347</v>
      </c>
      <c r="F5">
        <v>2189</v>
      </c>
      <c r="G5">
        <v>1212</v>
      </c>
    </row>
    <row r="6" spans="1:25" x14ac:dyDescent="0.25">
      <c r="A6" t="s">
        <v>25</v>
      </c>
      <c r="B6" t="s">
        <v>6</v>
      </c>
      <c r="C6" t="s">
        <v>8</v>
      </c>
      <c r="D6">
        <v>2942</v>
      </c>
      <c r="E6">
        <v>3535</v>
      </c>
      <c r="G6">
        <v>345</v>
      </c>
    </row>
    <row r="7" spans="1:25" x14ac:dyDescent="0.25">
      <c r="A7" t="s">
        <v>25</v>
      </c>
      <c r="B7" t="s">
        <v>6</v>
      </c>
      <c r="C7" t="s">
        <v>8</v>
      </c>
      <c r="D7">
        <v>39</v>
      </c>
      <c r="E7">
        <v>2446</v>
      </c>
      <c r="G7">
        <v>4208</v>
      </c>
    </row>
    <row r="8" spans="1:25" x14ac:dyDescent="0.25">
      <c r="A8" t="s">
        <v>26</v>
      </c>
      <c r="B8" t="s">
        <v>6</v>
      </c>
      <c r="C8" t="s">
        <v>8</v>
      </c>
      <c r="D8">
        <v>2331</v>
      </c>
      <c r="E8">
        <v>372</v>
      </c>
      <c r="G8">
        <v>70</v>
      </c>
    </row>
    <row r="9" spans="1:25" x14ac:dyDescent="0.25">
      <c r="A9" t="s">
        <v>26</v>
      </c>
      <c r="B9" t="s">
        <v>6</v>
      </c>
      <c r="C9" t="s">
        <v>8</v>
      </c>
      <c r="D9">
        <v>1326</v>
      </c>
      <c r="E9">
        <v>2836</v>
      </c>
      <c r="G9">
        <v>4869</v>
      </c>
    </row>
    <row r="10" spans="1:25" x14ac:dyDescent="0.25">
      <c r="A10" t="s">
        <v>26</v>
      </c>
      <c r="B10" t="s">
        <v>6</v>
      </c>
      <c r="C10" t="s">
        <v>10</v>
      </c>
      <c r="D10">
        <v>311</v>
      </c>
      <c r="E10">
        <v>1565</v>
      </c>
      <c r="F10">
        <v>1614</v>
      </c>
      <c r="G10">
        <v>3841</v>
      </c>
      <c r="V10" s="1"/>
      <c r="W10" s="1"/>
      <c r="X10" s="1"/>
      <c r="Y10" s="1"/>
    </row>
    <row r="11" spans="1:25" x14ac:dyDescent="0.25">
      <c r="A11" t="s">
        <v>25</v>
      </c>
      <c r="B11" t="s">
        <v>6</v>
      </c>
      <c r="C11" t="s">
        <v>20</v>
      </c>
      <c r="G11">
        <v>541</v>
      </c>
      <c r="V11" s="1"/>
      <c r="W11" s="1"/>
      <c r="X11" s="1"/>
      <c r="Y11" s="1"/>
    </row>
    <row r="12" spans="1:25" x14ac:dyDescent="0.25">
      <c r="A12" t="s">
        <v>25</v>
      </c>
      <c r="B12" t="s">
        <v>6</v>
      </c>
      <c r="C12" t="s">
        <v>21</v>
      </c>
      <c r="G12">
        <v>154</v>
      </c>
      <c r="V12" s="1"/>
      <c r="W12" s="1"/>
      <c r="X12" s="1"/>
      <c r="Y12" s="1"/>
    </row>
    <row r="13" spans="1:25" x14ac:dyDescent="0.25">
      <c r="A13" t="s">
        <v>26</v>
      </c>
      <c r="B13" t="s">
        <v>6</v>
      </c>
      <c r="C13" t="s">
        <v>22</v>
      </c>
      <c r="G13">
        <v>485</v>
      </c>
      <c r="V13" s="1"/>
      <c r="W13" s="1"/>
      <c r="X13" s="1"/>
      <c r="Y13" s="1"/>
    </row>
    <row r="14" spans="1:25" x14ac:dyDescent="0.25">
      <c r="A14" t="s">
        <v>26</v>
      </c>
      <c r="B14" t="s">
        <v>6</v>
      </c>
      <c r="C14" t="s">
        <v>23</v>
      </c>
      <c r="G14">
        <v>458</v>
      </c>
      <c r="V14" s="1"/>
      <c r="W14" s="1"/>
      <c r="X14" s="1"/>
      <c r="Y14" s="1"/>
    </row>
    <row r="15" spans="1:25" x14ac:dyDescent="0.25">
      <c r="A15" t="s">
        <v>25</v>
      </c>
      <c r="B15" t="s">
        <v>7</v>
      </c>
      <c r="C15" t="s">
        <v>11</v>
      </c>
      <c r="D15">
        <v>595</v>
      </c>
      <c r="E15">
        <v>246</v>
      </c>
      <c r="F15">
        <v>4102</v>
      </c>
      <c r="G15">
        <v>1527</v>
      </c>
    </row>
    <row r="16" spans="1:25" x14ac:dyDescent="0.25">
      <c r="A16" t="s">
        <v>26</v>
      </c>
      <c r="B16" t="s">
        <v>7</v>
      </c>
      <c r="C16" t="s">
        <v>12</v>
      </c>
      <c r="D16">
        <v>4166</v>
      </c>
      <c r="E16">
        <v>3186</v>
      </c>
      <c r="F16">
        <v>4489</v>
      </c>
      <c r="G16">
        <v>1256</v>
      </c>
    </row>
    <row r="17" spans="1:21" x14ac:dyDescent="0.25">
      <c r="A17" t="s">
        <v>26</v>
      </c>
      <c r="B17" t="s">
        <v>7</v>
      </c>
      <c r="C17" t="s">
        <v>12</v>
      </c>
      <c r="D17">
        <v>4260</v>
      </c>
      <c r="E17">
        <v>478</v>
      </c>
      <c r="F17">
        <v>3844</v>
      </c>
      <c r="G17">
        <v>4291</v>
      </c>
    </row>
    <row r="18" spans="1:21" x14ac:dyDescent="0.25">
      <c r="A18" t="s">
        <v>25</v>
      </c>
      <c r="B18" t="s">
        <v>7</v>
      </c>
      <c r="C18" t="s">
        <v>12</v>
      </c>
      <c r="D18">
        <v>336</v>
      </c>
      <c r="E18">
        <v>2656</v>
      </c>
      <c r="F18">
        <v>1462</v>
      </c>
      <c r="G18">
        <v>4546</v>
      </c>
    </row>
    <row r="19" spans="1:21" x14ac:dyDescent="0.25">
      <c r="A19" t="s">
        <v>26</v>
      </c>
      <c r="B19" t="s">
        <v>7</v>
      </c>
      <c r="C19" t="s">
        <v>12</v>
      </c>
      <c r="D19">
        <v>2294</v>
      </c>
      <c r="E19">
        <v>2546</v>
      </c>
      <c r="F19">
        <v>371</v>
      </c>
      <c r="G19">
        <v>1891</v>
      </c>
    </row>
    <row r="20" spans="1:21" x14ac:dyDescent="0.25">
      <c r="A20" t="s">
        <v>26</v>
      </c>
      <c r="B20" t="s">
        <v>7</v>
      </c>
      <c r="C20" t="s">
        <v>13</v>
      </c>
      <c r="D20">
        <v>4182</v>
      </c>
      <c r="E20">
        <v>1408</v>
      </c>
      <c r="F20">
        <v>2806</v>
      </c>
      <c r="G20">
        <v>3485</v>
      </c>
    </row>
    <row r="21" spans="1:21" x14ac:dyDescent="0.25">
      <c r="A21" t="s">
        <v>25</v>
      </c>
      <c r="B21" t="s">
        <v>7</v>
      </c>
      <c r="C21" t="s">
        <v>14</v>
      </c>
      <c r="G21">
        <v>2615</v>
      </c>
    </row>
    <row r="26" spans="1:21" x14ac:dyDescent="0.25">
      <c r="K26" s="2" t="s">
        <v>15</v>
      </c>
    </row>
    <row r="27" spans="1:21" x14ac:dyDescent="0.25">
      <c r="K27" s="2">
        <v>2021</v>
      </c>
    </row>
    <row r="29" spans="1:21" x14ac:dyDescent="0.25">
      <c r="K29" s="5"/>
      <c r="L29" s="1"/>
      <c r="M29" s="1"/>
      <c r="N29" s="1"/>
      <c r="O29" s="7"/>
      <c r="P29" s="7"/>
      <c r="Q29" s="1"/>
      <c r="R29" s="1"/>
      <c r="S29" s="1"/>
      <c r="T29" s="1"/>
      <c r="U29" s="1"/>
    </row>
    <row r="30" spans="1:21" x14ac:dyDescent="0.25">
      <c r="I30" s="2" t="s">
        <v>27</v>
      </c>
      <c r="K30" s="4" t="s">
        <v>16</v>
      </c>
      <c r="L30" t="s">
        <v>17</v>
      </c>
      <c r="M30" s="2" t="s">
        <v>29</v>
      </c>
      <c r="N30" t="s">
        <v>18</v>
      </c>
      <c r="O30" s="6" t="s">
        <v>7</v>
      </c>
      <c r="P30" s="10" t="s">
        <v>28</v>
      </c>
    </row>
    <row r="31" spans="1:21" x14ac:dyDescent="0.25">
      <c r="I31" s="2" t="s">
        <v>25</v>
      </c>
      <c r="K31" s="4" t="s">
        <v>9</v>
      </c>
      <c r="L31" s="13">
        <v>6106</v>
      </c>
      <c r="M31" s="2" t="s">
        <v>29</v>
      </c>
      <c r="N31" s="14">
        <v>1527</v>
      </c>
      <c r="O31" s="6" t="s">
        <v>11</v>
      </c>
      <c r="P31" s="9">
        <v>-4579</v>
      </c>
    </row>
    <row r="32" spans="1:21" x14ac:dyDescent="0.25">
      <c r="H32" s="2"/>
      <c r="K32" s="4" t="s">
        <v>8</v>
      </c>
      <c r="L32" s="13">
        <v>4553</v>
      </c>
      <c r="M32" s="2" t="s">
        <v>29</v>
      </c>
      <c r="N32" s="14">
        <v>11984</v>
      </c>
      <c r="O32" s="6" t="s">
        <v>12</v>
      </c>
      <c r="P32" s="9">
        <v>7431</v>
      </c>
    </row>
    <row r="33" spans="9:16" x14ac:dyDescent="0.25">
      <c r="K33" s="4" t="s">
        <v>20</v>
      </c>
      <c r="L33" s="13">
        <v>541</v>
      </c>
      <c r="M33" s="2" t="s">
        <v>29</v>
      </c>
      <c r="N33" s="14">
        <v>3485</v>
      </c>
      <c r="O33" s="6" t="s">
        <v>13</v>
      </c>
      <c r="P33" s="9">
        <v>2944</v>
      </c>
    </row>
    <row r="34" spans="9:16" x14ac:dyDescent="0.25">
      <c r="K34" s="4" t="s">
        <v>21</v>
      </c>
      <c r="L34" s="13">
        <v>154</v>
      </c>
      <c r="M34" s="2" t="s">
        <v>29</v>
      </c>
      <c r="N34" s="14">
        <v>2615</v>
      </c>
      <c r="O34" s="6" t="s">
        <v>14</v>
      </c>
      <c r="P34" s="9">
        <v>2461</v>
      </c>
    </row>
    <row r="35" spans="9:16" ht="21" x14ac:dyDescent="0.35">
      <c r="K35" s="8" t="s">
        <v>19</v>
      </c>
      <c r="L35" s="11">
        <f>SUBTOTAL(109,Fusion__budget_cdc[Dépenses réalisées])</f>
        <v>11354</v>
      </c>
      <c r="M35" s="3"/>
      <c r="N35" s="12">
        <f>SUBTOTAL(109,Fusion__budget_cdc[Recettes réalisées])</f>
        <v>19611</v>
      </c>
      <c r="O35" s="15" t="s">
        <v>30</v>
      </c>
      <c r="P35" s="16">
        <f>SUBTOTAL(109,Fusion__budget_cdc[Personnalisé])</f>
        <v>8257</v>
      </c>
    </row>
    <row r="39" spans="9:16" x14ac:dyDescent="0.25">
      <c r="I39" s="2" t="s">
        <v>27</v>
      </c>
      <c r="K39" s="4" t="s">
        <v>16</v>
      </c>
      <c r="L39" t="s">
        <v>17</v>
      </c>
      <c r="M39" s="2" t="s">
        <v>29</v>
      </c>
      <c r="N39" t="s">
        <v>18</v>
      </c>
      <c r="O39" s="6" t="s">
        <v>7</v>
      </c>
      <c r="P39" s="10" t="s">
        <v>28</v>
      </c>
    </row>
    <row r="40" spans="9:16" x14ac:dyDescent="0.25">
      <c r="I40" s="2" t="s">
        <v>26</v>
      </c>
      <c r="K40" s="4" t="s">
        <v>9</v>
      </c>
      <c r="L40" s="13">
        <v>6106</v>
      </c>
      <c r="M40" s="2" t="s">
        <v>29</v>
      </c>
      <c r="N40" s="14">
        <v>1527</v>
      </c>
      <c r="O40" s="6" t="s">
        <v>11</v>
      </c>
      <c r="P40" s="9">
        <v>-4579</v>
      </c>
    </row>
    <row r="41" spans="9:16" x14ac:dyDescent="0.25">
      <c r="K41" s="4" t="s">
        <v>8</v>
      </c>
      <c r="L41" s="13">
        <v>4553</v>
      </c>
      <c r="M41" s="2" t="s">
        <v>29</v>
      </c>
      <c r="N41" s="14">
        <v>11984</v>
      </c>
      <c r="O41" s="6" t="s">
        <v>12</v>
      </c>
      <c r="P41" s="9">
        <v>7431</v>
      </c>
    </row>
    <row r="42" spans="9:16" x14ac:dyDescent="0.25">
      <c r="K42" s="4" t="s">
        <v>20</v>
      </c>
      <c r="L42" s="13">
        <v>541</v>
      </c>
      <c r="M42" s="2" t="s">
        <v>29</v>
      </c>
      <c r="N42" s="14">
        <v>3485</v>
      </c>
      <c r="O42" s="6" t="s">
        <v>13</v>
      </c>
      <c r="P42" s="9">
        <v>2944</v>
      </c>
    </row>
    <row r="43" spans="9:16" x14ac:dyDescent="0.25">
      <c r="K43" s="4" t="s">
        <v>21</v>
      </c>
      <c r="L43" s="13">
        <v>154</v>
      </c>
      <c r="M43" s="2" t="s">
        <v>29</v>
      </c>
      <c r="N43" s="14">
        <v>2615</v>
      </c>
      <c r="O43" s="6" t="s">
        <v>14</v>
      </c>
      <c r="P43" s="9">
        <v>2461</v>
      </c>
    </row>
    <row r="44" spans="9:16" ht="21" x14ac:dyDescent="0.35">
      <c r="K44" s="8" t="s">
        <v>19</v>
      </c>
      <c r="L44" s="11">
        <f>SUBTOTAL(109,Fusion__budget_om[Dépenses réalisées])</f>
        <v>11354</v>
      </c>
      <c r="M44" s="3"/>
      <c r="N44" s="12">
        <f>SUBTOTAL(109,Fusion__budget_om[Recettes réalisées])</f>
        <v>19611</v>
      </c>
      <c r="O44" s="15" t="s">
        <v>30</v>
      </c>
      <c r="P44" s="16">
        <f>SUBTOTAL(109,Fusion__budget_om[Personnalisé])</f>
        <v>8257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2021-12-24T11:01:47Z</dcterms:created>
  <dcterms:modified xsi:type="dcterms:W3CDTF">2021-12-25T22:46:57Z</dcterms:modified>
</cp:coreProperties>
</file>