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ean-\Desktop\"/>
    </mc:Choice>
  </mc:AlternateContent>
  <xr:revisionPtr revIDLastSave="0" documentId="13_ncr:1_{7AE0CFBA-DDB2-4B5A-8AEF-18BEC8620620}" xr6:coauthVersionLast="47" xr6:coauthVersionMax="47" xr10:uidLastSave="{00000000-0000-0000-0000-000000000000}"/>
  <bookViews>
    <workbookView xWindow="-120" yWindow="-120" windowWidth="29040" windowHeight="15840" activeTab="1" xr2:uid="{00000000-000D-0000-FFFF-FFFF00000000}"/>
  </bookViews>
  <sheets>
    <sheet name="BDD" sheetId="4" r:id="rId1"/>
    <sheet name="TCD" sheetId="8" r:id="rId2"/>
  </sheets>
  <definedNames>
    <definedName name="_xlnm._FilterDatabase" localSheetId="0" hidden="1">BDD!$B$1:$M$91</definedName>
    <definedName name="Arial">#REF!</definedName>
  </definedNames>
  <calcPr calcId="191029"/>
  <pivotCaches>
    <pivotCache cacheId="5" r:id="rId3"/>
  </pivotCaches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21" i="4" l="1"/>
  <c r="L21" i="4"/>
  <c r="K22" i="4"/>
  <c r="L22" i="4"/>
  <c r="K23" i="4"/>
  <c r="L23" i="4"/>
  <c r="K24" i="4"/>
  <c r="L24" i="4"/>
  <c r="K25" i="4"/>
  <c r="L25" i="4"/>
  <c r="K26" i="4"/>
  <c r="L26" i="4"/>
  <c r="K27" i="4"/>
  <c r="L27" i="4"/>
  <c r="K12" i="4"/>
  <c r="L12" i="4"/>
  <c r="K13" i="4"/>
  <c r="L13" i="4"/>
  <c r="K14" i="4"/>
  <c r="L14" i="4"/>
  <c r="K15" i="4"/>
  <c r="L15" i="4"/>
  <c r="K16" i="4"/>
  <c r="L16" i="4"/>
  <c r="K17" i="4"/>
  <c r="L17" i="4"/>
  <c r="K18" i="4"/>
  <c r="L18" i="4"/>
  <c r="K19" i="4"/>
  <c r="L19" i="4"/>
  <c r="K4" i="4"/>
  <c r="L4" i="4"/>
  <c r="K5" i="4"/>
  <c r="L5" i="4"/>
  <c r="K6" i="4"/>
  <c r="L6" i="4"/>
  <c r="K7" i="4"/>
  <c r="L7" i="4"/>
  <c r="K8" i="4"/>
  <c r="L8" i="4"/>
  <c r="K9" i="4"/>
  <c r="L9" i="4"/>
  <c r="K10" i="4"/>
  <c r="L10" i="4"/>
  <c r="K11" i="4"/>
  <c r="K20" i="4"/>
  <c r="L20" i="4"/>
  <c r="K3" i="4"/>
  <c r="L11" i="4"/>
  <c r="L3" i="4"/>
</calcChain>
</file>

<file path=xl/sharedStrings.xml><?xml version="1.0" encoding="utf-8"?>
<sst xmlns="http://schemas.openxmlformats.org/spreadsheetml/2006/main" count="136" uniqueCount="48">
  <si>
    <t>Libellé</t>
  </si>
  <si>
    <t>BP 2020</t>
  </si>
  <si>
    <t>SERVCOMM</t>
  </si>
  <si>
    <t>60622 : Carburants</t>
  </si>
  <si>
    <t>60623 : Alimentation</t>
  </si>
  <si>
    <t>60628 : Autres Fournitures</t>
  </si>
  <si>
    <t>60632 : Petits Equipements</t>
  </si>
  <si>
    <t>6065 : Livres</t>
  </si>
  <si>
    <t>6068 : Fournitures</t>
  </si>
  <si>
    <t>6135 : Locations Mobilières</t>
  </si>
  <si>
    <t>6184 : Formation</t>
  </si>
  <si>
    <t>6232 : Fêtes et Cérémonies</t>
  </si>
  <si>
    <t>6247 : Transports Collectifs</t>
  </si>
  <si>
    <t>6262 : Frais de Communication</t>
  </si>
  <si>
    <t>6156 : Maintenance</t>
  </si>
  <si>
    <t>6261 : Frais de Port</t>
  </si>
  <si>
    <t>6358 : Autres Droits</t>
  </si>
  <si>
    <t>6475 : Pharmacie</t>
  </si>
  <si>
    <t>6228 : Rémunérations d'intermédiaires et honoraires / Divers</t>
  </si>
  <si>
    <t>60621 : Combustible</t>
  </si>
  <si>
    <t>6064 : Fournitures Administratives</t>
  </si>
  <si>
    <t>6067 : Fournitures scolaires</t>
  </si>
  <si>
    <t>61558 : Autres biens immobiliers</t>
  </si>
  <si>
    <t>20 Services communs</t>
  </si>
  <si>
    <t>211 Ecoles maternelles</t>
  </si>
  <si>
    <t>212 Ecoles primaires</t>
  </si>
  <si>
    <t>N°</t>
  </si>
  <si>
    <t>BP 2021 Compta</t>
  </si>
  <si>
    <t>Réali 2021 Compta</t>
  </si>
  <si>
    <t>Eng 2021 Compta</t>
  </si>
  <si>
    <t>Solde Net 2021 Compta</t>
  </si>
  <si>
    <t>BP 2022</t>
  </si>
  <si>
    <t>Eng + Réali 2021 Compta</t>
  </si>
  <si>
    <t xml:space="preserve"> BUDGET</t>
  </si>
  <si>
    <t>ECOLEMAT</t>
  </si>
  <si>
    <t>ECOLEPRIM</t>
  </si>
  <si>
    <t>Article</t>
  </si>
  <si>
    <t>Fonction</t>
  </si>
  <si>
    <t>Code fonction</t>
  </si>
  <si>
    <t>Étiquettes de lignes</t>
  </si>
  <si>
    <t>Somme de Réali 2021 Compta</t>
  </si>
  <si>
    <t>Total général</t>
  </si>
  <si>
    <t>Somme de Eng 2021 Compta</t>
  </si>
  <si>
    <t>Somme de Eng + Réali 2021 Compta</t>
  </si>
  <si>
    <t>Somme de Solde Net 2021 Compta</t>
  </si>
  <si>
    <t>Somme de BP 2020</t>
  </si>
  <si>
    <t>Somme de BP 2021 Compta</t>
  </si>
  <si>
    <t>Somme de BP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</si>
</sst>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_ ;[Red]\-#,##0.00\ "/>
  </numFmts>
  <fonts count="10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i/>
      <sz val="14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i/>
      <sz val="14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39997558519241921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0" borderId="0" xfId="0" applyFill="1" applyAlignment="1">
      <alignment vertical="center"/>
    </xf>
    <xf numFmtId="164" fontId="0" fillId="0" borderId="0" xfId="0" applyNumberFormat="1" applyFill="1" applyAlignment="1">
      <alignment vertical="center"/>
    </xf>
    <xf numFmtId="0" fontId="3" fillId="0" borderId="0" xfId="0" applyFont="1" applyFill="1" applyAlignment="1">
      <alignment vertical="center"/>
    </xf>
    <xf numFmtId="0" fontId="3" fillId="0" borderId="1" xfId="0" applyFont="1" applyFill="1" applyBorder="1" applyAlignment="1">
      <alignment vertical="center"/>
    </xf>
    <xf numFmtId="0" fontId="5" fillId="0" borderId="0" xfId="0" applyFont="1" applyFill="1" applyAlignment="1">
      <alignment horizontal="right" vertical="center"/>
    </xf>
    <xf numFmtId="164" fontId="6" fillId="0" borderId="0" xfId="0" applyNumberFormat="1" applyFont="1" applyFill="1" applyAlignment="1">
      <alignment horizontal="right" vertical="center"/>
    </xf>
    <xf numFmtId="164" fontId="0" fillId="0" borderId="0" xfId="0" applyNumberFormat="1" applyFill="1" applyAlignment="1">
      <alignment horizontal="right" vertical="center"/>
    </xf>
    <xf numFmtId="0" fontId="0" fillId="0" borderId="0" xfId="0" applyFill="1" applyAlignment="1">
      <alignment horizontal="right" vertical="center"/>
    </xf>
    <xf numFmtId="164" fontId="0" fillId="0" borderId="1" xfId="0" applyNumberFormat="1" applyFill="1" applyBorder="1" applyAlignment="1">
      <alignment horizontal="right" vertical="center"/>
    </xf>
    <xf numFmtId="164" fontId="0" fillId="0" borderId="2" xfId="0" applyNumberFormat="1" applyFill="1" applyBorder="1" applyAlignment="1">
      <alignment horizontal="right" vertical="center"/>
    </xf>
    <xf numFmtId="164" fontId="2" fillId="0" borderId="0" xfId="0" applyNumberFormat="1" applyFont="1" applyFill="1" applyBorder="1" applyAlignment="1">
      <alignment horizontal="right" vertical="center"/>
    </xf>
    <xf numFmtId="0" fontId="7" fillId="0" borderId="0" xfId="0" applyFont="1" applyFill="1" applyAlignment="1">
      <alignment vertical="center"/>
    </xf>
    <xf numFmtId="164" fontId="8" fillId="0" borderId="0" xfId="0" applyNumberFormat="1" applyFont="1" applyFill="1" applyBorder="1" applyAlignment="1">
      <alignment horizontal="left" vertical="center"/>
    </xf>
    <xf numFmtId="0" fontId="1" fillId="0" borderId="0" xfId="0" applyFont="1" applyFill="1" applyAlignment="1">
      <alignment horizontal="right" vertical="center"/>
    </xf>
    <xf numFmtId="164" fontId="8" fillId="0" borderId="0" xfId="0" applyNumberFormat="1" applyFont="1" applyFill="1" applyBorder="1" applyAlignment="1">
      <alignment horizontal="right" vertical="center"/>
    </xf>
    <xf numFmtId="164" fontId="0" fillId="0" borderId="7" xfId="0" applyNumberFormat="1" applyFill="1" applyBorder="1" applyAlignment="1">
      <alignment horizontal="right" vertical="center"/>
    </xf>
    <xf numFmtId="0" fontId="4" fillId="2" borderId="4" xfId="0" applyFont="1" applyFill="1" applyBorder="1" applyAlignment="1">
      <alignment vertical="center"/>
    </xf>
    <xf numFmtId="4" fontId="2" fillId="2" borderId="3" xfId="0" applyNumberFormat="1" applyFont="1" applyFill="1" applyBorder="1" applyAlignment="1">
      <alignment horizontal="center" vertical="center"/>
    </xf>
    <xf numFmtId="4" fontId="2" fillId="3" borderId="3" xfId="0" applyNumberFormat="1" applyFont="1" applyFill="1" applyBorder="1" applyAlignment="1">
      <alignment horizontal="center" vertical="center" wrapText="1"/>
    </xf>
    <xf numFmtId="4" fontId="2" fillId="4" borderId="9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vertical="center"/>
    </xf>
    <xf numFmtId="164" fontId="0" fillId="0" borderId="10" xfId="0" applyNumberFormat="1" applyFill="1" applyBorder="1" applyAlignment="1">
      <alignment horizontal="right" vertical="center"/>
    </xf>
    <xf numFmtId="0" fontId="3" fillId="0" borderId="0" xfId="0" applyFont="1" applyFill="1" applyAlignment="1">
      <alignment horizontal="left" vertical="center"/>
    </xf>
    <xf numFmtId="0" fontId="3" fillId="2" borderId="8" xfId="0" applyFont="1" applyFill="1" applyBorder="1" applyAlignment="1">
      <alignment horizontal="left" vertical="center"/>
    </xf>
    <xf numFmtId="0" fontId="3" fillId="0" borderId="6" xfId="0" applyFont="1" applyFill="1" applyBorder="1" applyAlignment="1">
      <alignment horizontal="left" vertical="center"/>
    </xf>
    <xf numFmtId="0" fontId="3" fillId="0" borderId="5" xfId="0" applyFont="1" applyFill="1" applyBorder="1" applyAlignment="1">
      <alignment horizontal="left" vertical="center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0" fontId="0" fillId="0" borderId="0" xfId="0" applyAlignment="1">
      <alignment horizontal="left" indent="1"/>
    </xf>
  </cellXfs>
  <cellStyles count="1">
    <cellStyle name="Normal" xfId="0" builtinId="0"/>
  </cellStyles>
  <dxfs count="15">
    <dxf>
      <numFmt numFmtId="164" formatCode="#,##0.00_ ;[Red]\-#,##0.00\ "/>
      <fill>
        <patternFill patternType="none">
          <fgColor indexed="64"/>
          <bgColor indexed="65"/>
        </patternFill>
      </fill>
      <alignment horizontal="right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numFmt numFmtId="164" formatCode="#,##0.00_ ;[Red]\-#,##0.00\ "/>
      <fill>
        <patternFill patternType="none">
          <fgColor indexed="64"/>
          <bgColor indexed="65"/>
        </patternFill>
      </fill>
      <alignment horizontal="righ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64" formatCode="#,##0.00_ ;[Red]\-#,##0.00\ "/>
      <fill>
        <patternFill patternType="none">
          <fgColor indexed="64"/>
          <bgColor indexed="65"/>
        </patternFill>
      </fill>
      <alignment horizontal="righ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64" formatCode="#,##0.00_ ;[Red]\-#,##0.00\ "/>
      <fill>
        <patternFill patternType="none">
          <fgColor indexed="64"/>
          <bgColor indexed="65"/>
        </patternFill>
      </fill>
      <alignment horizontal="righ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64" formatCode="#,##0.00_ ;[Red]\-#,##0.00\ "/>
      <fill>
        <patternFill patternType="none">
          <fgColor indexed="64"/>
          <bgColor indexed="65"/>
        </patternFill>
      </fill>
      <alignment horizontal="righ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64" formatCode="#,##0.00_ ;[Red]\-#,##0.00\ "/>
      <fill>
        <patternFill patternType="none">
          <fgColor indexed="64"/>
          <bgColor indexed="65"/>
        </patternFill>
      </fill>
      <alignment horizontal="righ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64" formatCode="#,##0.00_ ;[Red]\-#,##0.00\ "/>
      <fill>
        <patternFill patternType="none">
          <fgColor indexed="64"/>
          <bgColor indexed="65"/>
        </patternFill>
      </fill>
      <alignment horizontal="righ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alignment horizontal="right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4" formatCode="#,##0.00"/>
      <fill>
        <patternFill patternType="solid">
          <fgColor indexed="64"/>
          <bgColor theme="9" tint="0.5999938962981048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jean-baptiste thomas" refreshedDate="44520.627153472225" createdVersion="7" refreshedVersion="7" minRefreshableVersion="3" recordCount="25" xr:uid="{8AB1E07D-FA8B-4D7A-A6AD-02F9ED5DAA5B}">
  <cacheSource type="worksheet">
    <worksheetSource name="Tableau1"/>
  </cacheSource>
  <cacheFields count="12">
    <cacheField name="N°" numFmtId="0">
      <sharedItems containsSemiMixedTypes="0" containsString="0" containsNumber="1" containsInteger="1" minValue="6067" maxValue="61558"/>
    </cacheField>
    <cacheField name="Article" numFmtId="0">
      <sharedItems count="9">
        <s v="60623 : Alimentation"/>
        <s v="60628 : Autres Fournitures"/>
        <s v="60632 : Petits Equipements"/>
        <s v="6067 : Fournitures scolaires"/>
        <s v="61558 : Autres biens immobiliers"/>
        <s v="6156 : Maintenance"/>
        <s v="6184 : Formation"/>
        <s v="6475 : Pharmacie"/>
        <s v="6247 : Transports Collectifs"/>
      </sharedItems>
    </cacheField>
    <cacheField name="Fonction" numFmtId="0">
      <sharedItems count="3">
        <s v="20 Services communs"/>
        <s v="211 Ecoles maternelles"/>
        <s v="212 Ecoles primaires"/>
      </sharedItems>
    </cacheField>
    <cacheField name="Code fonction" numFmtId="0">
      <sharedItems containsSemiMixedTypes="0" containsString="0" containsNumber="1" containsInteger="1" minValue="20" maxValue="212"/>
    </cacheField>
    <cacheField name="Libellé" numFmtId="0">
      <sharedItems/>
    </cacheField>
    <cacheField name="BP 2020" numFmtId="164">
      <sharedItems containsSemiMixedTypes="0" containsString="0" containsNumber="1" containsInteger="1" minValue="0" maxValue="7550"/>
    </cacheField>
    <cacheField name="BP 2021 Compta" numFmtId="164">
      <sharedItems containsSemiMixedTypes="0" containsString="0" containsNumber="1" containsInteger="1" minValue="0" maxValue="8190"/>
    </cacheField>
    <cacheField name="Réali 2021 Compta" numFmtId="164">
      <sharedItems containsSemiMixedTypes="0" containsString="0" containsNumber="1" minValue="0" maxValue="7070.72"/>
    </cacheField>
    <cacheField name="Eng 2021 Compta" numFmtId="164">
      <sharedItems containsSemiMixedTypes="0" containsString="0" containsNumber="1" minValue="0" maxValue="1430"/>
    </cacheField>
    <cacheField name="Eng + Réali 2021 Compta" numFmtId="164">
      <sharedItems containsSemiMixedTypes="0" containsString="0" containsNumber="1" minValue="0" maxValue="7070.72"/>
    </cacheField>
    <cacheField name="Solde Net 2021 Compta" numFmtId="164">
      <sharedItems containsSemiMixedTypes="0" containsString="0" containsNumber="1" minValue="-321.77999999999975" maxValue="2034.43"/>
    </cacheField>
    <cacheField name="BP 2022" numFmtId="164">
      <sharedItems containsString="0" containsBlank="1" containsNumber="1" containsInteger="1" minValue="225" maxValue="714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5">
  <r>
    <n v="60623"/>
    <x v="0"/>
    <x v="0"/>
    <n v="20"/>
    <s v="SERVCOMM"/>
    <n v="1450"/>
    <n v="1300"/>
    <n v="0"/>
    <n v="1430"/>
    <n v="1430"/>
    <n v="-130"/>
    <n v="1450"/>
  </r>
  <r>
    <n v="60628"/>
    <x v="1"/>
    <x v="0"/>
    <n v="20"/>
    <s v="SERVCOMM"/>
    <n v="300"/>
    <n v="0"/>
    <n v="0"/>
    <n v="0"/>
    <n v="0"/>
    <n v="0"/>
    <m/>
  </r>
  <r>
    <n v="60632"/>
    <x v="2"/>
    <x v="0"/>
    <n v="20"/>
    <s v="SERVCOMM"/>
    <n v="200"/>
    <n v="3240"/>
    <n v="1015.54"/>
    <n v="190.03"/>
    <n v="1205.57"/>
    <n v="2034.43"/>
    <n v="1100"/>
  </r>
  <r>
    <n v="6067"/>
    <x v="3"/>
    <x v="0"/>
    <n v="20"/>
    <s v="SERVCOMM"/>
    <n v="1950"/>
    <n v="1800"/>
    <n v="2111.52"/>
    <n v="0"/>
    <n v="2111.52"/>
    <n v="-311.52"/>
    <n v="2200"/>
  </r>
  <r>
    <n v="61558"/>
    <x v="4"/>
    <x v="0"/>
    <n v="20"/>
    <s v="SERVCOMM"/>
    <n v="2500"/>
    <n v="0"/>
    <n v="0"/>
    <n v="0"/>
    <n v="0"/>
    <n v="0"/>
    <m/>
  </r>
  <r>
    <n v="6156"/>
    <x v="5"/>
    <x v="0"/>
    <n v="20"/>
    <s v="SERVCOMM"/>
    <n v="1300"/>
    <n v="1000"/>
    <n v="0"/>
    <n v="0"/>
    <n v="0"/>
    <n v="1000"/>
    <n v="1000"/>
  </r>
  <r>
    <n v="6184"/>
    <x v="6"/>
    <x v="0"/>
    <n v="20"/>
    <s v="SERVCOMM"/>
    <n v="2500"/>
    <n v="2500"/>
    <n v="1254"/>
    <n v="754"/>
    <n v="2008"/>
    <n v="492"/>
    <n v="2500"/>
  </r>
  <r>
    <n v="6475"/>
    <x v="7"/>
    <x v="0"/>
    <n v="20"/>
    <s v="SERVCOMM"/>
    <n v="550"/>
    <n v="550"/>
    <n v="286.86"/>
    <n v="0"/>
    <n v="286.86"/>
    <n v="263.14"/>
    <n v="450"/>
  </r>
  <r>
    <n v="60632"/>
    <x v="2"/>
    <x v="1"/>
    <n v="211"/>
    <s v="ECOLEMAT"/>
    <n v="0"/>
    <n v="400"/>
    <n v="403.23"/>
    <n v="0"/>
    <n v="403.23"/>
    <n v="-3.2300000000000182"/>
    <n v="400"/>
  </r>
  <r>
    <n v="6067"/>
    <x v="3"/>
    <x v="1"/>
    <n v="211"/>
    <s v="ECOLEMAT"/>
    <n v="2685"/>
    <n v="2690"/>
    <n v="2581.92"/>
    <n v="0"/>
    <n v="2581.92"/>
    <n v="108.07999999999993"/>
    <n v="2816"/>
  </r>
  <r>
    <n v="6247"/>
    <x v="8"/>
    <x v="1"/>
    <n v="211"/>
    <s v="ECOLEMAT"/>
    <n v="740"/>
    <n v="215"/>
    <n v="0"/>
    <n v="0"/>
    <n v="0"/>
    <n v="215"/>
    <n v="225"/>
  </r>
  <r>
    <n v="60632"/>
    <x v="2"/>
    <x v="1"/>
    <n v="211"/>
    <s v="ECOLEMAT"/>
    <n v="0"/>
    <n v="400"/>
    <n v="409.18"/>
    <n v="0"/>
    <n v="409.18"/>
    <n v="-9.1800000000000068"/>
    <n v="400"/>
  </r>
  <r>
    <n v="6067"/>
    <x v="3"/>
    <x v="1"/>
    <n v="211"/>
    <s v="ECOLEMAT"/>
    <n v="7550"/>
    <n v="8190"/>
    <n v="6947.05"/>
    <n v="14.44"/>
    <n v="6961.49"/>
    <n v="1228.5099999999998"/>
    <n v="7140"/>
  </r>
  <r>
    <n v="6247"/>
    <x v="8"/>
    <x v="1"/>
    <n v="211"/>
    <s v="ECOLEMAT"/>
    <n v="2090"/>
    <n v="650"/>
    <n v="0"/>
    <n v="0"/>
    <n v="0"/>
    <n v="650"/>
    <n v="570"/>
  </r>
  <r>
    <n v="60632"/>
    <x v="2"/>
    <x v="1"/>
    <n v="211"/>
    <s v="ECOLEMAT"/>
    <n v="0"/>
    <n v="400"/>
    <n v="345"/>
    <n v="0"/>
    <n v="345"/>
    <n v="55"/>
    <n v="400"/>
  </r>
  <r>
    <n v="6067"/>
    <x v="3"/>
    <x v="1"/>
    <n v="211"/>
    <s v="ECOLEMAT"/>
    <n v="3550"/>
    <n v="3530"/>
    <n v="3174.88"/>
    <n v="0"/>
    <n v="3174.88"/>
    <n v="355.11999999999989"/>
    <n v="3152"/>
  </r>
  <r>
    <n v="6247"/>
    <x v="8"/>
    <x v="1"/>
    <n v="211"/>
    <s v="ECOLEMAT"/>
    <n v="980"/>
    <n v="280"/>
    <n v="0"/>
    <n v="0"/>
    <n v="0"/>
    <n v="280"/>
    <n v="250"/>
  </r>
  <r>
    <n v="6067"/>
    <x v="3"/>
    <x v="2"/>
    <n v="212"/>
    <s v="ECOLEPRIM"/>
    <n v="5185"/>
    <n v="5630"/>
    <n v="5455.09"/>
    <n v="0"/>
    <n v="5455.09"/>
    <n v="174.90999999999985"/>
    <n v="5420"/>
  </r>
  <r>
    <n v="6247"/>
    <x v="8"/>
    <x v="2"/>
    <n v="212"/>
    <s v="ECOLEPRIM"/>
    <n v="1705"/>
    <n v="536"/>
    <n v="0"/>
    <n v="0"/>
    <n v="0"/>
    <n v="536"/>
    <n v="515"/>
  </r>
  <r>
    <n v="6067"/>
    <x v="3"/>
    <x v="2"/>
    <n v="212"/>
    <s v="ECOLEPRIM"/>
    <n v="4270"/>
    <n v="4410"/>
    <n v="4548.8"/>
    <n v="159.94999999999999"/>
    <n v="4708.75"/>
    <n v="-298.75000000000017"/>
    <n v="4705"/>
  </r>
  <r>
    <n v="6247"/>
    <x v="8"/>
    <x v="2"/>
    <n v="212"/>
    <s v="ECOLEPRIM"/>
    <n v="1410"/>
    <n v="420"/>
    <n v="713.53"/>
    <n v="0"/>
    <n v="713.53"/>
    <n v="-293.52999999999997"/>
    <n v="450"/>
  </r>
  <r>
    <n v="6067"/>
    <x v="3"/>
    <x v="2"/>
    <n v="212"/>
    <s v="ECOLEPRIM"/>
    <n v="5880"/>
    <n v="6890"/>
    <n v="7070.72"/>
    <n v="0"/>
    <n v="7070.72"/>
    <n v="-180.72000000000025"/>
    <n v="6765"/>
  </r>
  <r>
    <n v="6247"/>
    <x v="8"/>
    <x v="2"/>
    <n v="212"/>
    <s v="ECOLEPRIM"/>
    <n v="1935"/>
    <n v="656"/>
    <n v="0"/>
    <n v="418"/>
    <n v="418"/>
    <n v="238"/>
    <n v="645"/>
  </r>
  <r>
    <n v="6067"/>
    <x v="3"/>
    <x v="2"/>
    <n v="212"/>
    <s v="ECOLEPRIM"/>
    <n v="4040"/>
    <n v="4540"/>
    <n v="4861.78"/>
    <n v="0"/>
    <n v="4861.78"/>
    <n v="-321.77999999999975"/>
    <n v="4500"/>
  </r>
  <r>
    <n v="6247"/>
    <x v="8"/>
    <x v="2"/>
    <n v="212"/>
    <s v="ECOLEPRIM"/>
    <n v="1320"/>
    <n v="432"/>
    <n v="313.5"/>
    <n v="0"/>
    <n v="313.5"/>
    <n v="118.5"/>
    <n v="43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3DED9FA5-1FEC-43FD-AC3F-9156EFE58C76}" name="Tableau croisé dynamique2" cacheId="5" applyNumberFormats="0" applyBorderFormats="0" applyFontFormats="0" applyPatternFormats="0" applyAlignmentFormats="0" applyWidthHeightFormats="1" dataCaption="Valeurs" updatedVersion="7" minRefreshableVersion="3" useAutoFormatting="1" itemPrintTitles="1" createdVersion="7" indent="0" outline="1" outlineData="1" multipleFieldFilters="0">
  <location ref="A3:H26" firstHeaderRow="0" firstDataRow="1" firstDataCol="1"/>
  <pivotFields count="12">
    <pivotField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showAll="0">
      <items count="10">
        <item x="0"/>
        <item x="1"/>
        <item x="2"/>
        <item x="3"/>
        <item x="4"/>
        <item x="5"/>
        <item x="6"/>
        <item x="8"/>
        <item x="7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showAll="0">
      <items count="4">
        <item x="0"/>
        <item x="1"/>
        <item x="2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showAll="0">
      <extLst>
        <ext xmlns:x14="http://schemas.microsoft.com/office/spreadsheetml/2009/9/main" uri="{2946ED86-A175-432a-8AC1-64E0C546D7DE}">
          <x14:pivotField fillDownLabels="1"/>
        </ext>
      </extLst>
    </pivotField>
    <pivotField showAll="0">
      <extLst>
        <ext xmlns:x14="http://schemas.microsoft.com/office/spreadsheetml/2009/9/main" uri="{2946ED86-A175-432a-8AC1-64E0C546D7DE}">
          <x14:pivotField fillDownLabels="1"/>
        </ext>
      </extLst>
    </pivotField>
    <pivotField dataField="1" numFmtId="164" showAll="0">
      <extLst>
        <ext xmlns:x14="http://schemas.microsoft.com/office/spreadsheetml/2009/9/main" uri="{2946ED86-A175-432a-8AC1-64E0C546D7DE}">
          <x14:pivotField fillDownLabels="1"/>
        </ext>
      </extLst>
    </pivotField>
    <pivotField dataField="1" numFmtId="164" showAll="0">
      <extLst>
        <ext xmlns:x14="http://schemas.microsoft.com/office/spreadsheetml/2009/9/main" uri="{2946ED86-A175-432a-8AC1-64E0C546D7DE}">
          <x14:pivotField fillDownLabels="1"/>
        </ext>
      </extLst>
    </pivotField>
    <pivotField dataField="1" numFmtId="164" showAll="0">
      <extLst>
        <ext xmlns:x14="http://schemas.microsoft.com/office/spreadsheetml/2009/9/main" uri="{2946ED86-A175-432a-8AC1-64E0C546D7DE}">
          <x14:pivotField fillDownLabels="1"/>
        </ext>
      </extLst>
    </pivotField>
    <pivotField dataField="1" numFmtId="164" showAll="0">
      <extLst>
        <ext xmlns:x14="http://schemas.microsoft.com/office/spreadsheetml/2009/9/main" uri="{2946ED86-A175-432a-8AC1-64E0C546D7DE}">
          <x14:pivotField fillDownLabels="1"/>
        </ext>
      </extLst>
    </pivotField>
    <pivotField dataField="1" numFmtId="164" showAll="0">
      <extLst>
        <ext xmlns:x14="http://schemas.microsoft.com/office/spreadsheetml/2009/9/main" uri="{2946ED86-A175-432a-8AC1-64E0C546D7DE}">
          <x14:pivotField fillDownLabels="1"/>
        </ext>
      </extLst>
    </pivotField>
    <pivotField dataField="1" numFmtId="164" showAll="0">
      <extLst>
        <ext xmlns:x14="http://schemas.microsoft.com/office/spreadsheetml/2009/9/main" uri="{2946ED86-A175-432a-8AC1-64E0C546D7DE}">
          <x14:pivotField fillDownLabels="1"/>
        </ext>
      </extLst>
    </pivotField>
    <pivotField dataField="1" showAll="0"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2">
    <field x="1"/>
    <field x="2"/>
  </rowFields>
  <rowItems count="23">
    <i>
      <x/>
    </i>
    <i r="1">
      <x/>
    </i>
    <i>
      <x v="1"/>
    </i>
    <i r="1">
      <x/>
    </i>
    <i>
      <x v="2"/>
    </i>
    <i r="1">
      <x/>
    </i>
    <i r="1">
      <x v="1"/>
    </i>
    <i>
      <x v="3"/>
    </i>
    <i r="1">
      <x/>
    </i>
    <i r="1">
      <x v="1"/>
    </i>
    <i r="1">
      <x v="2"/>
    </i>
    <i>
      <x v="4"/>
    </i>
    <i r="1">
      <x/>
    </i>
    <i>
      <x v="5"/>
    </i>
    <i r="1">
      <x/>
    </i>
    <i>
      <x v="6"/>
    </i>
    <i r="1">
      <x/>
    </i>
    <i>
      <x v="7"/>
    </i>
    <i r="1">
      <x v="1"/>
    </i>
    <i r="1">
      <x v="2"/>
    </i>
    <i>
      <x v="8"/>
    </i>
    <i r="1">
      <x/>
    </i>
    <i t="grand">
      <x/>
    </i>
  </rowItems>
  <colFields count="1">
    <field x="-2"/>
  </colFields>
  <colItems count="7">
    <i>
      <x/>
    </i>
    <i i="1">
      <x v="1"/>
    </i>
    <i i="2">
      <x v="2"/>
    </i>
    <i i="3">
      <x v="3"/>
    </i>
    <i i="4">
      <x v="4"/>
    </i>
    <i i="5">
      <x v="5"/>
    </i>
    <i i="6">
      <x v="6"/>
    </i>
  </colItems>
  <dataFields count="7">
    <dataField name="Somme de BP 2020" fld="5" baseField="0" baseItem="0"/>
    <dataField name="Somme de BP 2021 Compta" fld="6" baseField="0" baseItem="0"/>
    <dataField name="Somme de Réali 2021 Compta" fld="7" baseField="0" baseItem="0"/>
    <dataField name="Somme de Eng 2021 Compta" fld="8" baseField="0" baseItem="0"/>
    <dataField name="Somme de Eng + Réali 2021 Compta" fld="9" baseField="0" baseItem="0"/>
    <dataField name="Somme de Solde Net 2021 Compta" fld="10" baseField="0" baseItem="0"/>
    <dataField name="Somme de BP 2022" fld="11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" displayName="Tableau1" ref="B2:M27" totalsRowShown="0" headerRowDxfId="14" dataDxfId="13" tableBorderDxfId="12">
  <autoFilter ref="B2:M27" xr:uid="{00000000-0009-0000-0100-000001000000}"/>
  <tableColumns count="12">
    <tableColumn id="1" xr3:uid="{00000000-0010-0000-0000-000001000000}" name="N°" dataDxfId="11"/>
    <tableColumn id="2" xr3:uid="{00000000-0010-0000-0000-000002000000}" name="Article" dataDxfId="10"/>
    <tableColumn id="11" xr3:uid="{00000000-0010-0000-0000-00000B000000}" name="Fonction" dataDxfId="9"/>
    <tableColumn id="12" xr3:uid="{00000000-0010-0000-0000-00000C000000}" name="Code fonction" dataDxfId="8"/>
    <tableColumn id="3" xr3:uid="{00000000-0010-0000-0000-000003000000}" name="Libellé" dataDxfId="7"/>
    <tableColumn id="4" xr3:uid="{00000000-0010-0000-0000-000004000000}" name="BP 2020" dataDxfId="6"/>
    <tableColumn id="5" xr3:uid="{00000000-0010-0000-0000-000005000000}" name="BP 2021 Compta" dataDxfId="5"/>
    <tableColumn id="6" xr3:uid="{00000000-0010-0000-0000-000006000000}" name="Réali 2021 Compta" dataDxfId="4"/>
    <tableColumn id="7" xr3:uid="{00000000-0010-0000-0000-000007000000}" name="Eng 2021 Compta" dataDxfId="3"/>
    <tableColumn id="8" xr3:uid="{00000000-0010-0000-0000-000008000000}" name="Eng + Réali 2021 Compta" dataDxfId="2">
      <calculatedColumnFormula>SUM(I3:J3)</calculatedColumnFormula>
    </tableColumn>
    <tableColumn id="9" xr3:uid="{00000000-0010-0000-0000-000009000000}" name="Solde Net 2021 Compta" dataDxfId="1">
      <calculatedColumnFormula>H3-I3-J3</calculatedColumnFormula>
    </tableColumn>
    <tableColumn id="10" xr3:uid="{00000000-0010-0000-0000-00000A000000}" name="BP 2022" dataDxfId="0"/>
  </tableColumns>
  <tableStyleInfo name="TableStyleLight1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"/>
  <dimension ref="B1:Q93"/>
  <sheetViews>
    <sheetView showGridLines="0" zoomScaleNormal="100" workbookViewId="0">
      <pane ySplit="2" topLeftCell="A3" activePane="bottomLeft" state="frozen"/>
      <selection pane="bottomLeft" activeCell="C30" sqref="C30"/>
    </sheetView>
  </sheetViews>
  <sheetFormatPr baseColWidth="10" defaultRowHeight="15" x14ac:dyDescent="0.25"/>
  <cols>
    <col min="1" max="1" width="11.42578125" style="1"/>
    <col min="2" max="2" width="10.140625" style="23" customWidth="1"/>
    <col min="3" max="3" width="33.140625" style="3" customWidth="1"/>
    <col min="4" max="4" width="24.140625" style="3" customWidth="1"/>
    <col min="5" max="5" width="12.7109375" style="3" customWidth="1"/>
    <col min="6" max="6" width="15.7109375" style="3" customWidth="1"/>
    <col min="7" max="13" width="17" style="8" customWidth="1"/>
    <col min="14" max="14" width="11.42578125" style="1"/>
    <col min="15" max="15" width="55.85546875" style="1" hidden="1" customWidth="1"/>
    <col min="16" max="16384" width="11.42578125" style="1"/>
  </cols>
  <sheetData>
    <row r="1" spans="2:17" ht="45" customHeight="1" x14ac:dyDescent="0.25">
      <c r="C1" s="12" t="s">
        <v>33</v>
      </c>
      <c r="D1" s="12"/>
      <c r="E1" s="12"/>
      <c r="F1" s="12"/>
      <c r="G1" s="5"/>
      <c r="H1" s="5"/>
      <c r="I1" s="6"/>
      <c r="J1" s="5"/>
      <c r="K1" s="5"/>
      <c r="L1" s="5"/>
      <c r="M1" s="5"/>
      <c r="N1" s="2"/>
    </row>
    <row r="2" spans="2:17" ht="30" customHeight="1" x14ac:dyDescent="0.25">
      <c r="B2" s="24" t="s">
        <v>26</v>
      </c>
      <c r="C2" s="17" t="s">
        <v>36</v>
      </c>
      <c r="D2" s="17" t="s">
        <v>37</v>
      </c>
      <c r="E2" s="17" t="s">
        <v>38</v>
      </c>
      <c r="F2" s="17" t="s">
        <v>0</v>
      </c>
      <c r="G2" s="18" t="s">
        <v>1</v>
      </c>
      <c r="H2" s="19" t="s">
        <v>27</v>
      </c>
      <c r="I2" s="19" t="s">
        <v>28</v>
      </c>
      <c r="J2" s="19" t="s">
        <v>29</v>
      </c>
      <c r="K2" s="19" t="s">
        <v>32</v>
      </c>
      <c r="L2" s="19" t="s">
        <v>30</v>
      </c>
      <c r="M2" s="20" t="s">
        <v>31</v>
      </c>
    </row>
    <row r="3" spans="2:17" x14ac:dyDescent="0.25">
      <c r="B3" s="25">
        <v>60623</v>
      </c>
      <c r="C3" s="4" t="s">
        <v>4</v>
      </c>
      <c r="D3" s="4" t="s">
        <v>23</v>
      </c>
      <c r="E3" s="4">
        <v>20</v>
      </c>
      <c r="F3" s="4" t="s">
        <v>2</v>
      </c>
      <c r="G3" s="9">
        <v>1450</v>
      </c>
      <c r="H3" s="9">
        <v>1300</v>
      </c>
      <c r="I3" s="9">
        <v>0</v>
      </c>
      <c r="J3" s="9">
        <v>1430</v>
      </c>
      <c r="K3" s="9">
        <f>SUM(I3:J3)</f>
        <v>1430</v>
      </c>
      <c r="L3" s="9">
        <f>H3-I3-J3</f>
        <v>-130</v>
      </c>
      <c r="M3" s="16">
        <v>1450</v>
      </c>
      <c r="O3" s="1" t="s">
        <v>3</v>
      </c>
    </row>
    <row r="4" spans="2:17" x14ac:dyDescent="0.25">
      <c r="B4" s="25">
        <v>60628</v>
      </c>
      <c r="C4" s="4" t="s">
        <v>5</v>
      </c>
      <c r="D4" s="4" t="s">
        <v>23</v>
      </c>
      <c r="E4" s="4">
        <v>20</v>
      </c>
      <c r="F4" s="4" t="s">
        <v>2</v>
      </c>
      <c r="G4" s="9">
        <v>300</v>
      </c>
      <c r="H4" s="9">
        <v>0</v>
      </c>
      <c r="I4" s="9">
        <v>0</v>
      </c>
      <c r="J4" s="9">
        <v>0</v>
      </c>
      <c r="K4" s="9">
        <f t="shared" ref="K4:K10" si="0">SUM(I4:J4)</f>
        <v>0</v>
      </c>
      <c r="L4" s="9">
        <f t="shared" ref="L4:L10" si="1">H4-I4-J4</f>
        <v>0</v>
      </c>
      <c r="M4" s="16"/>
      <c r="O4" s="1" t="s">
        <v>4</v>
      </c>
    </row>
    <row r="5" spans="2:17" x14ac:dyDescent="0.25">
      <c r="B5" s="25">
        <v>60632</v>
      </c>
      <c r="C5" s="4" t="s">
        <v>6</v>
      </c>
      <c r="D5" s="4" t="s">
        <v>23</v>
      </c>
      <c r="E5" s="4">
        <v>20</v>
      </c>
      <c r="F5" s="4" t="s">
        <v>2</v>
      </c>
      <c r="G5" s="9">
        <v>200</v>
      </c>
      <c r="H5" s="9">
        <v>3240</v>
      </c>
      <c r="I5" s="9">
        <v>1015.54</v>
      </c>
      <c r="J5" s="9">
        <v>190.03</v>
      </c>
      <c r="K5" s="9">
        <f t="shared" si="0"/>
        <v>1205.57</v>
      </c>
      <c r="L5" s="9">
        <f t="shared" si="1"/>
        <v>2034.43</v>
      </c>
      <c r="M5" s="16">
        <v>1100</v>
      </c>
      <c r="O5" s="1" t="s">
        <v>5</v>
      </c>
    </row>
    <row r="6" spans="2:17" x14ac:dyDescent="0.25">
      <c r="B6" s="25">
        <v>6067</v>
      </c>
      <c r="C6" s="4" t="s">
        <v>21</v>
      </c>
      <c r="D6" s="4" t="s">
        <v>23</v>
      </c>
      <c r="E6" s="4">
        <v>20</v>
      </c>
      <c r="F6" s="4" t="s">
        <v>2</v>
      </c>
      <c r="G6" s="9">
        <v>1950</v>
      </c>
      <c r="H6" s="9">
        <v>1800</v>
      </c>
      <c r="I6" s="9">
        <v>2111.52</v>
      </c>
      <c r="J6" s="9">
        <v>0</v>
      </c>
      <c r="K6" s="9">
        <f t="shared" si="0"/>
        <v>2111.52</v>
      </c>
      <c r="L6" s="9">
        <f t="shared" si="1"/>
        <v>-311.52</v>
      </c>
      <c r="M6" s="16">
        <v>2200</v>
      </c>
      <c r="O6" s="1" t="s">
        <v>6</v>
      </c>
    </row>
    <row r="7" spans="2:17" x14ac:dyDescent="0.25">
      <c r="B7" s="25">
        <v>61558</v>
      </c>
      <c r="C7" s="4" t="s">
        <v>22</v>
      </c>
      <c r="D7" s="4" t="s">
        <v>23</v>
      </c>
      <c r="E7" s="4">
        <v>20</v>
      </c>
      <c r="F7" s="4" t="s">
        <v>2</v>
      </c>
      <c r="G7" s="9">
        <v>2500</v>
      </c>
      <c r="H7" s="9">
        <v>0</v>
      </c>
      <c r="I7" s="9">
        <v>0</v>
      </c>
      <c r="J7" s="9">
        <v>0</v>
      </c>
      <c r="K7" s="9">
        <f t="shared" si="0"/>
        <v>0</v>
      </c>
      <c r="L7" s="9">
        <f t="shared" si="1"/>
        <v>0</v>
      </c>
      <c r="M7" s="16"/>
      <c r="O7" s="1" t="s">
        <v>7</v>
      </c>
    </row>
    <row r="8" spans="2:17" x14ac:dyDescent="0.25">
      <c r="B8" s="25">
        <v>6156</v>
      </c>
      <c r="C8" s="4" t="s">
        <v>14</v>
      </c>
      <c r="D8" s="4" t="s">
        <v>23</v>
      </c>
      <c r="E8" s="4">
        <v>20</v>
      </c>
      <c r="F8" s="4" t="s">
        <v>2</v>
      </c>
      <c r="G8" s="9">
        <v>1300</v>
      </c>
      <c r="H8" s="9">
        <v>1000</v>
      </c>
      <c r="I8" s="9">
        <v>0</v>
      </c>
      <c r="J8" s="9">
        <v>0</v>
      </c>
      <c r="K8" s="9">
        <f t="shared" si="0"/>
        <v>0</v>
      </c>
      <c r="L8" s="9">
        <f t="shared" si="1"/>
        <v>1000</v>
      </c>
      <c r="M8" s="16">
        <v>1000</v>
      </c>
      <c r="O8" s="1" t="s">
        <v>8</v>
      </c>
    </row>
    <row r="9" spans="2:17" x14ac:dyDescent="0.25">
      <c r="B9" s="25">
        <v>6184</v>
      </c>
      <c r="C9" s="4" t="s">
        <v>10</v>
      </c>
      <c r="D9" s="4" t="s">
        <v>23</v>
      </c>
      <c r="E9" s="4">
        <v>20</v>
      </c>
      <c r="F9" s="4" t="s">
        <v>2</v>
      </c>
      <c r="G9" s="9">
        <v>2500</v>
      </c>
      <c r="H9" s="9">
        <v>2500</v>
      </c>
      <c r="I9" s="9">
        <v>1254</v>
      </c>
      <c r="J9" s="9">
        <v>754</v>
      </c>
      <c r="K9" s="9">
        <f t="shared" si="0"/>
        <v>2008</v>
      </c>
      <c r="L9" s="9">
        <f t="shared" si="1"/>
        <v>492</v>
      </c>
      <c r="M9" s="16">
        <v>2500</v>
      </c>
      <c r="O9" s="1" t="s">
        <v>9</v>
      </c>
    </row>
    <row r="10" spans="2:17" x14ac:dyDescent="0.25">
      <c r="B10" s="25">
        <v>6475</v>
      </c>
      <c r="C10" s="4" t="s">
        <v>17</v>
      </c>
      <c r="D10" s="4" t="s">
        <v>23</v>
      </c>
      <c r="E10" s="4">
        <v>20</v>
      </c>
      <c r="F10" s="4" t="s">
        <v>2</v>
      </c>
      <c r="G10" s="9">
        <v>550</v>
      </c>
      <c r="H10" s="9">
        <v>550</v>
      </c>
      <c r="I10" s="9">
        <v>286.86</v>
      </c>
      <c r="J10" s="9">
        <v>0</v>
      </c>
      <c r="K10" s="9">
        <f t="shared" si="0"/>
        <v>286.86</v>
      </c>
      <c r="L10" s="9">
        <f t="shared" si="1"/>
        <v>263.14</v>
      </c>
      <c r="M10" s="16">
        <v>450</v>
      </c>
      <c r="Q10" s="2"/>
    </row>
    <row r="11" spans="2:17" x14ac:dyDescent="0.25">
      <c r="B11" s="25">
        <v>60632</v>
      </c>
      <c r="C11" s="4" t="s">
        <v>6</v>
      </c>
      <c r="D11" s="4" t="s">
        <v>24</v>
      </c>
      <c r="E11" s="4">
        <v>211</v>
      </c>
      <c r="F11" s="4" t="s">
        <v>34</v>
      </c>
      <c r="G11" s="9">
        <v>0</v>
      </c>
      <c r="H11" s="9">
        <v>400</v>
      </c>
      <c r="I11" s="9">
        <v>403.23</v>
      </c>
      <c r="J11" s="9">
        <v>0</v>
      </c>
      <c r="K11" s="9">
        <f>SUM(I11:J11)</f>
        <v>403.23</v>
      </c>
      <c r="L11" s="9">
        <f>H11-I11-J11</f>
        <v>-3.2300000000000182</v>
      </c>
      <c r="M11" s="16">
        <v>400</v>
      </c>
    </row>
    <row r="12" spans="2:17" x14ac:dyDescent="0.25">
      <c r="B12" s="25">
        <v>6067</v>
      </c>
      <c r="C12" s="4" t="s">
        <v>21</v>
      </c>
      <c r="D12" s="4" t="s">
        <v>24</v>
      </c>
      <c r="E12" s="4">
        <v>211</v>
      </c>
      <c r="F12" s="4" t="s">
        <v>34</v>
      </c>
      <c r="G12" s="9">
        <v>2685</v>
      </c>
      <c r="H12" s="9">
        <v>2690</v>
      </c>
      <c r="I12" s="9">
        <v>2581.92</v>
      </c>
      <c r="J12" s="9">
        <v>0</v>
      </c>
      <c r="K12" s="9">
        <f t="shared" ref="K12:K19" si="2">SUM(I12:J12)</f>
        <v>2581.92</v>
      </c>
      <c r="L12" s="9">
        <f t="shared" ref="L12:L19" si="3">H12-I12-J12</f>
        <v>108.07999999999993</v>
      </c>
      <c r="M12" s="16">
        <v>2816</v>
      </c>
    </row>
    <row r="13" spans="2:17" x14ac:dyDescent="0.25">
      <c r="B13" s="25">
        <v>6247</v>
      </c>
      <c r="C13" s="4" t="s">
        <v>12</v>
      </c>
      <c r="D13" s="4" t="s">
        <v>24</v>
      </c>
      <c r="E13" s="4">
        <v>211</v>
      </c>
      <c r="F13" s="4" t="s">
        <v>34</v>
      </c>
      <c r="G13" s="9">
        <v>740</v>
      </c>
      <c r="H13" s="9">
        <v>215</v>
      </c>
      <c r="I13" s="9">
        <v>0</v>
      </c>
      <c r="J13" s="9">
        <v>0</v>
      </c>
      <c r="K13" s="9">
        <f t="shared" si="2"/>
        <v>0</v>
      </c>
      <c r="L13" s="9">
        <f t="shared" si="3"/>
        <v>215</v>
      </c>
      <c r="M13" s="16">
        <v>225</v>
      </c>
    </row>
    <row r="14" spans="2:17" x14ac:dyDescent="0.25">
      <c r="B14" s="25">
        <v>60632</v>
      </c>
      <c r="C14" s="4" t="s">
        <v>6</v>
      </c>
      <c r="D14" s="4" t="s">
        <v>24</v>
      </c>
      <c r="E14" s="4">
        <v>211</v>
      </c>
      <c r="F14" s="4" t="s">
        <v>34</v>
      </c>
      <c r="G14" s="9">
        <v>0</v>
      </c>
      <c r="H14" s="9">
        <v>400</v>
      </c>
      <c r="I14" s="9">
        <v>409.18</v>
      </c>
      <c r="J14" s="9">
        <v>0</v>
      </c>
      <c r="K14" s="9">
        <f t="shared" si="2"/>
        <v>409.18</v>
      </c>
      <c r="L14" s="9">
        <f t="shared" si="3"/>
        <v>-9.1800000000000068</v>
      </c>
      <c r="M14" s="16">
        <v>400</v>
      </c>
    </row>
    <row r="15" spans="2:17" x14ac:dyDescent="0.25">
      <c r="B15" s="25">
        <v>6067</v>
      </c>
      <c r="C15" s="4" t="s">
        <v>21</v>
      </c>
      <c r="D15" s="4" t="s">
        <v>24</v>
      </c>
      <c r="E15" s="4">
        <v>211</v>
      </c>
      <c r="F15" s="4" t="s">
        <v>34</v>
      </c>
      <c r="G15" s="9">
        <v>7550</v>
      </c>
      <c r="H15" s="9">
        <v>8190</v>
      </c>
      <c r="I15" s="9">
        <v>6947.05</v>
      </c>
      <c r="J15" s="9">
        <v>14.44</v>
      </c>
      <c r="K15" s="9">
        <f t="shared" si="2"/>
        <v>6961.49</v>
      </c>
      <c r="L15" s="9">
        <f t="shared" si="3"/>
        <v>1228.5099999999998</v>
      </c>
      <c r="M15" s="16">
        <v>7140</v>
      </c>
      <c r="O15" s="1" t="s">
        <v>10</v>
      </c>
    </row>
    <row r="16" spans="2:17" x14ac:dyDescent="0.25">
      <c r="B16" s="25">
        <v>6247</v>
      </c>
      <c r="C16" s="4" t="s">
        <v>12</v>
      </c>
      <c r="D16" s="4" t="s">
        <v>24</v>
      </c>
      <c r="E16" s="4">
        <v>211</v>
      </c>
      <c r="F16" s="4" t="s">
        <v>34</v>
      </c>
      <c r="G16" s="9">
        <v>2090</v>
      </c>
      <c r="H16" s="9">
        <v>650</v>
      </c>
      <c r="I16" s="9">
        <v>0</v>
      </c>
      <c r="J16" s="9">
        <v>0</v>
      </c>
      <c r="K16" s="9">
        <f t="shared" si="2"/>
        <v>0</v>
      </c>
      <c r="L16" s="9">
        <f t="shared" si="3"/>
        <v>650</v>
      </c>
      <c r="M16" s="16">
        <v>570</v>
      </c>
      <c r="O16" s="1" t="s">
        <v>11</v>
      </c>
    </row>
    <row r="17" spans="2:15" x14ac:dyDescent="0.25">
      <c r="B17" s="25">
        <v>60632</v>
      </c>
      <c r="C17" s="4" t="s">
        <v>6</v>
      </c>
      <c r="D17" s="4" t="s">
        <v>24</v>
      </c>
      <c r="E17" s="4">
        <v>211</v>
      </c>
      <c r="F17" s="4" t="s">
        <v>34</v>
      </c>
      <c r="G17" s="9">
        <v>0</v>
      </c>
      <c r="H17" s="9">
        <v>400</v>
      </c>
      <c r="I17" s="9">
        <v>345</v>
      </c>
      <c r="J17" s="9">
        <v>0</v>
      </c>
      <c r="K17" s="9">
        <f t="shared" si="2"/>
        <v>345</v>
      </c>
      <c r="L17" s="9">
        <f t="shared" si="3"/>
        <v>55</v>
      </c>
      <c r="M17" s="16">
        <v>400</v>
      </c>
    </row>
    <row r="18" spans="2:15" x14ac:dyDescent="0.25">
      <c r="B18" s="25">
        <v>6067</v>
      </c>
      <c r="C18" s="4" t="s">
        <v>21</v>
      </c>
      <c r="D18" s="4" t="s">
        <v>24</v>
      </c>
      <c r="E18" s="4">
        <v>211</v>
      </c>
      <c r="F18" s="4" t="s">
        <v>34</v>
      </c>
      <c r="G18" s="9">
        <v>3550</v>
      </c>
      <c r="H18" s="9">
        <v>3530</v>
      </c>
      <c r="I18" s="9">
        <v>3174.88</v>
      </c>
      <c r="J18" s="9">
        <v>0</v>
      </c>
      <c r="K18" s="9">
        <f t="shared" si="2"/>
        <v>3174.88</v>
      </c>
      <c r="L18" s="9">
        <f t="shared" si="3"/>
        <v>355.11999999999989</v>
      </c>
      <c r="M18" s="16">
        <v>3152</v>
      </c>
      <c r="O18" s="1" t="s">
        <v>12</v>
      </c>
    </row>
    <row r="19" spans="2:15" x14ac:dyDescent="0.25">
      <c r="B19" s="25">
        <v>6247</v>
      </c>
      <c r="C19" s="4" t="s">
        <v>12</v>
      </c>
      <c r="D19" s="4" t="s">
        <v>24</v>
      </c>
      <c r="E19" s="4">
        <v>211</v>
      </c>
      <c r="F19" s="4" t="s">
        <v>34</v>
      </c>
      <c r="G19" s="9">
        <v>980</v>
      </c>
      <c r="H19" s="9">
        <v>280</v>
      </c>
      <c r="I19" s="9">
        <v>0</v>
      </c>
      <c r="J19" s="9">
        <v>0</v>
      </c>
      <c r="K19" s="9">
        <f t="shared" si="2"/>
        <v>0</v>
      </c>
      <c r="L19" s="9">
        <f t="shared" si="3"/>
        <v>280</v>
      </c>
      <c r="M19" s="16">
        <v>250</v>
      </c>
      <c r="O19" s="1" t="s">
        <v>13</v>
      </c>
    </row>
    <row r="20" spans="2:15" x14ac:dyDescent="0.25">
      <c r="B20" s="25">
        <v>6067</v>
      </c>
      <c r="C20" s="4" t="s">
        <v>21</v>
      </c>
      <c r="D20" s="4" t="s">
        <v>25</v>
      </c>
      <c r="E20" s="4">
        <v>212</v>
      </c>
      <c r="F20" s="4" t="s">
        <v>35</v>
      </c>
      <c r="G20" s="9">
        <v>5185</v>
      </c>
      <c r="H20" s="9">
        <v>5630</v>
      </c>
      <c r="I20" s="9">
        <v>5455.09</v>
      </c>
      <c r="J20" s="9">
        <v>0</v>
      </c>
      <c r="K20" s="9">
        <f>SUM(I20:J20)</f>
        <v>5455.09</v>
      </c>
      <c r="L20" s="9">
        <f>H20-I20-J20</f>
        <v>174.90999999999985</v>
      </c>
      <c r="M20" s="16">
        <v>5420</v>
      </c>
      <c r="N20" s="2"/>
    </row>
    <row r="21" spans="2:15" x14ac:dyDescent="0.25">
      <c r="B21" s="25">
        <v>6247</v>
      </c>
      <c r="C21" s="4" t="s">
        <v>12</v>
      </c>
      <c r="D21" s="4" t="s">
        <v>25</v>
      </c>
      <c r="E21" s="4">
        <v>212</v>
      </c>
      <c r="F21" s="4" t="s">
        <v>35</v>
      </c>
      <c r="G21" s="9">
        <v>1705</v>
      </c>
      <c r="H21" s="9">
        <v>536</v>
      </c>
      <c r="I21" s="9">
        <v>0</v>
      </c>
      <c r="J21" s="9">
        <v>0</v>
      </c>
      <c r="K21" s="9">
        <f t="shared" ref="K21:K27" si="4">SUM(I21:J21)</f>
        <v>0</v>
      </c>
      <c r="L21" s="9">
        <f t="shared" ref="L21:L27" si="5">H21-I21-J21</f>
        <v>536</v>
      </c>
      <c r="M21" s="16">
        <v>515</v>
      </c>
      <c r="N21" s="2"/>
    </row>
    <row r="22" spans="2:15" x14ac:dyDescent="0.25">
      <c r="B22" s="25">
        <v>6067</v>
      </c>
      <c r="C22" s="4" t="s">
        <v>21</v>
      </c>
      <c r="D22" s="4" t="s">
        <v>25</v>
      </c>
      <c r="E22" s="4">
        <v>212</v>
      </c>
      <c r="F22" s="4" t="s">
        <v>35</v>
      </c>
      <c r="G22" s="9">
        <v>4270</v>
      </c>
      <c r="H22" s="9">
        <v>4410</v>
      </c>
      <c r="I22" s="9">
        <v>4548.8</v>
      </c>
      <c r="J22" s="9">
        <v>159.94999999999999</v>
      </c>
      <c r="K22" s="9">
        <f t="shared" si="4"/>
        <v>4708.75</v>
      </c>
      <c r="L22" s="9">
        <f t="shared" si="5"/>
        <v>-298.75000000000017</v>
      </c>
      <c r="M22" s="16">
        <v>4705</v>
      </c>
      <c r="O22" s="1" t="s">
        <v>15</v>
      </c>
    </row>
    <row r="23" spans="2:15" x14ac:dyDescent="0.25">
      <c r="B23" s="25">
        <v>6247</v>
      </c>
      <c r="C23" s="4" t="s">
        <v>12</v>
      </c>
      <c r="D23" s="4" t="s">
        <v>25</v>
      </c>
      <c r="E23" s="4">
        <v>212</v>
      </c>
      <c r="F23" s="4" t="s">
        <v>35</v>
      </c>
      <c r="G23" s="9">
        <v>1410</v>
      </c>
      <c r="H23" s="9">
        <v>420</v>
      </c>
      <c r="I23" s="9">
        <v>713.53</v>
      </c>
      <c r="J23" s="9">
        <v>0</v>
      </c>
      <c r="K23" s="9">
        <f t="shared" si="4"/>
        <v>713.53</v>
      </c>
      <c r="L23" s="9">
        <f t="shared" si="5"/>
        <v>-293.52999999999997</v>
      </c>
      <c r="M23" s="16">
        <v>450</v>
      </c>
      <c r="N23" s="2"/>
      <c r="O23" s="1" t="s">
        <v>16</v>
      </c>
    </row>
    <row r="24" spans="2:15" x14ac:dyDescent="0.25">
      <c r="B24" s="25">
        <v>6067</v>
      </c>
      <c r="C24" s="4" t="s">
        <v>21</v>
      </c>
      <c r="D24" s="4" t="s">
        <v>25</v>
      </c>
      <c r="E24" s="4">
        <v>212</v>
      </c>
      <c r="F24" s="4" t="s">
        <v>35</v>
      </c>
      <c r="G24" s="9">
        <v>5880</v>
      </c>
      <c r="H24" s="9">
        <v>6890</v>
      </c>
      <c r="I24" s="9">
        <v>7070.72</v>
      </c>
      <c r="J24" s="9">
        <v>0</v>
      </c>
      <c r="K24" s="9">
        <f t="shared" si="4"/>
        <v>7070.72</v>
      </c>
      <c r="L24" s="9">
        <f t="shared" si="5"/>
        <v>-180.72000000000025</v>
      </c>
      <c r="M24" s="16">
        <v>6765</v>
      </c>
      <c r="O24" s="1" t="s">
        <v>17</v>
      </c>
    </row>
    <row r="25" spans="2:15" x14ac:dyDescent="0.25">
      <c r="B25" s="25">
        <v>6247</v>
      </c>
      <c r="C25" s="4" t="s">
        <v>12</v>
      </c>
      <c r="D25" s="4" t="s">
        <v>25</v>
      </c>
      <c r="E25" s="4">
        <v>212</v>
      </c>
      <c r="F25" s="4" t="s">
        <v>35</v>
      </c>
      <c r="G25" s="9">
        <v>1935</v>
      </c>
      <c r="H25" s="9">
        <v>656</v>
      </c>
      <c r="I25" s="9">
        <v>0</v>
      </c>
      <c r="J25" s="9">
        <v>418</v>
      </c>
      <c r="K25" s="9">
        <f t="shared" si="4"/>
        <v>418</v>
      </c>
      <c r="L25" s="9">
        <f t="shared" si="5"/>
        <v>238</v>
      </c>
      <c r="M25" s="16">
        <v>645</v>
      </c>
      <c r="O25" s="1" t="s">
        <v>18</v>
      </c>
    </row>
    <row r="26" spans="2:15" x14ac:dyDescent="0.25">
      <c r="B26" s="25">
        <v>6067</v>
      </c>
      <c r="C26" s="4" t="s">
        <v>21</v>
      </c>
      <c r="D26" s="4" t="s">
        <v>25</v>
      </c>
      <c r="E26" s="4">
        <v>212</v>
      </c>
      <c r="F26" s="4" t="s">
        <v>35</v>
      </c>
      <c r="G26" s="9">
        <v>4040</v>
      </c>
      <c r="H26" s="9">
        <v>4540</v>
      </c>
      <c r="I26" s="9">
        <v>4861.78</v>
      </c>
      <c r="J26" s="9">
        <v>0</v>
      </c>
      <c r="K26" s="9">
        <f t="shared" si="4"/>
        <v>4861.78</v>
      </c>
      <c r="L26" s="9">
        <f t="shared" si="5"/>
        <v>-321.77999999999975</v>
      </c>
      <c r="M26" s="16">
        <v>4500</v>
      </c>
      <c r="O26" s="1" t="s">
        <v>19</v>
      </c>
    </row>
    <row r="27" spans="2:15" x14ac:dyDescent="0.25">
      <c r="B27" s="26">
        <v>6247</v>
      </c>
      <c r="C27" s="21" t="s">
        <v>12</v>
      </c>
      <c r="D27" s="4" t="s">
        <v>25</v>
      </c>
      <c r="E27" s="4">
        <v>212</v>
      </c>
      <c r="F27" s="21" t="s">
        <v>35</v>
      </c>
      <c r="G27" s="10">
        <v>1320</v>
      </c>
      <c r="H27" s="10">
        <v>432</v>
      </c>
      <c r="I27" s="10">
        <v>313.5</v>
      </c>
      <c r="J27" s="10">
        <v>0</v>
      </c>
      <c r="K27" s="10">
        <f t="shared" si="4"/>
        <v>313.5</v>
      </c>
      <c r="L27" s="10">
        <f t="shared" si="5"/>
        <v>118.5</v>
      </c>
      <c r="M27" s="22">
        <v>430</v>
      </c>
      <c r="O27" s="1" t="s">
        <v>20</v>
      </c>
    </row>
    <row r="28" spans="2:15" x14ac:dyDescent="0.25">
      <c r="G28" s="11"/>
      <c r="H28" s="11"/>
      <c r="I28" s="11"/>
      <c r="J28" s="13"/>
      <c r="K28" s="14"/>
      <c r="L28" s="15"/>
      <c r="M28" s="15"/>
    </row>
    <row r="29" spans="2:15" x14ac:dyDescent="0.25">
      <c r="G29" s="11"/>
      <c r="H29" s="11"/>
      <c r="I29" s="11"/>
      <c r="J29" s="11"/>
      <c r="K29" s="11"/>
      <c r="L29" s="11"/>
      <c r="M29" s="11"/>
    </row>
    <row r="30" spans="2:15" x14ac:dyDescent="0.25">
      <c r="G30" s="11"/>
      <c r="H30" s="11"/>
      <c r="I30" s="11"/>
      <c r="J30" s="11"/>
      <c r="K30" s="11"/>
      <c r="L30" s="11"/>
      <c r="M30" s="11"/>
    </row>
    <row r="31" spans="2:15" x14ac:dyDescent="0.25">
      <c r="G31" s="11"/>
      <c r="H31" s="11"/>
      <c r="I31" s="11"/>
      <c r="J31" s="11"/>
      <c r="K31" s="11"/>
      <c r="L31" s="11"/>
      <c r="M31" s="11"/>
    </row>
    <row r="32" spans="2:15" x14ac:dyDescent="0.25">
      <c r="G32" s="11"/>
      <c r="H32" s="11"/>
      <c r="I32" s="11"/>
      <c r="J32" s="11"/>
      <c r="K32" s="11"/>
      <c r="L32" s="11"/>
      <c r="M32" s="11"/>
    </row>
    <row r="33" spans="7:13" x14ac:dyDescent="0.25">
      <c r="G33" s="11"/>
      <c r="H33" s="11"/>
      <c r="I33" s="11"/>
      <c r="J33" s="11"/>
      <c r="K33" s="11"/>
      <c r="L33" s="11"/>
      <c r="M33" s="11"/>
    </row>
    <row r="34" spans="7:13" x14ac:dyDescent="0.25">
      <c r="G34" s="11"/>
      <c r="H34" s="11"/>
      <c r="I34" s="11"/>
      <c r="J34" s="11"/>
      <c r="K34" s="11"/>
      <c r="L34" s="11"/>
      <c r="M34" s="11"/>
    </row>
    <row r="35" spans="7:13" x14ac:dyDescent="0.25">
      <c r="G35" s="11"/>
      <c r="H35" s="11"/>
      <c r="I35" s="11"/>
      <c r="J35" s="11"/>
      <c r="K35" s="11"/>
      <c r="L35" s="11"/>
      <c r="M35" s="11"/>
    </row>
    <row r="36" spans="7:13" x14ac:dyDescent="0.25">
      <c r="G36" s="11"/>
      <c r="H36" s="11"/>
      <c r="I36" s="11"/>
      <c r="J36" s="11"/>
      <c r="K36" s="11"/>
      <c r="L36" s="11"/>
      <c r="M36" s="11"/>
    </row>
    <row r="37" spans="7:13" x14ac:dyDescent="0.25">
      <c r="G37" s="11"/>
      <c r="H37" s="11"/>
      <c r="I37" s="11"/>
      <c r="J37" s="11"/>
      <c r="K37" s="11"/>
      <c r="L37" s="11"/>
      <c r="M37" s="11"/>
    </row>
    <row r="38" spans="7:13" x14ac:dyDescent="0.25">
      <c r="G38" s="11"/>
      <c r="H38" s="11"/>
      <c r="I38" s="11"/>
      <c r="J38" s="11"/>
      <c r="K38" s="11"/>
      <c r="L38" s="11"/>
      <c r="M38" s="11"/>
    </row>
    <row r="39" spans="7:13" x14ac:dyDescent="0.25">
      <c r="G39" s="11"/>
      <c r="H39" s="11"/>
      <c r="I39" s="11"/>
      <c r="J39" s="11"/>
      <c r="K39" s="11"/>
      <c r="L39" s="11"/>
      <c r="M39" s="11"/>
    </row>
    <row r="40" spans="7:13" x14ac:dyDescent="0.25">
      <c r="G40" s="11"/>
      <c r="H40" s="11"/>
      <c r="I40" s="11"/>
      <c r="J40" s="11"/>
      <c r="K40" s="11"/>
      <c r="L40" s="11"/>
      <c r="M40" s="11"/>
    </row>
    <row r="41" spans="7:13" x14ac:dyDescent="0.25">
      <c r="G41" s="11"/>
      <c r="H41" s="11"/>
      <c r="I41" s="11"/>
      <c r="J41" s="11"/>
      <c r="K41" s="11"/>
      <c r="L41" s="11"/>
      <c r="M41" s="11"/>
    </row>
    <row r="42" spans="7:13" x14ac:dyDescent="0.25">
      <c r="G42" s="11"/>
      <c r="H42" s="11"/>
      <c r="I42" s="11"/>
      <c r="J42" s="11"/>
      <c r="K42" s="11"/>
      <c r="L42" s="11"/>
      <c r="M42" s="11"/>
    </row>
    <row r="43" spans="7:13" x14ac:dyDescent="0.25">
      <c r="G43" s="11"/>
      <c r="H43" s="11"/>
      <c r="I43" s="11"/>
      <c r="J43" s="11"/>
      <c r="K43" s="11"/>
      <c r="L43" s="11"/>
      <c r="M43" s="11"/>
    </row>
    <row r="44" spans="7:13" x14ac:dyDescent="0.25">
      <c r="G44" s="11"/>
      <c r="H44" s="11"/>
      <c r="I44" s="11"/>
      <c r="J44" s="11"/>
      <c r="K44" s="11"/>
      <c r="L44" s="11"/>
      <c r="M44" s="11"/>
    </row>
    <row r="45" spans="7:13" x14ac:dyDescent="0.25">
      <c r="G45" s="11"/>
      <c r="H45" s="11"/>
      <c r="I45" s="11"/>
      <c r="J45" s="11"/>
      <c r="K45" s="11"/>
      <c r="L45" s="11"/>
      <c r="M45" s="11"/>
    </row>
    <row r="46" spans="7:13" x14ac:dyDescent="0.25">
      <c r="G46" s="11"/>
      <c r="H46" s="11"/>
      <c r="I46" s="11"/>
      <c r="J46" s="11"/>
      <c r="K46" s="11"/>
      <c r="L46" s="11"/>
      <c r="M46" s="11"/>
    </row>
    <row r="47" spans="7:13" x14ac:dyDescent="0.25">
      <c r="G47" s="11"/>
      <c r="H47" s="11"/>
      <c r="I47" s="11"/>
      <c r="J47" s="11"/>
      <c r="K47" s="11"/>
      <c r="L47" s="11"/>
      <c r="M47" s="11"/>
    </row>
    <row r="48" spans="7:13" x14ac:dyDescent="0.25">
      <c r="G48" s="11"/>
      <c r="H48" s="11"/>
      <c r="I48" s="11"/>
      <c r="J48" s="11"/>
      <c r="K48" s="11"/>
      <c r="L48" s="11"/>
      <c r="M48" s="11"/>
    </row>
    <row r="49" spans="7:13" x14ac:dyDescent="0.25">
      <c r="G49" s="11"/>
      <c r="H49" s="11"/>
      <c r="I49" s="11"/>
      <c r="J49" s="11"/>
      <c r="K49" s="11"/>
      <c r="L49" s="11"/>
      <c r="M49" s="11"/>
    </row>
    <row r="50" spans="7:13" x14ac:dyDescent="0.25">
      <c r="G50" s="11"/>
      <c r="H50" s="11"/>
      <c r="I50" s="11"/>
      <c r="J50" s="11"/>
      <c r="K50" s="11"/>
      <c r="L50" s="11"/>
      <c r="M50" s="11"/>
    </row>
    <row r="51" spans="7:13" x14ac:dyDescent="0.25">
      <c r="G51" s="11"/>
      <c r="H51" s="11"/>
      <c r="I51" s="11"/>
      <c r="J51" s="11"/>
      <c r="K51" s="11"/>
      <c r="L51" s="11"/>
      <c r="M51" s="11"/>
    </row>
    <row r="52" spans="7:13" x14ac:dyDescent="0.25">
      <c r="G52" s="11"/>
      <c r="H52" s="11"/>
      <c r="I52" s="11"/>
      <c r="J52" s="11"/>
      <c r="K52" s="11"/>
      <c r="L52" s="11"/>
      <c r="M52" s="11"/>
    </row>
    <row r="53" spans="7:13" x14ac:dyDescent="0.25">
      <c r="G53" s="11"/>
      <c r="H53" s="11"/>
      <c r="I53" s="11"/>
      <c r="J53" s="11"/>
      <c r="K53" s="11"/>
      <c r="L53" s="11"/>
      <c r="M53" s="11"/>
    </row>
    <row r="54" spans="7:13" x14ac:dyDescent="0.25">
      <c r="G54" s="11"/>
      <c r="H54" s="11"/>
      <c r="I54" s="11"/>
      <c r="J54" s="11"/>
      <c r="K54" s="11"/>
      <c r="L54" s="11"/>
      <c r="M54" s="11"/>
    </row>
    <row r="55" spans="7:13" x14ac:dyDescent="0.25">
      <c r="G55" s="11"/>
      <c r="H55" s="11"/>
      <c r="I55" s="11"/>
      <c r="J55" s="11"/>
      <c r="K55" s="11"/>
      <c r="L55" s="11"/>
      <c r="M55" s="11"/>
    </row>
    <row r="56" spans="7:13" x14ac:dyDescent="0.25">
      <c r="G56" s="11"/>
      <c r="H56" s="11"/>
      <c r="I56" s="11"/>
      <c r="J56" s="11"/>
      <c r="K56" s="11"/>
      <c r="L56" s="11"/>
      <c r="M56" s="11"/>
    </row>
    <row r="57" spans="7:13" x14ac:dyDescent="0.25">
      <c r="G57" s="11"/>
      <c r="H57" s="11"/>
      <c r="I57" s="11"/>
      <c r="J57" s="11"/>
      <c r="K57" s="11"/>
      <c r="L57" s="11"/>
      <c r="M57" s="11"/>
    </row>
    <row r="58" spans="7:13" x14ac:dyDescent="0.25">
      <c r="G58" s="11"/>
      <c r="H58" s="11"/>
      <c r="I58" s="11"/>
      <c r="J58" s="11"/>
      <c r="K58" s="11"/>
      <c r="L58" s="11"/>
      <c r="M58" s="11"/>
    </row>
    <row r="59" spans="7:13" x14ac:dyDescent="0.25">
      <c r="G59" s="11"/>
      <c r="H59" s="11"/>
      <c r="I59" s="11"/>
      <c r="J59" s="11"/>
      <c r="K59" s="11"/>
      <c r="L59" s="11"/>
      <c r="M59" s="11"/>
    </row>
    <row r="60" spans="7:13" x14ac:dyDescent="0.25">
      <c r="G60" s="11"/>
      <c r="H60" s="11"/>
      <c r="I60" s="11"/>
      <c r="J60" s="11"/>
      <c r="K60" s="11"/>
      <c r="L60" s="11"/>
      <c r="M60" s="11"/>
    </row>
    <row r="61" spans="7:13" x14ac:dyDescent="0.25">
      <c r="G61" s="11"/>
      <c r="H61" s="11"/>
      <c r="I61" s="11"/>
      <c r="J61" s="11"/>
      <c r="K61" s="11"/>
      <c r="L61" s="11"/>
      <c r="M61" s="11"/>
    </row>
    <row r="62" spans="7:13" x14ac:dyDescent="0.25">
      <c r="G62" s="11"/>
      <c r="H62" s="11"/>
      <c r="I62" s="11"/>
      <c r="J62" s="11"/>
      <c r="K62" s="11"/>
      <c r="L62" s="11"/>
      <c r="M62" s="11"/>
    </row>
    <row r="63" spans="7:13" x14ac:dyDescent="0.25">
      <c r="G63" s="11"/>
      <c r="H63" s="11"/>
      <c r="I63" s="11"/>
      <c r="J63" s="11"/>
      <c r="K63" s="11"/>
      <c r="L63" s="11"/>
      <c r="M63" s="11"/>
    </row>
    <row r="64" spans="7:13" x14ac:dyDescent="0.25">
      <c r="G64" s="11"/>
      <c r="H64" s="11"/>
      <c r="I64" s="11"/>
      <c r="J64" s="11"/>
      <c r="K64" s="11"/>
      <c r="L64" s="11"/>
      <c r="M64" s="11"/>
    </row>
    <row r="65" spans="7:13" x14ac:dyDescent="0.25">
      <c r="G65" s="11"/>
      <c r="H65" s="11"/>
      <c r="I65" s="11"/>
      <c r="J65" s="11"/>
      <c r="K65" s="11"/>
      <c r="L65" s="11"/>
      <c r="M65" s="11"/>
    </row>
    <row r="66" spans="7:13" x14ac:dyDescent="0.25">
      <c r="G66" s="11"/>
      <c r="H66" s="11"/>
      <c r="I66" s="11"/>
      <c r="J66" s="11"/>
      <c r="K66" s="11"/>
      <c r="L66" s="11"/>
      <c r="M66" s="11"/>
    </row>
    <row r="67" spans="7:13" x14ac:dyDescent="0.25">
      <c r="G67" s="11"/>
      <c r="H67" s="11"/>
      <c r="I67" s="11"/>
      <c r="J67" s="11"/>
      <c r="K67" s="11"/>
      <c r="L67" s="11"/>
      <c r="M67" s="11"/>
    </row>
    <row r="68" spans="7:13" x14ac:dyDescent="0.25">
      <c r="G68" s="11"/>
      <c r="H68" s="11"/>
      <c r="I68" s="11"/>
      <c r="J68" s="11"/>
      <c r="K68" s="11"/>
      <c r="L68" s="11"/>
      <c r="M68" s="11"/>
    </row>
    <row r="69" spans="7:13" x14ac:dyDescent="0.25">
      <c r="G69" s="11"/>
      <c r="H69" s="11"/>
      <c r="I69" s="11"/>
      <c r="J69" s="11"/>
      <c r="K69" s="11"/>
      <c r="L69" s="11"/>
      <c r="M69" s="11"/>
    </row>
    <row r="70" spans="7:13" x14ac:dyDescent="0.25">
      <c r="G70" s="11"/>
      <c r="H70" s="11"/>
      <c r="I70" s="11"/>
      <c r="J70" s="11"/>
      <c r="K70" s="11"/>
      <c r="L70" s="11"/>
      <c r="M70" s="11"/>
    </row>
    <row r="71" spans="7:13" x14ac:dyDescent="0.25">
      <c r="G71" s="11"/>
      <c r="H71" s="11"/>
      <c r="I71" s="11"/>
      <c r="J71" s="11"/>
      <c r="K71" s="11"/>
      <c r="L71" s="11"/>
      <c r="M71" s="11"/>
    </row>
    <row r="72" spans="7:13" x14ac:dyDescent="0.25">
      <c r="G72" s="11"/>
      <c r="H72" s="11"/>
      <c r="I72" s="11"/>
      <c r="J72" s="11"/>
      <c r="K72" s="11"/>
      <c r="L72" s="11"/>
      <c r="M72" s="11"/>
    </row>
    <row r="73" spans="7:13" x14ac:dyDescent="0.25">
      <c r="G73" s="11"/>
      <c r="H73" s="11"/>
      <c r="I73" s="11"/>
      <c r="J73" s="11"/>
      <c r="K73" s="11"/>
      <c r="L73" s="11"/>
      <c r="M73" s="11"/>
    </row>
    <row r="74" spans="7:13" x14ac:dyDescent="0.25">
      <c r="G74" s="11"/>
      <c r="H74" s="11"/>
      <c r="I74" s="11"/>
      <c r="J74" s="11"/>
      <c r="K74" s="11"/>
      <c r="L74" s="11"/>
      <c r="M74" s="11"/>
    </row>
    <row r="75" spans="7:13" x14ac:dyDescent="0.25">
      <c r="G75" s="11"/>
      <c r="H75" s="11"/>
      <c r="I75" s="11"/>
      <c r="J75" s="11"/>
      <c r="K75" s="11"/>
      <c r="L75" s="11"/>
      <c r="M75" s="11"/>
    </row>
    <row r="76" spans="7:13" x14ac:dyDescent="0.25">
      <c r="G76" s="11"/>
      <c r="H76" s="11"/>
      <c r="I76" s="11"/>
      <c r="J76" s="11"/>
      <c r="K76" s="11"/>
      <c r="L76" s="11"/>
      <c r="M76" s="11"/>
    </row>
    <row r="77" spans="7:13" x14ac:dyDescent="0.25">
      <c r="G77" s="11"/>
      <c r="H77" s="11"/>
      <c r="I77" s="11"/>
      <c r="J77" s="11"/>
      <c r="K77" s="11"/>
      <c r="L77" s="11"/>
      <c r="M77" s="11"/>
    </row>
    <row r="78" spans="7:13" x14ac:dyDescent="0.25">
      <c r="G78" s="11"/>
      <c r="H78" s="11"/>
      <c r="I78" s="11"/>
      <c r="J78" s="11"/>
      <c r="K78" s="11"/>
      <c r="L78" s="11"/>
      <c r="M78" s="11"/>
    </row>
    <row r="79" spans="7:13" x14ac:dyDescent="0.25">
      <c r="G79" s="11"/>
      <c r="H79" s="11"/>
      <c r="I79" s="11"/>
      <c r="J79" s="11"/>
      <c r="K79" s="11"/>
      <c r="L79" s="11"/>
      <c r="M79" s="11"/>
    </row>
    <row r="80" spans="7:13" x14ac:dyDescent="0.25">
      <c r="G80" s="11"/>
      <c r="H80" s="11"/>
      <c r="I80" s="11"/>
      <c r="J80" s="11"/>
      <c r="K80" s="11"/>
      <c r="L80" s="11"/>
      <c r="M80" s="11"/>
    </row>
    <row r="81" spans="7:14" x14ac:dyDescent="0.25">
      <c r="G81" s="11"/>
      <c r="H81" s="11"/>
      <c r="I81" s="11"/>
      <c r="J81" s="11"/>
      <c r="K81" s="11"/>
      <c r="L81" s="11"/>
      <c r="M81" s="11"/>
    </row>
    <row r="82" spans="7:14" x14ac:dyDescent="0.25">
      <c r="G82" s="11"/>
      <c r="H82" s="11"/>
      <c r="I82" s="11"/>
      <c r="J82" s="11"/>
      <c r="K82" s="11"/>
      <c r="L82" s="11"/>
      <c r="M82" s="11"/>
    </row>
    <row r="83" spans="7:14" x14ac:dyDescent="0.25">
      <c r="G83" s="11"/>
      <c r="H83" s="11"/>
      <c r="I83" s="11"/>
      <c r="J83" s="11"/>
      <c r="K83" s="11"/>
      <c r="L83" s="11"/>
      <c r="M83" s="11"/>
    </row>
    <row r="84" spans="7:14" x14ac:dyDescent="0.25">
      <c r="G84" s="11"/>
      <c r="H84" s="11"/>
      <c r="I84" s="11"/>
      <c r="J84" s="11"/>
      <c r="K84" s="11"/>
      <c r="L84" s="11"/>
      <c r="M84" s="11"/>
    </row>
    <row r="85" spans="7:14" x14ac:dyDescent="0.25">
      <c r="G85" s="11"/>
      <c r="H85" s="11"/>
      <c r="I85" s="11"/>
      <c r="J85" s="11"/>
      <c r="K85" s="11"/>
      <c r="L85" s="11"/>
      <c r="M85" s="11"/>
    </row>
    <row r="86" spans="7:14" x14ac:dyDescent="0.25">
      <c r="G86" s="11"/>
      <c r="H86" s="11"/>
      <c r="I86" s="11"/>
      <c r="J86" s="11"/>
      <c r="K86" s="11"/>
      <c r="L86" s="11"/>
      <c r="M86" s="11"/>
    </row>
    <row r="87" spans="7:14" x14ac:dyDescent="0.25">
      <c r="G87" s="11"/>
      <c r="H87" s="11"/>
      <c r="I87" s="11"/>
      <c r="J87" s="11"/>
      <c r="K87" s="11"/>
      <c r="L87" s="11"/>
      <c r="M87" s="11"/>
    </row>
    <row r="88" spans="7:14" x14ac:dyDescent="0.25">
      <c r="G88" s="11"/>
      <c r="H88" s="11"/>
      <c r="I88" s="11"/>
      <c r="J88" s="11"/>
      <c r="K88" s="11"/>
      <c r="L88" s="11"/>
      <c r="M88" s="11"/>
    </row>
    <row r="89" spans="7:14" x14ac:dyDescent="0.25">
      <c r="G89" s="11"/>
      <c r="H89" s="11"/>
      <c r="I89" s="11"/>
      <c r="J89" s="11"/>
      <c r="K89" s="11"/>
      <c r="L89" s="11"/>
      <c r="M89" s="11"/>
    </row>
    <row r="90" spans="7:14" x14ac:dyDescent="0.25">
      <c r="G90" s="11"/>
      <c r="H90" s="11"/>
      <c r="I90" s="11"/>
      <c r="J90" s="11"/>
      <c r="K90" s="11"/>
      <c r="L90" s="11"/>
      <c r="M90" s="11"/>
    </row>
    <row r="91" spans="7:14" x14ac:dyDescent="0.25">
      <c r="G91" s="11"/>
      <c r="H91" s="11"/>
      <c r="I91" s="11"/>
      <c r="J91" s="11"/>
      <c r="K91" s="11"/>
      <c r="L91" s="11"/>
      <c r="M91" s="11"/>
    </row>
    <row r="92" spans="7:14" x14ac:dyDescent="0.25">
      <c r="M92" s="7"/>
    </row>
    <row r="93" spans="7:14" x14ac:dyDescent="0.25">
      <c r="M93" s="7"/>
      <c r="N93" s="2"/>
    </row>
  </sheetData>
  <phoneticPr fontId="9" type="noConversion"/>
  <dataValidations count="1">
    <dataValidation type="list" allowBlank="1" showInputMessage="1" showErrorMessage="1" sqref="C3:C27" xr:uid="{00000000-0002-0000-0100-000000000000}">
      <formula1>$O$3:$O$27</formula1>
    </dataValidation>
  </dataValidations>
  <pageMargins left="0.19685039370078741" right="0.15748031496062992" top="0.15748031496062992" bottom="0.15748031496062992" header="0.15748031496062992" footer="0.15748031496062992"/>
  <pageSetup paperSize="8" scale="95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E767DA-A2BD-41F1-95B6-6B7F431D03B8}">
  <dimension ref="A3:H26"/>
  <sheetViews>
    <sheetView tabSelected="1" workbookViewId="0">
      <selection activeCell="D32" sqref="D32"/>
    </sheetView>
  </sheetViews>
  <sheetFormatPr baseColWidth="10" defaultRowHeight="15" x14ac:dyDescent="0.25"/>
  <cols>
    <col min="1" max="1" width="32" bestFit="1" customWidth="1"/>
    <col min="2" max="2" width="17.7109375" bestFit="1" customWidth="1"/>
    <col min="3" max="3" width="25.140625" bestFit="1" customWidth="1"/>
    <col min="4" max="4" width="27.42578125" bestFit="1" customWidth="1"/>
    <col min="5" max="5" width="26" bestFit="1" customWidth="1"/>
    <col min="6" max="6" width="32.5703125" bestFit="1" customWidth="1"/>
    <col min="7" max="7" width="31.85546875" bestFit="1" customWidth="1"/>
    <col min="8" max="9" width="17.7109375" bestFit="1" customWidth="1"/>
    <col min="10" max="10" width="19" bestFit="1" customWidth="1"/>
    <col min="11" max="11" width="26" bestFit="1" customWidth="1"/>
    <col min="12" max="12" width="21.42578125" bestFit="1" customWidth="1"/>
    <col min="13" max="13" width="19" bestFit="1" customWidth="1"/>
    <col min="14" max="14" width="22.7109375" bestFit="1" customWidth="1"/>
    <col min="15" max="15" width="30.140625" bestFit="1" customWidth="1"/>
    <col min="16" max="16" width="32.42578125" bestFit="1" customWidth="1"/>
    <col min="17" max="17" width="31" bestFit="1" customWidth="1"/>
  </cols>
  <sheetData>
    <row r="3" spans="1:8" x14ac:dyDescent="0.25">
      <c r="A3" s="27" t="s">
        <v>39</v>
      </c>
      <c r="B3" t="s">
        <v>45</v>
      </c>
      <c r="C3" t="s">
        <v>46</v>
      </c>
      <c r="D3" t="s">
        <v>40</v>
      </c>
      <c r="E3" t="s">
        <v>42</v>
      </c>
      <c r="F3" t="s">
        <v>43</v>
      </c>
      <c r="G3" t="s">
        <v>44</v>
      </c>
      <c r="H3" t="s">
        <v>47</v>
      </c>
    </row>
    <row r="4" spans="1:8" x14ac:dyDescent="0.25">
      <c r="A4" s="28" t="s">
        <v>4</v>
      </c>
      <c r="B4" s="29">
        <v>1450</v>
      </c>
      <c r="C4" s="29">
        <v>1300</v>
      </c>
      <c r="D4" s="29">
        <v>0</v>
      </c>
      <c r="E4" s="29">
        <v>1430</v>
      </c>
      <c r="F4" s="29">
        <v>1430</v>
      </c>
      <c r="G4" s="29">
        <v>-130</v>
      </c>
      <c r="H4" s="29">
        <v>1450</v>
      </c>
    </row>
    <row r="5" spans="1:8" x14ac:dyDescent="0.25">
      <c r="A5" s="30" t="s">
        <v>23</v>
      </c>
      <c r="B5" s="29">
        <v>1450</v>
      </c>
      <c r="C5" s="29">
        <v>1300</v>
      </c>
      <c r="D5" s="29">
        <v>0</v>
      </c>
      <c r="E5" s="29">
        <v>1430</v>
      </c>
      <c r="F5" s="29">
        <v>1430</v>
      </c>
      <c r="G5" s="29">
        <v>-130</v>
      </c>
      <c r="H5" s="29">
        <v>1450</v>
      </c>
    </row>
    <row r="6" spans="1:8" x14ac:dyDescent="0.25">
      <c r="A6" s="28" t="s">
        <v>5</v>
      </c>
      <c r="B6" s="29">
        <v>300</v>
      </c>
      <c r="C6" s="29">
        <v>0</v>
      </c>
      <c r="D6" s="29">
        <v>0</v>
      </c>
      <c r="E6" s="29">
        <v>0</v>
      </c>
      <c r="F6" s="29">
        <v>0</v>
      </c>
      <c r="G6" s="29">
        <v>0</v>
      </c>
      <c r="H6" s="29"/>
    </row>
    <row r="7" spans="1:8" x14ac:dyDescent="0.25">
      <c r="A7" s="30" t="s">
        <v>23</v>
      </c>
      <c r="B7" s="29">
        <v>300</v>
      </c>
      <c r="C7" s="29">
        <v>0</v>
      </c>
      <c r="D7" s="29">
        <v>0</v>
      </c>
      <c r="E7" s="29">
        <v>0</v>
      </c>
      <c r="F7" s="29">
        <v>0</v>
      </c>
      <c r="G7" s="29">
        <v>0</v>
      </c>
      <c r="H7" s="29"/>
    </row>
    <row r="8" spans="1:8" x14ac:dyDescent="0.25">
      <c r="A8" s="28" t="s">
        <v>6</v>
      </c>
      <c r="B8" s="29">
        <v>200</v>
      </c>
      <c r="C8" s="29">
        <v>4440</v>
      </c>
      <c r="D8" s="29">
        <v>2172.9499999999998</v>
      </c>
      <c r="E8" s="29">
        <v>190.03</v>
      </c>
      <c r="F8" s="29">
        <v>2362.98</v>
      </c>
      <c r="G8" s="29">
        <v>2077.02</v>
      </c>
      <c r="H8" s="29">
        <v>2300</v>
      </c>
    </row>
    <row r="9" spans="1:8" x14ac:dyDescent="0.25">
      <c r="A9" s="30" t="s">
        <v>23</v>
      </c>
      <c r="B9" s="29">
        <v>200</v>
      </c>
      <c r="C9" s="29">
        <v>3240</v>
      </c>
      <c r="D9" s="29">
        <v>1015.54</v>
      </c>
      <c r="E9" s="29">
        <v>190.03</v>
      </c>
      <c r="F9" s="29">
        <v>1205.57</v>
      </c>
      <c r="G9" s="29">
        <v>2034.43</v>
      </c>
      <c r="H9" s="29">
        <v>1100</v>
      </c>
    </row>
    <row r="10" spans="1:8" x14ac:dyDescent="0.25">
      <c r="A10" s="30" t="s">
        <v>24</v>
      </c>
      <c r="B10" s="29">
        <v>0</v>
      </c>
      <c r="C10" s="29">
        <v>1200</v>
      </c>
      <c r="D10" s="29">
        <v>1157.4100000000001</v>
      </c>
      <c r="E10" s="29">
        <v>0</v>
      </c>
      <c r="F10" s="29">
        <v>1157.4100000000001</v>
      </c>
      <c r="G10" s="29">
        <v>42.589999999999975</v>
      </c>
      <c r="H10" s="29">
        <v>1200</v>
      </c>
    </row>
    <row r="11" spans="1:8" x14ac:dyDescent="0.25">
      <c r="A11" s="28" t="s">
        <v>21</v>
      </c>
      <c r="B11" s="29">
        <v>35110</v>
      </c>
      <c r="C11" s="29">
        <v>37680</v>
      </c>
      <c r="D11" s="29">
        <v>36751.760000000002</v>
      </c>
      <c r="E11" s="29">
        <v>174.39</v>
      </c>
      <c r="F11" s="29">
        <v>36926.15</v>
      </c>
      <c r="G11" s="29">
        <v>753.84999999999923</v>
      </c>
      <c r="H11" s="29">
        <v>36698</v>
      </c>
    </row>
    <row r="12" spans="1:8" x14ac:dyDescent="0.25">
      <c r="A12" s="30" t="s">
        <v>23</v>
      </c>
      <c r="B12" s="29">
        <v>1950</v>
      </c>
      <c r="C12" s="29">
        <v>1800</v>
      </c>
      <c r="D12" s="29">
        <v>2111.52</v>
      </c>
      <c r="E12" s="29">
        <v>0</v>
      </c>
      <c r="F12" s="29">
        <v>2111.52</v>
      </c>
      <c r="G12" s="29">
        <v>-311.52</v>
      </c>
      <c r="H12" s="29">
        <v>2200</v>
      </c>
    </row>
    <row r="13" spans="1:8" x14ac:dyDescent="0.25">
      <c r="A13" s="30" t="s">
        <v>24</v>
      </c>
      <c r="B13" s="29">
        <v>13785</v>
      </c>
      <c r="C13" s="29">
        <v>14410</v>
      </c>
      <c r="D13" s="29">
        <v>12703.850000000002</v>
      </c>
      <c r="E13" s="29">
        <v>14.44</v>
      </c>
      <c r="F13" s="29">
        <v>12718.29</v>
      </c>
      <c r="G13" s="29">
        <v>1691.7099999999996</v>
      </c>
      <c r="H13" s="29">
        <v>13108</v>
      </c>
    </row>
    <row r="14" spans="1:8" x14ac:dyDescent="0.25">
      <c r="A14" s="30" t="s">
        <v>25</v>
      </c>
      <c r="B14" s="29">
        <v>19375</v>
      </c>
      <c r="C14" s="29">
        <v>21470</v>
      </c>
      <c r="D14" s="29">
        <v>21936.39</v>
      </c>
      <c r="E14" s="29">
        <v>159.94999999999999</v>
      </c>
      <c r="F14" s="29">
        <v>22096.34</v>
      </c>
      <c r="G14" s="29">
        <v>-626.34000000000037</v>
      </c>
      <c r="H14" s="29">
        <v>21390</v>
      </c>
    </row>
    <row r="15" spans="1:8" x14ac:dyDescent="0.25">
      <c r="A15" s="28" t="s">
        <v>22</v>
      </c>
      <c r="B15" s="29">
        <v>2500</v>
      </c>
      <c r="C15" s="29">
        <v>0</v>
      </c>
      <c r="D15" s="29">
        <v>0</v>
      </c>
      <c r="E15" s="29">
        <v>0</v>
      </c>
      <c r="F15" s="29">
        <v>0</v>
      </c>
      <c r="G15" s="29">
        <v>0</v>
      </c>
      <c r="H15" s="29"/>
    </row>
    <row r="16" spans="1:8" x14ac:dyDescent="0.25">
      <c r="A16" s="30" t="s">
        <v>23</v>
      </c>
      <c r="B16" s="29">
        <v>2500</v>
      </c>
      <c r="C16" s="29">
        <v>0</v>
      </c>
      <c r="D16" s="29">
        <v>0</v>
      </c>
      <c r="E16" s="29">
        <v>0</v>
      </c>
      <c r="F16" s="29">
        <v>0</v>
      </c>
      <c r="G16" s="29">
        <v>0</v>
      </c>
      <c r="H16" s="29"/>
    </row>
    <row r="17" spans="1:8" x14ac:dyDescent="0.25">
      <c r="A17" s="28" t="s">
        <v>14</v>
      </c>
      <c r="B17" s="29">
        <v>1300</v>
      </c>
      <c r="C17" s="29">
        <v>1000</v>
      </c>
      <c r="D17" s="29">
        <v>0</v>
      </c>
      <c r="E17" s="29">
        <v>0</v>
      </c>
      <c r="F17" s="29">
        <v>0</v>
      </c>
      <c r="G17" s="29">
        <v>1000</v>
      </c>
      <c r="H17" s="29">
        <v>1000</v>
      </c>
    </row>
    <row r="18" spans="1:8" x14ac:dyDescent="0.25">
      <c r="A18" s="30" t="s">
        <v>23</v>
      </c>
      <c r="B18" s="29">
        <v>1300</v>
      </c>
      <c r="C18" s="29">
        <v>1000</v>
      </c>
      <c r="D18" s="29">
        <v>0</v>
      </c>
      <c r="E18" s="29">
        <v>0</v>
      </c>
      <c r="F18" s="29">
        <v>0</v>
      </c>
      <c r="G18" s="29">
        <v>1000</v>
      </c>
      <c r="H18" s="29">
        <v>1000</v>
      </c>
    </row>
    <row r="19" spans="1:8" x14ac:dyDescent="0.25">
      <c r="A19" s="28" t="s">
        <v>10</v>
      </c>
      <c r="B19" s="29">
        <v>2500</v>
      </c>
      <c r="C19" s="29">
        <v>2500</v>
      </c>
      <c r="D19" s="29">
        <v>1254</v>
      </c>
      <c r="E19" s="29">
        <v>754</v>
      </c>
      <c r="F19" s="29">
        <v>2008</v>
      </c>
      <c r="G19" s="29">
        <v>492</v>
      </c>
      <c r="H19" s="29">
        <v>2500</v>
      </c>
    </row>
    <row r="20" spans="1:8" x14ac:dyDescent="0.25">
      <c r="A20" s="30" t="s">
        <v>23</v>
      </c>
      <c r="B20" s="29">
        <v>2500</v>
      </c>
      <c r="C20" s="29">
        <v>2500</v>
      </c>
      <c r="D20" s="29">
        <v>1254</v>
      </c>
      <c r="E20" s="29">
        <v>754</v>
      </c>
      <c r="F20" s="29">
        <v>2008</v>
      </c>
      <c r="G20" s="29">
        <v>492</v>
      </c>
      <c r="H20" s="29">
        <v>2500</v>
      </c>
    </row>
    <row r="21" spans="1:8" x14ac:dyDescent="0.25">
      <c r="A21" s="28" t="s">
        <v>12</v>
      </c>
      <c r="B21" s="29">
        <v>10180</v>
      </c>
      <c r="C21" s="29">
        <v>3189</v>
      </c>
      <c r="D21" s="29">
        <v>1027.03</v>
      </c>
      <c r="E21" s="29">
        <v>418</v>
      </c>
      <c r="F21" s="29">
        <v>1445.03</v>
      </c>
      <c r="G21" s="29">
        <v>1743.97</v>
      </c>
      <c r="H21" s="29">
        <v>3085</v>
      </c>
    </row>
    <row r="22" spans="1:8" x14ac:dyDescent="0.25">
      <c r="A22" s="30" t="s">
        <v>24</v>
      </c>
      <c r="B22" s="29">
        <v>3810</v>
      </c>
      <c r="C22" s="29">
        <v>1145</v>
      </c>
      <c r="D22" s="29">
        <v>0</v>
      </c>
      <c r="E22" s="29">
        <v>0</v>
      </c>
      <c r="F22" s="29">
        <v>0</v>
      </c>
      <c r="G22" s="29">
        <v>1145</v>
      </c>
      <c r="H22" s="29">
        <v>1045</v>
      </c>
    </row>
    <row r="23" spans="1:8" x14ac:dyDescent="0.25">
      <c r="A23" s="30" t="s">
        <v>25</v>
      </c>
      <c r="B23" s="29">
        <v>6370</v>
      </c>
      <c r="C23" s="29">
        <v>2044</v>
      </c>
      <c r="D23" s="29">
        <v>1027.03</v>
      </c>
      <c r="E23" s="29">
        <v>418</v>
      </c>
      <c r="F23" s="29">
        <v>1445.03</v>
      </c>
      <c r="G23" s="29">
        <v>598.97</v>
      </c>
      <c r="H23" s="29">
        <v>2040</v>
      </c>
    </row>
    <row r="24" spans="1:8" x14ac:dyDescent="0.25">
      <c r="A24" s="28" t="s">
        <v>17</v>
      </c>
      <c r="B24" s="29">
        <v>550</v>
      </c>
      <c r="C24" s="29">
        <v>550</v>
      </c>
      <c r="D24" s="29">
        <v>286.86</v>
      </c>
      <c r="E24" s="29">
        <v>0</v>
      </c>
      <c r="F24" s="29">
        <v>286.86</v>
      </c>
      <c r="G24" s="29">
        <v>263.14</v>
      </c>
      <c r="H24" s="29">
        <v>450</v>
      </c>
    </row>
    <row r="25" spans="1:8" x14ac:dyDescent="0.25">
      <c r="A25" s="30" t="s">
        <v>23</v>
      </c>
      <c r="B25" s="29">
        <v>550</v>
      </c>
      <c r="C25" s="29">
        <v>550</v>
      </c>
      <c r="D25" s="29">
        <v>286.86</v>
      </c>
      <c r="E25" s="29">
        <v>0</v>
      </c>
      <c r="F25" s="29">
        <v>286.86</v>
      </c>
      <c r="G25" s="29">
        <v>263.14</v>
      </c>
      <c r="H25" s="29">
        <v>450</v>
      </c>
    </row>
    <row r="26" spans="1:8" x14ac:dyDescent="0.25">
      <c r="A26" s="28" t="s">
        <v>41</v>
      </c>
      <c r="B26" s="29">
        <v>54090</v>
      </c>
      <c r="C26" s="29">
        <v>50659</v>
      </c>
      <c r="D26" s="29">
        <v>41492.6</v>
      </c>
      <c r="E26" s="29">
        <v>2966.42</v>
      </c>
      <c r="F26" s="29">
        <v>44459.020000000004</v>
      </c>
      <c r="G26" s="29">
        <v>6199.98</v>
      </c>
      <c r="H26" s="29">
        <v>47483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E3E8EF9-1FC0-4CDC-90D4-7125900E234F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BDD</vt:lpstr>
      <vt:lpstr>TCD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Nadine BOSCH</dc:creator>
  <cp:lastModifiedBy>jean-baptiste thomas</cp:lastModifiedBy>
  <cp:lastPrinted>2021-11-16T09:39:36Z</cp:lastPrinted>
  <dcterms:created xsi:type="dcterms:W3CDTF">2020-11-05T13:29:53Z</dcterms:created>
  <dcterms:modified xsi:type="dcterms:W3CDTF">2021-11-20T14:11:41Z</dcterms:modified>
</cp:coreProperties>
</file>