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queryTables/queryTable1.xml" ContentType="application/vnd.openxmlformats-officedocument.spreadsheetml.query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228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e1454d397f30fc47/Bureau/"/>
    </mc:Choice>
  </mc:AlternateContent>
  <xr:revisionPtr revIDLastSave="0" documentId="8_{E186DEC1-685E-4D54-8B7D-F4BD24721DDD}" xr6:coauthVersionLast="47" xr6:coauthVersionMax="47" xr10:uidLastSave="{00000000-0000-0000-0000-000000000000}"/>
  <bookViews>
    <workbookView xWindow="-120" yWindow="-120" windowWidth="29040" windowHeight="15840" xr2:uid="{19A84E3F-2AE4-A54B-B026-288235B91955}"/>
  </bookViews>
  <sheets>
    <sheet name="Fibres" sheetId="1" r:id="rId1"/>
    <sheet name="Résines" sheetId="2" r:id="rId2"/>
  </sheets>
  <definedNames>
    <definedName name="DonnéesExternes_1" localSheetId="0" hidden="1">Fibres!$O$1:$P$9</definedName>
    <definedName name="Liste_Nature_Fibre">Tableau1[[Nature ]]</definedName>
    <definedName name="Liste_Nature_Résine">Tableau2[[Nature ]]</definedName>
    <definedName name="Liste_Type_Fibre">Tableau1[Type]</definedName>
    <definedName name="Liste_Type_Résine">Tableau2[Type]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L10" i="1" l="1" a="1"/>
  <c r="L10" i="1" s="1"/>
  <c r="L11" i="1" a="1"/>
  <c r="L11" i="1" s="1"/>
  <c r="L12" i="1" a="1"/>
  <c r="L12" i="1" s="1"/>
  <c r="L13" i="1" a="1"/>
  <c r="L13" i="1" s="1"/>
  <c r="M3" i="2" a="1"/>
  <c r="M3" i="2" s="1"/>
  <c r="M4" i="2" a="1"/>
  <c r="M4" i="2" s="1"/>
  <c r="M5" i="2" a="1"/>
  <c r="M5" i="2" s="1"/>
  <c r="M6" i="2" a="1"/>
  <c r="M6" i="2" s="1"/>
  <c r="M2" i="2" a="1"/>
  <c r="M2" i="2" s="1"/>
  <c r="L3" i="2" a="1"/>
  <c r="L3" i="2" s="1"/>
  <c r="L4" i="2" a="1"/>
  <c r="L4" i="2" s="1"/>
  <c r="L5" i="2" a="1"/>
  <c r="L5" i="2" s="1"/>
  <c r="L6" i="2" a="1"/>
  <c r="L6" i="2" s="1"/>
  <c r="L2" i="2" a="1"/>
  <c r="L2" i="2" s="1"/>
  <c r="L2" i="1" a="1"/>
  <c r="L2" i="1" s="1"/>
  <c r="L3" i="1" a="1"/>
  <c r="L3" i="1" s="1"/>
  <c r="L4" i="1" a="1"/>
  <c r="L4" i="1" s="1"/>
  <c r="L5" i="1" a="1"/>
  <c r="L5" i="1" s="1"/>
  <c r="L6" i="1" a="1"/>
  <c r="L6" i="1" s="1"/>
  <c r="L7" i="1" a="1"/>
  <c r="L7" i="1" s="1"/>
  <c r="L8" i="1" a="1"/>
  <c r="L8" i="1" s="1"/>
  <c r="L9" i="1" a="1"/>
  <c r="L9" i="1" s="1"/>
  <c r="M2" i="1" a="1"/>
  <c r="M2" i="1" s="1"/>
  <c r="M3" i="1" a="1"/>
  <c r="M3" i="1" s="1"/>
  <c r="M4" i="1" a="1"/>
  <c r="M4" i="1" s="1"/>
  <c r="M5" i="1" a="1"/>
  <c r="M5" i="1" s="1"/>
  <c r="M6" i="1" a="1"/>
  <c r="M6" i="1" s="1"/>
  <c r="M7" i="1" a="1"/>
  <c r="M7" i="1" s="1"/>
  <c r="M8" i="1" a="1"/>
  <c r="M8" i="1" s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0E01E5BB-5BEF-4767-A75C-C83772976ACB}" keepAlive="1" name="Requête - Tableau1" description="Connexion à la requête « Tableau1 » dans le classeur." type="5" refreshedVersion="7" background="1" saveData="1">
    <dbPr connection="Provider=Microsoft.Mashup.OleDb.1;Data Source=$Workbook$;Location=Tableau1;Extended Properties=&quot;&quot;" command="SELECT * FROM [Tableau1]"/>
  </connection>
</connections>
</file>

<file path=xl/sharedStrings.xml><?xml version="1.0" encoding="utf-8"?>
<sst xmlns="http://schemas.openxmlformats.org/spreadsheetml/2006/main" count="76" uniqueCount="37">
  <si>
    <t xml:space="preserve">Nature </t>
  </si>
  <si>
    <t>Type</t>
  </si>
  <si>
    <t>Réf.</t>
  </si>
  <si>
    <t>EL (MPa)</t>
  </si>
  <si>
    <t>ET (MPa)</t>
  </si>
  <si>
    <t>𝜈LT</t>
  </si>
  <si>
    <t>GLT (MPa)</t>
  </si>
  <si>
    <t>𝜌 (kg/m3)</t>
  </si>
  <si>
    <t>X (MPa)</t>
  </si>
  <si>
    <t>X' (MPa)</t>
  </si>
  <si>
    <t>Acier</t>
  </si>
  <si>
    <t xml:space="preserve"> </t>
  </si>
  <si>
    <t>Aluminium</t>
  </si>
  <si>
    <t>Aramide</t>
  </si>
  <si>
    <t>Kevlar 49</t>
  </si>
  <si>
    <t>Gay</t>
  </si>
  <si>
    <t>Carbone</t>
  </si>
  <si>
    <t>HM</t>
  </si>
  <si>
    <t>HR</t>
  </si>
  <si>
    <t>Titane</t>
  </si>
  <si>
    <t>TA6V</t>
  </si>
  <si>
    <t>Verre</t>
  </si>
  <si>
    <t>E</t>
  </si>
  <si>
    <t>R</t>
  </si>
  <si>
    <t>E (MPa)</t>
  </si>
  <si>
    <t>S (MPa)</t>
  </si>
  <si>
    <t>Epoxyde</t>
  </si>
  <si>
    <t>Phénolique</t>
  </si>
  <si>
    <t>Polyester</t>
  </si>
  <si>
    <t>orthophtalique</t>
  </si>
  <si>
    <t>isophtalique</t>
  </si>
  <si>
    <t>Polyimide</t>
  </si>
  <si>
    <t>Liste Nature Fibre</t>
  </si>
  <si>
    <t>Liste Type Fibre</t>
  </si>
  <si>
    <t>Liste Nature Résine</t>
  </si>
  <si>
    <t>Liste Type Résine</t>
  </si>
  <si>
    <t>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</si>
</sst>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0"/>
  </numFmts>
  <fonts count="1" x14ac:knownFonts="1">
    <font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0" xfId="0" applyAlignment="1">
      <alignment horizontal="center"/>
    </xf>
    <xf numFmtId="3" fontId="0" fillId="0" borderId="0" xfId="0" applyNumberFormat="1" applyAlignment="1">
      <alignment horizontal="center"/>
    </xf>
    <xf numFmtId="164" fontId="0" fillId="0" borderId="0" xfId="0" applyNumberFormat="1" applyAlignment="1">
      <alignment horizontal="center"/>
    </xf>
    <xf numFmtId="0" fontId="0" fillId="0" borderId="0" xfId="0" applyNumberFormat="1"/>
    <xf numFmtId="0" fontId="0" fillId="0" borderId="0" xfId="0" applyNumberFormat="1" applyAlignment="1">
      <alignment horizontal="center"/>
    </xf>
    <xf numFmtId="0" fontId="0" fillId="0" borderId="0" xfId="0" applyAlignment="1">
      <alignment horizontal="left"/>
    </xf>
  </cellXfs>
  <cellStyles count="1">
    <cellStyle name="Normal" xfId="0" builtinId="0"/>
  </cellStyles>
  <dxfs count="29">
    <dxf>
      <alignment horizontal="left" vertical="bottom" textRotation="0" wrapText="0" indent="0" justifyLastLine="0" shrinkToFit="0" readingOrder="0"/>
    </dxf>
    <dxf>
      <numFmt numFmtId="0" formatCode="General"/>
    </dxf>
    <dxf>
      <numFmt numFmtId="3" formatCode="#,##0"/>
      <alignment horizontal="center" vertical="bottom" textRotation="0" wrapText="0" indent="0" justifyLastLine="0" shrinkToFit="0" readingOrder="0"/>
    </dxf>
    <dxf>
      <numFmt numFmtId="3" formatCode="#,##0"/>
      <alignment horizontal="center" vertical="bottom" textRotation="0" wrapText="0" indent="0" justifyLastLine="0" shrinkToFit="0" readingOrder="0"/>
    </dxf>
    <dxf>
      <numFmt numFmtId="3" formatCode="#,##0"/>
      <alignment horizontal="center" vertical="bottom" textRotation="0" wrapText="0" indent="0" justifyLastLine="0" shrinkToFit="0" readingOrder="0"/>
    </dxf>
    <dxf>
      <numFmt numFmtId="3" formatCode="#,##0"/>
      <alignment horizontal="center" vertical="bottom" textRotation="0" wrapText="0" indent="0" justifyLastLine="0" shrinkToFit="0" readingOrder="0"/>
    </dxf>
    <dxf>
      <numFmt numFmtId="3" formatCode="#,##0"/>
      <alignment horizontal="center" vertical="bottom" textRotation="0" wrapText="0" indent="0" justifyLastLine="0" shrinkToFit="0" readingOrder="0"/>
    </dxf>
    <dxf>
      <numFmt numFmtId="164" formatCode="#,##0.000"/>
      <alignment horizontal="center" vertical="bottom" textRotation="0" wrapText="0" indent="0" justifyLastLine="0" shrinkToFit="0" readingOrder="0"/>
    </dxf>
    <dxf>
      <numFmt numFmtId="3" formatCode="#,##0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3" formatCode="#,##0"/>
      <alignment horizontal="center" vertical="bottom" textRotation="0" wrapText="0" indent="0" justifyLastLine="0" shrinkToFit="0" readingOrder="0"/>
    </dxf>
    <dxf>
      <numFmt numFmtId="3" formatCode="#,##0"/>
      <alignment horizontal="center" vertical="bottom" textRotation="0" wrapText="0" indent="0" justifyLastLine="0" shrinkToFit="0" readingOrder="0"/>
    </dxf>
    <dxf>
      <numFmt numFmtId="3" formatCode="#,##0"/>
      <alignment horizontal="center" vertical="bottom" textRotation="0" wrapText="0" indent="0" justifyLastLine="0" shrinkToFit="0" readingOrder="0"/>
    </dxf>
    <dxf>
      <numFmt numFmtId="3" formatCode="#,##0"/>
      <alignment horizontal="center" vertical="bottom" textRotation="0" wrapText="0" indent="0" justifyLastLine="0" shrinkToFit="0" readingOrder="0"/>
    </dxf>
    <dxf>
      <numFmt numFmtId="164" formatCode="#,##0.000"/>
      <alignment horizontal="center" vertical="bottom" textRotation="0" wrapText="0" indent="0" justifyLastLine="0" shrinkToFit="0" readingOrder="0"/>
    </dxf>
    <dxf>
      <numFmt numFmtId="3" formatCode="#,##0"/>
      <alignment horizontal="center" vertical="bottom" textRotation="0" wrapText="0" indent="0" justifyLastLine="0" shrinkToFit="0" readingOrder="0"/>
    </dxf>
    <dxf>
      <numFmt numFmtId="3" formatCode="#,##0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Relationship Id="rId9" Type="http://schemas.microsoft.com/office/2006/relationships/vbaProject" Target="vbaProject.bin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3423AB16-C967-4135-B5C4-B06A6E934F92}" autoFormatId="16" applyNumberFormats="0" applyBorderFormats="0" applyFontFormats="0" applyPatternFormats="0" applyAlignmentFormats="0" applyWidthHeightFormats="0">
  <queryTableRefresh nextId="3">
    <queryTableFields count="2">
      <queryTableField id="1" name="Nature " tableColumnId="1"/>
      <queryTableField id="2" name="Type" tableColumnId="2"/>
    </queryTableFields>
  </queryTableRefresh>
</queryTable>
</file>

<file path=xl/tables/_rels/table3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711505C3-DA38-774D-A23F-A4F8180CBAC2}" name="Tableau1" displayName="Tableau1" ref="A1:J13" totalsRowShown="0" headerRowDxfId="28" dataDxfId="27">
  <autoFilter ref="A1:J13" xr:uid="{711505C3-DA38-774D-A23F-A4F8180CBAC2}"/>
  <tableColumns count="10">
    <tableColumn id="1" xr3:uid="{63367638-910E-BD45-BC7F-C8C6F87A601F}" name="Nature " dataDxfId="26"/>
    <tableColumn id="2" xr3:uid="{27A86D6E-06D6-2241-9FAE-B44A0BA9B781}" name="Type" dataDxfId="25"/>
    <tableColumn id="3" xr3:uid="{01C5A8E4-599E-5848-8471-23DAFFEAAFE9}" name="Réf." dataDxfId="24"/>
    <tableColumn id="4" xr3:uid="{0ED51FDD-328D-B746-9477-32DFB7E7C542}" name="EL (MPa)" dataDxfId="23"/>
    <tableColumn id="5" xr3:uid="{8CC1E6DC-F6D5-484B-B6C4-A7067EEFADFB}" name="ET (MPa)" dataDxfId="22"/>
    <tableColumn id="6" xr3:uid="{82B5484C-C7E7-B945-8307-5A77A91F9B1F}" name="𝜈LT" dataDxfId="21"/>
    <tableColumn id="7" xr3:uid="{2605885D-3C59-F64D-B327-87055234B236}" name="GLT (MPa)" dataDxfId="20"/>
    <tableColumn id="8" xr3:uid="{7A6C9657-B5A6-BE48-A13C-2D26FDEF7DC3}" name="𝜌 (kg/m3)" dataDxfId="19"/>
    <tableColumn id="9" xr3:uid="{E71FB2BB-C81F-C44D-9DFA-006DFAF58B70}" name="X (MPa)" dataDxfId="18"/>
    <tableColumn id="10" xr3:uid="{A58704E7-4DA8-1B4A-8793-D9AF37936B11}" name="X' (MPa)" dataDxfId="17"/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F5BB44C1-D278-594B-AC75-E7BE4D8217E8}" name="Tableau3" displayName="Tableau3" ref="L1:M8" totalsRowShown="0" dataDxfId="16">
  <autoFilter ref="L1:M8" xr:uid="{F5BB44C1-D278-594B-AC75-E7BE4D8217E8}"/>
  <tableColumns count="2">
    <tableColumn id="1" xr3:uid="{0D6E4DB6-F166-5B41-BC81-4CA50EE58B3E}" name="Liste Nature Fibre" dataDxfId="15">
      <calculatedColumnFormula array="1">IFERROR(OFFSET(A$1,MATCH(0,COUNTIF(A$1:A1,Liste_Nature_Fibre),0),),"")</calculatedColumnFormula>
    </tableColumn>
    <tableColumn id="2" xr3:uid="{33AEE508-7D70-7849-827C-76D1B3B1C25F}" name="Liste Type Fibre" dataDxfId="14">
      <calculatedColumnFormula array="1">IFERROR(OFFSET(B$1,MATCH(0,COUNTIF(B$1:B1,Liste_Type_Fibre),0),),"")</calculatedColumnFormula>
    </tableColumn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CB8FA486-E1DB-4AED-B6B3-59C02ED612E8}" name="Tableau1_2" displayName="Tableau1_2" ref="O1:P9" tableType="queryTable" totalsRowShown="0">
  <autoFilter ref="O1:P9" xr:uid="{CB8FA486-E1DB-4AED-B6B3-59C02ED612E8}"/>
  <tableColumns count="2">
    <tableColumn id="1" xr3:uid="{EB79188E-A32D-43C1-807F-2A86E86A4C24}" uniqueName="1" name="Nature " queryTableFieldId="1" dataDxfId="1"/>
    <tableColumn id="2" xr3:uid="{EC6C5E63-1D72-4F49-AE73-8C3771B8E6F3}" uniqueName="2" name="Type" queryTableFieldId="2" dataDxfId="0"/>
  </tableColumns>
  <tableStyleInfo name="TableStyleMedium7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89FE2E37-947A-0240-88D8-89FD1B6D1483}" name="Tableau2" displayName="Tableau2" ref="A1:J6" totalsRowShown="0" headerRowDxfId="13" dataDxfId="12">
  <autoFilter ref="A1:J6" xr:uid="{89FE2E37-947A-0240-88D8-89FD1B6D1483}"/>
  <tableColumns count="10">
    <tableColumn id="1" xr3:uid="{75D2A53E-7F32-0245-817A-AB3870460F3A}" name="Nature " dataDxfId="11"/>
    <tableColumn id="2" xr3:uid="{9398A2AD-8138-0B45-B58F-4A0B522733BA}" name="Type" dataDxfId="10"/>
    <tableColumn id="3" xr3:uid="{26030CAC-EEE3-2C4A-939F-AFA786C59645}" name="Réf." dataDxfId="9"/>
    <tableColumn id="4" xr3:uid="{D19DD446-C1AC-3944-9C66-9D454DC760EA}" name="E (MPa)" dataDxfId="8"/>
    <tableColumn id="5" xr3:uid="{0B4AA0E1-49FE-B94B-A63C-3F850B6A75A6}" name="𝜈LT" dataDxfId="7"/>
    <tableColumn id="6" xr3:uid="{2C402326-9A2E-AD43-864B-EBF50CABD6CD}" name="GLT (MPa)" dataDxfId="6"/>
    <tableColumn id="7" xr3:uid="{EA4CA73E-4076-704F-A709-8A9E2184C253}" name="𝜌 (kg/m3)" dataDxfId="5"/>
    <tableColumn id="8" xr3:uid="{62292015-A56D-314B-AE38-454F35C09AB1}" name="X (MPa)" dataDxfId="4"/>
    <tableColumn id="9" xr3:uid="{23CFCFBB-EB02-0548-A142-DBE5E81BB77A}" name="X' (MPa)" dataDxfId="3"/>
    <tableColumn id="10" xr3:uid="{563359F5-BC0D-914C-9821-B58BD29A4F74}" name="S (MPa)" dataDxfId="2"/>
  </tableColumns>
  <tableStyleInfo name="TableStyleMedium1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0BE1FF2-3CE9-3248-8C32-60448A79D7D6}">
  <sheetPr codeName="Feuil1"/>
  <dimension ref="A1:P13"/>
  <sheetViews>
    <sheetView tabSelected="1" workbookViewId="0">
      <selection activeCell="H21" sqref="H21"/>
    </sheetView>
  </sheetViews>
  <sheetFormatPr baseColWidth="10" defaultColWidth="10.875" defaultRowHeight="15.75" x14ac:dyDescent="0.25"/>
  <cols>
    <col min="1" max="1" width="11.375" bestFit="1" customWidth="1"/>
    <col min="2" max="2" width="9" bestFit="1" customWidth="1"/>
    <col min="3" max="3" width="8.125" bestFit="1" customWidth="1"/>
    <col min="4" max="4" width="12.375" bestFit="1" customWidth="1"/>
    <col min="5" max="5" width="12.5" bestFit="1" customWidth="1"/>
    <col min="6" max="6" width="7.875" bestFit="1" customWidth="1"/>
    <col min="7" max="7" width="13.625" bestFit="1" customWidth="1"/>
    <col min="8" max="8" width="13.375" bestFit="1" customWidth="1"/>
    <col min="9" max="9" width="11.625" bestFit="1" customWidth="1"/>
    <col min="10" max="10" width="12.125" bestFit="1" customWidth="1"/>
    <col min="12" max="12" width="20.125" bestFit="1" customWidth="1"/>
    <col min="13" max="13" width="16.125" bestFit="1" customWidth="1"/>
    <col min="15" max="15" width="9.5" bestFit="1" customWidth="1"/>
    <col min="16" max="16" width="8.375" bestFit="1" customWidth="1"/>
  </cols>
  <sheetData>
    <row r="1" spans="1:16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 t="s">
        <v>9</v>
      </c>
      <c r="L1" s="1" t="s">
        <v>32</v>
      </c>
      <c r="M1" t="s">
        <v>33</v>
      </c>
      <c r="O1" t="s">
        <v>0</v>
      </c>
      <c r="P1" t="s">
        <v>1</v>
      </c>
    </row>
    <row r="2" spans="1:16" x14ac:dyDescent="0.25">
      <c r="A2" s="1" t="s">
        <v>10</v>
      </c>
      <c r="B2" s="1"/>
      <c r="C2" s="1" t="s">
        <v>11</v>
      </c>
      <c r="D2" s="2">
        <v>205000</v>
      </c>
      <c r="E2" s="2">
        <v>205000</v>
      </c>
      <c r="F2" s="3">
        <v>0.3</v>
      </c>
      <c r="G2" s="2">
        <v>79000</v>
      </c>
      <c r="H2" s="2">
        <v>7800</v>
      </c>
      <c r="I2" s="2">
        <v>400</v>
      </c>
      <c r="J2" s="2">
        <v>400</v>
      </c>
      <c r="L2" s="1" t="str">
        <f t="array" aca="1" ref="L2" ca="1">IFERROR(OFFSET(A$1,MATCH(0,COUNTIF(A$1:A1,Liste_Nature_Fibre),0),),"")</f>
        <v>Acier</v>
      </c>
      <c r="M2" s="1">
        <f t="array" aca="1" ref="M2" ca="1">IFERROR(OFFSET(B$1,MATCH(0,COUNTIF(B$1:B1,Liste_Type_Fibre),0),),"")</f>
        <v>0</v>
      </c>
      <c r="O2" s="4" t="s">
        <v>12</v>
      </c>
      <c r="P2" s="6">
        <v>2024</v>
      </c>
    </row>
    <row r="3" spans="1:16" x14ac:dyDescent="0.25">
      <c r="A3" s="1" t="s">
        <v>12</v>
      </c>
      <c r="B3" s="1">
        <v>2024</v>
      </c>
      <c r="C3" s="1" t="s">
        <v>11</v>
      </c>
      <c r="D3" s="2">
        <v>75000</v>
      </c>
      <c r="E3" s="2">
        <v>75000</v>
      </c>
      <c r="F3" s="3">
        <v>0.3</v>
      </c>
      <c r="G3" s="2">
        <v>29000</v>
      </c>
      <c r="H3" s="2">
        <v>2800</v>
      </c>
      <c r="I3" s="2">
        <v>300</v>
      </c>
      <c r="J3" s="2">
        <v>300</v>
      </c>
      <c r="L3" s="1" t="str">
        <f t="array" aca="1" ref="L3" ca="1">IFERROR(OFFSET(A$1,MATCH(0,COUNTIF(A$1:A2,Liste_Nature_Fibre),0),),"")</f>
        <v>Aluminium</v>
      </c>
      <c r="M3" s="1">
        <f t="array" aca="1" ref="M3" ca="1">IFERROR(OFFSET(B$1,MATCH(0,COUNTIF(B$1:B2,Liste_Type_Fibre),0),),"")</f>
        <v>0</v>
      </c>
      <c r="O3" s="4" t="s">
        <v>13</v>
      </c>
      <c r="P3" s="6" t="s">
        <v>14</v>
      </c>
    </row>
    <row r="4" spans="1:16" x14ac:dyDescent="0.25">
      <c r="A4" s="1" t="s">
        <v>13</v>
      </c>
      <c r="B4" s="1" t="s">
        <v>14</v>
      </c>
      <c r="C4" s="1" t="s">
        <v>15</v>
      </c>
      <c r="D4" s="2">
        <v>130000</v>
      </c>
      <c r="E4" s="2">
        <v>5400</v>
      </c>
      <c r="F4" s="3">
        <v>0.4</v>
      </c>
      <c r="G4" s="2">
        <v>12000</v>
      </c>
      <c r="H4" s="2">
        <v>1450</v>
      </c>
      <c r="I4" s="2">
        <v>2900</v>
      </c>
      <c r="J4" s="2">
        <v>2900</v>
      </c>
      <c r="L4" s="1" t="str">
        <f t="array" aca="1" ref="L4" ca="1">IFERROR(OFFSET(A$1,MATCH(0,COUNTIF(A$1:A3,Liste_Nature_Fibre),0),),"")</f>
        <v>Aramide</v>
      </c>
      <c r="M4" s="1">
        <f t="array" aca="1" ref="M4" ca="1">IFERROR(OFFSET(B$1,MATCH(0,COUNTIF(B$1:B3,Liste_Type_Fibre),0),),"")</f>
        <v>0</v>
      </c>
      <c r="O4" s="4" t="s">
        <v>16</v>
      </c>
      <c r="P4" s="6" t="s">
        <v>17</v>
      </c>
    </row>
    <row r="5" spans="1:16" x14ac:dyDescent="0.25">
      <c r="A5" s="1" t="s">
        <v>16</v>
      </c>
      <c r="B5" s="1" t="s">
        <v>17</v>
      </c>
      <c r="C5" s="1" t="s">
        <v>15</v>
      </c>
      <c r="D5" s="2">
        <v>390000</v>
      </c>
      <c r="E5" s="2">
        <v>6000</v>
      </c>
      <c r="F5" s="3">
        <v>0.35</v>
      </c>
      <c r="G5" s="2">
        <v>20000</v>
      </c>
      <c r="H5" s="2">
        <v>1800</v>
      </c>
      <c r="I5" s="2">
        <v>2500</v>
      </c>
      <c r="J5" s="2">
        <v>2500</v>
      </c>
      <c r="L5" s="1" t="str">
        <f t="array" aca="1" ref="L5" ca="1">IFERROR(OFFSET(A$1,MATCH(0,COUNTIF(A$1:A4,Liste_Nature_Fibre),0),),"")</f>
        <v>Carbone</v>
      </c>
      <c r="M5" s="1">
        <f t="array" aca="1" ref="M5" ca="1">IFERROR(OFFSET(B$1,MATCH(0,COUNTIF(B$1:B4,Liste_Type_Fibre),0),),"")</f>
        <v>0</v>
      </c>
      <c r="O5" s="4" t="s">
        <v>16</v>
      </c>
      <c r="P5" s="6" t="s">
        <v>18</v>
      </c>
    </row>
    <row r="6" spans="1:16" x14ac:dyDescent="0.25">
      <c r="A6" s="1" t="s">
        <v>16</v>
      </c>
      <c r="B6" s="1" t="s">
        <v>18</v>
      </c>
      <c r="C6" s="1" t="s">
        <v>15</v>
      </c>
      <c r="D6" s="2">
        <v>230000</v>
      </c>
      <c r="E6" s="2">
        <v>15000</v>
      </c>
      <c r="F6" s="3">
        <v>0.3</v>
      </c>
      <c r="G6" s="2">
        <v>50000</v>
      </c>
      <c r="H6" s="2">
        <v>1750</v>
      </c>
      <c r="I6" s="2">
        <v>3200</v>
      </c>
      <c r="J6" s="2">
        <v>3200</v>
      </c>
      <c r="L6" s="1" t="str">
        <f t="array" aca="1" ref="L6" ca="1">IFERROR(OFFSET(A$1,MATCH(0,COUNTIF(A$1:A5,Liste_Nature_Fibre),0),),"")</f>
        <v>Titane</v>
      </c>
      <c r="M6" s="1">
        <f t="array" aca="1" ref="M6" ca="1">IFERROR(OFFSET(B$1,MATCH(0,COUNTIF(B$1:B5,Liste_Type_Fibre),0),),"")</f>
        <v>0</v>
      </c>
      <c r="O6" s="4" t="s">
        <v>19</v>
      </c>
      <c r="P6" s="6" t="s">
        <v>20</v>
      </c>
    </row>
    <row r="7" spans="1:16" x14ac:dyDescent="0.25">
      <c r="A7" s="1" t="s">
        <v>19</v>
      </c>
      <c r="B7" s="1" t="s">
        <v>20</v>
      </c>
      <c r="C7" s="1" t="s">
        <v>11</v>
      </c>
      <c r="D7" s="2">
        <v>105000</v>
      </c>
      <c r="E7" s="2">
        <v>105000</v>
      </c>
      <c r="F7" s="3">
        <v>0.3</v>
      </c>
      <c r="G7" s="2">
        <v>40300</v>
      </c>
      <c r="H7" s="2">
        <v>4400</v>
      </c>
      <c r="I7" s="2">
        <v>800</v>
      </c>
      <c r="J7" s="2">
        <v>800</v>
      </c>
      <c r="L7" s="1" t="str">
        <f t="array" aca="1" ref="L7" ca="1">IFERROR(OFFSET(A$1,MATCH(0,COUNTIF(A$1:A6,Liste_Nature_Fibre),0),),"")</f>
        <v>Titane</v>
      </c>
      <c r="M7" s="1">
        <f t="array" aca="1" ref="M7" ca="1">IFERROR(OFFSET(B$1,MATCH(0,COUNTIF(B$1:B6,Liste_Type_Fibre),0),),"")</f>
        <v>0</v>
      </c>
      <c r="O7" s="4" t="s">
        <v>21</v>
      </c>
      <c r="P7" s="6" t="s">
        <v>22</v>
      </c>
    </row>
    <row r="8" spans="1:16" x14ac:dyDescent="0.25">
      <c r="A8" s="1" t="s">
        <v>21</v>
      </c>
      <c r="B8" s="1" t="s">
        <v>22</v>
      </c>
      <c r="C8" s="1" t="s">
        <v>15</v>
      </c>
      <c r="D8" s="2">
        <v>74000</v>
      </c>
      <c r="E8" s="2">
        <v>74000</v>
      </c>
      <c r="F8" s="3">
        <v>0.25</v>
      </c>
      <c r="G8" s="2">
        <v>30000</v>
      </c>
      <c r="H8" s="2">
        <v>2600</v>
      </c>
      <c r="I8" s="2">
        <v>2500</v>
      </c>
      <c r="J8" s="2">
        <v>2500</v>
      </c>
      <c r="L8" s="1" t="str">
        <f t="array" aca="1" ref="L8" ca="1">IFERROR(OFFSET(A$1,MATCH(0,COUNTIF(A$1:A7,Liste_Nature_Fibre),0),),"")</f>
        <v>Verre</v>
      </c>
      <c r="M8" s="1">
        <f t="array" aca="1" ref="M8" ca="1">IFERROR(OFFSET(B$1,MATCH(0,COUNTIF(B$1:B7,Liste_Type_Fibre),0),),"")</f>
        <v>0</v>
      </c>
      <c r="O8" s="4" t="s">
        <v>21</v>
      </c>
      <c r="P8" s="6" t="s">
        <v>23</v>
      </c>
    </row>
    <row r="9" spans="1:16" x14ac:dyDescent="0.25">
      <c r="A9" s="1" t="s">
        <v>21</v>
      </c>
      <c r="B9" s="1" t="s">
        <v>23</v>
      </c>
      <c r="C9" s="1" t="s">
        <v>15</v>
      </c>
      <c r="D9" s="2">
        <v>86000</v>
      </c>
      <c r="E9" s="2">
        <v>86000</v>
      </c>
      <c r="F9" s="3">
        <v>0.2</v>
      </c>
      <c r="G9" s="2">
        <v>36000</v>
      </c>
      <c r="H9" s="2">
        <v>2500</v>
      </c>
      <c r="I9" s="2">
        <v>3200</v>
      </c>
      <c r="J9" s="2">
        <v>3200</v>
      </c>
      <c r="L9" t="str">
        <f t="array" aca="1" ref="L9" ca="1">IFERROR(OFFSET(A$1,MATCH(0,COUNTIF(A$1:A8,Liste_Nature_Fibre),0),),"")</f>
        <v/>
      </c>
      <c r="M9" s="1"/>
      <c r="O9" s="4" t="s">
        <v>21</v>
      </c>
      <c r="P9" s="6" t="s">
        <v>36</v>
      </c>
    </row>
    <row r="10" spans="1:16" x14ac:dyDescent="0.25">
      <c r="A10" s="1" t="s">
        <v>21</v>
      </c>
      <c r="B10" s="1"/>
      <c r="C10" s="1"/>
      <c r="D10" s="2"/>
      <c r="E10" s="2"/>
      <c r="F10" s="3"/>
      <c r="G10" s="2"/>
      <c r="H10" s="2"/>
      <c r="I10" s="2"/>
      <c r="J10" s="2"/>
      <c r="L10" s="5" t="str">
        <f t="array" aca="1" ref="L10" ca="1">IFERROR(OFFSET(A$1,MATCH(0,COUNTIF(A$1:A9,Liste_Nature_Fibre),0),),"")</f>
        <v/>
      </c>
      <c r="M10" s="1"/>
    </row>
    <row r="11" spans="1:16" x14ac:dyDescent="0.25">
      <c r="A11" s="1" t="s">
        <v>21</v>
      </c>
      <c r="B11" s="1" t="s">
        <v>36</v>
      </c>
      <c r="C11" s="1"/>
      <c r="D11" s="2"/>
      <c r="E11" s="2"/>
      <c r="F11" s="3"/>
      <c r="G11" s="2"/>
      <c r="H11" s="2"/>
      <c r="I11" s="2"/>
      <c r="J11" s="2"/>
      <c r="L11" s="5" t="str">
        <f t="array" aca="1" ref="L11" ca="1">IFERROR(OFFSET(A$1,MATCH(0,COUNTIF(A$1:A10,Liste_Nature_Fibre),0),),"")</f>
        <v/>
      </c>
      <c r="M11" s="1"/>
    </row>
    <row r="12" spans="1:16" x14ac:dyDescent="0.25">
      <c r="A12" s="1" t="s">
        <v>21</v>
      </c>
      <c r="B12" s="1"/>
      <c r="C12" s="1"/>
      <c r="D12" s="2"/>
      <c r="E12" s="2"/>
      <c r="F12" s="3"/>
      <c r="G12" s="2"/>
      <c r="H12" s="2"/>
      <c r="I12" s="2"/>
      <c r="J12" s="2"/>
      <c r="L12" s="5" t="str">
        <f t="array" aca="1" ref="L12" ca="1">IFERROR(OFFSET(A$1,MATCH(0,COUNTIF(A$1:A11,Liste_Nature_Fibre),0),),"")</f>
        <v/>
      </c>
      <c r="M12" s="1"/>
    </row>
    <row r="13" spans="1:16" x14ac:dyDescent="0.25">
      <c r="A13" s="1" t="s">
        <v>21</v>
      </c>
      <c r="B13" s="1"/>
      <c r="C13" s="1"/>
      <c r="D13" s="2"/>
      <c r="E13" s="2"/>
      <c r="F13" s="3"/>
      <c r="G13" s="2"/>
      <c r="H13" s="2"/>
      <c r="I13" s="2"/>
      <c r="J13" s="2"/>
      <c r="L13" s="5" t="str">
        <f t="array" aca="1" ref="L13" ca="1">IFERROR(OFFSET(A$1,MATCH(0,COUNTIF(A$1:A12,Liste_Nature_Fibre),0),),"")</f>
        <v/>
      </c>
      <c r="M13" s="1"/>
    </row>
  </sheetData>
  <pageMargins left="0.7" right="0.7" top="0.75" bottom="0.75" header="0.3" footer="0.3"/>
  <tableParts count="3">
    <tablePart r:id="rId1"/>
    <tablePart r:id="rId2"/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0D3E6E2-EEF1-6849-BA6E-5ECD71CD51BD}">
  <sheetPr codeName="Feuil2"/>
  <dimension ref="A1:M9"/>
  <sheetViews>
    <sheetView workbookViewId="0">
      <selection activeCell="L2" sqref="L2"/>
    </sheetView>
  </sheetViews>
  <sheetFormatPr baseColWidth="10" defaultRowHeight="15.75" x14ac:dyDescent="0.25"/>
  <cols>
    <col min="1" max="1" width="11.375" bestFit="1" customWidth="1"/>
    <col min="2" max="2" width="12.75" bestFit="1" customWidth="1"/>
    <col min="3" max="3" width="8.125" bestFit="1" customWidth="1"/>
    <col min="4" max="4" width="11.5" bestFit="1" customWidth="1"/>
    <col min="5" max="5" width="7.875" bestFit="1" customWidth="1"/>
    <col min="6" max="6" width="13.625" bestFit="1" customWidth="1"/>
    <col min="7" max="7" width="13.375" bestFit="1" customWidth="1"/>
    <col min="8" max="8" width="11.625" bestFit="1" customWidth="1"/>
    <col min="9" max="9" width="12.125" bestFit="1" customWidth="1"/>
    <col min="10" max="10" width="11.5" bestFit="1" customWidth="1"/>
    <col min="12" max="12" width="16.875" bestFit="1" customWidth="1"/>
    <col min="13" max="13" width="15.125" bestFit="1" customWidth="1"/>
  </cols>
  <sheetData>
    <row r="1" spans="1:13" x14ac:dyDescent="0.25">
      <c r="A1" s="1" t="s">
        <v>0</v>
      </c>
      <c r="B1" s="1" t="s">
        <v>1</v>
      </c>
      <c r="C1" s="1" t="s">
        <v>2</v>
      </c>
      <c r="D1" s="1" t="s">
        <v>24</v>
      </c>
      <c r="E1" s="1" t="s">
        <v>5</v>
      </c>
      <c r="F1" s="1" t="s">
        <v>6</v>
      </c>
      <c r="G1" s="1" t="s">
        <v>7</v>
      </c>
      <c r="H1" s="1" t="s">
        <v>8</v>
      </c>
      <c r="I1" s="1" t="s">
        <v>9</v>
      </c>
      <c r="J1" s="1" t="s">
        <v>25</v>
      </c>
      <c r="L1" s="1" t="s">
        <v>34</v>
      </c>
      <c r="M1" s="1" t="s">
        <v>35</v>
      </c>
    </row>
    <row r="2" spans="1:13" x14ac:dyDescent="0.25">
      <c r="A2" s="1" t="s">
        <v>26</v>
      </c>
      <c r="B2" s="1"/>
      <c r="C2" s="1"/>
      <c r="D2" s="2">
        <v>4500</v>
      </c>
      <c r="E2" s="3">
        <v>0.4</v>
      </c>
      <c r="F2" s="2">
        <v>1600</v>
      </c>
      <c r="G2" s="2">
        <v>1200</v>
      </c>
      <c r="H2" s="2">
        <v>130</v>
      </c>
      <c r="I2" s="2">
        <v>130</v>
      </c>
      <c r="J2" s="2">
        <v>75.057736719999994</v>
      </c>
      <c r="L2" s="1" t="str">
        <f t="array" aca="1" ref="L2" ca="1">IFERROR(OFFSET(A$1,MATCH(0,COUNTIF(A$1:A1,Liste_Nature_Résine),0),),"")</f>
        <v>Epoxyde</v>
      </c>
      <c r="M2" s="1">
        <f t="array" aca="1" ref="M2" ca="1">IFERROR(OFFSET(B$1,MATCH(0,COUNTIF(B$1:B1,Liste_Type_Fibre),0),),"")</f>
        <v>0</v>
      </c>
    </row>
    <row r="3" spans="1:13" x14ac:dyDescent="0.25">
      <c r="A3" s="1" t="s">
        <v>27</v>
      </c>
      <c r="B3" s="1" t="s">
        <v>11</v>
      </c>
      <c r="C3" s="1"/>
      <c r="D3" s="2">
        <v>3000</v>
      </c>
      <c r="E3" s="3">
        <v>0.4</v>
      </c>
      <c r="F3" s="2">
        <v>1100</v>
      </c>
      <c r="G3" s="2">
        <v>1300</v>
      </c>
      <c r="H3" s="2">
        <v>70</v>
      </c>
      <c r="I3" s="2">
        <v>70</v>
      </c>
      <c r="J3" s="2">
        <v>40.415704390000002</v>
      </c>
      <c r="L3" s="1" t="str">
        <f t="array" aca="1" ref="L3" ca="1">IFERROR(OFFSET(A$1,MATCH(0,COUNTIF(A$1:A2,Liste_Nature_Résine),0),),"")</f>
        <v>Phénolique</v>
      </c>
      <c r="M3" s="1">
        <f t="array" aca="1" ref="M3" ca="1">IFERROR(OFFSET(B$1,MATCH(0,COUNTIF(B$1:B2,Liste_Type_Fibre),0),),"")</f>
        <v>0</v>
      </c>
    </row>
    <row r="4" spans="1:13" x14ac:dyDescent="0.25">
      <c r="A4" s="1" t="s">
        <v>28</v>
      </c>
      <c r="B4" s="1" t="s">
        <v>29</v>
      </c>
      <c r="C4" s="1"/>
      <c r="D4" s="2">
        <v>4000</v>
      </c>
      <c r="E4" s="3">
        <v>0.4</v>
      </c>
      <c r="F4" s="2">
        <v>1400</v>
      </c>
      <c r="G4" s="2">
        <v>1100</v>
      </c>
      <c r="H4" s="2">
        <v>80</v>
      </c>
      <c r="I4" s="2">
        <v>80</v>
      </c>
      <c r="J4" s="2">
        <v>46.189376439999997</v>
      </c>
      <c r="L4" s="1" t="str">
        <f t="array" aca="1" ref="L4" ca="1">IFERROR(OFFSET(A$1,MATCH(0,COUNTIF(A$1:A3,Liste_Nature_Résine),0),),"")</f>
        <v>Polyester</v>
      </c>
      <c r="M4" s="1">
        <f t="array" aca="1" ref="M4" ca="1">IFERROR(OFFSET(B$1,MATCH(0,COUNTIF(B$1:B3,Liste_Type_Fibre),0),),"")</f>
        <v>0</v>
      </c>
    </row>
    <row r="5" spans="1:13" x14ac:dyDescent="0.25">
      <c r="A5" s="1" t="s">
        <v>28</v>
      </c>
      <c r="B5" s="1" t="s">
        <v>30</v>
      </c>
      <c r="C5" s="1"/>
      <c r="D5" s="2">
        <v>4000</v>
      </c>
      <c r="E5" s="3">
        <v>0.4</v>
      </c>
      <c r="F5" s="2">
        <v>1400</v>
      </c>
      <c r="G5" s="2">
        <v>1100</v>
      </c>
      <c r="H5" s="2">
        <v>80</v>
      </c>
      <c r="I5" s="2">
        <v>80</v>
      </c>
      <c r="J5" s="2">
        <v>46.189376439999997</v>
      </c>
      <c r="L5" s="1" t="str">
        <f t="array" aca="1" ref="L5" ca="1">IFERROR(OFFSET(A$1,MATCH(0,COUNTIF(A$1:A4,Liste_Nature_Résine),0),),"")</f>
        <v>Polyimide</v>
      </c>
      <c r="M5" s="1">
        <f t="array" aca="1" ref="M5" ca="1">IFERROR(OFFSET(B$1,MATCH(0,COUNTIF(B$1:B4,Liste_Type_Fibre),0),),"")</f>
        <v>0</v>
      </c>
    </row>
    <row r="6" spans="1:13" x14ac:dyDescent="0.25">
      <c r="A6" s="1" t="s">
        <v>31</v>
      </c>
      <c r="B6" s="1"/>
      <c r="C6" s="1"/>
      <c r="D6" s="2">
        <v>4000</v>
      </c>
      <c r="E6" s="3">
        <v>0.35</v>
      </c>
      <c r="F6" s="2">
        <v>1100</v>
      </c>
      <c r="G6" s="2">
        <v>1400</v>
      </c>
      <c r="H6" s="2">
        <v>70</v>
      </c>
      <c r="I6" s="2">
        <v>70</v>
      </c>
      <c r="J6" s="2">
        <v>40.415704390000002</v>
      </c>
      <c r="L6" s="1" t="str">
        <f t="array" aca="1" ref="L6" ca="1">IFERROR(OFFSET(A$1,MATCH(0,COUNTIF(A$1:A5,Liste_Nature_Résine),0),),"")</f>
        <v>Polyimide</v>
      </c>
      <c r="M6" s="1">
        <f t="array" aca="1" ref="M6" ca="1">IFERROR(OFFSET(B$1,MATCH(0,COUNTIF(B$1:B5,Liste_Type_Fibre),0),),"")</f>
        <v>0</v>
      </c>
    </row>
    <row r="7" spans="1:13" x14ac:dyDescent="0.25">
      <c r="A7" s="1"/>
      <c r="B7" s="1"/>
      <c r="C7" s="1"/>
      <c r="D7" s="2"/>
      <c r="E7" s="3"/>
      <c r="F7" s="2"/>
      <c r="G7" s="2"/>
      <c r="H7" s="2"/>
      <c r="I7" s="2"/>
      <c r="J7" s="2"/>
      <c r="L7" s="1"/>
    </row>
    <row r="8" spans="1:13" x14ac:dyDescent="0.25">
      <c r="L8" s="1"/>
    </row>
    <row r="9" spans="1:13" x14ac:dyDescent="0.25">
      <c r="L9" s="1"/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0A23A19B-82AD-4C8A-B24A-A4E084AB7F52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4</vt:i4>
      </vt:variant>
    </vt:vector>
  </HeadingPairs>
  <TitlesOfParts>
    <vt:vector size="6" baseType="lpstr">
      <vt:lpstr>Fibres</vt:lpstr>
      <vt:lpstr>Résines</vt:lpstr>
      <vt:lpstr>Liste_Nature_Fibre</vt:lpstr>
      <vt:lpstr>Liste_Nature_Résine</vt:lpstr>
      <vt:lpstr>Liste_Type_Fibre</vt:lpstr>
      <vt:lpstr>Liste_Type_Résine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Legrand Clément</dc:creator>
  <cp:lastModifiedBy>jean-baptiste thomas</cp:lastModifiedBy>
  <dcterms:created xsi:type="dcterms:W3CDTF">2021-08-13T10:06:51Z</dcterms:created>
  <dcterms:modified xsi:type="dcterms:W3CDTF">2021-08-17T19:43:42Z</dcterms:modified>
</cp:coreProperties>
</file>