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rge\Desktop\"/>
    </mc:Choice>
  </mc:AlternateContent>
  <xr:revisionPtr revIDLastSave="0" documentId="13_ncr:1_{BCA60EE3-2C3E-4022-9336-DC769AFE2741}" xr6:coauthVersionLast="46" xr6:coauthVersionMax="46" xr10:uidLastSave="{00000000-0000-0000-0000-000000000000}"/>
  <bookViews>
    <workbookView xWindow="-120" yWindow="-120" windowWidth="29040" windowHeight="16440" xr2:uid="{87CA2134-0F02-43D5-ABF3-E6C8C86633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6" i="1"/>
  <c r="E5" i="1"/>
  <c r="D2" i="1"/>
  <c r="G2" i="1" s="1"/>
  <c r="F24" i="1"/>
  <c r="E24" i="1"/>
  <c r="D24" i="1"/>
  <c r="F23" i="1"/>
  <c r="E23" i="1"/>
  <c r="D23" i="1"/>
  <c r="G23" i="1" s="1"/>
  <c r="G22" i="1"/>
  <c r="F21" i="1"/>
  <c r="E21" i="1"/>
  <c r="D21" i="1"/>
  <c r="G21" i="1" s="1"/>
  <c r="F20" i="1"/>
  <c r="E20" i="1"/>
  <c r="D20" i="1"/>
  <c r="G20" i="1" s="1"/>
  <c r="F19" i="1"/>
  <c r="E19" i="1"/>
  <c r="D19" i="1"/>
  <c r="F18" i="1"/>
  <c r="E18" i="1"/>
  <c r="D18" i="1"/>
  <c r="G18" i="1" s="1"/>
  <c r="G17" i="1"/>
  <c r="F16" i="1"/>
  <c r="E16" i="1"/>
  <c r="D16" i="1"/>
  <c r="G16" i="1" s="1"/>
  <c r="F15" i="1"/>
  <c r="E15" i="1"/>
  <c r="G15" i="1" s="1"/>
  <c r="D15" i="1"/>
  <c r="F14" i="1"/>
  <c r="E14" i="1"/>
  <c r="D14" i="1"/>
  <c r="G14" i="1" s="1"/>
  <c r="F13" i="1"/>
  <c r="E13" i="1"/>
  <c r="G13" i="1" s="1"/>
  <c r="D13" i="1"/>
  <c r="F11" i="1"/>
  <c r="E11" i="1"/>
  <c r="D11" i="1"/>
  <c r="G11" i="1" s="1"/>
  <c r="E10" i="1"/>
  <c r="D10" i="1"/>
  <c r="F9" i="1"/>
  <c r="E9" i="1"/>
  <c r="D9" i="1"/>
  <c r="G9" i="1" s="1"/>
  <c r="F8" i="1"/>
  <c r="E8" i="1"/>
  <c r="G8" i="1" s="1"/>
  <c r="D8" i="1"/>
  <c r="F7" i="1"/>
  <c r="E7" i="1"/>
  <c r="D7" i="1"/>
  <c r="G7" i="1" s="1"/>
  <c r="E6" i="1"/>
  <c r="D6" i="1"/>
  <c r="F5" i="1"/>
  <c r="D5" i="1"/>
  <c r="G4" i="1"/>
  <c r="G3" i="1"/>
  <c r="F2" i="1"/>
  <c r="E2" i="1"/>
  <c r="G10" i="1" l="1"/>
  <c r="G6" i="1"/>
  <c r="G5" i="1"/>
  <c r="G19" i="1"/>
</calcChain>
</file>

<file path=xl/sharedStrings.xml><?xml version="1.0" encoding="utf-8"?>
<sst xmlns="http://schemas.openxmlformats.org/spreadsheetml/2006/main" count="22" uniqueCount="21">
  <si>
    <t>Enfant</t>
  </si>
  <si>
    <t>Quotient
familial</t>
  </si>
  <si>
    <t>salaire</t>
  </si>
  <si>
    <t xml:space="preserve">Enfant </t>
  </si>
  <si>
    <t>Quotient</t>
  </si>
  <si>
    <t>Total</t>
  </si>
  <si>
    <t>Salaire</t>
  </si>
  <si>
    <t>0 à 25 000 €</t>
  </si>
  <si>
    <t>25 001 à 32 500 €</t>
  </si>
  <si>
    <t>Supérieur à 32 501 €</t>
  </si>
  <si>
    <t>Quotient familial</t>
  </si>
  <si>
    <t>0 à 800</t>
  </si>
  <si>
    <t>800 à 1500</t>
  </si>
  <si>
    <t xml:space="preserve">Supérieur à 1501 </t>
  </si>
  <si>
    <t xml:space="preserve">Non justifié avec enfant </t>
  </si>
  <si>
    <t>Non justifié sans enfant</t>
  </si>
  <si>
    <t>Non justifié</t>
  </si>
  <si>
    <t>ligne 2</t>
  </si>
  <si>
    <t>ligne 5</t>
  </si>
  <si>
    <t>ligne 6</t>
  </si>
  <si>
    <t>ligne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</si>
</sst>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165" fontId="1" fillId="0" borderId="4" xfId="0" applyNumberFormat="1" applyFont="1" applyBorder="1" applyAlignment="1">
      <alignment horizontal="right"/>
    </xf>
    <xf numFmtId="0" fontId="2" fillId="0" borderId="0" xfId="0" applyFont="1"/>
    <xf numFmtId="0" fontId="3" fillId="0" borderId="0" xfId="0" applyFont="1"/>
    <xf numFmtId="164" fontId="2" fillId="5" borderId="5" xfId="0" applyNumberFormat="1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right"/>
    </xf>
    <xf numFmtId="0" fontId="2" fillId="5" borderId="3" xfId="0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right"/>
    </xf>
    <xf numFmtId="164" fontId="2" fillId="5" borderId="3" xfId="0" applyNumberFormat="1" applyFont="1" applyFill="1" applyBorder="1" applyAlignment="1">
      <alignment horizontal="center"/>
    </xf>
    <xf numFmtId="0" fontId="2" fillId="5" borderId="3" xfId="0" applyFont="1" applyFill="1" applyBorder="1" applyAlignment="1">
      <alignment horizontal="right"/>
    </xf>
    <xf numFmtId="165" fontId="1" fillId="5" borderId="6" xfId="0" applyNumberFormat="1" applyFont="1" applyFill="1" applyBorder="1" applyAlignment="1">
      <alignment horizontal="right"/>
    </xf>
    <xf numFmtId="0" fontId="3" fillId="6" borderId="7" xfId="0" applyFont="1" applyFill="1" applyBorder="1"/>
    <xf numFmtId="164" fontId="2" fillId="7" borderId="3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right"/>
    </xf>
    <xf numFmtId="165" fontId="1" fillId="0" borderId="6" xfId="0" applyNumberFormat="1" applyFont="1" applyBorder="1" applyAlignment="1">
      <alignment horizontal="right"/>
    </xf>
    <xf numFmtId="0" fontId="3" fillId="0" borderId="1" xfId="0" applyFont="1" applyBorder="1"/>
    <xf numFmtId="164" fontId="3" fillId="0" borderId="8" xfId="0" applyNumberFormat="1" applyFont="1" applyBorder="1"/>
    <xf numFmtId="164" fontId="3" fillId="0" borderId="1" xfId="0" applyNumberFormat="1" applyFont="1" applyBorder="1"/>
    <xf numFmtId="164" fontId="2" fillId="0" borderId="3" xfId="0" applyNumberFormat="1" applyFont="1" applyBorder="1" applyAlignment="1">
      <alignment horizontal="center"/>
    </xf>
    <xf numFmtId="164" fontId="3" fillId="0" borderId="0" xfId="0" applyNumberFormat="1" applyFont="1"/>
    <xf numFmtId="0" fontId="3" fillId="8" borderId="1" xfId="0" applyFont="1" applyFill="1" applyBorder="1"/>
    <xf numFmtId="0" fontId="3" fillId="0" borderId="1" xfId="0" applyFont="1" applyBorder="1" applyAlignment="1">
      <alignment horizontal="left"/>
    </xf>
    <xf numFmtId="0" fontId="3" fillId="9" borderId="1" xfId="0" applyFont="1" applyFill="1" applyBorder="1"/>
    <xf numFmtId="164" fontId="2" fillId="5" borderId="9" xfId="0" applyNumberFormat="1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right"/>
    </xf>
    <xf numFmtId="165" fontId="1" fillId="5" borderId="10" xfId="0" applyNumberFormat="1" applyFont="1" applyFill="1" applyBorder="1" applyAlignment="1">
      <alignment horizontal="right"/>
    </xf>
    <xf numFmtId="164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right"/>
    </xf>
    <xf numFmtId="165" fontId="1" fillId="0" borderId="10" xfId="0" applyNumberFormat="1" applyFont="1" applyBorder="1" applyAlignment="1">
      <alignment horizontal="right"/>
    </xf>
    <xf numFmtId="164" fontId="2" fillId="7" borderId="5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right"/>
    </xf>
    <xf numFmtId="165" fontId="1" fillId="0" borderId="11" xfId="0" applyNumberFormat="1" applyFont="1" applyBorder="1" applyAlignment="1">
      <alignment horizontal="right"/>
    </xf>
    <xf numFmtId="0" fontId="3" fillId="0" borderId="1" xfId="0" applyFont="1" applyBorder="1" applyAlignment="1">
      <alignment wrapText="1"/>
    </xf>
    <xf numFmtId="164" fontId="2" fillId="10" borderId="2" xfId="0" applyNumberFormat="1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right"/>
    </xf>
    <xf numFmtId="0" fontId="2" fillId="6" borderId="0" xfId="0" applyFont="1" applyFill="1"/>
    <xf numFmtId="0" fontId="2" fillId="11" borderId="0" xfId="0" applyFont="1" applyFill="1"/>
    <xf numFmtId="0" fontId="2" fillId="9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97257-1D0E-424B-A019-B786D682A9E5}">
  <dimension ref="A1:K24"/>
  <sheetViews>
    <sheetView tabSelected="1" workbookViewId="0">
      <selection activeCell="M12" sqref="M12"/>
    </sheetView>
  </sheetViews>
  <sheetFormatPr baseColWidth="10" defaultRowHeight="15" x14ac:dyDescent="0.25"/>
  <cols>
    <col min="1" max="1" width="16" customWidth="1"/>
    <col min="10" max="10" width="26.28515625" customWidth="1"/>
  </cols>
  <sheetData>
    <row r="1" spans="1:11" ht="30" x14ac:dyDescent="0.25">
      <c r="A1" s="1">
        <v>2021</v>
      </c>
      <c r="B1" s="2" t="s">
        <v>0</v>
      </c>
      <c r="C1" s="3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5"/>
      <c r="I1" s="5"/>
      <c r="J1" s="5"/>
      <c r="K1" s="5"/>
    </row>
    <row r="2" spans="1:11" x14ac:dyDescent="0.25">
      <c r="A2" s="45"/>
      <c r="B2" s="6"/>
      <c r="C2" s="7"/>
      <c r="D2" s="46">
        <f>IF(A2&lt;25001,$K$5,IF(A2&lt;32501,$K$6,IF(A2&gt;=32501,$K$7,IF(A2="",$K$8))))</f>
        <v>180</v>
      </c>
      <c r="E2" s="8" t="b">
        <f>IF(B2=1,100,IF(B2=2,130,IF(B2=3,190,IF(B2="x",""))))</f>
        <v>0</v>
      </c>
      <c r="F2" s="8">
        <f>IF(C2=0,0,IF(C2&lt;800,$B$119,IF(C2&lt;1501,$B$120,IF(C2&gt;=1501,$B$121,IF(C2="x",$B$122)))))</f>
        <v>0</v>
      </c>
      <c r="G2" s="9">
        <f t="shared" ref="G2:G23" si="0">SUM(D2:F2)</f>
        <v>180</v>
      </c>
      <c r="H2" s="10"/>
      <c r="I2" s="10"/>
      <c r="J2" s="11"/>
      <c r="K2" s="10"/>
    </row>
    <row r="3" spans="1:11" x14ac:dyDescent="0.25">
      <c r="A3" s="12"/>
      <c r="B3" s="13"/>
      <c r="C3" s="14"/>
      <c r="D3" s="15"/>
      <c r="E3" s="15"/>
      <c r="F3" s="15"/>
      <c r="G3" s="16">
        <f t="shared" si="0"/>
        <v>0</v>
      </c>
      <c r="H3" s="10"/>
      <c r="I3" s="10"/>
      <c r="J3" s="10"/>
      <c r="K3" s="10"/>
    </row>
    <row r="4" spans="1:11" x14ac:dyDescent="0.25">
      <c r="A4" s="17"/>
      <c r="B4" s="15"/>
      <c r="C4" s="18"/>
      <c r="D4" s="15"/>
      <c r="E4" s="15"/>
      <c r="F4" s="15"/>
      <c r="G4" s="19">
        <f t="shared" si="0"/>
        <v>0</v>
      </c>
      <c r="H4" s="48" t="s">
        <v>17</v>
      </c>
      <c r="I4" s="10"/>
      <c r="J4" s="20" t="s">
        <v>6</v>
      </c>
      <c r="K4" s="11"/>
    </row>
    <row r="5" spans="1:11" x14ac:dyDescent="0.25">
      <c r="A5" s="21">
        <v>35857</v>
      </c>
      <c r="B5" s="46"/>
      <c r="C5" s="22">
        <v>1724</v>
      </c>
      <c r="D5" s="8">
        <f t="shared" ref="D5:D11" si="1">IF(A5&lt;25001,$B$108,IF(A5&lt;32501,$B$109,IF(A5&gt;=32501,$B$110,IF(A5="x",$B$111))))</f>
        <v>0</v>
      </c>
      <c r="E5" s="46" t="str">
        <f>IF(B5=1,100,IF(B5=2,130,IF(B5=3,190,IF(B5="",""))))</f>
        <v/>
      </c>
      <c r="F5" s="8">
        <f t="shared" ref="F5:F11" si="2">IF(C5&lt;800,$B$119,IF(C5&lt;1501,$B$120,IF(C5&gt;=1501,$B$121,IF(C5="x",$B$122))))</f>
        <v>0</v>
      </c>
      <c r="G5" s="23">
        <f t="shared" si="0"/>
        <v>0</v>
      </c>
      <c r="H5" s="10"/>
      <c r="I5" s="10"/>
      <c r="J5" s="24" t="s">
        <v>7</v>
      </c>
      <c r="K5" s="25">
        <v>180</v>
      </c>
    </row>
    <row r="6" spans="1:11" x14ac:dyDescent="0.25">
      <c r="A6" s="21">
        <v>32401</v>
      </c>
      <c r="B6" s="8">
        <v>1</v>
      </c>
      <c r="C6" s="47">
        <v>851</v>
      </c>
      <c r="D6" s="8">
        <f t="shared" si="1"/>
        <v>0</v>
      </c>
      <c r="E6" s="8">
        <f t="shared" ref="E5:E11" si="3">IF(B6=1,100,IF(B6=2,130,IF(B6=3,190,IF(B6="x",""))))</f>
        <v>100</v>
      </c>
      <c r="F6" s="46">
        <f>IF(C6&lt;800,$K$16,IF(C6&lt;1501,$K$17,IF(C6&gt;=1501,$K$18,IF(C6="x",$B$122))))</f>
        <v>40</v>
      </c>
      <c r="G6" s="23">
        <f t="shared" si="0"/>
        <v>140</v>
      </c>
      <c r="H6" s="10"/>
      <c r="I6" s="10"/>
      <c r="J6" s="24" t="s">
        <v>8</v>
      </c>
      <c r="K6" s="26">
        <v>130</v>
      </c>
    </row>
    <row r="7" spans="1:11" x14ac:dyDescent="0.25">
      <c r="A7" s="27"/>
      <c r="B7" s="8"/>
      <c r="C7" s="22"/>
      <c r="D7" s="8">
        <f t="shared" si="1"/>
        <v>0</v>
      </c>
      <c r="E7" s="8" t="b">
        <f t="shared" si="3"/>
        <v>0</v>
      </c>
      <c r="F7" s="8">
        <f t="shared" si="2"/>
        <v>0</v>
      </c>
      <c r="G7" s="23">
        <f t="shared" si="0"/>
        <v>0</v>
      </c>
      <c r="H7" s="10"/>
      <c r="I7" s="10"/>
      <c r="J7" s="24" t="s">
        <v>9</v>
      </c>
      <c r="K7" s="26">
        <v>80</v>
      </c>
    </row>
    <row r="8" spans="1:11" x14ac:dyDescent="0.25">
      <c r="A8" s="27"/>
      <c r="B8" s="8"/>
      <c r="C8" s="22"/>
      <c r="D8" s="8">
        <f t="shared" si="1"/>
        <v>0</v>
      </c>
      <c r="E8" s="8" t="b">
        <f t="shared" si="3"/>
        <v>0</v>
      </c>
      <c r="F8" s="8">
        <f t="shared" si="2"/>
        <v>0</v>
      </c>
      <c r="G8" s="23">
        <f t="shared" si="0"/>
        <v>0</v>
      </c>
      <c r="H8" s="10"/>
      <c r="I8" s="10"/>
      <c r="J8" s="24" t="s">
        <v>16</v>
      </c>
      <c r="K8" s="26">
        <v>80</v>
      </c>
    </row>
    <row r="9" spans="1:11" x14ac:dyDescent="0.25">
      <c r="A9" s="27"/>
      <c r="B9" s="8"/>
      <c r="C9" s="22"/>
      <c r="D9" s="8">
        <f t="shared" si="1"/>
        <v>0</v>
      </c>
      <c r="E9" s="8" t="b">
        <f t="shared" si="3"/>
        <v>0</v>
      </c>
      <c r="F9" s="8">
        <f t="shared" si="2"/>
        <v>0</v>
      </c>
      <c r="G9" s="23">
        <f t="shared" si="0"/>
        <v>0</v>
      </c>
      <c r="H9" s="10"/>
      <c r="I9" s="10"/>
      <c r="J9" s="11"/>
      <c r="K9" s="28"/>
    </row>
    <row r="10" spans="1:11" x14ac:dyDescent="0.25">
      <c r="A10" s="21">
        <v>30036</v>
      </c>
      <c r="B10" s="46">
        <v>2</v>
      </c>
      <c r="C10" s="47">
        <v>476</v>
      </c>
      <c r="D10" s="8">
        <f t="shared" si="1"/>
        <v>0</v>
      </c>
      <c r="E10" s="8">
        <f t="shared" si="3"/>
        <v>130</v>
      </c>
      <c r="F10" s="46">
        <f>IF(C10&lt;800,$K$16,IF(C10&lt;1501,$K$17,IF(C10&gt;=1501,$K$18,IF(AND(C10="",B10=""),$B$123,$B$122))))</f>
        <v>70</v>
      </c>
      <c r="G10" s="23">
        <f t="shared" si="0"/>
        <v>200</v>
      </c>
      <c r="H10" s="49" t="s">
        <v>18</v>
      </c>
      <c r="I10" s="10"/>
      <c r="J10" s="29" t="s">
        <v>0</v>
      </c>
      <c r="K10" s="11"/>
    </row>
    <row r="11" spans="1:11" x14ac:dyDescent="0.25">
      <c r="A11" s="27"/>
      <c r="B11" s="8"/>
      <c r="C11" s="22"/>
      <c r="D11" s="8">
        <f t="shared" si="1"/>
        <v>0</v>
      </c>
      <c r="E11" s="8" t="b">
        <f t="shared" si="3"/>
        <v>0</v>
      </c>
      <c r="F11" s="8">
        <f t="shared" si="2"/>
        <v>0</v>
      </c>
      <c r="G11" s="23">
        <f t="shared" si="0"/>
        <v>0</v>
      </c>
      <c r="H11" s="10"/>
      <c r="I11" s="10"/>
      <c r="J11" s="30">
        <v>1</v>
      </c>
      <c r="K11" s="26">
        <v>100</v>
      </c>
    </row>
    <row r="12" spans="1:11" x14ac:dyDescent="0.25">
      <c r="A12" s="17"/>
      <c r="B12" s="15"/>
      <c r="C12" s="18"/>
      <c r="D12" s="15"/>
      <c r="E12" s="15"/>
      <c r="F12" s="15"/>
      <c r="G12" s="19"/>
      <c r="H12" s="10"/>
      <c r="I12" s="10"/>
      <c r="J12" s="30">
        <v>2</v>
      </c>
      <c r="K12" s="26">
        <v>130</v>
      </c>
    </row>
    <row r="13" spans="1:11" x14ac:dyDescent="0.25">
      <c r="A13" s="27"/>
      <c r="B13" s="8"/>
      <c r="C13" s="22"/>
      <c r="D13" s="8">
        <f t="shared" ref="D13:D16" si="4">IF(A13&lt;25001,$B$108,IF(A13&lt;32501,$B$109,IF(A13&gt;=32501,$B$110,IF(A13="x",$B$111))))</f>
        <v>0</v>
      </c>
      <c r="E13" s="8" t="b">
        <f t="shared" ref="E13:E16" si="5">IF(B13=1,100,IF(B13=2,130,IF(B13=3,190,IF(B13="x",""))))</f>
        <v>0</v>
      </c>
      <c r="F13" s="8">
        <f t="shared" ref="F13:F16" si="6">IF(C13&lt;800,$B$119,IF(C13&lt;1501,$B$120,IF(C13&gt;=1501,$B$121,IF(C13="x",$B$122))))</f>
        <v>0</v>
      </c>
      <c r="G13" s="23">
        <f t="shared" si="0"/>
        <v>0</v>
      </c>
      <c r="H13" s="10"/>
      <c r="I13" s="10"/>
      <c r="J13" s="30">
        <v>3</v>
      </c>
      <c r="K13" s="26">
        <v>190</v>
      </c>
    </row>
    <row r="14" spans="1:11" x14ac:dyDescent="0.25">
      <c r="A14" s="27"/>
      <c r="B14" s="8"/>
      <c r="C14" s="22"/>
      <c r="D14" s="8">
        <f t="shared" si="4"/>
        <v>0</v>
      </c>
      <c r="E14" s="8" t="b">
        <f t="shared" si="5"/>
        <v>0</v>
      </c>
      <c r="F14" s="8">
        <f t="shared" si="6"/>
        <v>0</v>
      </c>
      <c r="G14" s="23">
        <f t="shared" si="0"/>
        <v>0</v>
      </c>
      <c r="H14" s="10"/>
      <c r="I14" s="10"/>
      <c r="J14" s="10"/>
      <c r="K14" s="10"/>
    </row>
    <row r="15" spans="1:11" x14ac:dyDescent="0.25">
      <c r="A15" s="27"/>
      <c r="B15" s="8"/>
      <c r="C15" s="22"/>
      <c r="D15" s="8">
        <f t="shared" si="4"/>
        <v>0</v>
      </c>
      <c r="E15" s="8" t="b">
        <f t="shared" si="5"/>
        <v>0</v>
      </c>
      <c r="F15" s="8">
        <f t="shared" si="6"/>
        <v>0</v>
      </c>
      <c r="G15" s="23">
        <f t="shared" si="0"/>
        <v>0</v>
      </c>
      <c r="H15" s="50" t="s">
        <v>19</v>
      </c>
      <c r="I15" s="10"/>
      <c r="J15" s="31" t="s">
        <v>10</v>
      </c>
      <c r="K15" s="11"/>
    </row>
    <row r="16" spans="1:11" x14ac:dyDescent="0.25">
      <c r="A16" s="27"/>
      <c r="B16" s="8"/>
      <c r="C16" s="22"/>
      <c r="D16" s="8">
        <f t="shared" si="4"/>
        <v>0</v>
      </c>
      <c r="E16" s="8" t="b">
        <f t="shared" si="5"/>
        <v>0</v>
      </c>
      <c r="F16" s="8">
        <f t="shared" si="6"/>
        <v>0</v>
      </c>
      <c r="G16" s="23">
        <f t="shared" si="0"/>
        <v>0</v>
      </c>
      <c r="H16" s="10"/>
      <c r="I16" s="10"/>
      <c r="J16" s="24" t="s">
        <v>11</v>
      </c>
      <c r="K16" s="26">
        <v>70</v>
      </c>
    </row>
    <row r="17" spans="1:11" x14ac:dyDescent="0.25">
      <c r="A17" s="32"/>
      <c r="B17" s="33"/>
      <c r="C17" s="34"/>
      <c r="D17" s="15"/>
      <c r="E17" s="15"/>
      <c r="F17" s="15"/>
      <c r="G17" s="35">
        <f t="shared" si="0"/>
        <v>0</v>
      </c>
      <c r="H17" s="10"/>
      <c r="I17" s="10"/>
      <c r="J17" s="24" t="s">
        <v>12</v>
      </c>
      <c r="K17" s="26">
        <v>40</v>
      </c>
    </row>
    <row r="18" spans="1:11" x14ac:dyDescent="0.25">
      <c r="A18" s="36"/>
      <c r="B18" s="37"/>
      <c r="C18" s="38"/>
      <c r="D18" s="8">
        <f t="shared" ref="D18:D21" si="7">IF(A18&lt;25001,$B$108,IF(A18&lt;32501,$B$109,IF(A18&gt;=32501,$B$110,IF(A18="x",$B$111))))</f>
        <v>0</v>
      </c>
      <c r="E18" s="8" t="b">
        <f t="shared" ref="E18:E21" si="8">IF(B18=1,100,IF(B18=2,130,IF(B18=3,190,IF(B18="x",""))))</f>
        <v>0</v>
      </c>
      <c r="F18" s="8">
        <f t="shared" ref="F18:F21" si="9">IF(C18&lt;800,$B$119,IF(C18&lt;1501,$B$120,IF(C18&gt;=1501,$B$121,IF(C18="x",$B$122))))</f>
        <v>0</v>
      </c>
      <c r="G18" s="39">
        <f t="shared" ref="G18" si="10">SUM(D18:F18)</f>
        <v>0</v>
      </c>
      <c r="H18" s="10"/>
      <c r="I18" s="10"/>
      <c r="J18" s="24" t="s">
        <v>13</v>
      </c>
      <c r="K18" s="26">
        <v>20</v>
      </c>
    </row>
    <row r="19" spans="1:11" ht="39" x14ac:dyDescent="0.25">
      <c r="A19" s="40">
        <v>2414</v>
      </c>
      <c r="B19" s="41"/>
      <c r="C19" s="42">
        <v>44</v>
      </c>
      <c r="D19" s="8">
        <f t="shared" si="7"/>
        <v>0</v>
      </c>
      <c r="E19" s="8" t="b">
        <f t="shared" si="8"/>
        <v>0</v>
      </c>
      <c r="F19" s="8">
        <f t="shared" si="9"/>
        <v>0</v>
      </c>
      <c r="G19" s="43">
        <f t="shared" si="0"/>
        <v>0</v>
      </c>
      <c r="H19" s="50" t="s">
        <v>20</v>
      </c>
      <c r="I19" s="10"/>
      <c r="J19" s="44" t="s">
        <v>14</v>
      </c>
      <c r="K19" s="26">
        <v>20</v>
      </c>
    </row>
    <row r="20" spans="1:11" ht="26.25" x14ac:dyDescent="0.25">
      <c r="A20" s="27"/>
      <c r="B20" s="8"/>
      <c r="C20" s="22"/>
      <c r="D20" s="8">
        <f t="shared" si="7"/>
        <v>0</v>
      </c>
      <c r="E20" s="8" t="b">
        <f t="shared" si="8"/>
        <v>0</v>
      </c>
      <c r="F20" s="8">
        <f t="shared" si="9"/>
        <v>0</v>
      </c>
      <c r="G20" s="23">
        <f t="shared" si="0"/>
        <v>0</v>
      </c>
      <c r="H20" s="10"/>
      <c r="I20" s="10"/>
      <c r="J20" s="44" t="s">
        <v>15</v>
      </c>
      <c r="K20" s="26">
        <v>0</v>
      </c>
    </row>
    <row r="21" spans="1:11" x14ac:dyDescent="0.25">
      <c r="A21" s="27"/>
      <c r="B21" s="8"/>
      <c r="C21" s="22"/>
      <c r="D21" s="8">
        <f t="shared" si="7"/>
        <v>0</v>
      </c>
      <c r="E21" s="8" t="b">
        <f t="shared" si="8"/>
        <v>0</v>
      </c>
      <c r="F21" s="8">
        <f t="shared" si="9"/>
        <v>0</v>
      </c>
      <c r="G21" s="23">
        <f t="shared" si="0"/>
        <v>0</v>
      </c>
      <c r="H21" s="10"/>
      <c r="I21" s="10"/>
      <c r="J21" s="10"/>
      <c r="K21" s="10"/>
    </row>
    <row r="22" spans="1:11" x14ac:dyDescent="0.25">
      <c r="A22" s="17"/>
      <c r="B22" s="15"/>
      <c r="C22" s="18"/>
      <c r="D22" s="15"/>
      <c r="E22" s="15"/>
      <c r="F22" s="15"/>
      <c r="G22" s="19">
        <f t="shared" si="0"/>
        <v>0</v>
      </c>
      <c r="H22" s="10"/>
      <c r="I22" s="10"/>
      <c r="J22" s="10"/>
      <c r="K22" s="10"/>
    </row>
    <row r="23" spans="1:11" x14ac:dyDescent="0.25">
      <c r="A23" s="21">
        <v>21313</v>
      </c>
      <c r="B23" s="8"/>
      <c r="C23" s="22"/>
      <c r="D23" s="8">
        <f t="shared" ref="D23:D24" si="11">IF(A23&lt;25001,$B$108,IF(A23&lt;32501,$B$109,IF(A23&gt;=32501,$B$110,IF(A23="x",$B$111))))</f>
        <v>0</v>
      </c>
      <c r="E23" s="8" t="b">
        <f>IF(B23=1,100,IF(B23=2,130,IF(B23=3,190,IF(B23="x",""))))</f>
        <v>0</v>
      </c>
      <c r="F23" s="8">
        <f t="shared" ref="F23:F24" si="12">IF(C23&lt;800,$B$119,IF(C23&lt;1501,$B$120,IF(C23&gt;=1501,$B$121,IF(C23="x",$B$122))))</f>
        <v>0</v>
      </c>
      <c r="G23" s="23">
        <f t="shared" si="0"/>
        <v>0</v>
      </c>
      <c r="H23" s="10"/>
      <c r="I23" s="10"/>
      <c r="J23" s="10"/>
      <c r="K23" s="10"/>
    </row>
    <row r="24" spans="1:11" x14ac:dyDescent="0.25">
      <c r="A24" s="27"/>
      <c r="B24" s="8"/>
      <c r="C24" s="22"/>
      <c r="D24" s="8">
        <f t="shared" si="11"/>
        <v>0</v>
      </c>
      <c r="E24" s="8" t="b">
        <f t="shared" ref="E24" si="13">IF(B24=1,100,IF(B24=2,130,IF(B24=3,190,IF(B24="x",""))))</f>
        <v>0</v>
      </c>
      <c r="F24" s="8">
        <f t="shared" si="12"/>
        <v>0</v>
      </c>
      <c r="G24" s="23"/>
      <c r="H24" s="10"/>
      <c r="I24" s="10"/>
      <c r="J24" s="10"/>
      <c r="K24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FINI</dc:creator>
  <cp:lastModifiedBy>Serge FINI</cp:lastModifiedBy>
  <dcterms:created xsi:type="dcterms:W3CDTF">2021-05-19T19:50:15Z</dcterms:created>
  <dcterms:modified xsi:type="dcterms:W3CDTF">2021-05-19T20:09:54Z</dcterms:modified>
</cp:coreProperties>
</file>