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gmo\Google Drive\Consultation\2018\Lamtec\Document du client\"/>
    </mc:Choice>
  </mc:AlternateContent>
  <bookViews>
    <workbookView xWindow="0" yWindow="0" windowWidth="23040" windowHeight="9048" xr2:uid="{6501FA9C-D37C-4DA6-BA1E-10A8F06F45A0}"/>
  </bookViews>
  <sheets>
    <sheet name="Soumission v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8" i="1" l="1"/>
  <c r="G48" i="1"/>
  <c r="F35" i="1" s="1"/>
  <c r="F36" i="1" s="1"/>
  <c r="E48" i="1"/>
  <c r="I35" i="1"/>
  <c r="E35" i="1"/>
  <c r="I33" i="1"/>
  <c r="H33" i="1"/>
  <c r="I32" i="1"/>
  <c r="H32" i="1"/>
  <c r="I30" i="1"/>
  <c r="H30" i="1"/>
  <c r="I29" i="1"/>
  <c r="H29" i="1"/>
  <c r="I28" i="1"/>
  <c r="H28" i="1"/>
  <c r="I26" i="1"/>
  <c r="H26" i="1"/>
  <c r="I25" i="1"/>
  <c r="H25" i="1"/>
  <c r="I24" i="1"/>
  <c r="H24" i="1"/>
  <c r="I22" i="1"/>
  <c r="H22" i="1"/>
  <c r="I21" i="1"/>
  <c r="H21" i="1"/>
  <c r="I17" i="1"/>
  <c r="H17" i="1"/>
  <c r="I16" i="1"/>
  <c r="H16" i="1"/>
  <c r="I15" i="1"/>
  <c r="H15" i="1"/>
  <c r="I14" i="1"/>
  <c r="H14" i="1"/>
  <c r="I13" i="1"/>
  <c r="H13" i="1"/>
  <c r="H12" i="1"/>
  <c r="K8" i="1"/>
  <c r="F8" i="1"/>
  <c r="H36" i="1" l="1"/>
  <c r="H35" i="1"/>
  <c r="I12" i="1"/>
  <c r="I36" i="1" s="1"/>
  <c r="G37" i="1"/>
  <c r="G35" i="1"/>
  <c r="G36" i="1" l="1"/>
</calcChain>
</file>

<file path=xl/sharedStrings.xml><?xml version="1.0" encoding="utf-8"?>
<sst xmlns="http://schemas.openxmlformats.org/spreadsheetml/2006/main" count="31" uniqueCount="31">
  <si>
    <t>Dernier #</t>
  </si>
  <si>
    <t>Client:</t>
  </si>
  <si>
    <t>Date</t>
  </si>
  <si>
    <t>#</t>
  </si>
  <si>
    <t>Détail du projet:</t>
  </si>
  <si>
    <t>Fournisseur</t>
  </si>
  <si>
    <t>Description</t>
  </si>
  <si>
    <t>Qté</t>
  </si>
  <si>
    <t>Cost / un.</t>
  </si>
  <si>
    <t>% profit</t>
  </si>
  <si>
    <t>$ profit</t>
  </si>
  <si>
    <t>Total</t>
  </si>
  <si>
    <t>Matériel</t>
  </si>
  <si>
    <t>ffd</t>
  </si>
  <si>
    <t>Soutraitance</t>
  </si>
  <si>
    <t>Quincaillerie</t>
  </si>
  <si>
    <t>Transport</t>
  </si>
  <si>
    <t>MOD</t>
  </si>
  <si>
    <t>Temps</t>
  </si>
  <si>
    <t>Hr</t>
  </si>
  <si>
    <t>Coutant</t>
  </si>
  <si>
    <t>Vendant</t>
  </si>
  <si>
    <t>Soudure</t>
  </si>
  <si>
    <t xml:space="preserve">Tour </t>
  </si>
  <si>
    <t>Tour vertical</t>
  </si>
  <si>
    <t>Gros tour</t>
  </si>
  <si>
    <t>Boring</t>
  </si>
  <si>
    <t>Floor type</t>
  </si>
  <si>
    <t>Drill</t>
  </si>
  <si>
    <t>Autre</t>
  </si>
  <si>
    <t>Total main d'œuvre: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</si>
</sst>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$&quot;_ ;_ * \(#,##0.00\)\ &quot;$&quot;_ ;_ * &quot;-&quot;??_)\ &quot;$&quot;_ ;_ @_ "/>
    <numFmt numFmtId="164" formatCode="yy/mm/dd;@"/>
    <numFmt numFmtId="165" formatCode="#,##0\ &quot;$&quot;"/>
    <numFmt numFmtId="166" formatCode="0.00&quot; $/h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rgb="FF30303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1" fillId="2" borderId="0" xfId="0" applyFont="1" applyFill="1"/>
    <xf numFmtId="2" fontId="1" fillId="2" borderId="0" xfId="0" applyNumberFormat="1" applyFont="1" applyFill="1"/>
    <xf numFmtId="0" fontId="1" fillId="3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2" borderId="6" xfId="0" applyFont="1" applyFill="1" applyBorder="1"/>
    <xf numFmtId="164" fontId="1" fillId="2" borderId="3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right" indent="1"/>
    </xf>
    <xf numFmtId="0" fontId="1" fillId="3" borderId="8" xfId="0" applyFont="1" applyFill="1" applyBorder="1" applyAlignment="1">
      <alignment horizontal="center"/>
    </xf>
    <xf numFmtId="0" fontId="2" fillId="2" borderId="9" xfId="0" applyFont="1" applyFill="1" applyBorder="1"/>
    <xf numFmtId="0" fontId="2" fillId="2" borderId="10" xfId="0" applyFont="1" applyFill="1" applyBorder="1"/>
    <xf numFmtId="0" fontId="2" fillId="4" borderId="11" xfId="0" applyFont="1" applyFill="1" applyBorder="1"/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2" fontId="2" fillId="2" borderId="14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44" fontId="1" fillId="2" borderId="0" xfId="0" applyNumberFormat="1" applyFont="1" applyFill="1"/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1" fontId="1" fillId="0" borderId="21" xfId="0" applyNumberFormat="1" applyFont="1" applyBorder="1" applyAlignment="1">
      <alignment horizontal="right" indent="1"/>
    </xf>
    <xf numFmtId="44" fontId="1" fillId="0" borderId="21" xfId="0" applyNumberFormat="1" applyFont="1" applyBorder="1"/>
    <xf numFmtId="9" fontId="1" fillId="0" borderId="21" xfId="0" applyNumberFormat="1" applyFont="1" applyBorder="1" applyAlignment="1">
      <alignment horizontal="right" indent="1"/>
    </xf>
    <xf numFmtId="165" fontId="4" fillId="2" borderId="22" xfId="0" applyNumberFormat="1" applyFont="1" applyFill="1" applyBorder="1"/>
    <xf numFmtId="2" fontId="5" fillId="2" borderId="23" xfId="0" applyNumberFormat="1" applyFont="1" applyFill="1" applyBorder="1"/>
    <xf numFmtId="9" fontId="1" fillId="2" borderId="0" xfId="1" applyFont="1" applyFill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18" xfId="0" applyFont="1" applyFill="1" applyBorder="1"/>
    <xf numFmtId="0" fontId="1" fillId="5" borderId="25" xfId="0" applyFont="1" applyFill="1" applyBorder="1"/>
    <xf numFmtId="0" fontId="1" fillId="5" borderId="26" xfId="0" applyFont="1" applyFill="1" applyBorder="1"/>
    <xf numFmtId="1" fontId="1" fillId="2" borderId="21" xfId="0" applyNumberFormat="1" applyFont="1" applyFill="1" applyBorder="1" applyAlignment="1">
      <alignment horizontal="right" indent="1"/>
    </xf>
    <xf numFmtId="165" fontId="1" fillId="2" borderId="21" xfId="0" applyNumberFormat="1" applyFont="1" applyFill="1" applyBorder="1"/>
    <xf numFmtId="165" fontId="4" fillId="2" borderId="27" xfId="0" applyNumberFormat="1" applyFont="1" applyFill="1" applyBorder="1"/>
    <xf numFmtId="0" fontId="1" fillId="5" borderId="28" xfId="0" applyFont="1" applyFill="1" applyBorder="1"/>
    <xf numFmtId="0" fontId="1" fillId="5" borderId="4" xfId="0" applyFont="1" applyFill="1" applyBorder="1"/>
    <xf numFmtId="2" fontId="0" fillId="5" borderId="13" xfId="0" applyNumberFormat="1" applyFont="1" applyFill="1" applyBorder="1"/>
    <xf numFmtId="9" fontId="4" fillId="5" borderId="13" xfId="1" applyFont="1" applyFill="1" applyBorder="1" applyAlignment="1">
      <alignment horizontal="center"/>
    </xf>
    <xf numFmtId="165" fontId="4" fillId="2" borderId="13" xfId="0" applyNumberFormat="1" applyFont="1" applyFill="1" applyBorder="1"/>
    <xf numFmtId="2" fontId="2" fillId="5" borderId="14" xfId="0" applyNumberFormat="1" applyFont="1" applyFill="1" applyBorder="1"/>
    <xf numFmtId="166" fontId="4" fillId="2" borderId="0" xfId="0" applyNumberFormat="1" applyFont="1" applyFill="1"/>
    <xf numFmtId="0" fontId="2" fillId="5" borderId="28" xfId="0" applyFont="1" applyFill="1" applyBorder="1"/>
    <xf numFmtId="0" fontId="2" fillId="5" borderId="4" xfId="0" applyFont="1" applyFill="1" applyBorder="1"/>
    <xf numFmtId="0" fontId="2" fillId="5" borderId="4" xfId="0" quotePrefix="1" applyFont="1" applyFill="1" applyBorder="1" applyAlignment="1">
      <alignment horizontal="center"/>
    </xf>
    <xf numFmtId="0" fontId="2" fillId="5" borderId="11" xfId="0" quotePrefix="1" applyFont="1" applyFill="1" applyBorder="1" applyAlignment="1">
      <alignment horizontal="center"/>
    </xf>
    <xf numFmtId="0" fontId="1" fillId="0" borderId="29" xfId="0" applyFont="1" applyBorder="1"/>
    <xf numFmtId="0" fontId="1" fillId="0" borderId="30" xfId="0" applyFont="1" applyBorder="1"/>
    <xf numFmtId="2" fontId="1" fillId="0" borderId="31" xfId="0" applyNumberFormat="1" applyFont="1" applyBorder="1" applyAlignment="1">
      <alignment horizontal="center"/>
    </xf>
    <xf numFmtId="0" fontId="1" fillId="0" borderId="32" xfId="0" applyFont="1" applyBorder="1"/>
    <xf numFmtId="0" fontId="1" fillId="0" borderId="20" xfId="0" applyFont="1" applyBorder="1"/>
    <xf numFmtId="2" fontId="1" fillId="0" borderId="21" xfId="0" applyNumberFormat="1" applyFont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2" fontId="1" fillId="0" borderId="3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/>
    <xf numFmtId="165" fontId="1" fillId="5" borderId="11" xfId="0" applyNumberFormat="1" applyFont="1" applyFill="1" applyBorder="1"/>
    <xf numFmtId="2" fontId="1" fillId="0" borderId="0" xfId="0" applyNumberFormat="1" applyFont="1"/>
  </cellXfs>
  <cellStyles count="2">
    <cellStyle name="Normal" xfId="0" builtinId="0"/>
    <cellStyle name="Pourcentage" xfId="1" builtinId="5"/>
  </cellStyles>
  <dxfs count="2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205740</xdr:colOff>
          <xdr:row>1</xdr:row>
          <xdr:rowOff>91440</xdr:rowOff>
        </xdr:from>
        <xdr:to>
          <xdr:col>8</xdr:col>
          <xdr:colOff>723900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000540F-E398-445B-AB11-D354CF74C8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soumission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1</xdr:row>
          <xdr:rowOff>91440</xdr:rowOff>
        </xdr:from>
        <xdr:to>
          <xdr:col>11</xdr:col>
          <xdr:colOff>297180</xdr:colOff>
          <xdr:row>4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ACDBF49-82A9-4316-B929-FED2AD3A87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mtec%20Cheminemant%20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mission v1"/>
      <sheetName val="Som-Soumission"/>
      <sheetName val="DATA"/>
      <sheetName val="Analyse -Soum"/>
      <sheetName val="BT"/>
      <sheetName val="Som-BT"/>
    </sheetNames>
    <sheetDataSet>
      <sheetData sheetId="0"/>
      <sheetData sheetId="1">
        <row r="1">
          <cell r="A1">
            <v>1</v>
          </cell>
        </row>
        <row r="2">
          <cell r="A2" t="str">
            <v>Suivi des soumissions</v>
          </cell>
        </row>
        <row r="3">
          <cell r="A3" t="str">
            <v># soumission</v>
          </cell>
        </row>
        <row r="4">
          <cell r="A4" t="str">
            <v>Rien inscrire ici</v>
          </cell>
        </row>
        <row r="5">
          <cell r="A5">
            <v>1765</v>
          </cell>
        </row>
        <row r="6">
          <cell r="A6">
            <v>1766</v>
          </cell>
        </row>
        <row r="7">
          <cell r="A7">
            <v>1767</v>
          </cell>
        </row>
        <row r="8">
          <cell r="A8">
            <v>1768</v>
          </cell>
        </row>
        <row r="9">
          <cell r="A9">
            <v>1769</v>
          </cell>
        </row>
        <row r="10">
          <cell r="A10">
            <v>1770</v>
          </cell>
        </row>
        <row r="11">
          <cell r="A11">
            <v>1771</v>
          </cell>
        </row>
        <row r="12">
          <cell r="A12">
            <v>1772</v>
          </cell>
        </row>
        <row r="13">
          <cell r="A13">
            <v>1773</v>
          </cell>
        </row>
        <row r="14">
          <cell r="A14">
            <v>1774</v>
          </cell>
        </row>
        <row r="15">
          <cell r="A15">
            <v>1775</v>
          </cell>
        </row>
        <row r="16">
          <cell r="A16">
            <v>1776</v>
          </cell>
        </row>
        <row r="17">
          <cell r="A17">
            <v>1777</v>
          </cell>
        </row>
        <row r="18">
          <cell r="A18">
            <v>1778</v>
          </cell>
        </row>
        <row r="19">
          <cell r="A19">
            <v>1779</v>
          </cell>
        </row>
        <row r="20">
          <cell r="A20">
            <v>1780</v>
          </cell>
        </row>
        <row r="21">
          <cell r="A21">
            <v>1781</v>
          </cell>
        </row>
        <row r="22">
          <cell r="A22">
            <v>1782</v>
          </cell>
        </row>
        <row r="23">
          <cell r="A23">
            <v>1783</v>
          </cell>
        </row>
        <row r="24">
          <cell r="A24">
            <v>1784</v>
          </cell>
        </row>
        <row r="25">
          <cell r="A25">
            <v>1785</v>
          </cell>
        </row>
        <row r="26">
          <cell r="A26">
            <v>1786</v>
          </cell>
        </row>
        <row r="27">
          <cell r="A27">
            <v>1787</v>
          </cell>
        </row>
        <row r="28">
          <cell r="A28">
            <v>1788</v>
          </cell>
        </row>
        <row r="29">
          <cell r="A29">
            <v>1789</v>
          </cell>
        </row>
        <row r="30">
          <cell r="A30">
            <v>1790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D4427-ECEF-446A-873B-2544CBD46878}">
  <sheetPr codeName="Feuil1">
    <tabColor rgb="FF00B050"/>
  </sheetPr>
  <dimension ref="A1:AB94"/>
  <sheetViews>
    <sheetView tabSelected="1" topLeftCell="A7" zoomScaleNormal="100" workbookViewId="0">
      <selection activeCell="D18" sqref="D18"/>
    </sheetView>
  </sheetViews>
  <sheetFormatPr baseColWidth="10" defaultRowHeight="14.4" x14ac:dyDescent="0.3"/>
  <cols>
    <col min="1" max="1" width="8.5546875" style="1" customWidth="1"/>
    <col min="2" max="2" width="6.6640625" style="1" customWidth="1"/>
    <col min="3" max="3" width="9.33203125" style="1" customWidth="1"/>
    <col min="4" max="4" width="27.44140625" style="1" customWidth="1"/>
    <col min="5" max="5" width="6.6640625" style="1" customWidth="1"/>
    <col min="6" max="6" width="12" style="1" customWidth="1"/>
    <col min="7" max="8" width="8.109375" style="1" customWidth="1"/>
    <col min="9" max="9" width="10.88671875" style="68" customWidth="1"/>
    <col min="10" max="10" width="5.44140625" style="2" customWidth="1"/>
    <col min="11" max="13" width="11.5546875" style="2"/>
    <col min="14" max="14" width="11.5546875" style="2" customWidth="1"/>
    <col min="15" max="28" width="11.5546875" style="2"/>
    <col min="29" max="16384" width="11.5546875" style="1"/>
  </cols>
  <sheetData>
    <row r="1" spans="1:14" x14ac:dyDescent="0.3">
      <c r="A1" s="2"/>
      <c r="B1" s="2"/>
      <c r="C1" s="2"/>
      <c r="D1" s="2"/>
      <c r="E1" s="2"/>
      <c r="F1" s="2"/>
      <c r="G1" s="2"/>
      <c r="H1" s="2"/>
      <c r="I1" s="3"/>
    </row>
    <row r="2" spans="1:14" x14ac:dyDescent="0.3">
      <c r="A2" s="2"/>
      <c r="B2" s="2"/>
      <c r="C2" s="2"/>
      <c r="D2" s="2"/>
      <c r="E2" s="2"/>
      <c r="F2" s="2"/>
      <c r="G2" s="2"/>
      <c r="H2" s="2"/>
      <c r="I2" s="3"/>
    </row>
    <row r="3" spans="1:14" x14ac:dyDescent="0.3">
      <c r="A3" s="2"/>
      <c r="B3" s="2"/>
      <c r="C3" s="2"/>
      <c r="D3" s="2"/>
      <c r="E3" s="2"/>
      <c r="F3" s="2"/>
      <c r="G3" s="2"/>
      <c r="H3" s="2"/>
      <c r="I3" s="3"/>
    </row>
    <row r="4" spans="1:14" x14ac:dyDescent="0.3">
      <c r="A4" s="2"/>
      <c r="B4" s="2"/>
      <c r="C4" s="2"/>
      <c r="D4" s="2"/>
      <c r="E4" s="2"/>
      <c r="F4" s="2"/>
      <c r="G4" s="2"/>
      <c r="H4" s="2"/>
      <c r="I4" s="3"/>
    </row>
    <row r="5" spans="1:14" x14ac:dyDescent="0.3">
      <c r="A5" s="2"/>
      <c r="B5" s="2"/>
      <c r="C5" s="2"/>
      <c r="D5" s="2"/>
      <c r="E5" s="2"/>
      <c r="F5" s="2"/>
      <c r="G5" s="2"/>
      <c r="H5" s="2"/>
      <c r="I5" s="3"/>
    </row>
    <row r="6" spans="1:14" ht="15" thickBot="1" x14ac:dyDescent="0.35">
      <c r="A6" s="2"/>
      <c r="B6" s="2"/>
      <c r="C6" s="2"/>
      <c r="D6" s="2"/>
      <c r="E6" s="2"/>
      <c r="F6" s="2"/>
      <c r="G6" s="2"/>
      <c r="H6" s="2"/>
      <c r="I6" s="3"/>
    </row>
    <row r="7" spans="1:14" ht="15.6" thickTop="1" thickBot="1" x14ac:dyDescent="0.35">
      <c r="A7" s="2"/>
      <c r="B7" s="2"/>
      <c r="C7" s="2"/>
      <c r="D7" s="2"/>
      <c r="E7" s="2"/>
      <c r="F7" s="2"/>
      <c r="G7" s="2"/>
      <c r="H7" s="2"/>
      <c r="I7" s="2"/>
      <c r="K7" s="4" t="s">
        <v>0</v>
      </c>
    </row>
    <row r="8" spans="1:14" ht="15" thickBot="1" x14ac:dyDescent="0.35">
      <c r="A8" s="5" t="s">
        <v>1</v>
      </c>
      <c r="B8" s="6"/>
      <c r="C8" s="7"/>
      <c r="D8" s="8"/>
      <c r="E8" s="9" t="s">
        <v>2</v>
      </c>
      <c r="F8" s="10">
        <f ca="1">TODAY()</f>
        <v>43027</v>
      </c>
      <c r="G8" s="11"/>
      <c r="H8" s="12" t="s">
        <v>3</v>
      </c>
      <c r="I8" s="13">
        <v>1791</v>
      </c>
      <c r="K8" s="14">
        <f>MAX('[1]Som-Soumission'!A:A)</f>
        <v>1790</v>
      </c>
    </row>
    <row r="9" spans="1:14" ht="15" thickBot="1" x14ac:dyDescent="0.35">
      <c r="A9" s="15" t="s">
        <v>4</v>
      </c>
      <c r="B9" s="16"/>
      <c r="C9" s="6"/>
      <c r="D9" s="7"/>
      <c r="E9" s="7"/>
      <c r="F9" s="7"/>
      <c r="G9" s="7"/>
      <c r="H9" s="7"/>
      <c r="I9" s="17"/>
    </row>
    <row r="10" spans="1:14" ht="15" thickBot="1" x14ac:dyDescent="0.35">
      <c r="A10" s="18" t="s">
        <v>5</v>
      </c>
      <c r="B10" s="19"/>
      <c r="C10" s="19"/>
      <c r="D10" s="20" t="s">
        <v>6</v>
      </c>
      <c r="E10" s="20" t="s">
        <v>7</v>
      </c>
      <c r="F10" s="20" t="s">
        <v>8</v>
      </c>
      <c r="G10" s="20" t="s">
        <v>9</v>
      </c>
      <c r="H10" s="20" t="s">
        <v>10</v>
      </c>
      <c r="I10" s="21" t="s">
        <v>11</v>
      </c>
    </row>
    <row r="11" spans="1:14" x14ac:dyDescent="0.3">
      <c r="A11" s="22" t="s">
        <v>12</v>
      </c>
      <c r="B11" s="23"/>
      <c r="C11" s="23"/>
      <c r="D11" s="23"/>
      <c r="E11" s="23"/>
      <c r="F11" s="23"/>
      <c r="G11" s="23"/>
      <c r="H11" s="23"/>
      <c r="I11" s="24"/>
      <c r="M11" s="25"/>
    </row>
    <row r="12" spans="1:14" x14ac:dyDescent="0.3">
      <c r="A12" s="26"/>
      <c r="B12" s="27"/>
      <c r="C12" s="28"/>
      <c r="D12" s="29" t="s">
        <v>13</v>
      </c>
      <c r="E12" s="30">
        <v>5</v>
      </c>
      <c r="F12" s="31">
        <v>1000</v>
      </c>
      <c r="G12" s="32">
        <v>0.25</v>
      </c>
      <c r="H12" s="33">
        <f>IF(ISBLANK(F12),"",G12*F12*E12)</f>
        <v>1250</v>
      </c>
      <c r="I12" s="34">
        <f>IF(ISBLANK(F12),"",((+E12*F12)+H12))</f>
        <v>6250</v>
      </c>
      <c r="M12" s="25"/>
    </row>
    <row r="13" spans="1:14" x14ac:dyDescent="0.3">
      <c r="A13" s="26"/>
      <c r="B13" s="27"/>
      <c r="C13" s="28"/>
      <c r="D13" s="29"/>
      <c r="E13" s="30"/>
      <c r="F13" s="31"/>
      <c r="G13" s="32"/>
      <c r="H13" s="33" t="str">
        <f t="shared" ref="H13:H22" si="0">IF(ISBLANK(F13),"",G13*F13*E13)</f>
        <v/>
      </c>
      <c r="I13" s="34" t="str">
        <f t="shared" ref="I13:I22" si="1">IF(ISBLANK(F13),"",((+E13*F13)+H13))</f>
        <v/>
      </c>
      <c r="M13" s="25"/>
      <c r="N13" s="35"/>
    </row>
    <row r="14" spans="1:14" x14ac:dyDescent="0.3">
      <c r="A14" s="26"/>
      <c r="B14" s="27"/>
      <c r="C14" s="28"/>
      <c r="D14" s="29"/>
      <c r="E14" s="30"/>
      <c r="F14" s="31"/>
      <c r="G14" s="32"/>
      <c r="H14" s="33" t="str">
        <f t="shared" si="0"/>
        <v/>
      </c>
      <c r="I14" s="34" t="str">
        <f t="shared" si="1"/>
        <v/>
      </c>
    </row>
    <row r="15" spans="1:14" x14ac:dyDescent="0.3">
      <c r="A15" s="26"/>
      <c r="B15" s="27"/>
      <c r="C15" s="28"/>
      <c r="D15" s="29"/>
      <c r="E15" s="30"/>
      <c r="F15" s="31"/>
      <c r="G15" s="32"/>
      <c r="H15" s="33" t="str">
        <f t="shared" si="0"/>
        <v/>
      </c>
      <c r="I15" s="34" t="str">
        <f t="shared" si="1"/>
        <v/>
      </c>
    </row>
    <row r="16" spans="1:14" x14ac:dyDescent="0.3">
      <c r="A16" s="26"/>
      <c r="B16" s="27"/>
      <c r="C16" s="28"/>
      <c r="D16" s="29"/>
      <c r="E16" s="30"/>
      <c r="F16" s="31"/>
      <c r="G16" s="32"/>
      <c r="H16" s="33" t="str">
        <f t="shared" si="0"/>
        <v/>
      </c>
      <c r="I16" s="34" t="str">
        <f t="shared" si="1"/>
        <v/>
      </c>
    </row>
    <row r="17" spans="1:9" x14ac:dyDescent="0.3">
      <c r="A17" s="26"/>
      <c r="B17" s="27"/>
      <c r="C17" s="28"/>
      <c r="D17" s="29"/>
      <c r="E17" s="30"/>
      <c r="F17" s="31"/>
      <c r="G17" s="32"/>
      <c r="H17" s="33" t="str">
        <f t="shared" si="0"/>
        <v/>
      </c>
      <c r="I17" s="34" t="str">
        <f t="shared" si="1"/>
        <v/>
      </c>
    </row>
    <row r="18" spans="1:9" x14ac:dyDescent="0.3">
      <c r="A18" s="26"/>
      <c r="B18" s="27"/>
      <c r="C18" s="28"/>
      <c r="D18" s="29"/>
      <c r="E18" s="30"/>
      <c r="F18" s="31"/>
      <c r="G18" s="32"/>
      <c r="H18" s="33"/>
      <c r="I18" s="34"/>
    </row>
    <row r="19" spans="1:9" x14ac:dyDescent="0.3">
      <c r="A19" s="26"/>
      <c r="B19" s="27"/>
      <c r="C19" s="28"/>
      <c r="D19" s="29"/>
      <c r="E19" s="30"/>
      <c r="F19" s="31"/>
      <c r="G19" s="32"/>
      <c r="H19" s="33"/>
      <c r="I19" s="34"/>
    </row>
    <row r="20" spans="1:9" x14ac:dyDescent="0.3">
      <c r="A20" s="26"/>
      <c r="B20" s="27"/>
      <c r="C20" s="28"/>
      <c r="D20" s="29"/>
      <c r="E20" s="30"/>
      <c r="F20" s="31"/>
      <c r="G20" s="32"/>
      <c r="H20" s="33"/>
      <c r="I20" s="34"/>
    </row>
    <row r="21" spans="1:9" x14ac:dyDescent="0.3">
      <c r="A21" s="26"/>
      <c r="B21" s="27"/>
      <c r="C21" s="28"/>
      <c r="D21" s="29"/>
      <c r="E21" s="30"/>
      <c r="F21" s="31"/>
      <c r="G21" s="32"/>
      <c r="H21" s="33" t="str">
        <f t="shared" si="0"/>
        <v/>
      </c>
      <c r="I21" s="34" t="str">
        <f t="shared" si="1"/>
        <v/>
      </c>
    </row>
    <row r="22" spans="1:9" x14ac:dyDescent="0.3">
      <c r="A22" s="26"/>
      <c r="B22" s="27"/>
      <c r="C22" s="28"/>
      <c r="D22" s="29"/>
      <c r="E22" s="30"/>
      <c r="F22" s="31"/>
      <c r="G22" s="32"/>
      <c r="H22" s="33" t="str">
        <f t="shared" si="0"/>
        <v/>
      </c>
      <c r="I22" s="34" t="str">
        <f t="shared" si="1"/>
        <v/>
      </c>
    </row>
    <row r="23" spans="1:9" x14ac:dyDescent="0.3">
      <c r="A23" s="36" t="s">
        <v>14</v>
      </c>
      <c r="B23" s="37"/>
      <c r="C23" s="37"/>
      <c r="D23" s="37"/>
      <c r="E23" s="37"/>
      <c r="F23" s="37"/>
      <c r="G23" s="37"/>
      <c r="H23" s="37"/>
      <c r="I23" s="38"/>
    </row>
    <row r="24" spans="1:9" x14ac:dyDescent="0.3">
      <c r="A24" s="26"/>
      <c r="B24" s="27"/>
      <c r="C24" s="28"/>
      <c r="D24" s="29"/>
      <c r="E24" s="30"/>
      <c r="F24" s="31"/>
      <c r="G24" s="32"/>
      <c r="H24" s="33" t="str">
        <f>IF(ISBLANK(F24),"",G24*F24*E24)</f>
        <v/>
      </c>
      <c r="I24" s="34" t="str">
        <f>IF(ISBLANK(F24),"",((+E24*F24)+H24))</f>
        <v/>
      </c>
    </row>
    <row r="25" spans="1:9" x14ac:dyDescent="0.3">
      <c r="A25" s="26"/>
      <c r="B25" s="27"/>
      <c r="C25" s="28"/>
      <c r="D25" s="29"/>
      <c r="E25" s="30"/>
      <c r="F25" s="31"/>
      <c r="G25" s="32"/>
      <c r="H25" s="33" t="str">
        <f>IF(ISBLANK(F25),"",G25*F25*E25)</f>
        <v/>
      </c>
      <c r="I25" s="34" t="str">
        <f>IF(ISBLANK(F25),"",((+E25*F25)+H25))</f>
        <v/>
      </c>
    </row>
    <row r="26" spans="1:9" x14ac:dyDescent="0.3">
      <c r="A26" s="26"/>
      <c r="B26" s="27"/>
      <c r="C26" s="28"/>
      <c r="D26" s="29"/>
      <c r="E26" s="30"/>
      <c r="F26" s="31"/>
      <c r="G26" s="32"/>
      <c r="H26" s="33" t="str">
        <f>IF(ISBLANK(F26),"",G26*F26*E26)</f>
        <v/>
      </c>
      <c r="I26" s="34" t="str">
        <f>IF(ISBLANK(F26),"",((+E26*F26)+H26))</f>
        <v/>
      </c>
    </row>
    <row r="27" spans="1:9" x14ac:dyDescent="0.3">
      <c r="A27" s="36" t="s">
        <v>15</v>
      </c>
      <c r="B27" s="37"/>
      <c r="C27" s="37"/>
      <c r="D27" s="37"/>
      <c r="E27" s="37"/>
      <c r="F27" s="37"/>
      <c r="G27" s="37"/>
      <c r="H27" s="37"/>
      <c r="I27" s="38"/>
    </row>
    <row r="28" spans="1:9" x14ac:dyDescent="0.3">
      <c r="A28" s="26"/>
      <c r="B28" s="27"/>
      <c r="C28" s="28"/>
      <c r="D28" s="29"/>
      <c r="E28" s="30"/>
      <c r="F28" s="31"/>
      <c r="G28" s="32"/>
      <c r="H28" s="33" t="str">
        <f>IF(ISBLANK(F28),"",G28*F28*E28)</f>
        <v/>
      </c>
      <c r="I28" s="34" t="str">
        <f>IF(ISBLANK(F28),"",((+E28*F28)+H28))</f>
        <v/>
      </c>
    </row>
    <row r="29" spans="1:9" x14ac:dyDescent="0.3">
      <c r="A29" s="26"/>
      <c r="B29" s="27"/>
      <c r="C29" s="28"/>
      <c r="D29" s="29"/>
      <c r="E29" s="30"/>
      <c r="F29" s="31"/>
      <c r="G29" s="32"/>
      <c r="H29" s="33" t="str">
        <f>IF(ISBLANK(F29),"",G29*F29*E29)</f>
        <v/>
      </c>
      <c r="I29" s="34" t="str">
        <f>IF(ISBLANK(F29),"",((+E29*F29)+H29))</f>
        <v/>
      </c>
    </row>
    <row r="30" spans="1:9" x14ac:dyDescent="0.3">
      <c r="A30" s="26"/>
      <c r="B30" s="27"/>
      <c r="C30" s="28"/>
      <c r="D30" s="29"/>
      <c r="E30" s="30"/>
      <c r="F30" s="31"/>
      <c r="G30" s="32"/>
      <c r="H30" s="33" t="str">
        <f>IF(ISBLANK(F30),"",G30*F30*E30)</f>
        <v/>
      </c>
      <c r="I30" s="34" t="str">
        <f>IF(ISBLANK(F30),"",((+E30*F30)+H30))</f>
        <v/>
      </c>
    </row>
    <row r="31" spans="1:9" x14ac:dyDescent="0.3">
      <c r="A31" s="36" t="s">
        <v>16</v>
      </c>
      <c r="B31" s="37"/>
      <c r="C31" s="37"/>
      <c r="D31" s="37"/>
      <c r="E31" s="37"/>
      <c r="F31" s="37"/>
      <c r="G31" s="37"/>
      <c r="H31" s="37"/>
      <c r="I31" s="38"/>
    </row>
    <row r="32" spans="1:9" x14ac:dyDescent="0.3">
      <c r="A32" s="26"/>
      <c r="B32" s="27"/>
      <c r="C32" s="28"/>
      <c r="D32" s="29"/>
      <c r="E32" s="30"/>
      <c r="F32" s="31"/>
      <c r="G32" s="32"/>
      <c r="H32" s="33" t="str">
        <f>IF(ISBLANK(F32),"",G32*F32*E32)</f>
        <v/>
      </c>
      <c r="I32" s="34" t="str">
        <f>IF(ISBLANK(F32),"",((+E32*F32)+H32))</f>
        <v/>
      </c>
    </row>
    <row r="33" spans="1:9" x14ac:dyDescent="0.3">
      <c r="A33" s="26"/>
      <c r="B33" s="27"/>
      <c r="C33" s="28"/>
      <c r="D33" s="29"/>
      <c r="E33" s="30"/>
      <c r="F33" s="31"/>
      <c r="G33" s="32"/>
      <c r="H33" s="33" t="str">
        <f>IF(ISBLANK(F33),"",G33*F33*E33)</f>
        <v/>
      </c>
      <c r="I33" s="34" t="str">
        <f>IF(ISBLANK(F33),"",((+E33*F33)+H33))</f>
        <v/>
      </c>
    </row>
    <row r="34" spans="1:9" x14ac:dyDescent="0.3">
      <c r="A34" s="36" t="s">
        <v>17</v>
      </c>
      <c r="B34" s="37"/>
      <c r="C34" s="37"/>
      <c r="D34" s="37"/>
      <c r="E34" s="37"/>
      <c r="F34" s="37"/>
      <c r="G34" s="37"/>
      <c r="H34" s="37"/>
      <c r="I34" s="38"/>
    </row>
    <row r="35" spans="1:9" ht="15" thickBot="1" x14ac:dyDescent="0.35">
      <c r="A35" s="39"/>
      <c r="B35" s="40"/>
      <c r="C35" s="40"/>
      <c r="D35" s="41"/>
      <c r="E35" s="42">
        <f>E48</f>
        <v>0</v>
      </c>
      <c r="F35" s="43">
        <f>G48</f>
        <v>0</v>
      </c>
      <c r="G35" s="35" t="str">
        <f>+IF(I35=0,"",H35/I35)</f>
        <v/>
      </c>
      <c r="H35" s="44">
        <f>I35-F35</f>
        <v>0</v>
      </c>
      <c r="I35" s="34">
        <f>I48</f>
        <v>0</v>
      </c>
    </row>
    <row r="36" spans="1:9" ht="15" thickBot="1" x14ac:dyDescent="0.35">
      <c r="A36" s="45"/>
      <c r="B36" s="46"/>
      <c r="C36" s="46"/>
      <c r="D36" s="46"/>
      <c r="E36" s="46"/>
      <c r="F36" s="47">
        <f>SUMPRODUCT((F12:F34)*(E12:E34))+F35</f>
        <v>5000</v>
      </c>
      <c r="G36" s="48">
        <f>+H36/I36</f>
        <v>0.2</v>
      </c>
      <c r="H36" s="49">
        <f>SUM(H12:H35)</f>
        <v>1250</v>
      </c>
      <c r="I36" s="50">
        <f>SUM(I12:I35)</f>
        <v>6250</v>
      </c>
    </row>
    <row r="37" spans="1:9" x14ac:dyDescent="0.3">
      <c r="A37" s="2"/>
      <c r="B37" s="2"/>
      <c r="C37" s="2"/>
      <c r="D37" s="2"/>
      <c r="E37" s="2"/>
      <c r="F37" s="2"/>
      <c r="G37" s="51" t="str">
        <f>+IF(I35=0,"",H36/E35)</f>
        <v/>
      </c>
      <c r="H37" s="2"/>
      <c r="I37" s="2"/>
    </row>
    <row r="38" spans="1:9" ht="15" thickBot="1" x14ac:dyDescent="0.35">
      <c r="A38" s="2"/>
      <c r="B38" s="2"/>
      <c r="C38" s="2"/>
      <c r="D38" s="2"/>
      <c r="E38" s="2"/>
      <c r="F38" s="2"/>
      <c r="G38" s="2"/>
      <c r="H38" s="2"/>
      <c r="I38" s="3"/>
    </row>
    <row r="39" spans="1:9" ht="15" thickBot="1" x14ac:dyDescent="0.35">
      <c r="A39" s="52" t="s">
        <v>18</v>
      </c>
      <c r="B39" s="53"/>
      <c r="C39" s="54"/>
      <c r="D39" s="46"/>
      <c r="E39" s="54" t="s">
        <v>19</v>
      </c>
      <c r="F39" s="46"/>
      <c r="G39" s="54" t="s">
        <v>20</v>
      </c>
      <c r="H39" s="46"/>
      <c r="I39" s="55" t="s">
        <v>21</v>
      </c>
    </row>
    <row r="40" spans="1:9" x14ac:dyDescent="0.3">
      <c r="A40" s="56" t="s">
        <v>22</v>
      </c>
      <c r="B40" s="57"/>
      <c r="E40" s="58"/>
      <c r="G40" s="58">
        <v>25</v>
      </c>
      <c r="I40" s="58">
        <v>65</v>
      </c>
    </row>
    <row r="41" spans="1:9" x14ac:dyDescent="0.3">
      <c r="A41" s="59" t="s">
        <v>23</v>
      </c>
      <c r="B41" s="60"/>
      <c r="E41" s="61"/>
      <c r="G41" s="61">
        <v>25</v>
      </c>
      <c r="I41" s="61">
        <v>70</v>
      </c>
    </row>
    <row r="42" spans="1:9" x14ac:dyDescent="0.3">
      <c r="A42" s="59" t="s">
        <v>24</v>
      </c>
      <c r="B42" s="60"/>
      <c r="E42" s="61"/>
      <c r="G42" s="61">
        <v>25</v>
      </c>
      <c r="I42" s="61">
        <v>75</v>
      </c>
    </row>
    <row r="43" spans="1:9" x14ac:dyDescent="0.3">
      <c r="A43" s="59" t="s">
        <v>25</v>
      </c>
      <c r="B43" s="60"/>
      <c r="E43" s="61"/>
      <c r="G43" s="61">
        <v>25</v>
      </c>
      <c r="I43" s="61">
        <v>75</v>
      </c>
    </row>
    <row r="44" spans="1:9" x14ac:dyDescent="0.3">
      <c r="A44" s="59" t="s">
        <v>26</v>
      </c>
      <c r="B44" s="60"/>
      <c r="E44" s="61"/>
      <c r="G44" s="61">
        <v>25</v>
      </c>
      <c r="I44" s="61">
        <v>70</v>
      </c>
    </row>
    <row r="45" spans="1:9" x14ac:dyDescent="0.3">
      <c r="A45" s="59" t="s">
        <v>27</v>
      </c>
      <c r="B45" s="60"/>
      <c r="E45" s="61"/>
      <c r="G45" s="61">
        <v>25</v>
      </c>
      <c r="I45" s="61">
        <v>75</v>
      </c>
    </row>
    <row r="46" spans="1:9" x14ac:dyDescent="0.3">
      <c r="A46" s="59" t="s">
        <v>28</v>
      </c>
      <c r="B46" s="60"/>
      <c r="E46" s="61"/>
      <c r="G46" s="61">
        <v>25</v>
      </c>
      <c r="I46" s="61">
        <v>70</v>
      </c>
    </row>
    <row r="47" spans="1:9" ht="15" thickBot="1" x14ac:dyDescent="0.35">
      <c r="A47" s="62" t="s">
        <v>29</v>
      </c>
      <c r="B47" s="63"/>
      <c r="E47" s="64"/>
      <c r="G47" s="64">
        <v>25</v>
      </c>
      <c r="I47" s="64">
        <v>60</v>
      </c>
    </row>
    <row r="48" spans="1:9" ht="15" thickBot="1" x14ac:dyDescent="0.35">
      <c r="A48" s="52" t="s">
        <v>30</v>
      </c>
      <c r="B48" s="46"/>
      <c r="C48" s="46"/>
      <c r="D48" s="46"/>
      <c r="E48" s="65">
        <f>SUM(E40:E47)</f>
        <v>0</v>
      </c>
      <c r="F48" s="46"/>
      <c r="G48" s="66">
        <f>SUMPRODUCT((G40:G47)*($E40:$E47))</f>
        <v>0</v>
      </c>
      <c r="H48" s="46"/>
      <c r="I48" s="67">
        <f>SUMPRODUCT((I40:I47)*($E40:$E47))</f>
        <v>0</v>
      </c>
    </row>
    <row r="49" spans="9:9" s="2" customFormat="1" x14ac:dyDescent="0.3">
      <c r="I49" s="3"/>
    </row>
    <row r="50" spans="9:9" s="2" customFormat="1" x14ac:dyDescent="0.3">
      <c r="I50" s="3"/>
    </row>
    <row r="51" spans="9:9" s="2" customFormat="1" x14ac:dyDescent="0.3">
      <c r="I51" s="3"/>
    </row>
    <row r="52" spans="9:9" s="2" customFormat="1" x14ac:dyDescent="0.3">
      <c r="I52" s="3"/>
    </row>
    <row r="53" spans="9:9" s="2" customFormat="1" x14ac:dyDescent="0.3">
      <c r="I53" s="3"/>
    </row>
    <row r="54" spans="9:9" s="2" customFormat="1" x14ac:dyDescent="0.3">
      <c r="I54" s="3"/>
    </row>
    <row r="55" spans="9:9" s="2" customFormat="1" x14ac:dyDescent="0.3">
      <c r="I55" s="3"/>
    </row>
    <row r="56" spans="9:9" s="2" customFormat="1" x14ac:dyDescent="0.3">
      <c r="I56" s="3"/>
    </row>
    <row r="57" spans="9:9" s="2" customFormat="1" x14ac:dyDescent="0.3">
      <c r="I57" s="3"/>
    </row>
    <row r="58" spans="9:9" s="2" customFormat="1" x14ac:dyDescent="0.3">
      <c r="I58" s="3"/>
    </row>
    <row r="59" spans="9:9" s="2" customFormat="1" x14ac:dyDescent="0.3">
      <c r="I59" s="3"/>
    </row>
    <row r="60" spans="9:9" s="2" customFormat="1" x14ac:dyDescent="0.3">
      <c r="I60" s="3"/>
    </row>
    <row r="61" spans="9:9" s="2" customFormat="1" x14ac:dyDescent="0.3">
      <c r="I61" s="3"/>
    </row>
    <row r="62" spans="9:9" s="2" customFormat="1" x14ac:dyDescent="0.3">
      <c r="I62" s="3"/>
    </row>
    <row r="63" spans="9:9" s="2" customFormat="1" x14ac:dyDescent="0.3">
      <c r="I63" s="3"/>
    </row>
    <row r="64" spans="9:9" s="2" customFormat="1" x14ac:dyDescent="0.3">
      <c r="I64" s="3"/>
    </row>
    <row r="65" spans="9:9" s="2" customFormat="1" x14ac:dyDescent="0.3">
      <c r="I65" s="3"/>
    </row>
    <row r="66" spans="9:9" s="2" customFormat="1" x14ac:dyDescent="0.3">
      <c r="I66" s="3"/>
    </row>
    <row r="67" spans="9:9" s="2" customFormat="1" x14ac:dyDescent="0.3">
      <c r="I67" s="3"/>
    </row>
    <row r="68" spans="9:9" s="2" customFormat="1" x14ac:dyDescent="0.3">
      <c r="I68" s="3"/>
    </row>
    <row r="69" spans="9:9" s="2" customFormat="1" x14ac:dyDescent="0.3">
      <c r="I69" s="3"/>
    </row>
    <row r="70" spans="9:9" s="2" customFormat="1" x14ac:dyDescent="0.3">
      <c r="I70" s="3"/>
    </row>
    <row r="71" spans="9:9" s="2" customFormat="1" x14ac:dyDescent="0.3">
      <c r="I71" s="3"/>
    </row>
    <row r="72" spans="9:9" s="2" customFormat="1" x14ac:dyDescent="0.3">
      <c r="I72" s="3"/>
    </row>
    <row r="73" spans="9:9" s="2" customFormat="1" x14ac:dyDescent="0.3">
      <c r="I73" s="3"/>
    </row>
    <row r="74" spans="9:9" s="2" customFormat="1" x14ac:dyDescent="0.3">
      <c r="I74" s="3"/>
    </row>
    <row r="75" spans="9:9" s="2" customFormat="1" x14ac:dyDescent="0.3">
      <c r="I75" s="3"/>
    </row>
    <row r="76" spans="9:9" s="2" customFormat="1" x14ac:dyDescent="0.3">
      <c r="I76" s="3"/>
    </row>
    <row r="77" spans="9:9" s="2" customFormat="1" x14ac:dyDescent="0.3">
      <c r="I77" s="3"/>
    </row>
    <row r="78" spans="9:9" s="2" customFormat="1" x14ac:dyDescent="0.3">
      <c r="I78" s="3"/>
    </row>
    <row r="79" spans="9:9" s="2" customFormat="1" x14ac:dyDescent="0.3">
      <c r="I79" s="3"/>
    </row>
    <row r="80" spans="9:9" s="2" customFormat="1" x14ac:dyDescent="0.3">
      <c r="I80" s="3"/>
    </row>
    <row r="81" spans="9:9" s="2" customFormat="1" x14ac:dyDescent="0.3">
      <c r="I81" s="3"/>
    </row>
    <row r="82" spans="9:9" s="2" customFormat="1" x14ac:dyDescent="0.3">
      <c r="I82" s="3"/>
    </row>
    <row r="83" spans="9:9" s="2" customFormat="1" x14ac:dyDescent="0.3">
      <c r="I83" s="3"/>
    </row>
    <row r="84" spans="9:9" s="2" customFormat="1" x14ac:dyDescent="0.3">
      <c r="I84" s="3"/>
    </row>
    <row r="85" spans="9:9" s="2" customFormat="1" x14ac:dyDescent="0.3">
      <c r="I85" s="3"/>
    </row>
    <row r="86" spans="9:9" s="2" customFormat="1" x14ac:dyDescent="0.3">
      <c r="I86" s="3"/>
    </row>
    <row r="87" spans="9:9" s="2" customFormat="1" x14ac:dyDescent="0.3">
      <c r="I87" s="3"/>
    </row>
    <row r="88" spans="9:9" s="2" customFormat="1" x14ac:dyDescent="0.3">
      <c r="I88" s="3"/>
    </row>
    <row r="89" spans="9:9" s="2" customFormat="1" x14ac:dyDescent="0.3">
      <c r="I89" s="3"/>
    </row>
    <row r="90" spans="9:9" s="2" customFormat="1" x14ac:dyDescent="0.3">
      <c r="I90" s="3"/>
    </row>
    <row r="91" spans="9:9" s="2" customFormat="1" x14ac:dyDescent="0.3">
      <c r="I91" s="3"/>
    </row>
    <row r="92" spans="9:9" s="2" customFormat="1" x14ac:dyDescent="0.3">
      <c r="I92" s="3"/>
    </row>
    <row r="93" spans="9:9" s="2" customFormat="1" x14ac:dyDescent="0.3">
      <c r="I93" s="3"/>
    </row>
    <row r="94" spans="9:9" s="2" customFormat="1" x14ac:dyDescent="0.3">
      <c r="I94" s="3"/>
    </row>
  </sheetData>
  <mergeCells count="28">
    <mergeCell ref="A31:I31"/>
    <mergeCell ref="A32:C32"/>
    <mergeCell ref="A33:C33"/>
    <mergeCell ref="A34:I34"/>
    <mergeCell ref="A25:C25"/>
    <mergeCell ref="A26:C26"/>
    <mergeCell ref="A27:I27"/>
    <mergeCell ref="A28:C28"/>
    <mergeCell ref="A29:C29"/>
    <mergeCell ref="A30:C30"/>
    <mergeCell ref="A19:C19"/>
    <mergeCell ref="A20:C20"/>
    <mergeCell ref="A21:C21"/>
    <mergeCell ref="A22:C22"/>
    <mergeCell ref="A23:I23"/>
    <mergeCell ref="A24:C24"/>
    <mergeCell ref="A13:C13"/>
    <mergeCell ref="A14:C14"/>
    <mergeCell ref="A15:C15"/>
    <mergeCell ref="A16:C16"/>
    <mergeCell ref="A17:C17"/>
    <mergeCell ref="A18:C18"/>
    <mergeCell ref="B8:D8"/>
    <mergeCell ref="F8:G8"/>
    <mergeCell ref="C9:I9"/>
    <mergeCell ref="A10:C10"/>
    <mergeCell ref="A11:I11"/>
    <mergeCell ref="A12:C12"/>
  </mergeCells>
  <conditionalFormatting sqref="C9:I9">
    <cfRule type="cellIs" dxfId="1" priority="2" operator="equal">
      <formula>$K$8</formula>
    </cfRule>
  </conditionalFormatting>
  <conditionalFormatting sqref="I8">
    <cfRule type="cellIs" dxfId="0" priority="1" operator="equal">
      <formula>$K$8</formula>
    </cfRule>
  </conditionalFormatting>
  <pageMargins left="0.7" right="0.7" top="0.75" bottom="0.75" header="0.3" footer="0.3"/>
  <pageSetup orientation="portrait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_Sou">
                <anchor moveWithCells="1" sizeWithCells="1">
                  <from>
                    <xdr:col>7</xdr:col>
                    <xdr:colOff>205740</xdr:colOff>
                    <xdr:row>1</xdr:row>
                    <xdr:rowOff>91440</xdr:rowOff>
                  </from>
                  <to>
                    <xdr:col>8</xdr:col>
                    <xdr:colOff>723900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10</xdr:col>
                    <xdr:colOff>15240</xdr:colOff>
                    <xdr:row>1</xdr:row>
                    <xdr:rowOff>91440</xdr:rowOff>
                  </from>
                  <to>
                    <xdr:col>11</xdr:col>
                    <xdr:colOff>297180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Soumission 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André Fréchette</cp:lastModifiedBy>
  <dcterms:created xsi:type="dcterms:W3CDTF">2017-10-19T15:50:02Z</dcterms:created>
  <dcterms:modified xsi:type="dcterms:W3CDTF">2017-10-19T16:23:15Z</dcterms:modified>
</cp:coreProperties>
</file>