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lly\Desktop\"/>
    </mc:Choice>
  </mc:AlternateContent>
  <xr:revisionPtr revIDLastSave="0" documentId="13_ncr:1_{CBD6685C-C474-4180-BB78-71268B1473CD}" xr6:coauthVersionLast="46" xr6:coauthVersionMax="46" xr10:uidLastSave="{00000000-0000-0000-0000-000000000000}"/>
  <bookViews>
    <workbookView xWindow="-110" yWindow="-110" windowWidth="19420" windowHeight="10420" xr2:uid="{4D1825CA-F29E-44DE-80AA-A632E2DE9B1D}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Feuil1!$B$6:$E$25</definedName>
    <definedName name="_xlnm._FilterDatabase" localSheetId="1" hidden="1">Feuil2!$B$6:$B$16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" i="1" l="1"/>
  <c r="J13" i="2"/>
  <c r="J11" i="2"/>
  <c r="J10" i="2"/>
  <c r="J9" i="2"/>
  <c r="J7" i="2"/>
  <c r="J6" i="2"/>
  <c r="J5" i="2"/>
  <c r="I11" i="1"/>
  <c r="I10" i="1"/>
  <c r="I9" i="1"/>
  <c r="I13" i="1"/>
  <c r="I7" i="1"/>
  <c r="I6" i="1"/>
  <c r="I5" i="1"/>
  <c r="J14" i="2" l="1"/>
  <c r="J15" i="2" s="1"/>
  <c r="I14" i="1"/>
  <c r="I15" i="1" s="1"/>
  <c r="J4" i="2" l="1"/>
</calcChain>
</file>

<file path=xl/sharedStrings.xml><?xml version="1.0" encoding="utf-8"?>
<sst xmlns="http://schemas.openxmlformats.org/spreadsheetml/2006/main" count="65" uniqueCount="45">
  <si>
    <t>NOM</t>
  </si>
  <si>
    <t>PRENOM</t>
  </si>
  <si>
    <t>PARTS</t>
  </si>
  <si>
    <t>STATU</t>
  </si>
  <si>
    <t>REPRESENTÉ PAR</t>
  </si>
  <si>
    <t>LE</t>
  </si>
  <si>
    <t>PRESENT</t>
  </si>
  <si>
    <t>ABSENT</t>
  </si>
  <si>
    <t>REPRESENTÉ</t>
  </si>
  <si>
    <t>NB PRESENT</t>
  </si>
  <si>
    <t>NB ABSENT</t>
  </si>
  <si>
    <t>NB REPRESENTÉ</t>
  </si>
  <si>
    <t>PART PRESENT</t>
  </si>
  <si>
    <t>PART ABSENT</t>
  </si>
  <si>
    <t>PART REPRESENTÉ</t>
  </si>
  <si>
    <t xml:space="preserve">PART TOTAL </t>
  </si>
  <si>
    <t xml:space="preserve">NB COPROPRIÉTAIRE </t>
  </si>
  <si>
    <t>% pts prés ou repres</t>
  </si>
  <si>
    <t>PART PRÉS OU REPRÉS</t>
  </si>
  <si>
    <t>POUR</t>
  </si>
  <si>
    <t xml:space="preserve">CONTRE </t>
  </si>
  <si>
    <t>ABSTENTION</t>
  </si>
  <si>
    <t>ASL BAIE ORIENTALE</t>
  </si>
  <si>
    <t>DUPONT</t>
  </si>
  <si>
    <t>MARK</t>
  </si>
  <si>
    <t>FERNAND</t>
  </si>
  <si>
    <t>BORIS</t>
  </si>
  <si>
    <t>NADINE</t>
  </si>
  <si>
    <t>TANGUY</t>
  </si>
  <si>
    <t>BERTH</t>
  </si>
  <si>
    <t>ARDOISE</t>
  </si>
  <si>
    <t>VOTE 1</t>
  </si>
  <si>
    <t>VOTE 2</t>
  </si>
  <si>
    <t>NB POUR</t>
  </si>
  <si>
    <t>NB CONTRE</t>
  </si>
  <si>
    <t>NB ABSTENTION</t>
  </si>
  <si>
    <t>GIGI</t>
  </si>
  <si>
    <t>ALEX</t>
  </si>
  <si>
    <t>EMILE</t>
  </si>
  <si>
    <t>HERVE</t>
  </si>
  <si>
    <t>PROSPER</t>
  </si>
  <si>
    <t>AUDREY</t>
  </si>
  <si>
    <t>PASCAL</t>
  </si>
  <si>
    <t>JULES</t>
  </si>
  <si>
    <t>RESOLUTION 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</si>
</sst>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center"/>
    </xf>
    <xf numFmtId="0" fontId="2" fillId="2" borderId="0" xfId="0" applyFont="1" applyFill="1"/>
    <xf numFmtId="0" fontId="0" fillId="3" borderId="0" xfId="0" applyFill="1"/>
    <xf numFmtId="0" fontId="0" fillId="4" borderId="0" xfId="0" applyFill="1"/>
    <xf numFmtId="0" fontId="0" fillId="0" borderId="1" xfId="0" applyBorder="1"/>
    <xf numFmtId="9" fontId="0" fillId="0" borderId="0" xfId="1" applyFont="1" applyAlignment="1">
      <alignment horizontal="left"/>
    </xf>
    <xf numFmtId="0" fontId="0" fillId="0" borderId="2" xfId="0" applyBorder="1"/>
    <xf numFmtId="14" fontId="0" fillId="0" borderId="6" xfId="0" applyNumberFormat="1" applyBorder="1" applyAlignment="1">
      <alignment horizontal="left"/>
    </xf>
    <xf numFmtId="0" fontId="0" fillId="0" borderId="7" xfId="0" applyBorder="1" applyAlignment="1">
      <alignment horizontal="right"/>
    </xf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1" xfId="0" applyBorder="1" applyAlignment="1">
      <alignment horizontal="center"/>
    </xf>
    <xf numFmtId="0" fontId="0" fillId="0" borderId="12" xfId="0" applyBorder="1"/>
    <xf numFmtId="0" fontId="0" fillId="0" borderId="13" xfId="0" applyBorder="1" applyAlignment="1">
      <alignment horizontal="center"/>
    </xf>
    <xf numFmtId="9" fontId="0" fillId="0" borderId="13" xfId="1" applyFon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right"/>
    </xf>
    <xf numFmtId="14" fontId="0" fillId="0" borderId="0" xfId="0" applyNumberFormat="1" applyBorder="1" applyAlignment="1">
      <alignment horizontal="left"/>
    </xf>
    <xf numFmtId="0" fontId="3" fillId="0" borderId="0" xfId="0" applyFont="1" applyBorder="1" applyAlignment="1">
      <alignment vertical="center"/>
    </xf>
    <xf numFmtId="0" fontId="0" fillId="5" borderId="11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3" fillId="0" borderId="1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7" borderId="15" xfId="0" applyFont="1" applyFill="1" applyBorder="1"/>
    <xf numFmtId="0" fontId="0" fillId="0" borderId="15" xfId="0" applyFont="1" applyBorder="1"/>
    <xf numFmtId="0" fontId="0" fillId="0" borderId="16" xfId="0" applyFill="1" applyBorder="1"/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31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83C678E-C0F0-449E-AE07-C60B112D257E}" name="Tableau1" displayName="Tableau1" ref="B5:F25" totalsRowShown="0" headerRowDxfId="24" headerRowBorderDxfId="23" tableBorderDxfId="22" totalsRowBorderDxfId="21">
  <autoFilter ref="B5:F25" xr:uid="{2CEA4C89-B168-417E-96E5-2E92B53C3AEE}"/>
  <tableColumns count="5">
    <tableColumn id="1" xr3:uid="{669F6425-A228-4299-AC8E-78429D17DB10}" name="NOM" dataDxfId="20"/>
    <tableColumn id="2" xr3:uid="{DFB85CEE-F15B-4B61-8CAC-452AB385D1F0}" name="PRENOM" dataDxfId="19"/>
    <tableColumn id="3" xr3:uid="{A7384BE5-E6F0-4939-8351-2410A2CEF76D}" name="PARTS" dataDxfId="18"/>
    <tableColumn id="4" xr3:uid="{1DD2F443-FA29-4D2C-8044-C93A3EAF9574}" name="STATU" dataDxfId="17"/>
    <tableColumn id="5" xr3:uid="{B251C69A-AEBA-4F64-9DF0-9073F9B092BB}" name="REPRESENTÉ PAR" dataDxfId="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5E350C-2C89-49A8-8061-9130F01FCF5E}" name="Tableau2" displayName="Tableau2" ref="B5:G25" totalsRowShown="0" headerRowDxfId="9" headerRowBorderDxfId="8" tableBorderDxfId="7" totalsRowBorderDxfId="6">
  <autoFilter ref="B5:G25" xr:uid="{63CC6793-599F-4E15-B976-EA59A5F40FD3}"/>
  <tableColumns count="6">
    <tableColumn id="1" xr3:uid="{1C662C86-7C56-44CB-B044-3CED71B197D1}" name="NOM" dataDxfId="5"/>
    <tableColumn id="2" xr3:uid="{02036CC8-BC18-4F34-9306-7A735C5A5EDD}" name="PRENOM" dataDxfId="4"/>
    <tableColumn id="3" xr3:uid="{87269DF6-1070-40D5-BC10-E4B5B176E4D5}" name="REPRESENTÉ PAR" dataDxfId="3"/>
    <tableColumn id="4" xr3:uid="{257DB160-33DC-459F-9BD1-7ADA49497A50}" name="PARTS" dataDxfId="2"/>
    <tableColumn id="5" xr3:uid="{FFCAF207-E519-4CC6-9228-BD528A0086B2}" name="VOTE 1" dataDxfId="1"/>
    <tableColumn id="6" xr3:uid="{145FAF3D-4D2A-4779-B999-410B19CA06D5}" name="VOTE 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52EE7-5C33-49D3-BD56-D1ADDB5A8AA2}">
  <dimension ref="B1:M25"/>
  <sheetViews>
    <sheetView tabSelected="1" workbookViewId="0">
      <selection activeCell="C13" sqref="C13"/>
    </sheetView>
  </sheetViews>
  <sheetFormatPr baseColWidth="10" defaultColWidth="18.81640625" defaultRowHeight="14.5" x14ac:dyDescent="0.35"/>
  <cols>
    <col min="7" max="7" width="7.90625" customWidth="1"/>
    <col min="8" max="8" width="23.08984375" customWidth="1"/>
    <col min="9" max="9" width="13.08984375" customWidth="1"/>
  </cols>
  <sheetData>
    <row r="1" spans="2:13" ht="15" thickBot="1" x14ac:dyDescent="0.4"/>
    <row r="2" spans="2:13" ht="15" thickBot="1" x14ac:dyDescent="0.4">
      <c r="E2" s="9" t="s">
        <v>5</v>
      </c>
      <c r="F2" s="8">
        <v>44328</v>
      </c>
      <c r="K2" s="2" t="s">
        <v>6</v>
      </c>
      <c r="L2" s="3" t="s">
        <v>7</v>
      </c>
      <c r="M2" s="4" t="s">
        <v>8</v>
      </c>
    </row>
    <row r="3" spans="2:13" ht="26" customHeight="1" thickBot="1" x14ac:dyDescent="0.4">
      <c r="B3" s="36" t="s">
        <v>22</v>
      </c>
      <c r="C3" s="37"/>
      <c r="D3" s="37"/>
      <c r="E3" s="37"/>
      <c r="F3" s="38"/>
    </row>
    <row r="4" spans="2:13" ht="15" customHeight="1" x14ac:dyDescent="0.35">
      <c r="B4" s="28"/>
      <c r="C4" s="20"/>
      <c r="D4" s="20"/>
      <c r="E4" s="20"/>
      <c r="F4" s="29"/>
      <c r="H4" s="10" t="s">
        <v>16</v>
      </c>
      <c r="I4" s="11">
        <f>COUNTA(B6:B25)</f>
        <v>8</v>
      </c>
    </row>
    <row r="5" spans="2:13" x14ac:dyDescent="0.35">
      <c r="B5" s="24" t="s">
        <v>0</v>
      </c>
      <c r="C5" s="7" t="s">
        <v>1</v>
      </c>
      <c r="D5" s="7" t="s">
        <v>2</v>
      </c>
      <c r="E5" s="7" t="s">
        <v>3</v>
      </c>
      <c r="F5" s="26" t="s">
        <v>4</v>
      </c>
      <c r="H5" s="12" t="s">
        <v>9</v>
      </c>
      <c r="I5" s="13">
        <f>COUNTIF(E6:E25,K2)</f>
        <v>4</v>
      </c>
    </row>
    <row r="6" spans="2:13" x14ac:dyDescent="0.35">
      <c r="B6" s="25" t="s">
        <v>23</v>
      </c>
      <c r="C6" s="5" t="s">
        <v>36</v>
      </c>
      <c r="D6" s="5">
        <v>1</v>
      </c>
      <c r="E6" s="5" t="s">
        <v>6</v>
      </c>
      <c r="F6" s="27"/>
      <c r="H6" s="12" t="s">
        <v>10</v>
      </c>
      <c r="I6" s="13">
        <f>COUNTIF(E6:E25,L2)</f>
        <v>3</v>
      </c>
    </row>
    <row r="7" spans="2:13" ht="15" thickBot="1" x14ac:dyDescent="0.4">
      <c r="B7" s="25" t="s">
        <v>24</v>
      </c>
      <c r="C7" s="5" t="s">
        <v>37</v>
      </c>
      <c r="D7" s="5">
        <v>3</v>
      </c>
      <c r="E7" s="5" t="s">
        <v>7</v>
      </c>
      <c r="F7" s="27"/>
      <c r="H7" s="14" t="s">
        <v>11</v>
      </c>
      <c r="I7" s="15">
        <f>COUNTIF(E6:E25,M2)</f>
        <v>1</v>
      </c>
    </row>
    <row r="8" spans="2:13" ht="15" thickBot="1" x14ac:dyDescent="0.4">
      <c r="B8" s="25" t="s">
        <v>25</v>
      </c>
      <c r="C8" s="5" t="s">
        <v>38</v>
      </c>
      <c r="D8" s="5">
        <v>1</v>
      </c>
      <c r="E8" s="5" t="s">
        <v>6</v>
      </c>
      <c r="F8" s="27"/>
      <c r="I8" s="1"/>
    </row>
    <row r="9" spans="2:13" x14ac:dyDescent="0.35">
      <c r="B9" s="25" t="s">
        <v>26</v>
      </c>
      <c r="C9" s="5" t="s">
        <v>39</v>
      </c>
      <c r="D9" s="5">
        <v>5</v>
      </c>
      <c r="E9" s="5" t="s">
        <v>7</v>
      </c>
      <c r="F9" s="27"/>
      <c r="H9" s="10" t="s">
        <v>12</v>
      </c>
      <c r="I9" s="11">
        <f>SUMIFS(D6:D25,E6:E25,K2)</f>
        <v>16</v>
      </c>
    </row>
    <row r="10" spans="2:13" x14ac:dyDescent="0.35">
      <c r="B10" s="25" t="s">
        <v>27</v>
      </c>
      <c r="C10" s="5" t="s">
        <v>40</v>
      </c>
      <c r="D10" s="5">
        <v>4</v>
      </c>
      <c r="E10" s="5" t="s">
        <v>6</v>
      </c>
      <c r="F10" s="27"/>
      <c r="H10" s="12" t="s">
        <v>13</v>
      </c>
      <c r="I10" s="13">
        <f>SUMIFS(D6:D25,E6:E25,L2)</f>
        <v>11</v>
      </c>
    </row>
    <row r="11" spans="2:13" ht="15" thickBot="1" x14ac:dyDescent="0.4">
      <c r="B11" s="25" t="s">
        <v>28</v>
      </c>
      <c r="C11" s="5" t="s">
        <v>41</v>
      </c>
      <c r="D11" s="5">
        <v>5</v>
      </c>
      <c r="E11" s="5" t="s">
        <v>8</v>
      </c>
      <c r="F11" s="27" t="s">
        <v>30</v>
      </c>
      <c r="H11" s="14" t="s">
        <v>14</v>
      </c>
      <c r="I11" s="15">
        <f>SUMIFS(D6:D25,E6:E25,M2)</f>
        <v>5</v>
      </c>
    </row>
    <row r="12" spans="2:13" ht="15" thickBot="1" x14ac:dyDescent="0.4">
      <c r="B12" s="25" t="s">
        <v>29</v>
      </c>
      <c r="C12" s="5" t="s">
        <v>42</v>
      </c>
      <c r="D12" s="5">
        <v>3</v>
      </c>
      <c r="E12" s="5" t="s">
        <v>7</v>
      </c>
      <c r="F12" s="27"/>
      <c r="I12" s="1"/>
    </row>
    <row r="13" spans="2:13" x14ac:dyDescent="0.35">
      <c r="B13" s="25" t="s">
        <v>30</v>
      </c>
      <c r="C13" s="5" t="s">
        <v>43</v>
      </c>
      <c r="D13" s="5">
        <v>10</v>
      </c>
      <c r="E13" s="5" t="s">
        <v>6</v>
      </c>
      <c r="F13" s="27"/>
      <c r="H13" s="10" t="s">
        <v>15</v>
      </c>
      <c r="I13" s="11">
        <f>SUM(D6:D25)</f>
        <v>32</v>
      </c>
    </row>
    <row r="14" spans="2:13" x14ac:dyDescent="0.35">
      <c r="B14" s="25"/>
      <c r="C14" s="5"/>
      <c r="D14" s="5"/>
      <c r="E14" s="5"/>
      <c r="F14" s="27"/>
      <c r="H14" s="12" t="s">
        <v>18</v>
      </c>
      <c r="I14" s="13">
        <f>I9+I11</f>
        <v>21</v>
      </c>
      <c r="J14" s="6"/>
    </row>
    <row r="15" spans="2:13" ht="15" thickBot="1" x14ac:dyDescent="0.4">
      <c r="B15" s="25"/>
      <c r="C15" s="5"/>
      <c r="D15" s="5"/>
      <c r="E15" s="5"/>
      <c r="F15" s="27"/>
      <c r="H15" s="14" t="s">
        <v>17</v>
      </c>
      <c r="I15" s="16">
        <f>I14/I13</f>
        <v>0.65625</v>
      </c>
    </row>
    <row r="16" spans="2:13" x14ac:dyDescent="0.35">
      <c r="B16" s="25"/>
      <c r="C16" s="5"/>
      <c r="D16" s="5"/>
      <c r="E16" s="5"/>
      <c r="F16" s="27"/>
    </row>
    <row r="17" spans="2:6" x14ac:dyDescent="0.35">
      <c r="B17" s="25"/>
      <c r="C17" s="5"/>
      <c r="D17" s="5"/>
      <c r="E17" s="5"/>
      <c r="F17" s="27"/>
    </row>
    <row r="18" spans="2:6" x14ac:dyDescent="0.35">
      <c r="B18" s="25"/>
      <c r="C18" s="5"/>
      <c r="D18" s="5"/>
      <c r="E18" s="5"/>
      <c r="F18" s="27"/>
    </row>
    <row r="19" spans="2:6" x14ac:dyDescent="0.35">
      <c r="B19" s="25"/>
      <c r="C19" s="5"/>
      <c r="D19" s="5"/>
      <c r="E19" s="5"/>
      <c r="F19" s="27"/>
    </row>
    <row r="20" spans="2:6" x14ac:dyDescent="0.35">
      <c r="B20" s="25"/>
      <c r="C20" s="5"/>
      <c r="D20" s="5"/>
      <c r="E20" s="5"/>
      <c r="F20" s="27"/>
    </row>
    <row r="21" spans="2:6" x14ac:dyDescent="0.35">
      <c r="B21" s="25"/>
      <c r="C21" s="5"/>
      <c r="D21" s="5"/>
      <c r="E21" s="5"/>
      <c r="F21" s="27"/>
    </row>
    <row r="22" spans="2:6" x14ac:dyDescent="0.35">
      <c r="B22" s="25"/>
      <c r="C22" s="5"/>
      <c r="D22" s="5"/>
      <c r="E22" s="5"/>
      <c r="F22" s="27"/>
    </row>
    <row r="23" spans="2:6" x14ac:dyDescent="0.35">
      <c r="B23" s="25"/>
      <c r="C23" s="5"/>
      <c r="D23" s="5"/>
      <c r="E23" s="5"/>
      <c r="F23" s="27"/>
    </row>
    <row r="24" spans="2:6" x14ac:dyDescent="0.35">
      <c r="B24" s="25"/>
      <c r="C24" s="5"/>
      <c r="D24" s="5"/>
      <c r="E24" s="5"/>
      <c r="F24" s="27"/>
    </row>
    <row r="25" spans="2:6" x14ac:dyDescent="0.35">
      <c r="B25" s="30"/>
      <c r="C25" s="31"/>
      <c r="D25" s="31"/>
      <c r="E25" s="31"/>
      <c r="F25" s="32"/>
    </row>
  </sheetData>
  <mergeCells count="1">
    <mergeCell ref="B3:F3"/>
  </mergeCells>
  <conditionalFormatting sqref="E6:E25">
    <cfRule type="cellIs" dxfId="30" priority="4" operator="equal">
      <formula>$M$2</formula>
    </cfRule>
    <cfRule type="cellIs" dxfId="29" priority="5" operator="equal">
      <formula>$L$2</formula>
    </cfRule>
    <cfRule type="cellIs" dxfId="28" priority="6" operator="equal">
      <formula>$K$2</formula>
    </cfRule>
  </conditionalFormatting>
  <conditionalFormatting sqref="I14">
    <cfRule type="cellIs" dxfId="27" priority="1" operator="equal">
      <formula>$I$13/2</formula>
    </cfRule>
    <cfRule type="cellIs" dxfId="26" priority="2" operator="lessThan">
      <formula>$I$13/2</formula>
    </cfRule>
    <cfRule type="cellIs" dxfId="25" priority="3" operator="greaterThan">
      <formula>$I$13/2</formula>
    </cfRule>
  </conditionalFormatting>
  <dataValidations count="2">
    <dataValidation type="list" allowBlank="1" showInputMessage="1" showErrorMessage="1" sqref="E6:E25" xr:uid="{C2BF39EF-9D5B-4714-9F33-7FB55BD544D6}">
      <formula1>$K$2:$M$2</formula1>
    </dataValidation>
    <dataValidation type="list" allowBlank="1" showInputMessage="1" showErrorMessage="1" sqref="F6:F25" xr:uid="{BC48D80F-9554-4A8D-8BD5-A00D0A8838AC}">
      <formula1>$B$6:$B$30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5A7B7-35EC-4F03-9C74-3A1B0A4C1D4B}">
  <dimension ref="A1:N25"/>
  <sheetViews>
    <sheetView workbookViewId="0">
      <selection activeCell="C8" sqref="C8"/>
    </sheetView>
  </sheetViews>
  <sheetFormatPr baseColWidth="10" defaultColWidth="18.81640625" defaultRowHeight="14.5" x14ac:dyDescent="0.35"/>
  <cols>
    <col min="4" max="4" width="17.08984375" customWidth="1"/>
    <col min="5" max="5" width="10.81640625" customWidth="1"/>
    <col min="8" max="8" width="7.90625" customWidth="1"/>
    <col min="9" max="9" width="23.08984375" customWidth="1"/>
    <col min="10" max="10" width="13.08984375" customWidth="1"/>
  </cols>
  <sheetData>
    <row r="1" spans="1:14" x14ac:dyDescent="0.35">
      <c r="A1" s="17"/>
      <c r="B1" s="17"/>
      <c r="C1" s="17"/>
      <c r="D1" s="17"/>
      <c r="E1" s="17"/>
      <c r="F1" s="17"/>
      <c r="G1" s="17"/>
    </row>
    <row r="2" spans="1:14" x14ac:dyDescent="0.35">
      <c r="A2" s="17"/>
      <c r="B2" s="17"/>
      <c r="C2" s="17"/>
      <c r="D2" s="17"/>
      <c r="E2" s="17"/>
      <c r="F2" s="18"/>
      <c r="G2" s="19"/>
      <c r="L2" s="2" t="s">
        <v>19</v>
      </c>
      <c r="M2" s="3" t="s">
        <v>20</v>
      </c>
      <c r="N2" s="4" t="s">
        <v>21</v>
      </c>
    </row>
    <row r="3" spans="1:14" ht="26" customHeight="1" thickBot="1" x14ac:dyDescent="0.4">
      <c r="A3" s="17"/>
      <c r="B3" s="39" t="s">
        <v>44</v>
      </c>
      <c r="C3" s="39"/>
      <c r="D3" s="39"/>
      <c r="E3" s="39"/>
      <c r="F3" s="39"/>
      <c r="G3" s="39"/>
    </row>
    <row r="4" spans="1:14" ht="15" customHeight="1" x14ac:dyDescent="0.35">
      <c r="A4" s="17"/>
      <c r="B4" s="20"/>
      <c r="C4" s="20"/>
      <c r="D4" s="20"/>
      <c r="E4" s="20"/>
      <c r="F4" s="20"/>
      <c r="G4" s="20"/>
      <c r="I4" s="10" t="s">
        <v>16</v>
      </c>
      <c r="J4" s="11">
        <f>COUNTA(B6:B25)</f>
        <v>0</v>
      </c>
    </row>
    <row r="5" spans="1:14" x14ac:dyDescent="0.35">
      <c r="B5" s="24" t="s">
        <v>0</v>
      </c>
      <c r="C5" s="7" t="s">
        <v>1</v>
      </c>
      <c r="D5" s="7" t="s">
        <v>4</v>
      </c>
      <c r="E5" s="7" t="s">
        <v>2</v>
      </c>
      <c r="F5" s="7" t="s">
        <v>31</v>
      </c>
      <c r="G5" s="35" t="s">
        <v>32</v>
      </c>
      <c r="I5" s="12" t="s">
        <v>33</v>
      </c>
      <c r="J5" s="21">
        <f>COUNTIF(F6:F25,L2)</f>
        <v>0</v>
      </c>
    </row>
    <row r="6" spans="1:14" x14ac:dyDescent="0.35">
      <c r="B6" s="33"/>
      <c r="C6" s="5"/>
      <c r="D6" s="5"/>
      <c r="E6" s="5"/>
      <c r="F6" s="5"/>
      <c r="G6" s="27"/>
      <c r="I6" s="12" t="s">
        <v>34</v>
      </c>
      <c r="J6" s="22">
        <f>COUNTIF(F6:F25,M2)</f>
        <v>0</v>
      </c>
    </row>
    <row r="7" spans="1:14" ht="15" thickBot="1" x14ac:dyDescent="0.4">
      <c r="B7" s="34"/>
      <c r="C7" s="5"/>
      <c r="D7" s="5"/>
      <c r="E7" s="5"/>
      <c r="F7" s="5"/>
      <c r="G7" s="27"/>
      <c r="I7" s="14" t="s">
        <v>35</v>
      </c>
      <c r="J7" s="23">
        <f>COUNTIF(F6:F25,N2)</f>
        <v>0</v>
      </c>
    </row>
    <row r="8" spans="1:14" ht="15" thickBot="1" x14ac:dyDescent="0.4">
      <c r="B8" s="33"/>
      <c r="C8" s="5"/>
      <c r="D8" s="5"/>
      <c r="E8" s="5"/>
      <c r="F8" s="5"/>
      <c r="G8" s="27"/>
      <c r="J8" s="1"/>
    </row>
    <row r="9" spans="1:14" x14ac:dyDescent="0.35">
      <c r="B9" s="34"/>
      <c r="C9" s="5"/>
      <c r="D9" s="5"/>
      <c r="E9" s="5"/>
      <c r="F9" s="5"/>
      <c r="G9" s="27"/>
      <c r="I9" s="10" t="s">
        <v>12</v>
      </c>
      <c r="J9" s="11">
        <f>SUMIFS(E6:E25,F6:F25,L2)</f>
        <v>0</v>
      </c>
    </row>
    <row r="10" spans="1:14" x14ac:dyDescent="0.35">
      <c r="B10" s="33"/>
      <c r="C10" s="5"/>
      <c r="D10" s="5"/>
      <c r="E10" s="5"/>
      <c r="F10" s="5"/>
      <c r="G10" s="27"/>
      <c r="I10" s="12" t="s">
        <v>13</v>
      </c>
      <c r="J10" s="13">
        <f>SUMIFS(E6:E25,F6:F25,M2)</f>
        <v>0</v>
      </c>
    </row>
    <row r="11" spans="1:14" ht="15" thickBot="1" x14ac:dyDescent="0.4">
      <c r="B11" s="25"/>
      <c r="C11" s="5"/>
      <c r="D11" s="5"/>
      <c r="E11" s="5"/>
      <c r="F11" s="5"/>
      <c r="G11" s="27"/>
      <c r="I11" s="14" t="s">
        <v>14</v>
      </c>
      <c r="J11" s="15">
        <f>SUMIFS(E6:E25,F6:F25,N2)</f>
        <v>0</v>
      </c>
    </row>
    <row r="12" spans="1:14" ht="15" thickBot="1" x14ac:dyDescent="0.4">
      <c r="B12" s="25"/>
      <c r="C12" s="5"/>
      <c r="D12" s="5"/>
      <c r="E12" s="5"/>
      <c r="F12" s="5"/>
      <c r="G12" s="27"/>
      <c r="J12" s="1"/>
    </row>
    <row r="13" spans="1:14" x14ac:dyDescent="0.35">
      <c r="B13" s="25"/>
      <c r="C13" s="5"/>
      <c r="D13" s="5"/>
      <c r="E13" s="5"/>
      <c r="F13" s="5"/>
      <c r="G13" s="27"/>
      <c r="I13" s="10" t="s">
        <v>15</v>
      </c>
      <c r="J13" s="11">
        <f>SUM(E6:E25)</f>
        <v>0</v>
      </c>
    </row>
    <row r="14" spans="1:14" x14ac:dyDescent="0.35">
      <c r="B14" s="25"/>
      <c r="C14" s="5"/>
      <c r="D14" s="5"/>
      <c r="E14" s="5"/>
      <c r="F14" s="5"/>
      <c r="G14" s="27"/>
      <c r="I14" s="12" t="s">
        <v>18</v>
      </c>
      <c r="J14" s="13">
        <f>J9+J11</f>
        <v>0</v>
      </c>
      <c r="K14" s="6"/>
    </row>
    <row r="15" spans="1:14" ht="15" thickBot="1" x14ac:dyDescent="0.4">
      <c r="B15" s="25"/>
      <c r="C15" s="5"/>
      <c r="D15" s="5"/>
      <c r="E15" s="5"/>
      <c r="F15" s="5"/>
      <c r="G15" s="27"/>
      <c r="I15" s="14" t="s">
        <v>17</v>
      </c>
      <c r="J15" s="16" t="e">
        <f>J14/J13</f>
        <v>#DIV/0!</v>
      </c>
    </row>
    <row r="16" spans="1:14" x14ac:dyDescent="0.35">
      <c r="B16" s="25"/>
      <c r="C16" s="5"/>
      <c r="D16" s="5"/>
      <c r="E16" s="5"/>
      <c r="F16" s="5"/>
      <c r="G16" s="27"/>
    </row>
    <row r="17" spans="2:7" x14ac:dyDescent="0.35">
      <c r="B17" s="25"/>
      <c r="C17" s="5"/>
      <c r="D17" s="5"/>
      <c r="E17" s="5"/>
      <c r="F17" s="5"/>
      <c r="G17" s="27"/>
    </row>
    <row r="18" spans="2:7" x14ac:dyDescent="0.35">
      <c r="B18" s="25"/>
      <c r="C18" s="5"/>
      <c r="D18" s="5"/>
      <c r="E18" s="5"/>
      <c r="F18" s="5"/>
      <c r="G18" s="27"/>
    </row>
    <row r="19" spans="2:7" x14ac:dyDescent="0.35">
      <c r="B19" s="25"/>
      <c r="C19" s="5"/>
      <c r="D19" s="5"/>
      <c r="E19" s="5"/>
      <c r="F19" s="5"/>
      <c r="G19" s="27"/>
    </row>
    <row r="20" spans="2:7" x14ac:dyDescent="0.35">
      <c r="B20" s="25"/>
      <c r="C20" s="5"/>
      <c r="D20" s="5"/>
      <c r="E20" s="5"/>
      <c r="F20" s="5"/>
      <c r="G20" s="27"/>
    </row>
    <row r="21" spans="2:7" x14ac:dyDescent="0.35">
      <c r="B21" s="25"/>
      <c r="C21" s="5"/>
      <c r="D21" s="5"/>
      <c r="E21" s="5"/>
      <c r="F21" s="5"/>
      <c r="G21" s="27"/>
    </row>
    <row r="22" spans="2:7" x14ac:dyDescent="0.35">
      <c r="B22" s="25"/>
      <c r="C22" s="5"/>
      <c r="D22" s="5"/>
      <c r="E22" s="5"/>
      <c r="F22" s="5"/>
      <c r="G22" s="27"/>
    </row>
    <row r="23" spans="2:7" x14ac:dyDescent="0.35">
      <c r="B23" s="25"/>
      <c r="C23" s="5"/>
      <c r="D23" s="5"/>
      <c r="E23" s="5"/>
      <c r="F23" s="5"/>
      <c r="G23" s="27"/>
    </row>
    <row r="24" spans="2:7" x14ac:dyDescent="0.35">
      <c r="B24" s="25"/>
      <c r="C24" s="5"/>
      <c r="D24" s="5"/>
      <c r="E24" s="5"/>
      <c r="F24" s="5"/>
      <c r="G24" s="27"/>
    </row>
    <row r="25" spans="2:7" x14ac:dyDescent="0.35">
      <c r="B25" s="30"/>
      <c r="C25" s="31"/>
      <c r="D25" s="31"/>
      <c r="E25" s="31"/>
      <c r="F25" s="31"/>
      <c r="G25" s="32"/>
    </row>
  </sheetData>
  <mergeCells count="1">
    <mergeCell ref="B3:G3"/>
  </mergeCells>
  <conditionalFormatting sqref="F6:G25">
    <cfRule type="cellIs" dxfId="15" priority="4" operator="equal">
      <formula>$N$2</formula>
    </cfRule>
    <cfRule type="cellIs" dxfId="14" priority="5" operator="equal">
      <formula>$M$2</formula>
    </cfRule>
    <cfRule type="cellIs" dxfId="13" priority="6" operator="equal">
      <formula>$L$2</formula>
    </cfRule>
  </conditionalFormatting>
  <conditionalFormatting sqref="J14">
    <cfRule type="cellIs" dxfId="12" priority="1" operator="equal">
      <formula>$J$13/2</formula>
    </cfRule>
    <cfRule type="cellIs" dxfId="11" priority="2" operator="lessThan">
      <formula>$J$13/2</formula>
    </cfRule>
    <cfRule type="cellIs" dxfId="10" priority="3" operator="greaterThan">
      <formula>$J$13/2</formula>
    </cfRule>
  </conditionalFormatting>
  <dataValidations count="1">
    <dataValidation type="list" allowBlank="1" showInputMessage="1" showErrorMessage="1" sqref="F6:G25" xr:uid="{EBA5156A-E277-490E-8390-1670C26297C7}">
      <formula1>$L$2:$N$2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E6834-BA57-4720-B462-E5BAEC10362A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willy</dc:creator>
  <cp:lastModifiedBy>willy</cp:lastModifiedBy>
  <dcterms:created xsi:type="dcterms:W3CDTF">2021-05-12T18:48:37Z</dcterms:created>
  <dcterms:modified xsi:type="dcterms:W3CDTF">2021-05-14T18:19:58Z</dcterms:modified>
</cp:coreProperties>
</file>