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0935"/>
  </bookViews>
  <sheets>
    <sheet name="Planning" sheetId="1" r:id="rId1"/>
    <sheet name="Param" sheetId="2" r:id="rId2"/>
  </sheets>
  <definedNames>
    <definedName name="_xlnm._FilterDatabase" localSheetId="0" hidden="1">Planning!$A$15:$A$150</definedName>
    <definedName name="ANNEE">Param!$C$23:$C$74</definedName>
    <definedName name="DateBase">Param!$E$9</definedName>
    <definedName name="EcartJour">Param!$E$10</definedName>
    <definedName name="FERIE_TROIS_ANS">Param!$I$20:$K$33</definedName>
    <definedName name="LST_CATEGORIE_ID">#REF!</definedName>
    <definedName name="LST_DATA_ID">#REF!</definedName>
    <definedName name="LST_FERIE_ID">Param!#REF!</definedName>
    <definedName name="LST_PARAM_PROJECT_ID">Param!$C$9:$C$17</definedName>
    <definedName name="LST_PERIODE_ID">#REF!</definedName>
    <definedName name="NUM_SEM">Param!$D$23:$D$74</definedName>
    <definedName name="PARAM_DATE_DEBUT">Param!$E$14</definedName>
    <definedName name="PERIODE_DATA_ID">#REF!</definedName>
    <definedName name="PERIODE_DEBUT">#REF!</definedName>
    <definedName name="PERIODE_ECART_FERIE">#REF!</definedName>
    <definedName name="PERIODE_ECART_JOUR">#REF!</definedName>
    <definedName name="PERIODE_FIN">#REF!</definedName>
    <definedName name="PLANNING_DATA_ID">Planning!$A$16:$A$17</definedName>
    <definedName name="PLANNING_DATE">Planning!$C$14:$OE$14</definedName>
    <definedName name="PLANNING_DATE_DEBUT">Planning!$C$14</definedName>
    <definedName name="TBL_CATEGORIE">#REF!</definedName>
    <definedName name="TBL_CATEGORIE_PERIODE">#REF!</definedName>
    <definedName name="TBL_DATA">#REF!</definedName>
    <definedName name="TBL_FERIE">Param!$I$19:$L$33</definedName>
    <definedName name="TBL_PARAM_PROJECT">Param!$C$8:$F$17</definedName>
    <definedName name="TBL_PERIODE">#REF!</definedName>
    <definedName name="Z_0A9A4DE2_F5B2_4D1D_8C8E_EB7FD2031059_.wvu.Rows" localSheetId="0" hidden="1">Planning!$10:$10,Planning!#REF!</definedName>
  </definedNames>
  <calcPr calcId="152511"/>
  <customWorkbookViews>
    <customWorkbookView name="Jean-Michel Desmoineaux - Affichage personnalisé" guid="{0A9A4DE2-F5B2-4D1D-8C8E-EB7FD2031059}" autoUpdate="1" mergeInterval="15" personalView="1" maximized="1" windowWidth="1916" windowHeight="835" activeSheetId="1"/>
  </customWorkbookViews>
</workbook>
</file>

<file path=xl/calcChain.xml><?xml version="1.0" encoding="utf-8"?>
<calcChain xmlns="http://schemas.openxmlformats.org/spreadsheetml/2006/main">
  <c r="E5" i="2" l="1"/>
  <c r="E9" i="2"/>
  <c r="E13" i="2"/>
  <c r="B2" i="2"/>
  <c r="E14" i="2" l="1"/>
  <c r="E16" i="2" s="1"/>
  <c r="E15" i="2" l="1"/>
  <c r="K32" i="2"/>
  <c r="J31" i="2"/>
  <c r="I30" i="2"/>
  <c r="K28" i="2"/>
  <c r="K24" i="2"/>
  <c r="J23" i="2"/>
  <c r="K20" i="2"/>
  <c r="J19" i="2"/>
  <c r="J32" i="2"/>
  <c r="I31" i="2"/>
  <c r="K29" i="2"/>
  <c r="J28" i="2"/>
  <c r="J24" i="2"/>
  <c r="I23" i="2"/>
  <c r="K21" i="2"/>
  <c r="J20" i="2"/>
  <c r="I19" i="2"/>
  <c r="I32" i="2"/>
  <c r="K30" i="2"/>
  <c r="J29" i="2"/>
  <c r="I28" i="2"/>
  <c r="I24" i="2"/>
  <c r="J21" i="2"/>
  <c r="I20" i="2"/>
  <c r="K31" i="2"/>
  <c r="J30" i="2"/>
  <c r="I29" i="2"/>
  <c r="K23" i="2"/>
  <c r="I21" i="2"/>
  <c r="K19" i="2"/>
  <c r="K25" i="2" l="1"/>
  <c r="K26" i="2"/>
  <c r="K27" i="2" s="1"/>
  <c r="K22" i="2"/>
  <c r="J25" i="2"/>
  <c r="J26" i="2"/>
  <c r="J27" i="2" s="1"/>
  <c r="J22" i="2"/>
  <c r="I26" i="2"/>
  <c r="I27" i="2" s="1"/>
  <c r="I22" i="2"/>
  <c r="I25" i="2"/>
  <c r="B8" i="1" l="1"/>
  <c r="C14" i="1" l="1"/>
  <c r="C13" i="1" l="1"/>
  <c r="D14" i="1"/>
  <c r="C15" i="1"/>
  <c r="E14" i="1" l="1"/>
  <c r="D13" i="1"/>
  <c r="D15" i="1"/>
  <c r="F14" i="1" l="1"/>
  <c r="G14" i="1" l="1"/>
  <c r="H14" i="1" l="1"/>
  <c r="E15" i="1"/>
  <c r="E13" i="1"/>
  <c r="I14" i="1" l="1"/>
  <c r="I13" i="1" s="1"/>
  <c r="F15" i="1"/>
  <c r="F13" i="1"/>
  <c r="J14" i="1" l="1"/>
  <c r="G15" i="1"/>
  <c r="G13" i="1"/>
  <c r="K14" i="1" l="1"/>
  <c r="H13" i="1"/>
  <c r="H15" i="1"/>
  <c r="L14" i="1" l="1"/>
  <c r="I15" i="1"/>
  <c r="M14" i="1" l="1"/>
  <c r="J15" i="1"/>
  <c r="J13" i="1"/>
  <c r="N14" i="1" l="1"/>
  <c r="K13" i="1"/>
  <c r="K15" i="1"/>
  <c r="O14" i="1" l="1"/>
  <c r="L13" i="1"/>
  <c r="L15" i="1"/>
  <c r="P14" i="1" l="1"/>
  <c r="M15" i="1"/>
  <c r="M13" i="1"/>
  <c r="Q14" i="1" l="1"/>
  <c r="P13" i="1"/>
  <c r="N15" i="1"/>
  <c r="N13" i="1"/>
  <c r="Q13" i="1" l="1"/>
  <c r="R14" i="1"/>
  <c r="Q15" i="1"/>
  <c r="O13" i="1"/>
  <c r="O15" i="1"/>
  <c r="R15" i="1" l="1"/>
  <c r="R13" i="1"/>
  <c r="S14" i="1"/>
  <c r="P15" i="1"/>
  <c r="S13" i="1" l="1"/>
  <c r="T14" i="1"/>
  <c r="S15" i="1"/>
  <c r="T13" i="1" l="1"/>
  <c r="U14" i="1"/>
  <c r="T15" i="1"/>
  <c r="U13" i="1" l="1"/>
  <c r="V14" i="1"/>
  <c r="U15" i="1"/>
  <c r="W14" i="1" l="1"/>
  <c r="V15" i="1"/>
  <c r="V13" i="1"/>
  <c r="W13" i="1" l="1"/>
  <c r="X14" i="1"/>
  <c r="W15" i="1"/>
  <c r="X13" i="1" l="1"/>
  <c r="Y14" i="1"/>
  <c r="X15" i="1"/>
  <c r="Y13" i="1" l="1"/>
  <c r="Z14" i="1"/>
  <c r="Y15" i="1"/>
  <c r="Z13" i="1" l="1"/>
  <c r="AA14" i="1"/>
  <c r="Z15" i="1"/>
  <c r="AA13" i="1" l="1"/>
  <c r="AB14" i="1"/>
  <c r="AA15" i="1"/>
  <c r="AB13" i="1" l="1"/>
  <c r="AC14" i="1"/>
  <c r="AB15" i="1"/>
  <c r="AC13" i="1" l="1"/>
  <c r="AC15" i="1"/>
  <c r="AD14" i="1"/>
  <c r="AD13" i="1" l="1"/>
  <c r="AE14" i="1"/>
  <c r="AD15" i="1"/>
  <c r="AE13" i="1" l="1"/>
  <c r="AF14" i="1"/>
  <c r="AE15" i="1"/>
  <c r="AG14" i="1" l="1"/>
  <c r="AF13" i="1"/>
  <c r="AF15" i="1"/>
  <c r="AG13" i="1" l="1"/>
  <c r="AH14" i="1"/>
  <c r="AG15" i="1"/>
  <c r="AH13" i="1" l="1"/>
  <c r="AI14" i="1"/>
  <c r="AH15" i="1"/>
  <c r="AJ14" i="1" l="1"/>
  <c r="AI15" i="1"/>
  <c r="AI13" i="1"/>
  <c r="AJ13" i="1" l="1"/>
  <c r="AK14" i="1"/>
  <c r="AJ15" i="1"/>
  <c r="AK13" i="1" l="1"/>
  <c r="AL14" i="1"/>
  <c r="AK15" i="1"/>
  <c r="AL13" i="1" l="1"/>
  <c r="AM14" i="1"/>
  <c r="AL15" i="1"/>
  <c r="AM15" i="1" l="1"/>
  <c r="AM13" i="1"/>
  <c r="AN14" i="1"/>
  <c r="AO14" i="1" l="1"/>
  <c r="AN13" i="1"/>
  <c r="AN15" i="1"/>
  <c r="AP14" i="1" l="1"/>
  <c r="AO15" i="1"/>
  <c r="AO13" i="1"/>
  <c r="AP15" i="1" l="1"/>
  <c r="AP13" i="1"/>
  <c r="AQ14" i="1"/>
  <c r="AQ15" i="1" l="1"/>
  <c r="AQ13" i="1"/>
  <c r="AR14" i="1"/>
  <c r="AR15" i="1" l="1"/>
  <c r="AR13" i="1"/>
  <c r="AS14" i="1"/>
  <c r="AS15" i="1" l="1"/>
  <c r="AT14" i="1"/>
  <c r="AS13" i="1"/>
  <c r="AT13" i="1" l="1"/>
  <c r="AU14" i="1"/>
  <c r="AT15" i="1"/>
  <c r="AU13" i="1" l="1"/>
  <c r="AV14" i="1"/>
  <c r="AU15" i="1"/>
  <c r="AW14" i="1" l="1"/>
  <c r="AV13" i="1"/>
  <c r="AV15" i="1"/>
  <c r="AX14" i="1" l="1"/>
  <c r="AW13" i="1"/>
  <c r="AW15" i="1"/>
  <c r="AX15" i="1" l="1"/>
  <c r="AX13" i="1"/>
  <c r="AY14" i="1"/>
  <c r="AZ14" i="1" l="1"/>
  <c r="AY15" i="1"/>
  <c r="AY13" i="1"/>
  <c r="BA14" i="1" l="1"/>
  <c r="AZ15" i="1"/>
  <c r="AZ13" i="1"/>
  <c r="BA15" i="1" l="1"/>
  <c r="BA13" i="1"/>
  <c r="BB14" i="1"/>
  <c r="BB13" i="1" l="1"/>
  <c r="BC14" i="1"/>
  <c r="BB15" i="1"/>
  <c r="BC15" i="1" l="1"/>
  <c r="BC13" i="1"/>
  <c r="BD14" i="1"/>
  <c r="BE14" i="1" l="1"/>
  <c r="BD15" i="1"/>
  <c r="BD13" i="1"/>
  <c r="BE13" i="1" l="1"/>
  <c r="BF14" i="1"/>
  <c r="BE15" i="1"/>
  <c r="BG14" i="1" l="1"/>
  <c r="BF15" i="1"/>
  <c r="BF13" i="1"/>
  <c r="BH14" i="1" l="1"/>
  <c r="BG15" i="1"/>
  <c r="BG13" i="1"/>
  <c r="BI14" i="1" l="1"/>
  <c r="BH15" i="1"/>
  <c r="BH13" i="1"/>
  <c r="BI15" i="1" l="1"/>
  <c r="BI13" i="1"/>
  <c r="BJ14" i="1"/>
  <c r="BK14" i="1" l="1"/>
  <c r="BJ15" i="1"/>
  <c r="BJ13" i="1"/>
  <c r="BL14" i="1" l="1"/>
  <c r="BK15" i="1"/>
  <c r="BK13" i="1"/>
  <c r="BL13" i="1" l="1"/>
  <c r="BL15" i="1"/>
  <c r="BM14" i="1"/>
  <c r="BN14" i="1" l="1"/>
  <c r="BM13" i="1"/>
  <c r="BM15" i="1"/>
  <c r="BN13" i="1" l="1"/>
  <c r="BO14" i="1"/>
  <c r="BN15" i="1"/>
  <c r="BO13" i="1" l="1"/>
  <c r="BP14" i="1"/>
  <c r="BO15" i="1"/>
  <c r="BP13" i="1" l="1"/>
  <c r="BQ14" i="1"/>
  <c r="BP15" i="1"/>
  <c r="BR14" i="1" l="1"/>
  <c r="BQ13" i="1"/>
  <c r="BQ15" i="1"/>
  <c r="BS14" i="1" l="1"/>
  <c r="BR15" i="1"/>
  <c r="BR13" i="1"/>
  <c r="BT14" i="1" l="1"/>
  <c r="BS15" i="1"/>
  <c r="BS13" i="1"/>
  <c r="BU14" i="1" l="1"/>
  <c r="BT15" i="1"/>
  <c r="BT13" i="1"/>
  <c r="BV14" i="1" l="1"/>
  <c r="BU15" i="1"/>
  <c r="BU13" i="1"/>
  <c r="BW14" i="1" l="1"/>
  <c r="BV15" i="1"/>
  <c r="BV13" i="1"/>
  <c r="BX14" i="1" l="1"/>
  <c r="BW15" i="1"/>
  <c r="BW13" i="1"/>
  <c r="BY14" i="1" l="1"/>
  <c r="BX15" i="1"/>
  <c r="BX13" i="1"/>
  <c r="BZ14" i="1" l="1"/>
  <c r="BY15" i="1"/>
  <c r="BY13" i="1"/>
  <c r="BZ13" i="1" l="1"/>
  <c r="CA14" i="1"/>
  <c r="BZ15" i="1"/>
  <c r="CB14" i="1" l="1"/>
  <c r="CA13" i="1"/>
  <c r="CA15" i="1"/>
  <c r="CB13" i="1" l="1"/>
  <c r="CB15" i="1"/>
  <c r="CC14" i="1"/>
  <c r="CD14" i="1" l="1"/>
  <c r="CC15" i="1"/>
  <c r="CC13" i="1"/>
  <c r="CE14" i="1" l="1"/>
  <c r="CD15" i="1"/>
  <c r="CD13" i="1"/>
  <c r="CF14" i="1" l="1"/>
  <c r="CE15" i="1"/>
  <c r="CE13" i="1"/>
  <c r="CG14" i="1" l="1"/>
  <c r="CF15" i="1"/>
  <c r="CF13" i="1"/>
  <c r="CH14" i="1" l="1"/>
  <c r="CG15" i="1"/>
  <c r="CG13" i="1"/>
  <c r="CH15" i="1" l="1"/>
  <c r="CH13" i="1"/>
  <c r="CI14" i="1"/>
  <c r="CI15" i="1" l="1"/>
  <c r="CI13" i="1"/>
  <c r="CJ14" i="1"/>
  <c r="CK14" i="1" l="1"/>
  <c r="CJ15" i="1"/>
  <c r="CJ13" i="1"/>
  <c r="CL14" i="1" l="1"/>
  <c r="CK15" i="1"/>
  <c r="CK13" i="1"/>
  <c r="CM14" i="1" l="1"/>
  <c r="CL15" i="1"/>
  <c r="CL13" i="1"/>
  <c r="CN14" i="1" l="1"/>
  <c r="CM15" i="1"/>
  <c r="CM13" i="1"/>
  <c r="CO14" i="1" l="1"/>
  <c r="CN15" i="1"/>
  <c r="CN13" i="1"/>
  <c r="CO15" i="1" l="1"/>
  <c r="CP14" i="1"/>
  <c r="CO13" i="1"/>
  <c r="CQ14" i="1" l="1"/>
  <c r="CP15" i="1"/>
  <c r="CP13" i="1"/>
  <c r="CR14" i="1" l="1"/>
  <c r="CQ15" i="1"/>
  <c r="CQ13" i="1"/>
  <c r="CS14" i="1" l="1"/>
  <c r="CR15" i="1"/>
  <c r="CR13" i="1"/>
  <c r="CS15" i="1" l="1"/>
  <c r="CS13" i="1"/>
  <c r="CT14" i="1"/>
  <c r="CU14" i="1" l="1"/>
  <c r="CT15" i="1"/>
  <c r="CT13" i="1"/>
  <c r="CV14" i="1" l="1"/>
  <c r="CU15" i="1"/>
  <c r="CU13" i="1"/>
  <c r="CW14" i="1" l="1"/>
  <c r="CV15" i="1"/>
  <c r="CV13" i="1"/>
  <c r="CX14" i="1" l="1"/>
  <c r="CW15" i="1"/>
  <c r="CW13" i="1"/>
  <c r="CY14" i="1" l="1"/>
  <c r="CX15" i="1"/>
  <c r="CX13" i="1"/>
  <c r="CZ14" i="1" l="1"/>
  <c r="CY15" i="1"/>
  <c r="CY13" i="1"/>
  <c r="DA14" i="1" l="1"/>
  <c r="CZ15" i="1"/>
  <c r="CZ13" i="1"/>
  <c r="DB14" i="1" l="1"/>
  <c r="DA15" i="1"/>
  <c r="DA13" i="1"/>
  <c r="DC14" i="1" l="1"/>
  <c r="DB15" i="1"/>
  <c r="DB13" i="1"/>
  <c r="DD14" i="1" l="1"/>
  <c r="DC15" i="1"/>
  <c r="DC13" i="1"/>
  <c r="DE14" i="1" l="1"/>
  <c r="DD13" i="1"/>
  <c r="DD15" i="1"/>
  <c r="DF14" i="1" l="1"/>
  <c r="DE15" i="1"/>
  <c r="DE13" i="1"/>
  <c r="DG14" i="1" l="1"/>
  <c r="DF15" i="1"/>
  <c r="DF13" i="1"/>
  <c r="DH14" i="1" l="1"/>
  <c r="DG15" i="1"/>
  <c r="DG13" i="1"/>
  <c r="DH13" i="1" l="1"/>
  <c r="DH15" i="1"/>
  <c r="DI14" i="1"/>
  <c r="DJ14" i="1" l="1"/>
  <c r="DI15" i="1"/>
  <c r="DI13" i="1"/>
  <c r="DK14" i="1" l="1"/>
  <c r="DJ13" i="1"/>
  <c r="DJ15" i="1"/>
  <c r="DL14" i="1" l="1"/>
  <c r="DK15" i="1"/>
  <c r="DK13" i="1"/>
  <c r="DM14" i="1" l="1"/>
  <c r="DL13" i="1"/>
  <c r="DL15" i="1"/>
  <c r="DN14" i="1" l="1"/>
  <c r="DM15" i="1"/>
  <c r="DM13" i="1"/>
  <c r="DO14" i="1" l="1"/>
  <c r="DN15" i="1"/>
  <c r="DN13" i="1"/>
  <c r="DP14" i="1" l="1"/>
  <c r="DO15" i="1"/>
  <c r="DO13" i="1"/>
  <c r="DQ14" i="1" l="1"/>
  <c r="DP13" i="1"/>
  <c r="DP15" i="1"/>
  <c r="DR14" i="1" l="1"/>
  <c r="DQ13" i="1"/>
  <c r="DQ15" i="1"/>
  <c r="DS14" i="1" l="1"/>
  <c r="DR15" i="1"/>
  <c r="DR13" i="1"/>
  <c r="DT14" i="1" l="1"/>
  <c r="DS15" i="1"/>
  <c r="DS13" i="1"/>
  <c r="DU14" i="1" l="1"/>
  <c r="DT15" i="1"/>
  <c r="DT13" i="1"/>
  <c r="DU15" i="1" l="1"/>
  <c r="DV14" i="1"/>
  <c r="DU13" i="1"/>
  <c r="DW14" i="1" l="1"/>
  <c r="DV15" i="1"/>
  <c r="DV13" i="1"/>
  <c r="DX14" i="1" l="1"/>
  <c r="DW15" i="1"/>
  <c r="DW13" i="1"/>
  <c r="DX13" i="1" l="1"/>
  <c r="DX15" i="1"/>
  <c r="DY14" i="1"/>
  <c r="DZ14" i="1" l="1"/>
  <c r="DY15" i="1"/>
  <c r="DY13" i="1"/>
  <c r="EA14" i="1" l="1"/>
  <c r="DZ15" i="1"/>
  <c r="DZ13" i="1"/>
  <c r="EB14" i="1" l="1"/>
  <c r="EA15" i="1"/>
  <c r="EA13" i="1"/>
  <c r="EC14" i="1" l="1"/>
  <c r="EB15" i="1"/>
  <c r="EB13" i="1"/>
  <c r="ED14" i="1" l="1"/>
  <c r="EC15" i="1"/>
  <c r="EC13" i="1"/>
  <c r="EE14" i="1" l="1"/>
  <c r="ED15" i="1"/>
  <c r="ED13" i="1"/>
  <c r="EF14" i="1" l="1"/>
  <c r="EE15" i="1"/>
  <c r="EE13" i="1"/>
  <c r="EG14" i="1" l="1"/>
  <c r="EF13" i="1"/>
  <c r="EF15" i="1"/>
  <c r="EG15" i="1" l="1"/>
  <c r="EG13" i="1"/>
  <c r="EH14" i="1"/>
  <c r="EI14" i="1" l="1"/>
  <c r="EH15" i="1"/>
  <c r="EH13" i="1"/>
  <c r="EJ14" i="1" l="1"/>
  <c r="EI15" i="1"/>
  <c r="EI13" i="1"/>
  <c r="EK14" i="1" l="1"/>
  <c r="EJ15" i="1"/>
  <c r="EJ13" i="1"/>
  <c r="EL14" i="1" l="1"/>
  <c r="EK15" i="1"/>
  <c r="EK13" i="1"/>
  <c r="EM14" i="1" l="1"/>
  <c r="EL15" i="1"/>
  <c r="EL13" i="1"/>
  <c r="EN14" i="1" l="1"/>
  <c r="EM15" i="1"/>
  <c r="EM13" i="1"/>
  <c r="EN13" i="1" l="1"/>
  <c r="EN15" i="1"/>
  <c r="EO14" i="1"/>
  <c r="EP14" i="1" l="1"/>
  <c r="EO15" i="1"/>
  <c r="EO13" i="1"/>
  <c r="EP15" i="1" l="1"/>
  <c r="EP13" i="1"/>
  <c r="EQ14" i="1"/>
  <c r="EQ15" i="1" l="1"/>
  <c r="EQ13" i="1"/>
  <c r="ER14" i="1"/>
  <c r="ES14" i="1" l="1"/>
  <c r="ER15" i="1"/>
  <c r="ER13" i="1"/>
  <c r="ET14" i="1" l="1"/>
  <c r="ES15" i="1"/>
  <c r="ES13" i="1"/>
  <c r="EU14" i="1" l="1"/>
  <c r="ET15" i="1"/>
  <c r="ET13" i="1"/>
  <c r="EV14" i="1" l="1"/>
  <c r="EU15" i="1"/>
  <c r="EU13" i="1"/>
  <c r="EW14" i="1" l="1"/>
  <c r="EV15" i="1"/>
  <c r="EV13" i="1"/>
  <c r="EX14" i="1" l="1"/>
  <c r="EW15" i="1"/>
  <c r="EW13" i="1"/>
  <c r="EX13" i="1" l="1"/>
  <c r="EY14" i="1"/>
  <c r="EX15" i="1"/>
  <c r="EZ14" i="1" l="1"/>
  <c r="EY15" i="1"/>
  <c r="EY13" i="1"/>
  <c r="FA14" i="1" l="1"/>
  <c r="EZ15" i="1"/>
  <c r="EZ13" i="1"/>
  <c r="FA15" i="1" l="1"/>
  <c r="FB14" i="1"/>
  <c r="FA13" i="1"/>
  <c r="FC14" i="1" l="1"/>
  <c r="FB15" i="1"/>
  <c r="FB13" i="1"/>
  <c r="FD14" i="1" l="1"/>
  <c r="FC15" i="1"/>
  <c r="FC13" i="1"/>
  <c r="FE14" i="1" l="1"/>
  <c r="FD15" i="1"/>
  <c r="FD13" i="1"/>
  <c r="FF14" i="1" l="1"/>
  <c r="FE15" i="1"/>
  <c r="FE13" i="1"/>
  <c r="FG14" i="1" l="1"/>
  <c r="FF13" i="1"/>
  <c r="FF15" i="1"/>
  <c r="FG15" i="1" l="1"/>
  <c r="FG13" i="1"/>
  <c r="FH14" i="1"/>
  <c r="FI14" i="1" l="1"/>
  <c r="FH15" i="1"/>
  <c r="FH13" i="1"/>
  <c r="FJ14" i="1" l="1"/>
  <c r="FI13" i="1"/>
  <c r="FI15" i="1"/>
  <c r="FK14" i="1" l="1"/>
  <c r="FJ13" i="1"/>
  <c r="FJ15" i="1"/>
  <c r="FL14" i="1" l="1"/>
  <c r="FK15" i="1"/>
  <c r="FK13" i="1"/>
  <c r="FM14" i="1" l="1"/>
  <c r="FL15" i="1"/>
  <c r="FL13" i="1"/>
  <c r="FN14" i="1" l="1"/>
  <c r="FM15" i="1"/>
  <c r="FM13" i="1"/>
  <c r="FO14" i="1" l="1"/>
  <c r="FN15" i="1"/>
  <c r="FN13" i="1"/>
  <c r="FP14" i="1" l="1"/>
  <c r="FO15" i="1"/>
  <c r="FO13" i="1"/>
  <c r="FQ14" i="1" l="1"/>
  <c r="FP15" i="1"/>
  <c r="FP13" i="1"/>
  <c r="FQ15" i="1" l="1"/>
  <c r="FQ13" i="1"/>
  <c r="FR14" i="1"/>
  <c r="FS14" i="1" l="1"/>
  <c r="FR15" i="1"/>
  <c r="FR13" i="1"/>
  <c r="FT14" i="1" l="1"/>
  <c r="FS15" i="1"/>
  <c r="FS13" i="1"/>
  <c r="FT13" i="1" l="1"/>
  <c r="FT15" i="1"/>
  <c r="FU14" i="1"/>
  <c r="FV14" i="1" l="1"/>
  <c r="FU15" i="1"/>
  <c r="FU13" i="1"/>
  <c r="FW14" i="1" l="1"/>
  <c r="FV15" i="1"/>
  <c r="FV13" i="1"/>
  <c r="FX14" i="1" l="1"/>
  <c r="FW15" i="1"/>
  <c r="FW13" i="1"/>
  <c r="FX13" i="1" l="1"/>
  <c r="FY14" i="1"/>
  <c r="FX15" i="1"/>
  <c r="FZ14" i="1" l="1"/>
  <c r="FY15" i="1"/>
  <c r="FY13" i="1"/>
  <c r="GA14" i="1" l="1"/>
  <c r="FZ15" i="1"/>
  <c r="FZ13" i="1"/>
  <c r="GB14" i="1" l="1"/>
  <c r="GA15" i="1"/>
  <c r="GA13" i="1"/>
  <c r="GC14" i="1" l="1"/>
  <c r="GB15" i="1"/>
  <c r="GB13" i="1"/>
  <c r="GD14" i="1" l="1"/>
  <c r="GC15" i="1"/>
  <c r="GC13" i="1"/>
  <c r="GE14" i="1" l="1"/>
  <c r="GD15" i="1"/>
  <c r="GD13" i="1"/>
  <c r="GF14" i="1" l="1"/>
  <c r="GE15" i="1"/>
  <c r="GE13" i="1"/>
  <c r="GG14" i="1" l="1"/>
  <c r="GF15" i="1"/>
  <c r="GF13" i="1"/>
  <c r="GH14" i="1" l="1"/>
  <c r="GG13" i="1"/>
  <c r="GG15" i="1"/>
  <c r="GH15" i="1" l="1"/>
  <c r="GH13" i="1"/>
  <c r="GI14" i="1"/>
  <c r="GJ14" i="1" l="1"/>
  <c r="GI15" i="1"/>
  <c r="GI13" i="1"/>
  <c r="GJ13" i="1" l="1"/>
  <c r="GJ15" i="1"/>
  <c r="GK14" i="1"/>
  <c r="GL14" i="1" l="1"/>
  <c r="GK15" i="1"/>
  <c r="GK13" i="1"/>
  <c r="GM14" i="1" l="1"/>
  <c r="GL13" i="1"/>
  <c r="GL15" i="1"/>
  <c r="GM13" i="1" l="1"/>
  <c r="GN14" i="1"/>
  <c r="GM15" i="1"/>
  <c r="GN13" i="1" l="1"/>
  <c r="GO14" i="1"/>
  <c r="GN15" i="1"/>
  <c r="GP14" i="1" l="1"/>
  <c r="GO13" i="1"/>
  <c r="GO15" i="1"/>
  <c r="GQ14" i="1" l="1"/>
  <c r="GP15" i="1"/>
  <c r="GP13" i="1"/>
  <c r="GR14" i="1" l="1"/>
  <c r="GQ15" i="1"/>
  <c r="GQ13" i="1"/>
  <c r="GS14" i="1" l="1"/>
  <c r="GR15" i="1"/>
  <c r="GR13" i="1"/>
  <c r="GT14" i="1" l="1"/>
  <c r="GS15" i="1"/>
  <c r="GS13" i="1"/>
  <c r="GU14" i="1" l="1"/>
  <c r="GT13" i="1"/>
  <c r="GT15" i="1"/>
  <c r="GV14" i="1" l="1"/>
  <c r="GU15" i="1"/>
  <c r="GU13" i="1"/>
  <c r="GW14" i="1" l="1"/>
  <c r="GV13" i="1"/>
  <c r="GV15" i="1"/>
  <c r="GX14" i="1" l="1"/>
  <c r="GW13" i="1"/>
  <c r="GW15" i="1"/>
  <c r="GY14" i="1" l="1"/>
  <c r="GX15" i="1"/>
  <c r="GX13" i="1"/>
  <c r="GZ14" i="1" l="1"/>
  <c r="GY15" i="1"/>
  <c r="GY13" i="1"/>
  <c r="GZ15" i="1" l="1"/>
  <c r="GZ13" i="1"/>
  <c r="HA14" i="1"/>
  <c r="HB14" i="1" l="1"/>
  <c r="HA15" i="1"/>
  <c r="HA13" i="1"/>
  <c r="HC14" i="1" l="1"/>
  <c r="HB15" i="1"/>
  <c r="HB13" i="1"/>
  <c r="HD14" i="1" l="1"/>
  <c r="HC15" i="1"/>
  <c r="HC13" i="1"/>
  <c r="HD13" i="1" l="1"/>
  <c r="HE14" i="1"/>
  <c r="HD15" i="1"/>
  <c r="HF14" i="1" l="1"/>
  <c r="HE15" i="1"/>
  <c r="HE13" i="1"/>
  <c r="HG14" i="1" l="1"/>
  <c r="HF15" i="1"/>
  <c r="HF13" i="1"/>
  <c r="HG15" i="1" l="1"/>
  <c r="HH14" i="1"/>
  <c r="HG13" i="1"/>
  <c r="HI14" i="1" l="1"/>
  <c r="HH13" i="1"/>
  <c r="HH15" i="1"/>
  <c r="HJ14" i="1" l="1"/>
  <c r="HI15" i="1"/>
  <c r="HI13" i="1"/>
  <c r="HK14" i="1" l="1"/>
  <c r="HJ13" i="1"/>
  <c r="HJ15" i="1"/>
  <c r="HL14" i="1" l="1"/>
  <c r="HK15" i="1"/>
  <c r="HK13" i="1"/>
  <c r="HM14" i="1" l="1"/>
  <c r="HL15" i="1"/>
  <c r="HL13" i="1"/>
  <c r="HM15" i="1" l="1"/>
  <c r="HN14" i="1"/>
  <c r="HM13" i="1"/>
  <c r="HO14" i="1" l="1"/>
  <c r="HN15" i="1"/>
  <c r="HN13" i="1"/>
  <c r="HP14" i="1" l="1"/>
  <c r="HO15" i="1"/>
  <c r="HO13" i="1"/>
  <c r="HQ14" i="1" l="1"/>
  <c r="HP15" i="1"/>
  <c r="HP13" i="1"/>
  <c r="HR14" i="1" l="1"/>
  <c r="HQ15" i="1"/>
  <c r="HQ13" i="1"/>
  <c r="HS14" i="1" l="1"/>
  <c r="HR15" i="1"/>
  <c r="HR13" i="1"/>
  <c r="HT14" i="1" l="1"/>
  <c r="HS15" i="1"/>
  <c r="HS13" i="1"/>
  <c r="HU14" i="1" l="1"/>
  <c r="HT15" i="1"/>
  <c r="HT13" i="1"/>
  <c r="HV14" i="1" l="1"/>
  <c r="HU15" i="1"/>
  <c r="HU13" i="1"/>
  <c r="HV15" i="1" l="1"/>
  <c r="HV13" i="1"/>
  <c r="HW14" i="1"/>
  <c r="HW15" i="1" l="1"/>
  <c r="HX14" i="1"/>
  <c r="HW13" i="1"/>
  <c r="HY14" i="1" l="1"/>
  <c r="HX13" i="1"/>
  <c r="HX15" i="1"/>
  <c r="HZ14" i="1" l="1"/>
  <c r="HY15" i="1"/>
  <c r="HY13" i="1"/>
  <c r="IA14" i="1" l="1"/>
  <c r="HZ15" i="1"/>
  <c r="HZ13" i="1"/>
  <c r="IB14" i="1" l="1"/>
  <c r="IA15" i="1"/>
  <c r="IA13" i="1"/>
  <c r="IB13" i="1" l="1"/>
  <c r="IC14" i="1"/>
  <c r="IB15" i="1"/>
  <c r="ID14" i="1" l="1"/>
  <c r="IC15" i="1"/>
  <c r="IC13" i="1"/>
  <c r="IE14" i="1" l="1"/>
  <c r="ID15" i="1"/>
  <c r="ID13" i="1"/>
  <c r="IF14" i="1" l="1"/>
  <c r="IE15" i="1"/>
  <c r="IE13" i="1"/>
  <c r="IF15" i="1" l="1"/>
  <c r="IG14" i="1"/>
  <c r="IF13" i="1"/>
  <c r="IH14" i="1" l="1"/>
  <c r="IG15" i="1"/>
  <c r="IG13" i="1"/>
  <c r="II14" i="1" l="1"/>
  <c r="IH15" i="1"/>
  <c r="IH13" i="1"/>
  <c r="IJ14" i="1" l="1"/>
  <c r="II15" i="1"/>
  <c r="II13" i="1"/>
  <c r="IK14" i="1" l="1"/>
  <c r="IJ15" i="1"/>
  <c r="IJ13" i="1"/>
  <c r="IK15" i="1" l="1"/>
  <c r="IL14" i="1"/>
  <c r="IK13" i="1"/>
  <c r="IM14" i="1" l="1"/>
  <c r="IL13" i="1"/>
  <c r="IL15" i="1"/>
  <c r="IM15" i="1" l="1"/>
  <c r="IM13" i="1"/>
  <c r="IN14" i="1"/>
  <c r="IO14" i="1" l="1"/>
  <c r="IN15" i="1"/>
  <c r="IN13" i="1"/>
  <c r="IP14" i="1" l="1"/>
  <c r="IO15" i="1"/>
  <c r="IO13" i="1"/>
  <c r="IQ14" i="1" l="1"/>
  <c r="IP15" i="1"/>
  <c r="IP13" i="1"/>
  <c r="IR14" i="1" l="1"/>
  <c r="IQ15" i="1"/>
  <c r="IQ13" i="1"/>
  <c r="IS14" i="1" l="1"/>
  <c r="IR15" i="1"/>
  <c r="IR13" i="1"/>
  <c r="IT14" i="1" l="1"/>
  <c r="IS15" i="1"/>
  <c r="IS13" i="1"/>
  <c r="IU14" i="1" l="1"/>
  <c r="IT15" i="1"/>
  <c r="IT13" i="1"/>
  <c r="IV14" i="1" l="1"/>
  <c r="IU13" i="1"/>
  <c r="IU15" i="1"/>
  <c r="IV13" i="1" l="1"/>
  <c r="IV15" i="1"/>
  <c r="IW14" i="1"/>
  <c r="IX14" i="1" l="1"/>
  <c r="IW15" i="1"/>
  <c r="IW13" i="1"/>
  <c r="IY14" i="1" l="1"/>
  <c r="IX13" i="1"/>
  <c r="IX15" i="1"/>
  <c r="IY15" i="1" l="1"/>
  <c r="IZ14" i="1"/>
  <c r="IY13" i="1"/>
  <c r="JA14" i="1" l="1"/>
  <c r="IZ15" i="1"/>
  <c r="IZ13" i="1"/>
  <c r="JA13" i="1" l="1"/>
  <c r="JB14" i="1"/>
  <c r="JA15" i="1"/>
  <c r="JB13" i="1" l="1"/>
  <c r="JC14" i="1"/>
  <c r="JB15" i="1"/>
  <c r="JC15" i="1" l="1"/>
  <c r="JC13" i="1"/>
  <c r="JD14" i="1"/>
  <c r="JE14" i="1" l="1"/>
  <c r="JD15" i="1"/>
  <c r="JD13" i="1"/>
  <c r="JE15" i="1" l="1"/>
  <c r="JE13" i="1"/>
  <c r="JF14" i="1"/>
  <c r="JG14" i="1" l="1"/>
  <c r="JF15" i="1"/>
  <c r="JF13" i="1"/>
  <c r="JH14" i="1" l="1"/>
  <c r="JG13" i="1"/>
  <c r="JG15" i="1"/>
  <c r="JI14" i="1" l="1"/>
  <c r="JH15" i="1"/>
  <c r="JH13" i="1"/>
  <c r="JJ14" i="1" l="1"/>
  <c r="JI13" i="1"/>
  <c r="JI15" i="1"/>
  <c r="JK14" i="1" l="1"/>
  <c r="JJ15" i="1"/>
  <c r="JJ13" i="1"/>
  <c r="JL14" i="1" l="1"/>
  <c r="JK13" i="1"/>
  <c r="JK15" i="1"/>
  <c r="JL15" i="1" l="1"/>
  <c r="JL13" i="1"/>
  <c r="JM14" i="1"/>
  <c r="JN14" i="1" l="1"/>
  <c r="JM15" i="1"/>
  <c r="JM13" i="1"/>
  <c r="JO14" i="1" l="1"/>
  <c r="JN15" i="1"/>
  <c r="JN13" i="1"/>
  <c r="JO15" i="1" l="1"/>
  <c r="JP14" i="1"/>
  <c r="JO13" i="1"/>
  <c r="JQ14" i="1" l="1"/>
  <c r="JP15" i="1"/>
  <c r="JP13" i="1"/>
  <c r="JR14" i="1" l="1"/>
  <c r="JQ15" i="1"/>
  <c r="JQ13" i="1"/>
  <c r="JS14" i="1" l="1"/>
  <c r="JR15" i="1"/>
  <c r="JR13" i="1"/>
  <c r="JS15" i="1" l="1"/>
  <c r="JT14" i="1"/>
  <c r="JS13" i="1"/>
  <c r="JU14" i="1" l="1"/>
  <c r="JT15" i="1"/>
  <c r="JT13" i="1"/>
  <c r="JV14" i="1" l="1"/>
  <c r="JU15" i="1"/>
  <c r="JU13" i="1"/>
  <c r="JW14" i="1" l="1"/>
  <c r="JV15" i="1"/>
  <c r="JV13" i="1"/>
  <c r="JX14" i="1" l="1"/>
  <c r="JW15" i="1"/>
  <c r="JW13" i="1"/>
  <c r="JY14" i="1" l="1"/>
  <c r="JX15" i="1"/>
  <c r="JX13" i="1"/>
  <c r="JZ14" i="1" l="1"/>
  <c r="JY15" i="1"/>
  <c r="JY13" i="1"/>
  <c r="KA14" i="1" l="1"/>
  <c r="JZ15" i="1"/>
  <c r="JZ13" i="1"/>
  <c r="KA15" i="1" l="1"/>
  <c r="KB14" i="1"/>
  <c r="KA13" i="1"/>
  <c r="KC14" i="1" l="1"/>
  <c r="KB15" i="1"/>
  <c r="KB13" i="1"/>
  <c r="KD14" i="1" l="1"/>
  <c r="KC15" i="1"/>
  <c r="KC13" i="1"/>
  <c r="KE14" i="1" l="1"/>
  <c r="KD15" i="1"/>
  <c r="KD13" i="1"/>
  <c r="KE15" i="1" l="1"/>
  <c r="KF14" i="1"/>
  <c r="KE13" i="1"/>
  <c r="KG14" i="1" l="1"/>
  <c r="KF15" i="1"/>
  <c r="KF13" i="1"/>
  <c r="KH14" i="1" l="1"/>
  <c r="KG15" i="1"/>
  <c r="KG13" i="1"/>
  <c r="KI14" i="1" l="1"/>
  <c r="KH15" i="1"/>
  <c r="KH13" i="1"/>
  <c r="KI15" i="1" l="1"/>
  <c r="KJ14" i="1"/>
  <c r="KI13" i="1"/>
  <c r="KK14" i="1" l="1"/>
  <c r="KJ15" i="1"/>
  <c r="KJ13" i="1"/>
  <c r="KL14" i="1" l="1"/>
  <c r="KK15" i="1"/>
  <c r="KK13" i="1"/>
  <c r="KM14" i="1" l="1"/>
  <c r="KL15" i="1"/>
  <c r="KL13" i="1"/>
  <c r="KN14" i="1" l="1"/>
  <c r="KM15" i="1"/>
  <c r="KM13" i="1"/>
  <c r="KO14" i="1" l="1"/>
  <c r="KN15" i="1"/>
  <c r="KN13" i="1"/>
  <c r="KP14" i="1" l="1"/>
  <c r="KO15" i="1"/>
  <c r="KO13" i="1"/>
  <c r="KQ14" i="1" l="1"/>
  <c r="KP15" i="1"/>
  <c r="KP13" i="1"/>
  <c r="KQ15" i="1" l="1"/>
  <c r="KR14" i="1"/>
  <c r="KQ13" i="1"/>
  <c r="KR13" i="1" l="1"/>
  <c r="KR15" i="1"/>
  <c r="KS14" i="1"/>
  <c r="KT14" i="1" l="1"/>
  <c r="KS15" i="1"/>
  <c r="KS13" i="1"/>
  <c r="KU14" i="1" l="1"/>
  <c r="KT15" i="1"/>
  <c r="KT13" i="1"/>
  <c r="KU15" i="1" l="1"/>
  <c r="KV14" i="1"/>
  <c r="KU13" i="1"/>
  <c r="KW14" i="1" l="1"/>
  <c r="KV15" i="1"/>
  <c r="KV13" i="1"/>
  <c r="KX14" i="1" l="1"/>
  <c r="KW15" i="1"/>
  <c r="KW13" i="1"/>
  <c r="KY14" i="1" l="1"/>
  <c r="KX13" i="1"/>
  <c r="KX15" i="1"/>
  <c r="KY15" i="1" l="1"/>
  <c r="KZ14" i="1"/>
  <c r="KY13" i="1"/>
  <c r="LA14" i="1" l="1"/>
  <c r="KZ15" i="1"/>
  <c r="KZ13" i="1"/>
  <c r="LB14" i="1" l="1"/>
  <c r="LA13" i="1"/>
  <c r="LA15" i="1"/>
  <c r="LC14" i="1" l="1"/>
  <c r="LB15" i="1"/>
  <c r="LB13" i="1"/>
  <c r="LD14" i="1" l="1"/>
  <c r="LC15" i="1"/>
  <c r="LC13" i="1"/>
  <c r="LE14" i="1" l="1"/>
  <c r="LD15" i="1"/>
  <c r="LD13" i="1"/>
  <c r="LF14" i="1" l="1"/>
  <c r="LE15" i="1"/>
  <c r="LE13" i="1"/>
  <c r="LG14" i="1" l="1"/>
  <c r="LF15" i="1"/>
  <c r="LF13" i="1"/>
  <c r="LG15" i="1" l="1"/>
  <c r="LH14" i="1"/>
  <c r="LG13" i="1"/>
  <c r="LH13" i="1" l="1"/>
  <c r="LH15" i="1"/>
  <c r="LI14" i="1"/>
  <c r="LJ14" i="1" l="1"/>
  <c r="LI15" i="1"/>
  <c r="LI13" i="1"/>
  <c r="LK14" i="1" l="1"/>
  <c r="LJ15" i="1"/>
  <c r="LJ13" i="1"/>
  <c r="LL14" i="1" l="1"/>
  <c r="LK13" i="1"/>
  <c r="LK15" i="1"/>
  <c r="LM14" i="1" l="1"/>
  <c r="LL15" i="1"/>
  <c r="LL13" i="1"/>
  <c r="LN14" i="1" l="1"/>
  <c r="LM15" i="1"/>
  <c r="LM13" i="1"/>
  <c r="LO14" i="1" l="1"/>
  <c r="LN15" i="1"/>
  <c r="LN13" i="1"/>
  <c r="LO15" i="1" l="1"/>
  <c r="LP14" i="1"/>
  <c r="LO13" i="1"/>
  <c r="LQ14" i="1" l="1"/>
  <c r="LP15" i="1"/>
  <c r="LP13" i="1"/>
  <c r="LR14" i="1" l="1"/>
  <c r="LQ15" i="1"/>
  <c r="LQ13" i="1"/>
  <c r="LS14" i="1" l="1"/>
  <c r="LR15" i="1"/>
  <c r="LR13" i="1"/>
  <c r="LT14" i="1" l="1"/>
  <c r="LS15" i="1"/>
  <c r="LS13" i="1"/>
  <c r="LU14" i="1" l="1"/>
  <c r="LT15" i="1"/>
  <c r="LT13" i="1"/>
  <c r="LV14" i="1" l="1"/>
  <c r="LU15" i="1"/>
  <c r="LU13" i="1"/>
  <c r="LW14" i="1" l="1"/>
  <c r="LV15" i="1"/>
  <c r="LV13" i="1"/>
  <c r="LW15" i="1" l="1"/>
  <c r="LX14" i="1"/>
  <c r="LW13" i="1"/>
  <c r="LX13" i="1" l="1"/>
  <c r="LX15" i="1"/>
  <c r="LY14" i="1"/>
  <c r="LZ14" i="1" l="1"/>
  <c r="LY15" i="1"/>
  <c r="LY13" i="1"/>
  <c r="MA14" i="1" l="1"/>
  <c r="LZ15" i="1"/>
  <c r="LZ13" i="1"/>
  <c r="MB14" i="1" l="1"/>
  <c r="MA13" i="1"/>
  <c r="MA15" i="1"/>
  <c r="MC14" i="1" l="1"/>
  <c r="MB15" i="1"/>
  <c r="MB13" i="1"/>
  <c r="MD14" i="1" l="1"/>
  <c r="MC15" i="1"/>
  <c r="MC13" i="1"/>
  <c r="ME14" i="1" l="1"/>
  <c r="MD15" i="1"/>
  <c r="MD13" i="1"/>
  <c r="ME15" i="1" l="1"/>
  <c r="ME13" i="1"/>
  <c r="MF14" i="1"/>
  <c r="MG14" i="1" l="1"/>
  <c r="MF15" i="1"/>
  <c r="MF13" i="1"/>
  <c r="MH14" i="1" l="1"/>
  <c r="MG15" i="1"/>
  <c r="MG13" i="1"/>
  <c r="MI14" i="1" l="1"/>
  <c r="MH15" i="1"/>
  <c r="MH13" i="1"/>
  <c r="MJ14" i="1" l="1"/>
  <c r="MI15" i="1"/>
  <c r="MI13" i="1"/>
  <c r="MJ15" i="1" l="1"/>
  <c r="MJ13" i="1"/>
  <c r="MK14" i="1"/>
  <c r="MK13" i="1" l="1"/>
  <c r="ML14" i="1"/>
  <c r="MK15" i="1"/>
  <c r="MM14" i="1" l="1"/>
  <c r="ML15" i="1"/>
  <c r="ML13" i="1"/>
  <c r="MM15" i="1" l="1"/>
  <c r="MN14" i="1"/>
  <c r="MM13" i="1"/>
  <c r="MO14" i="1" l="1"/>
  <c r="MN13" i="1"/>
  <c r="MN15" i="1"/>
  <c r="MP14" i="1" l="1"/>
  <c r="MO15" i="1"/>
  <c r="MO13" i="1"/>
  <c r="MQ14" i="1" l="1"/>
  <c r="MP15" i="1"/>
  <c r="MP13" i="1"/>
  <c r="MR14" i="1" l="1"/>
  <c r="MQ13" i="1"/>
  <c r="MQ15" i="1"/>
  <c r="MS14" i="1" l="1"/>
  <c r="MR15" i="1"/>
  <c r="MR13" i="1"/>
  <c r="MT14" i="1" l="1"/>
  <c r="MS15" i="1"/>
  <c r="MS13" i="1"/>
  <c r="MU14" i="1" l="1"/>
  <c r="MT15" i="1"/>
  <c r="MT13" i="1"/>
  <c r="MU15" i="1" l="1"/>
  <c r="MV14" i="1"/>
  <c r="MU13" i="1"/>
  <c r="MW14" i="1" l="1"/>
  <c r="MV15" i="1"/>
  <c r="MV13" i="1"/>
  <c r="MW13" i="1" l="1"/>
  <c r="MX14" i="1"/>
  <c r="MW15" i="1"/>
  <c r="MY14" i="1" l="1"/>
  <c r="MX15" i="1"/>
  <c r="MX13" i="1"/>
  <c r="MZ14" i="1" l="1"/>
  <c r="MY15" i="1"/>
  <c r="MY13" i="1"/>
  <c r="NA14" i="1" l="1"/>
  <c r="MZ15" i="1"/>
  <c r="MZ13" i="1"/>
  <c r="NA13" i="1" l="1"/>
  <c r="NA15" i="1"/>
  <c r="NB14" i="1"/>
  <c r="NB15" i="1" l="1"/>
  <c r="NB13" i="1"/>
  <c r="NC14" i="1"/>
  <c r="NC15" i="1" l="1"/>
  <c r="ND14" i="1"/>
  <c r="NC13" i="1"/>
  <c r="ND15" i="1" l="1"/>
  <c r="ND13" i="1"/>
  <c r="NE14" i="1"/>
  <c r="NF14" i="1" l="1"/>
  <c r="NE15" i="1"/>
  <c r="NE13" i="1"/>
  <c r="NG14" i="1" l="1"/>
  <c r="NF15" i="1"/>
  <c r="NF13" i="1"/>
  <c r="NG15" i="1" l="1"/>
  <c r="NH14" i="1"/>
  <c r="NG13" i="1"/>
  <c r="NI14" i="1" l="1"/>
  <c r="NH15" i="1"/>
  <c r="NH13" i="1"/>
  <c r="NJ14" i="1" l="1"/>
  <c r="NI15" i="1"/>
  <c r="NI13" i="1"/>
  <c r="NK14" i="1" l="1"/>
  <c r="NJ15" i="1"/>
  <c r="NJ13" i="1"/>
  <c r="NK15" i="1" l="1"/>
  <c r="NL14" i="1"/>
  <c r="NK13" i="1"/>
  <c r="NM14" i="1" l="1"/>
  <c r="NL15" i="1"/>
  <c r="NL13" i="1"/>
  <c r="NM13" i="1" l="1"/>
  <c r="NN14" i="1"/>
  <c r="NM15" i="1"/>
  <c r="NO14" i="1" l="1"/>
  <c r="NN15" i="1"/>
  <c r="NN13" i="1"/>
  <c r="NP14" i="1" l="1"/>
  <c r="NO15" i="1"/>
  <c r="NO13" i="1"/>
  <c r="NQ14" i="1" l="1"/>
  <c r="NP15" i="1"/>
  <c r="NP13" i="1"/>
  <c r="NQ13" i="1" l="1"/>
  <c r="NQ15" i="1"/>
  <c r="NR14" i="1"/>
  <c r="NS14" i="1" l="1"/>
  <c r="NR15" i="1"/>
  <c r="NR13" i="1"/>
  <c r="NS15" i="1" l="1"/>
  <c r="NT14" i="1"/>
  <c r="NS13" i="1"/>
  <c r="NU14" i="1" l="1"/>
  <c r="NT15" i="1"/>
  <c r="NT13" i="1"/>
  <c r="NV14" i="1" l="1"/>
  <c r="NU15" i="1"/>
  <c r="NU13" i="1"/>
  <c r="NW14" i="1" l="1"/>
  <c r="NV13" i="1"/>
  <c r="NV15" i="1"/>
  <c r="NW15" i="1" l="1"/>
  <c r="NX14" i="1"/>
  <c r="NW13" i="1"/>
  <c r="NY14" i="1" l="1"/>
  <c r="NX15" i="1"/>
  <c r="NX13" i="1"/>
  <c r="NZ14" i="1" l="1"/>
  <c r="NY15" i="1"/>
  <c r="NY13" i="1"/>
  <c r="OA14" i="1" l="1"/>
  <c r="NZ15" i="1"/>
  <c r="NZ13" i="1"/>
  <c r="OA15" i="1" l="1"/>
  <c r="OB14" i="1"/>
  <c r="OA13" i="1"/>
  <c r="OC14" i="1" l="1"/>
  <c r="OB15" i="1"/>
  <c r="OB13" i="1"/>
  <c r="OC13" i="1" l="1"/>
  <c r="OC15" i="1"/>
  <c r="OD14" i="1"/>
  <c r="OE14" i="1" l="1"/>
  <c r="OD15" i="1"/>
  <c r="OD13" i="1"/>
  <c r="OE15" i="1" l="1"/>
  <c r="OE13" i="1"/>
</calcChain>
</file>

<file path=xl/comments1.xml><?xml version="1.0" encoding="utf-8"?>
<comments xmlns="http://schemas.openxmlformats.org/spreadsheetml/2006/main">
  <authors>
    <author>Jean-Michel Desmoineaux</author>
  </authors>
  <commentList>
    <comment ref="D10" authorId="0" shapeId="0">
      <text>
        <r>
          <rPr>
            <sz val="9"/>
            <color indexed="81"/>
            <rFont val="Tahoma"/>
            <family val="2"/>
          </rPr>
          <t xml:space="preserve">
La valeur max. des barres de défilement est limité à 30000 jours.
Soit environ 80 ans.</t>
        </r>
      </text>
    </comment>
    <comment ref="H21" authorId="0" shapeId="0">
      <text>
        <r>
          <rPr>
            <sz val="9"/>
            <color indexed="81"/>
            <rFont val="Tahoma"/>
            <family val="2"/>
          </rPr>
          <t xml:space="preserve">
Seule fête mobile de l'année.
Est obtenue par calcul.</t>
        </r>
      </text>
    </comment>
    <comment ref="H27" authorId="0" shapeId="0">
      <text>
        <r>
          <rPr>
            <sz val="9"/>
            <color indexed="81"/>
            <rFont val="Tahoma"/>
            <family val="2"/>
          </rPr>
          <t xml:space="preserve">
Si ce jour ne doit pas être considéré comme férié, il suffit de supprimer cette ligne.</t>
        </r>
      </text>
    </comment>
  </commentList>
</comments>
</file>

<file path=xl/sharedStrings.xml><?xml version="1.0" encoding="utf-8"?>
<sst xmlns="http://schemas.openxmlformats.org/spreadsheetml/2006/main" count="108" uniqueCount="97">
  <si>
    <t>Début année courante</t>
  </si>
  <si>
    <t>Date début consultation</t>
  </si>
  <si>
    <t>Écart de date en jours</t>
  </si>
  <si>
    <t>Joursem date consultation</t>
  </si>
  <si>
    <t>Pour calcul week-end.</t>
  </si>
  <si>
    <t>Date de base</t>
  </si>
  <si>
    <t>Date prise en compte pour le début du planning.</t>
  </si>
  <si>
    <t>Année courante</t>
  </si>
  <si>
    <t>Nouvel an</t>
  </si>
  <si>
    <t>Pâques</t>
  </si>
  <si>
    <t>Lundi de Pâques</t>
  </si>
  <si>
    <t>Fète du travail</t>
  </si>
  <si>
    <t>Victoire de 1945</t>
  </si>
  <si>
    <t>Ascension</t>
  </si>
  <si>
    <t>Pentecôte</t>
  </si>
  <si>
    <t>Toussaint</t>
  </si>
  <si>
    <t>Assomption</t>
  </si>
  <si>
    <t>Armistice</t>
  </si>
  <si>
    <t>Noël</t>
  </si>
  <si>
    <t>Lundi de Pentcôte</t>
  </si>
  <si>
    <t>Fète nationale</t>
  </si>
  <si>
    <t>T_PARAMETRE</t>
  </si>
  <si>
    <t>PARAM_VALEUR</t>
  </si>
  <si>
    <t>PARAM_OBJECTIF</t>
  </si>
  <si>
    <t>Pour calcul jours fériées.</t>
  </si>
  <si>
    <t>Date de début du planning.</t>
  </si>
  <si>
    <t>Jour de début du planning depuis la date de base.</t>
  </si>
  <si>
    <t>PARAM_LIB</t>
  </si>
  <si>
    <t>FERIE_LIB</t>
  </si>
  <si>
    <t>PARAM_ID</t>
  </si>
  <si>
    <t>Premier jour week-end</t>
  </si>
  <si>
    <t>Code zone JourSem</t>
  </si>
  <si>
    <t>Avec le code régional 2, la valeur 5 représente le samedi.</t>
  </si>
  <si>
    <t>Code régional pour la fonction JOURSEM().</t>
  </si>
  <si>
    <t>COMMENTAIRES</t>
  </si>
  <si>
    <t>TTX</t>
  </si>
  <si>
    <t>MAP</t>
  </si>
  <si>
    <t>METRES</t>
  </si>
  <si>
    <t>MACONNERIE</t>
  </si>
  <si>
    <t>ELEVATION</t>
  </si>
  <si>
    <t>COUVERTURE</t>
  </si>
  <si>
    <t>ARTISANS</t>
  </si>
  <si>
    <t>Semaine : 1</t>
  </si>
  <si>
    <t>Semaine : 2</t>
  </si>
  <si>
    <t>Semaine : 3</t>
  </si>
  <si>
    <t>Semaine : 4</t>
  </si>
  <si>
    <t>Semaine : 5</t>
  </si>
  <si>
    <t>Semaine : 6</t>
  </si>
  <si>
    <t>Semaine : 7</t>
  </si>
  <si>
    <t>Semaine : 8</t>
  </si>
  <si>
    <t>Semaine : 9</t>
  </si>
  <si>
    <t>Semaine : 10</t>
  </si>
  <si>
    <t>Semaine : 11</t>
  </si>
  <si>
    <t>Semaine : 12</t>
  </si>
  <si>
    <t>Semaine : 13</t>
  </si>
  <si>
    <t>Semaine : 14</t>
  </si>
  <si>
    <t>Semaine : 15</t>
  </si>
  <si>
    <t>Semaine : 16</t>
  </si>
  <si>
    <t>Semaine : 17</t>
  </si>
  <si>
    <t>Semaine : 18</t>
  </si>
  <si>
    <t>Semaine : 19</t>
  </si>
  <si>
    <t>Semaine : 20</t>
  </si>
  <si>
    <t>Semaine : 21</t>
  </si>
  <si>
    <t>Semaine : 22</t>
  </si>
  <si>
    <t>Semaine : 23</t>
  </si>
  <si>
    <t>Semaine : 24</t>
  </si>
  <si>
    <t>Semaine : 25</t>
  </si>
  <si>
    <t>Semaine : 26</t>
  </si>
  <si>
    <t>Semaine : 27</t>
  </si>
  <si>
    <t>Semaine : 28</t>
  </si>
  <si>
    <t>Semaine : 29</t>
  </si>
  <si>
    <t>Semaine : 30</t>
  </si>
  <si>
    <t>Semaine : 31</t>
  </si>
  <si>
    <t>Semaine : 32</t>
  </si>
  <si>
    <t>Semaine : 33</t>
  </si>
  <si>
    <t>Semaine : 34</t>
  </si>
  <si>
    <t>Semaine : 35</t>
  </si>
  <si>
    <t>Semaine : 36</t>
  </si>
  <si>
    <t>Semaine : 37</t>
  </si>
  <si>
    <t>Semaine : 38</t>
  </si>
  <si>
    <t>Semaine : 39</t>
  </si>
  <si>
    <t>Semaine : 40</t>
  </si>
  <si>
    <t>Semaine : 41</t>
  </si>
  <si>
    <t>Semaine : 42</t>
  </si>
  <si>
    <t>Semaine : 43</t>
  </si>
  <si>
    <t>Semaine : 44</t>
  </si>
  <si>
    <t>Semaine : 45</t>
  </si>
  <si>
    <t>Semaine : 46</t>
  </si>
  <si>
    <t>Semaine : 47</t>
  </si>
  <si>
    <t>Semaine : 48</t>
  </si>
  <si>
    <t>Semaine : 49</t>
  </si>
  <si>
    <t>Semaine : 50</t>
  </si>
  <si>
    <t>Semaine : 51</t>
  </si>
  <si>
    <t>Semaine : 52</t>
  </si>
  <si>
    <t>NUMERO SEMAINE</t>
  </si>
  <si>
    <t>TOTO</t>
  </si>
  <si>
    <t>Planning Phenix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</si>
</sst>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\ mmm"/>
    <numFmt numFmtId="166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 tint="4.9989318521683403E-2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rebuchet MS"/>
      <family val="2"/>
    </font>
    <font>
      <sz val="11"/>
      <name val="Trebuchet MS"/>
      <family val="2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rgb="FFFF0000"/>
      <name val="Trebuchet MS"/>
      <family val="2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BE4D5"/>
        <bgColor rgb="FFFBE4D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rgb="FFDEEAF6"/>
      </patternFill>
    </fill>
    <fill>
      <patternFill patternType="solid">
        <fgColor theme="1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5" tint="0.59999389629810485"/>
        <bgColor rgb="FFF2F2F2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2" fillId="0" borderId="10" xfId="0" applyFon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164" fontId="1" fillId="0" borderId="13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14" fontId="0" fillId="3" borderId="9" xfId="0" applyNumberFormat="1" applyFill="1" applyBorder="1" applyAlignment="1">
      <alignment vertical="center"/>
    </xf>
    <xf numFmtId="14" fontId="0" fillId="3" borderId="3" xfId="0" applyNumberForma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6" fillId="0" borderId="0" xfId="0" applyFont="1" applyBorder="1" applyAlignment="1">
      <alignment vertical="center"/>
    </xf>
    <xf numFmtId="14" fontId="10" fillId="3" borderId="8" xfId="0" applyNumberFormat="1" applyFont="1" applyFill="1" applyBorder="1" applyAlignment="1">
      <alignment horizontal="center" vertical="center"/>
    </xf>
    <xf numFmtId="0" fontId="11" fillId="0" borderId="0" xfId="0" applyFont="1" applyBorder="1"/>
    <xf numFmtId="0" fontId="17" fillId="0" borderId="15" xfId="0" applyFont="1" applyBorder="1" applyAlignment="1">
      <alignment horizontal="right" vertical="center"/>
    </xf>
    <xf numFmtId="166" fontId="19" fillId="0" borderId="16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textRotation="45"/>
    </xf>
    <xf numFmtId="165" fontId="20" fillId="0" borderId="17" xfId="0" applyNumberFormat="1" applyFont="1" applyBorder="1" applyAlignment="1">
      <alignment horizontal="center" vertical="center" textRotation="45"/>
    </xf>
    <xf numFmtId="165" fontId="20" fillId="0" borderId="18" xfId="0" applyNumberFormat="1" applyFont="1" applyBorder="1" applyAlignment="1">
      <alignment horizontal="center" vertical="center" textRotation="45"/>
    </xf>
    <xf numFmtId="0" fontId="16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0" fillId="0" borderId="0" xfId="0" applyNumberFormat="1" applyAlignment="1">
      <alignment vertical="center"/>
    </xf>
    <xf numFmtId="0" fontId="13" fillId="5" borderId="22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13" borderId="1" xfId="0" applyFill="1" applyBorder="1" applyAlignment="1">
      <alignment horizontal="center" vertical="center"/>
    </xf>
    <xf numFmtId="0" fontId="0" fillId="13" borderId="1" xfId="0" applyFill="1" applyBorder="1" applyAlignment="1">
      <alignment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vertical="center"/>
    </xf>
    <xf numFmtId="0" fontId="10" fillId="15" borderId="1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vertical="center"/>
    </xf>
    <xf numFmtId="0" fontId="0" fillId="13" borderId="14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10" fillId="15" borderId="14" xfId="0" applyFont="1" applyFill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11" fillId="0" borderId="26" xfId="0" applyFont="1" applyBorder="1" applyAlignment="1">
      <alignment vertical="center"/>
    </xf>
    <xf numFmtId="0" fontId="13" fillId="8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3" fillId="6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vertical="center"/>
    </xf>
    <xf numFmtId="0" fontId="14" fillId="10" borderId="2" xfId="0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vertical="center"/>
    </xf>
    <xf numFmtId="0" fontId="13" fillId="4" borderId="2" xfId="0" applyFont="1" applyFill="1" applyBorder="1" applyAlignment="1">
      <alignment horizontal="center" vertical="center"/>
    </xf>
    <xf numFmtId="0" fontId="21" fillId="11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vertical="center"/>
    </xf>
    <xf numFmtId="0" fontId="13" fillId="4" borderId="2" xfId="0" applyFont="1" applyFill="1" applyBorder="1" applyAlignment="1">
      <alignment horizontal="center"/>
    </xf>
    <xf numFmtId="0" fontId="12" fillId="0" borderId="3" xfId="0" applyFont="1" applyBorder="1" applyAlignment="1"/>
    <xf numFmtId="0" fontId="14" fillId="12" borderId="2" xfId="0" applyFont="1" applyFill="1" applyBorder="1" applyAlignment="1">
      <alignment horizontal="center" vertical="center"/>
    </xf>
    <xf numFmtId="0" fontId="13" fillId="12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11" fillId="14" borderId="6" xfId="0" applyFont="1" applyFill="1" applyBorder="1"/>
    <xf numFmtId="0" fontId="4" fillId="7" borderId="28" xfId="0" applyFont="1" applyFill="1" applyBorder="1" applyAlignment="1">
      <alignment vertical="center"/>
    </xf>
    <xf numFmtId="0" fontId="4" fillId="7" borderId="0" xfId="0" applyFont="1" applyFill="1" applyBorder="1" applyAlignment="1">
      <alignment vertical="center"/>
    </xf>
    <xf numFmtId="0" fontId="4" fillId="7" borderId="31" xfId="0" applyFont="1" applyFill="1" applyBorder="1" applyAlignment="1">
      <alignment vertical="center"/>
    </xf>
    <xf numFmtId="0" fontId="9" fillId="16" borderId="27" xfId="0" applyFont="1" applyFill="1" applyBorder="1" applyAlignment="1">
      <alignment vertical="center"/>
    </xf>
    <xf numFmtId="0" fontId="4" fillId="16" borderId="28" xfId="0" applyFont="1" applyFill="1" applyBorder="1" applyAlignment="1">
      <alignment vertical="center"/>
    </xf>
    <xf numFmtId="0" fontId="9" fillId="16" borderId="30" xfId="0" applyFont="1" applyFill="1" applyBorder="1" applyAlignment="1">
      <alignment vertical="center"/>
    </xf>
    <xf numFmtId="0" fontId="4" fillId="16" borderId="31" xfId="0" applyFont="1" applyFill="1" applyBorder="1" applyAlignment="1">
      <alignment vertical="center"/>
    </xf>
    <xf numFmtId="0" fontId="9" fillId="16" borderId="29" xfId="0" applyFont="1" applyFill="1" applyBorder="1" applyAlignment="1">
      <alignment vertical="center"/>
    </xf>
    <xf numFmtId="0" fontId="22" fillId="7" borderId="2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C00000"/>
      </font>
    </dxf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DA9694"/>
      <color rgb="FFFFFF00"/>
      <color rgb="FFC4D79B"/>
      <color rgb="FFB1A0C7"/>
      <color rgb="FFFFC7CE"/>
      <color rgb="FFFFEB9C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E151"/>
  <sheetViews>
    <sheetView showGridLines="0" tabSelected="1" zoomScale="85" zoomScaleNormal="85" workbookViewId="0">
      <pane xSplit="2" ySplit="15" topLeftCell="C16" activePane="bottomRight" state="frozen"/>
      <selection pane="topRight" activeCell="C1" sqref="C1"/>
      <selection pane="bottomLeft" activeCell="A19" sqref="A19"/>
      <selection pane="bottomRight" activeCell="B14" sqref="B14"/>
    </sheetView>
  </sheetViews>
  <sheetFormatPr baseColWidth="10" defaultRowHeight="15" x14ac:dyDescent="0.25"/>
  <cols>
    <col min="1" max="1" width="34.5703125" style="12" customWidth="1"/>
    <col min="2" max="2" width="32.7109375" style="1" customWidth="1"/>
    <col min="3" max="395" width="14.7109375" style="1" customWidth="1"/>
    <col min="396" max="16384" width="11.42578125" style="1"/>
  </cols>
  <sheetData>
    <row r="1" spans="1:395" s="83" customFormat="1" ht="15.95" customHeight="1" thickBot="1" x14ac:dyDescent="0.3">
      <c r="A1" s="86"/>
      <c r="B1" s="87"/>
    </row>
    <row r="2" spans="1:395" s="84" customFormat="1" ht="39" customHeight="1" thickBot="1" x14ac:dyDescent="0.3">
      <c r="A2" s="90"/>
      <c r="B2" s="91">
        <v>2021</v>
      </c>
    </row>
    <row r="3" spans="1:395" s="85" customFormat="1" ht="15.95" customHeight="1" thickBot="1" x14ac:dyDescent="0.3">
      <c r="A3" s="88"/>
      <c r="B3" s="89"/>
    </row>
    <row r="4" spans="1:395" ht="9.9499999999999993" customHeight="1" x14ac:dyDescent="0.25"/>
    <row r="5" spans="1:395" ht="9.9499999999999993" customHeight="1" x14ac:dyDescent="0.25">
      <c r="G5" s="14"/>
      <c r="H5" s="14"/>
      <c r="I5" s="14"/>
      <c r="J5" s="14"/>
      <c r="K5" s="14"/>
      <c r="L5" s="14"/>
    </row>
    <row r="6" spans="1:395" ht="9.9499999999999993" customHeight="1" x14ac:dyDescent="0.25">
      <c r="G6" s="14"/>
      <c r="H6" s="34"/>
      <c r="I6" s="14"/>
      <c r="J6" s="14"/>
      <c r="K6" s="14"/>
      <c r="L6" s="14"/>
    </row>
    <row r="7" spans="1:395" ht="9.9499999999999993" customHeight="1" thickBot="1" x14ac:dyDescent="0.3">
      <c r="G7" s="14"/>
      <c r="H7" s="34"/>
      <c r="I7" s="14"/>
      <c r="J7" s="14"/>
      <c r="K7" s="14"/>
      <c r="L7" s="14"/>
    </row>
    <row r="8" spans="1:395" ht="26.25" customHeight="1" thickBot="1" x14ac:dyDescent="0.3">
      <c r="A8" s="37" t="s">
        <v>96</v>
      </c>
      <c r="B8" s="38">
        <f ca="1">TODAY()</f>
        <v>44329</v>
      </c>
      <c r="G8" s="14"/>
      <c r="H8" s="34"/>
      <c r="I8" s="14"/>
      <c r="J8" s="14"/>
      <c r="K8" s="14"/>
      <c r="L8" s="14"/>
    </row>
    <row r="9" spans="1:395" ht="15.75" x14ac:dyDescent="0.25">
      <c r="G9" s="14"/>
      <c r="H9" s="34"/>
      <c r="I9" s="14"/>
      <c r="J9" s="14"/>
      <c r="K9" s="14"/>
      <c r="L9" s="14"/>
    </row>
    <row r="10" spans="1:395" ht="12" customHeight="1" x14ac:dyDescent="0.25"/>
    <row r="11" spans="1:395" s="20" customFormat="1" ht="15.75" x14ac:dyDescent="0.25">
      <c r="A11" s="12"/>
      <c r="H11" s="21"/>
      <c r="I11" s="21"/>
      <c r="J11" s="21"/>
      <c r="K11" s="21"/>
    </row>
    <row r="12" spans="1:395" ht="5.25" customHeight="1" x14ac:dyDescent="0.25">
      <c r="H12" s="19"/>
    </row>
    <row r="13" spans="1:395" s="47" customFormat="1" ht="23.25" customHeight="1" x14ac:dyDescent="0.25">
      <c r="A13" s="42" t="s">
        <v>94</v>
      </c>
      <c r="B13" s="43">
        <v>1</v>
      </c>
      <c r="C13" s="45" t="str">
        <f>"Semaine "&amp;INT(MOD(INT((PLANNING_DATE-2)/7)+0.6,52+5/28))+1</f>
        <v>Semaine 1</v>
      </c>
      <c r="D13" s="44" t="str">
        <f t="shared" ref="D13:O13" si="0">IF(WEEKDAY(PLANNING_DATE,2)=1,"Semaine : "&amp;INT(MOD(INT((PLANNING_DATE-2)/7)+0.6,52+5/28))+1,"")</f>
        <v/>
      </c>
      <c r="E13" s="44" t="str">
        <f t="shared" si="0"/>
        <v/>
      </c>
      <c r="F13" s="44" t="str">
        <f t="shared" si="0"/>
        <v/>
      </c>
      <c r="G13" s="44" t="str">
        <f t="shared" si="0"/>
        <v/>
      </c>
      <c r="H13" s="44" t="str">
        <f t="shared" si="0"/>
        <v/>
      </c>
      <c r="I13" s="44" t="str">
        <f>IF(WEEKDAY(PLANNING_DATE,2)=1,"Semaine : "&amp;INT(MOD(INT((PLANNING_DATE-2)/7)+0.6,52+5/28))+1,"")</f>
        <v/>
      </c>
      <c r="J13" s="44" t="str">
        <f t="shared" si="0"/>
        <v>Semaine : 2</v>
      </c>
      <c r="K13" s="44" t="str">
        <f t="shared" si="0"/>
        <v/>
      </c>
      <c r="L13" s="44" t="str">
        <f t="shared" si="0"/>
        <v/>
      </c>
      <c r="M13" s="44" t="str">
        <f t="shared" si="0"/>
        <v/>
      </c>
      <c r="N13" s="44" t="str">
        <f t="shared" si="0"/>
        <v/>
      </c>
      <c r="O13" s="44" t="str">
        <f t="shared" si="0"/>
        <v/>
      </c>
      <c r="P13" s="44" t="str">
        <f t="shared" ref="P13:CA13" si="1">IF(WEEKDAY(PLANNING_DATE,2)=1,"Semaine : "&amp;INT(MOD(INT((PLANNING_DATE-2)/7)+0.6,52+5/28))+1,"")</f>
        <v/>
      </c>
      <c r="Q13" s="44" t="str">
        <f t="shared" si="1"/>
        <v>Semaine : 3</v>
      </c>
      <c r="R13" s="44" t="str">
        <f t="shared" si="1"/>
        <v/>
      </c>
      <c r="S13" s="44" t="str">
        <f t="shared" si="1"/>
        <v/>
      </c>
      <c r="T13" s="44" t="str">
        <f t="shared" si="1"/>
        <v/>
      </c>
      <c r="U13" s="44" t="str">
        <f t="shared" si="1"/>
        <v/>
      </c>
      <c r="V13" s="44" t="str">
        <f t="shared" si="1"/>
        <v/>
      </c>
      <c r="W13" s="44" t="str">
        <f t="shared" si="1"/>
        <v/>
      </c>
      <c r="X13" s="44" t="str">
        <f t="shared" si="1"/>
        <v>Semaine : 4</v>
      </c>
      <c r="Y13" s="44" t="str">
        <f t="shared" si="1"/>
        <v/>
      </c>
      <c r="Z13" s="44" t="str">
        <f t="shared" si="1"/>
        <v/>
      </c>
      <c r="AA13" s="44" t="str">
        <f t="shared" si="1"/>
        <v/>
      </c>
      <c r="AB13" s="44" t="str">
        <f t="shared" si="1"/>
        <v/>
      </c>
      <c r="AC13" s="44" t="str">
        <f t="shared" si="1"/>
        <v/>
      </c>
      <c r="AD13" s="44" t="str">
        <f t="shared" si="1"/>
        <v/>
      </c>
      <c r="AE13" s="44" t="str">
        <f t="shared" si="1"/>
        <v>Semaine : 5</v>
      </c>
      <c r="AF13" s="44" t="str">
        <f t="shared" si="1"/>
        <v/>
      </c>
      <c r="AG13" s="44" t="str">
        <f t="shared" si="1"/>
        <v/>
      </c>
      <c r="AH13" s="44" t="str">
        <f t="shared" si="1"/>
        <v/>
      </c>
      <c r="AI13" s="44" t="str">
        <f t="shared" si="1"/>
        <v/>
      </c>
      <c r="AJ13" s="44" t="str">
        <f t="shared" si="1"/>
        <v/>
      </c>
      <c r="AK13" s="44" t="str">
        <f t="shared" si="1"/>
        <v/>
      </c>
      <c r="AL13" s="44" t="str">
        <f t="shared" si="1"/>
        <v>Semaine : 6</v>
      </c>
      <c r="AM13" s="44" t="str">
        <f t="shared" si="1"/>
        <v/>
      </c>
      <c r="AN13" s="44" t="str">
        <f t="shared" si="1"/>
        <v/>
      </c>
      <c r="AO13" s="44" t="str">
        <f t="shared" si="1"/>
        <v/>
      </c>
      <c r="AP13" s="44" t="str">
        <f t="shared" si="1"/>
        <v/>
      </c>
      <c r="AQ13" s="44" t="str">
        <f t="shared" si="1"/>
        <v/>
      </c>
      <c r="AR13" s="44" t="str">
        <f t="shared" si="1"/>
        <v/>
      </c>
      <c r="AS13" s="44" t="str">
        <f t="shared" si="1"/>
        <v>Semaine : 7</v>
      </c>
      <c r="AT13" s="44" t="str">
        <f t="shared" si="1"/>
        <v/>
      </c>
      <c r="AU13" s="44" t="str">
        <f t="shared" si="1"/>
        <v/>
      </c>
      <c r="AV13" s="44" t="str">
        <f t="shared" si="1"/>
        <v/>
      </c>
      <c r="AW13" s="44" t="str">
        <f t="shared" si="1"/>
        <v/>
      </c>
      <c r="AX13" s="44" t="str">
        <f t="shared" si="1"/>
        <v/>
      </c>
      <c r="AY13" s="44" t="str">
        <f t="shared" si="1"/>
        <v/>
      </c>
      <c r="AZ13" s="44" t="str">
        <f t="shared" si="1"/>
        <v>Semaine : 8</v>
      </c>
      <c r="BA13" s="44" t="str">
        <f t="shared" si="1"/>
        <v/>
      </c>
      <c r="BB13" s="44" t="str">
        <f t="shared" si="1"/>
        <v/>
      </c>
      <c r="BC13" s="44" t="str">
        <f t="shared" si="1"/>
        <v/>
      </c>
      <c r="BD13" s="44" t="str">
        <f t="shared" si="1"/>
        <v/>
      </c>
      <c r="BE13" s="44" t="str">
        <f t="shared" si="1"/>
        <v/>
      </c>
      <c r="BF13" s="44" t="str">
        <f t="shared" si="1"/>
        <v/>
      </c>
      <c r="BG13" s="44" t="str">
        <f t="shared" si="1"/>
        <v>Semaine : 9</v>
      </c>
      <c r="BH13" s="44" t="str">
        <f t="shared" si="1"/>
        <v/>
      </c>
      <c r="BI13" s="44" t="str">
        <f t="shared" si="1"/>
        <v/>
      </c>
      <c r="BJ13" s="44" t="str">
        <f t="shared" si="1"/>
        <v/>
      </c>
      <c r="BK13" s="44" t="str">
        <f t="shared" si="1"/>
        <v/>
      </c>
      <c r="BL13" s="44" t="str">
        <f t="shared" si="1"/>
        <v/>
      </c>
      <c r="BM13" s="44" t="str">
        <f t="shared" si="1"/>
        <v/>
      </c>
      <c r="BN13" s="44" t="str">
        <f t="shared" si="1"/>
        <v>Semaine : 10</v>
      </c>
      <c r="BO13" s="44" t="str">
        <f t="shared" si="1"/>
        <v/>
      </c>
      <c r="BP13" s="44" t="str">
        <f t="shared" si="1"/>
        <v/>
      </c>
      <c r="BQ13" s="44" t="str">
        <f t="shared" si="1"/>
        <v/>
      </c>
      <c r="BR13" s="44" t="str">
        <f t="shared" si="1"/>
        <v/>
      </c>
      <c r="BS13" s="44" t="str">
        <f t="shared" si="1"/>
        <v/>
      </c>
      <c r="BT13" s="44" t="str">
        <f t="shared" si="1"/>
        <v/>
      </c>
      <c r="BU13" s="44" t="str">
        <f t="shared" si="1"/>
        <v>Semaine : 11</v>
      </c>
      <c r="BV13" s="44" t="str">
        <f t="shared" si="1"/>
        <v/>
      </c>
      <c r="BW13" s="44" t="str">
        <f t="shared" si="1"/>
        <v/>
      </c>
      <c r="BX13" s="44" t="str">
        <f t="shared" si="1"/>
        <v/>
      </c>
      <c r="BY13" s="44" t="str">
        <f t="shared" si="1"/>
        <v/>
      </c>
      <c r="BZ13" s="44" t="str">
        <f t="shared" si="1"/>
        <v/>
      </c>
      <c r="CA13" s="44" t="str">
        <f t="shared" si="1"/>
        <v/>
      </c>
      <c r="CB13" s="44" t="str">
        <f t="shared" ref="CB13:EM13" si="2">IF(WEEKDAY(PLANNING_DATE,2)=1,"Semaine : "&amp;INT(MOD(INT((PLANNING_DATE-2)/7)+0.6,52+5/28))+1,"")</f>
        <v>Semaine : 12</v>
      </c>
      <c r="CC13" s="44" t="str">
        <f t="shared" si="2"/>
        <v/>
      </c>
      <c r="CD13" s="44" t="str">
        <f t="shared" si="2"/>
        <v/>
      </c>
      <c r="CE13" s="44" t="str">
        <f t="shared" si="2"/>
        <v/>
      </c>
      <c r="CF13" s="44" t="str">
        <f t="shared" si="2"/>
        <v/>
      </c>
      <c r="CG13" s="44" t="str">
        <f t="shared" si="2"/>
        <v/>
      </c>
      <c r="CH13" s="44" t="str">
        <f t="shared" si="2"/>
        <v/>
      </c>
      <c r="CI13" s="44" t="str">
        <f t="shared" si="2"/>
        <v>Semaine : 13</v>
      </c>
      <c r="CJ13" s="44" t="str">
        <f t="shared" si="2"/>
        <v/>
      </c>
      <c r="CK13" s="44" t="str">
        <f t="shared" si="2"/>
        <v/>
      </c>
      <c r="CL13" s="44" t="str">
        <f t="shared" si="2"/>
        <v/>
      </c>
      <c r="CM13" s="44" t="str">
        <f t="shared" si="2"/>
        <v/>
      </c>
      <c r="CN13" s="44" t="str">
        <f t="shared" si="2"/>
        <v/>
      </c>
      <c r="CO13" s="44" t="str">
        <f t="shared" si="2"/>
        <v/>
      </c>
      <c r="CP13" s="44" t="str">
        <f t="shared" si="2"/>
        <v>Semaine : 14</v>
      </c>
      <c r="CQ13" s="44" t="str">
        <f t="shared" si="2"/>
        <v/>
      </c>
      <c r="CR13" s="44" t="str">
        <f t="shared" si="2"/>
        <v/>
      </c>
      <c r="CS13" s="44" t="str">
        <f t="shared" si="2"/>
        <v/>
      </c>
      <c r="CT13" s="44" t="str">
        <f t="shared" si="2"/>
        <v/>
      </c>
      <c r="CU13" s="44" t="str">
        <f t="shared" si="2"/>
        <v/>
      </c>
      <c r="CV13" s="44" t="str">
        <f t="shared" si="2"/>
        <v/>
      </c>
      <c r="CW13" s="44" t="str">
        <f t="shared" si="2"/>
        <v>Semaine : 15</v>
      </c>
      <c r="CX13" s="44" t="str">
        <f t="shared" si="2"/>
        <v/>
      </c>
      <c r="CY13" s="44" t="str">
        <f t="shared" si="2"/>
        <v/>
      </c>
      <c r="CZ13" s="44" t="str">
        <f t="shared" si="2"/>
        <v/>
      </c>
      <c r="DA13" s="44" t="str">
        <f t="shared" si="2"/>
        <v/>
      </c>
      <c r="DB13" s="44" t="str">
        <f t="shared" si="2"/>
        <v/>
      </c>
      <c r="DC13" s="44" t="str">
        <f t="shared" si="2"/>
        <v/>
      </c>
      <c r="DD13" s="44" t="str">
        <f t="shared" si="2"/>
        <v>Semaine : 16</v>
      </c>
      <c r="DE13" s="44" t="str">
        <f t="shared" si="2"/>
        <v/>
      </c>
      <c r="DF13" s="44" t="str">
        <f t="shared" si="2"/>
        <v/>
      </c>
      <c r="DG13" s="44" t="str">
        <f t="shared" si="2"/>
        <v/>
      </c>
      <c r="DH13" s="44" t="str">
        <f t="shared" si="2"/>
        <v/>
      </c>
      <c r="DI13" s="44" t="str">
        <f t="shared" si="2"/>
        <v/>
      </c>
      <c r="DJ13" s="44" t="str">
        <f t="shared" si="2"/>
        <v/>
      </c>
      <c r="DK13" s="44" t="str">
        <f t="shared" si="2"/>
        <v>Semaine : 17</v>
      </c>
      <c r="DL13" s="44" t="str">
        <f t="shared" si="2"/>
        <v/>
      </c>
      <c r="DM13" s="44" t="str">
        <f t="shared" si="2"/>
        <v/>
      </c>
      <c r="DN13" s="44" t="str">
        <f t="shared" si="2"/>
        <v/>
      </c>
      <c r="DO13" s="44" t="str">
        <f t="shared" si="2"/>
        <v/>
      </c>
      <c r="DP13" s="44" t="str">
        <f t="shared" si="2"/>
        <v/>
      </c>
      <c r="DQ13" s="44" t="str">
        <f t="shared" si="2"/>
        <v/>
      </c>
      <c r="DR13" s="44" t="str">
        <f t="shared" si="2"/>
        <v>Semaine : 18</v>
      </c>
      <c r="DS13" s="44" t="str">
        <f t="shared" si="2"/>
        <v/>
      </c>
      <c r="DT13" s="44" t="str">
        <f t="shared" si="2"/>
        <v/>
      </c>
      <c r="DU13" s="44" t="str">
        <f t="shared" si="2"/>
        <v/>
      </c>
      <c r="DV13" s="44" t="str">
        <f t="shared" si="2"/>
        <v/>
      </c>
      <c r="DW13" s="44" t="str">
        <f t="shared" si="2"/>
        <v/>
      </c>
      <c r="DX13" s="44" t="str">
        <f t="shared" si="2"/>
        <v/>
      </c>
      <c r="DY13" s="44" t="str">
        <f t="shared" si="2"/>
        <v>Semaine : 19</v>
      </c>
      <c r="DZ13" s="44" t="str">
        <f t="shared" si="2"/>
        <v/>
      </c>
      <c r="EA13" s="44" t="str">
        <f t="shared" si="2"/>
        <v/>
      </c>
      <c r="EB13" s="44" t="str">
        <f t="shared" si="2"/>
        <v/>
      </c>
      <c r="EC13" s="44" t="str">
        <f t="shared" si="2"/>
        <v/>
      </c>
      <c r="ED13" s="44" t="str">
        <f t="shared" si="2"/>
        <v/>
      </c>
      <c r="EE13" s="44" t="str">
        <f t="shared" si="2"/>
        <v/>
      </c>
      <c r="EF13" s="44" t="str">
        <f t="shared" si="2"/>
        <v>Semaine : 20</v>
      </c>
      <c r="EG13" s="44" t="str">
        <f t="shared" si="2"/>
        <v/>
      </c>
      <c r="EH13" s="44" t="str">
        <f t="shared" si="2"/>
        <v/>
      </c>
      <c r="EI13" s="44" t="str">
        <f t="shared" si="2"/>
        <v/>
      </c>
      <c r="EJ13" s="44" t="str">
        <f t="shared" si="2"/>
        <v/>
      </c>
      <c r="EK13" s="44" t="str">
        <f t="shared" si="2"/>
        <v/>
      </c>
      <c r="EL13" s="44" t="str">
        <f t="shared" si="2"/>
        <v/>
      </c>
      <c r="EM13" s="44" t="str">
        <f t="shared" si="2"/>
        <v>Semaine : 21</v>
      </c>
      <c r="EN13" s="44" t="str">
        <f t="shared" ref="EN13:GY13" si="3">IF(WEEKDAY(PLANNING_DATE,2)=1,"Semaine : "&amp;INT(MOD(INT((PLANNING_DATE-2)/7)+0.6,52+5/28))+1,"")</f>
        <v/>
      </c>
      <c r="EO13" s="44" t="str">
        <f t="shared" si="3"/>
        <v/>
      </c>
      <c r="EP13" s="44" t="str">
        <f t="shared" si="3"/>
        <v/>
      </c>
      <c r="EQ13" s="44" t="str">
        <f t="shared" si="3"/>
        <v/>
      </c>
      <c r="ER13" s="44" t="str">
        <f t="shared" si="3"/>
        <v/>
      </c>
      <c r="ES13" s="44" t="str">
        <f t="shared" si="3"/>
        <v/>
      </c>
      <c r="ET13" s="44" t="str">
        <f t="shared" si="3"/>
        <v>Semaine : 22</v>
      </c>
      <c r="EU13" s="44" t="str">
        <f t="shared" si="3"/>
        <v/>
      </c>
      <c r="EV13" s="44" t="str">
        <f t="shared" si="3"/>
        <v/>
      </c>
      <c r="EW13" s="44" t="str">
        <f t="shared" si="3"/>
        <v/>
      </c>
      <c r="EX13" s="44" t="str">
        <f t="shared" si="3"/>
        <v/>
      </c>
      <c r="EY13" s="44" t="str">
        <f t="shared" si="3"/>
        <v/>
      </c>
      <c r="EZ13" s="44" t="str">
        <f t="shared" si="3"/>
        <v/>
      </c>
      <c r="FA13" s="44" t="str">
        <f t="shared" si="3"/>
        <v>Semaine : 23</v>
      </c>
      <c r="FB13" s="44" t="str">
        <f t="shared" si="3"/>
        <v/>
      </c>
      <c r="FC13" s="44" t="str">
        <f t="shared" si="3"/>
        <v/>
      </c>
      <c r="FD13" s="44" t="str">
        <f t="shared" si="3"/>
        <v/>
      </c>
      <c r="FE13" s="44" t="str">
        <f t="shared" si="3"/>
        <v/>
      </c>
      <c r="FF13" s="44" t="str">
        <f t="shared" si="3"/>
        <v/>
      </c>
      <c r="FG13" s="44" t="str">
        <f t="shared" si="3"/>
        <v/>
      </c>
      <c r="FH13" s="44" t="str">
        <f t="shared" si="3"/>
        <v>Semaine : 24</v>
      </c>
      <c r="FI13" s="44" t="str">
        <f t="shared" si="3"/>
        <v/>
      </c>
      <c r="FJ13" s="44" t="str">
        <f t="shared" si="3"/>
        <v/>
      </c>
      <c r="FK13" s="44" t="str">
        <f t="shared" si="3"/>
        <v/>
      </c>
      <c r="FL13" s="44" t="str">
        <f t="shared" si="3"/>
        <v/>
      </c>
      <c r="FM13" s="44" t="str">
        <f t="shared" si="3"/>
        <v/>
      </c>
      <c r="FN13" s="44" t="str">
        <f t="shared" si="3"/>
        <v/>
      </c>
      <c r="FO13" s="44" t="str">
        <f t="shared" si="3"/>
        <v>Semaine : 25</v>
      </c>
      <c r="FP13" s="44" t="str">
        <f t="shared" si="3"/>
        <v/>
      </c>
      <c r="FQ13" s="44" t="str">
        <f t="shared" si="3"/>
        <v/>
      </c>
      <c r="FR13" s="44" t="str">
        <f t="shared" si="3"/>
        <v/>
      </c>
      <c r="FS13" s="44" t="str">
        <f t="shared" si="3"/>
        <v/>
      </c>
      <c r="FT13" s="44" t="str">
        <f t="shared" si="3"/>
        <v/>
      </c>
      <c r="FU13" s="44" t="str">
        <f t="shared" si="3"/>
        <v/>
      </c>
      <c r="FV13" s="44" t="str">
        <f t="shared" si="3"/>
        <v>Semaine : 26</v>
      </c>
      <c r="FW13" s="44" t="str">
        <f t="shared" si="3"/>
        <v/>
      </c>
      <c r="FX13" s="44" t="str">
        <f t="shared" si="3"/>
        <v/>
      </c>
      <c r="FY13" s="44" t="str">
        <f t="shared" si="3"/>
        <v/>
      </c>
      <c r="FZ13" s="44" t="str">
        <f t="shared" si="3"/>
        <v/>
      </c>
      <c r="GA13" s="44" t="str">
        <f t="shared" si="3"/>
        <v/>
      </c>
      <c r="GB13" s="44" t="str">
        <f t="shared" si="3"/>
        <v/>
      </c>
      <c r="GC13" s="44" t="str">
        <f t="shared" si="3"/>
        <v>Semaine : 27</v>
      </c>
      <c r="GD13" s="44" t="str">
        <f t="shared" si="3"/>
        <v/>
      </c>
      <c r="GE13" s="44" t="str">
        <f t="shared" si="3"/>
        <v/>
      </c>
      <c r="GF13" s="44" t="str">
        <f t="shared" si="3"/>
        <v/>
      </c>
      <c r="GG13" s="44" t="str">
        <f t="shared" si="3"/>
        <v/>
      </c>
      <c r="GH13" s="44" t="str">
        <f t="shared" si="3"/>
        <v/>
      </c>
      <c r="GI13" s="44" t="str">
        <f t="shared" si="3"/>
        <v/>
      </c>
      <c r="GJ13" s="44" t="str">
        <f t="shared" si="3"/>
        <v>Semaine : 28</v>
      </c>
      <c r="GK13" s="44" t="str">
        <f t="shared" si="3"/>
        <v/>
      </c>
      <c r="GL13" s="44" t="str">
        <f t="shared" si="3"/>
        <v/>
      </c>
      <c r="GM13" s="44" t="str">
        <f t="shared" si="3"/>
        <v/>
      </c>
      <c r="GN13" s="44" t="str">
        <f t="shared" si="3"/>
        <v/>
      </c>
      <c r="GO13" s="44" t="str">
        <f t="shared" si="3"/>
        <v/>
      </c>
      <c r="GP13" s="44" t="str">
        <f t="shared" si="3"/>
        <v/>
      </c>
      <c r="GQ13" s="44" t="str">
        <f t="shared" si="3"/>
        <v>Semaine : 29</v>
      </c>
      <c r="GR13" s="44" t="str">
        <f t="shared" si="3"/>
        <v/>
      </c>
      <c r="GS13" s="44" t="str">
        <f t="shared" si="3"/>
        <v/>
      </c>
      <c r="GT13" s="44" t="str">
        <f t="shared" si="3"/>
        <v/>
      </c>
      <c r="GU13" s="44" t="str">
        <f t="shared" si="3"/>
        <v/>
      </c>
      <c r="GV13" s="44" t="str">
        <f t="shared" si="3"/>
        <v/>
      </c>
      <c r="GW13" s="44" t="str">
        <f t="shared" si="3"/>
        <v/>
      </c>
      <c r="GX13" s="44" t="str">
        <f t="shared" si="3"/>
        <v>Semaine : 30</v>
      </c>
      <c r="GY13" s="44" t="str">
        <f t="shared" si="3"/>
        <v/>
      </c>
      <c r="GZ13" s="44" t="str">
        <f t="shared" ref="GZ13:JK13" si="4">IF(WEEKDAY(PLANNING_DATE,2)=1,"Semaine : "&amp;INT(MOD(INT((PLANNING_DATE-2)/7)+0.6,52+5/28))+1,"")</f>
        <v/>
      </c>
      <c r="HA13" s="44" t="str">
        <f t="shared" si="4"/>
        <v/>
      </c>
      <c r="HB13" s="44" t="str">
        <f t="shared" si="4"/>
        <v/>
      </c>
      <c r="HC13" s="44" t="str">
        <f t="shared" si="4"/>
        <v/>
      </c>
      <c r="HD13" s="44" t="str">
        <f t="shared" si="4"/>
        <v/>
      </c>
      <c r="HE13" s="44" t="str">
        <f t="shared" si="4"/>
        <v>Semaine : 31</v>
      </c>
      <c r="HF13" s="44" t="str">
        <f t="shared" si="4"/>
        <v/>
      </c>
      <c r="HG13" s="44" t="str">
        <f t="shared" si="4"/>
        <v/>
      </c>
      <c r="HH13" s="44" t="str">
        <f t="shared" si="4"/>
        <v/>
      </c>
      <c r="HI13" s="44" t="str">
        <f t="shared" si="4"/>
        <v/>
      </c>
      <c r="HJ13" s="44" t="str">
        <f t="shared" si="4"/>
        <v/>
      </c>
      <c r="HK13" s="44" t="str">
        <f t="shared" si="4"/>
        <v/>
      </c>
      <c r="HL13" s="44" t="str">
        <f t="shared" si="4"/>
        <v>Semaine : 32</v>
      </c>
      <c r="HM13" s="44" t="str">
        <f t="shared" si="4"/>
        <v/>
      </c>
      <c r="HN13" s="44" t="str">
        <f t="shared" si="4"/>
        <v/>
      </c>
      <c r="HO13" s="44" t="str">
        <f t="shared" si="4"/>
        <v/>
      </c>
      <c r="HP13" s="44" t="str">
        <f t="shared" si="4"/>
        <v/>
      </c>
      <c r="HQ13" s="44" t="str">
        <f t="shared" si="4"/>
        <v/>
      </c>
      <c r="HR13" s="44" t="str">
        <f t="shared" si="4"/>
        <v/>
      </c>
      <c r="HS13" s="44" t="str">
        <f t="shared" si="4"/>
        <v>Semaine : 33</v>
      </c>
      <c r="HT13" s="44" t="str">
        <f t="shared" si="4"/>
        <v/>
      </c>
      <c r="HU13" s="44" t="str">
        <f t="shared" si="4"/>
        <v/>
      </c>
      <c r="HV13" s="44" t="str">
        <f t="shared" si="4"/>
        <v/>
      </c>
      <c r="HW13" s="44" t="str">
        <f t="shared" si="4"/>
        <v/>
      </c>
      <c r="HX13" s="44" t="str">
        <f t="shared" si="4"/>
        <v/>
      </c>
      <c r="HY13" s="44" t="str">
        <f t="shared" si="4"/>
        <v/>
      </c>
      <c r="HZ13" s="44" t="str">
        <f t="shared" si="4"/>
        <v>Semaine : 34</v>
      </c>
      <c r="IA13" s="44" t="str">
        <f t="shared" si="4"/>
        <v/>
      </c>
      <c r="IB13" s="44" t="str">
        <f t="shared" si="4"/>
        <v/>
      </c>
      <c r="IC13" s="44" t="str">
        <f t="shared" si="4"/>
        <v/>
      </c>
      <c r="ID13" s="44" t="str">
        <f t="shared" si="4"/>
        <v/>
      </c>
      <c r="IE13" s="44" t="str">
        <f t="shared" si="4"/>
        <v/>
      </c>
      <c r="IF13" s="44" t="str">
        <f t="shared" si="4"/>
        <v/>
      </c>
      <c r="IG13" s="44" t="str">
        <f t="shared" si="4"/>
        <v>Semaine : 35</v>
      </c>
      <c r="IH13" s="44" t="str">
        <f t="shared" si="4"/>
        <v/>
      </c>
      <c r="II13" s="44" t="str">
        <f t="shared" si="4"/>
        <v/>
      </c>
      <c r="IJ13" s="44" t="str">
        <f t="shared" si="4"/>
        <v/>
      </c>
      <c r="IK13" s="44" t="str">
        <f t="shared" si="4"/>
        <v/>
      </c>
      <c r="IL13" s="44" t="str">
        <f t="shared" si="4"/>
        <v/>
      </c>
      <c r="IM13" s="44" t="str">
        <f t="shared" si="4"/>
        <v/>
      </c>
      <c r="IN13" s="44" t="str">
        <f t="shared" si="4"/>
        <v>Semaine : 36</v>
      </c>
      <c r="IO13" s="44" t="str">
        <f t="shared" si="4"/>
        <v/>
      </c>
      <c r="IP13" s="44" t="str">
        <f t="shared" si="4"/>
        <v/>
      </c>
      <c r="IQ13" s="44" t="str">
        <f t="shared" si="4"/>
        <v/>
      </c>
      <c r="IR13" s="44" t="str">
        <f t="shared" si="4"/>
        <v/>
      </c>
      <c r="IS13" s="44" t="str">
        <f t="shared" si="4"/>
        <v/>
      </c>
      <c r="IT13" s="44" t="str">
        <f t="shared" si="4"/>
        <v/>
      </c>
      <c r="IU13" s="44" t="str">
        <f t="shared" si="4"/>
        <v>Semaine : 37</v>
      </c>
      <c r="IV13" s="44" t="str">
        <f t="shared" si="4"/>
        <v/>
      </c>
      <c r="IW13" s="44" t="str">
        <f t="shared" si="4"/>
        <v/>
      </c>
      <c r="IX13" s="44" t="str">
        <f t="shared" si="4"/>
        <v/>
      </c>
      <c r="IY13" s="44" t="str">
        <f t="shared" si="4"/>
        <v/>
      </c>
      <c r="IZ13" s="44" t="str">
        <f t="shared" si="4"/>
        <v/>
      </c>
      <c r="JA13" s="44" t="str">
        <f t="shared" si="4"/>
        <v/>
      </c>
      <c r="JB13" s="44" t="str">
        <f t="shared" si="4"/>
        <v>Semaine : 38</v>
      </c>
      <c r="JC13" s="44" t="str">
        <f t="shared" si="4"/>
        <v/>
      </c>
      <c r="JD13" s="44" t="str">
        <f t="shared" si="4"/>
        <v/>
      </c>
      <c r="JE13" s="44" t="str">
        <f t="shared" si="4"/>
        <v/>
      </c>
      <c r="JF13" s="44" t="str">
        <f t="shared" si="4"/>
        <v/>
      </c>
      <c r="JG13" s="44" t="str">
        <f t="shared" si="4"/>
        <v/>
      </c>
      <c r="JH13" s="44" t="str">
        <f t="shared" si="4"/>
        <v/>
      </c>
      <c r="JI13" s="44" t="str">
        <f t="shared" si="4"/>
        <v>Semaine : 39</v>
      </c>
      <c r="JJ13" s="44" t="str">
        <f t="shared" si="4"/>
        <v/>
      </c>
      <c r="JK13" s="44" t="str">
        <f t="shared" si="4"/>
        <v/>
      </c>
      <c r="JL13" s="44" t="str">
        <f t="shared" ref="JL13:LW13" si="5">IF(WEEKDAY(PLANNING_DATE,2)=1,"Semaine : "&amp;INT(MOD(INT((PLANNING_DATE-2)/7)+0.6,52+5/28))+1,"")</f>
        <v/>
      </c>
      <c r="JM13" s="44" t="str">
        <f t="shared" si="5"/>
        <v/>
      </c>
      <c r="JN13" s="44" t="str">
        <f t="shared" si="5"/>
        <v/>
      </c>
      <c r="JO13" s="44" t="str">
        <f t="shared" si="5"/>
        <v/>
      </c>
      <c r="JP13" s="44" t="str">
        <f t="shared" si="5"/>
        <v>Semaine : 40</v>
      </c>
      <c r="JQ13" s="44" t="str">
        <f t="shared" si="5"/>
        <v/>
      </c>
      <c r="JR13" s="44" t="str">
        <f t="shared" si="5"/>
        <v/>
      </c>
      <c r="JS13" s="44" t="str">
        <f t="shared" si="5"/>
        <v/>
      </c>
      <c r="JT13" s="44" t="str">
        <f t="shared" si="5"/>
        <v/>
      </c>
      <c r="JU13" s="44" t="str">
        <f t="shared" si="5"/>
        <v/>
      </c>
      <c r="JV13" s="44" t="str">
        <f t="shared" si="5"/>
        <v/>
      </c>
      <c r="JW13" s="44" t="str">
        <f t="shared" si="5"/>
        <v>Semaine : 41</v>
      </c>
      <c r="JX13" s="44" t="str">
        <f t="shared" si="5"/>
        <v/>
      </c>
      <c r="JY13" s="44" t="str">
        <f t="shared" si="5"/>
        <v/>
      </c>
      <c r="JZ13" s="44" t="str">
        <f t="shared" si="5"/>
        <v/>
      </c>
      <c r="KA13" s="44" t="str">
        <f t="shared" si="5"/>
        <v/>
      </c>
      <c r="KB13" s="44" t="str">
        <f t="shared" si="5"/>
        <v/>
      </c>
      <c r="KC13" s="44" t="str">
        <f t="shared" si="5"/>
        <v/>
      </c>
      <c r="KD13" s="44" t="str">
        <f t="shared" si="5"/>
        <v>Semaine : 42</v>
      </c>
      <c r="KE13" s="44" t="str">
        <f t="shared" si="5"/>
        <v/>
      </c>
      <c r="KF13" s="44" t="str">
        <f t="shared" si="5"/>
        <v/>
      </c>
      <c r="KG13" s="44" t="str">
        <f t="shared" si="5"/>
        <v/>
      </c>
      <c r="KH13" s="44" t="str">
        <f t="shared" si="5"/>
        <v/>
      </c>
      <c r="KI13" s="44" t="str">
        <f t="shared" si="5"/>
        <v/>
      </c>
      <c r="KJ13" s="44" t="str">
        <f t="shared" si="5"/>
        <v/>
      </c>
      <c r="KK13" s="44" t="str">
        <f t="shared" si="5"/>
        <v>Semaine : 43</v>
      </c>
      <c r="KL13" s="44" t="str">
        <f t="shared" si="5"/>
        <v/>
      </c>
      <c r="KM13" s="44" t="str">
        <f t="shared" si="5"/>
        <v/>
      </c>
      <c r="KN13" s="44" t="str">
        <f t="shared" si="5"/>
        <v/>
      </c>
      <c r="KO13" s="44" t="str">
        <f t="shared" si="5"/>
        <v/>
      </c>
      <c r="KP13" s="44" t="str">
        <f t="shared" si="5"/>
        <v/>
      </c>
      <c r="KQ13" s="44" t="str">
        <f t="shared" si="5"/>
        <v/>
      </c>
      <c r="KR13" s="44" t="str">
        <f t="shared" si="5"/>
        <v>Semaine : 44</v>
      </c>
      <c r="KS13" s="44" t="str">
        <f t="shared" si="5"/>
        <v/>
      </c>
      <c r="KT13" s="44" t="str">
        <f t="shared" si="5"/>
        <v/>
      </c>
      <c r="KU13" s="44" t="str">
        <f t="shared" si="5"/>
        <v/>
      </c>
      <c r="KV13" s="44" t="str">
        <f t="shared" si="5"/>
        <v/>
      </c>
      <c r="KW13" s="44" t="str">
        <f t="shared" si="5"/>
        <v/>
      </c>
      <c r="KX13" s="44" t="str">
        <f t="shared" si="5"/>
        <v/>
      </c>
      <c r="KY13" s="44" t="str">
        <f t="shared" si="5"/>
        <v>Semaine : 45</v>
      </c>
      <c r="KZ13" s="44" t="str">
        <f t="shared" si="5"/>
        <v/>
      </c>
      <c r="LA13" s="44" t="str">
        <f t="shared" si="5"/>
        <v/>
      </c>
      <c r="LB13" s="44" t="str">
        <f t="shared" si="5"/>
        <v/>
      </c>
      <c r="LC13" s="44" t="str">
        <f t="shared" si="5"/>
        <v/>
      </c>
      <c r="LD13" s="44" t="str">
        <f t="shared" si="5"/>
        <v/>
      </c>
      <c r="LE13" s="44" t="str">
        <f t="shared" si="5"/>
        <v/>
      </c>
      <c r="LF13" s="44" t="str">
        <f t="shared" si="5"/>
        <v>Semaine : 46</v>
      </c>
      <c r="LG13" s="44" t="str">
        <f t="shared" si="5"/>
        <v/>
      </c>
      <c r="LH13" s="44" t="str">
        <f t="shared" si="5"/>
        <v/>
      </c>
      <c r="LI13" s="44" t="str">
        <f t="shared" si="5"/>
        <v/>
      </c>
      <c r="LJ13" s="44" t="str">
        <f t="shared" si="5"/>
        <v/>
      </c>
      <c r="LK13" s="44" t="str">
        <f t="shared" si="5"/>
        <v/>
      </c>
      <c r="LL13" s="44" t="str">
        <f t="shared" si="5"/>
        <v/>
      </c>
      <c r="LM13" s="44" t="str">
        <f t="shared" si="5"/>
        <v>Semaine : 47</v>
      </c>
      <c r="LN13" s="44" t="str">
        <f t="shared" si="5"/>
        <v/>
      </c>
      <c r="LO13" s="44" t="str">
        <f t="shared" si="5"/>
        <v/>
      </c>
      <c r="LP13" s="44" t="str">
        <f t="shared" si="5"/>
        <v/>
      </c>
      <c r="LQ13" s="44" t="str">
        <f t="shared" si="5"/>
        <v/>
      </c>
      <c r="LR13" s="44" t="str">
        <f t="shared" si="5"/>
        <v/>
      </c>
      <c r="LS13" s="44" t="str">
        <f t="shared" si="5"/>
        <v/>
      </c>
      <c r="LT13" s="44" t="str">
        <f t="shared" si="5"/>
        <v>Semaine : 48</v>
      </c>
      <c r="LU13" s="44" t="str">
        <f t="shared" si="5"/>
        <v/>
      </c>
      <c r="LV13" s="44" t="str">
        <f t="shared" si="5"/>
        <v/>
      </c>
      <c r="LW13" s="44" t="str">
        <f t="shared" si="5"/>
        <v/>
      </c>
      <c r="LX13" s="44" t="str">
        <f t="shared" ref="LX13:OE13" si="6">IF(WEEKDAY(PLANNING_DATE,2)=1,"Semaine : "&amp;INT(MOD(INT((PLANNING_DATE-2)/7)+0.6,52+5/28))+1,"")</f>
        <v/>
      </c>
      <c r="LY13" s="44" t="str">
        <f t="shared" si="6"/>
        <v/>
      </c>
      <c r="LZ13" s="44" t="str">
        <f t="shared" si="6"/>
        <v/>
      </c>
      <c r="MA13" s="44" t="str">
        <f t="shared" si="6"/>
        <v>Semaine : 49</v>
      </c>
      <c r="MB13" s="44" t="str">
        <f t="shared" si="6"/>
        <v/>
      </c>
      <c r="MC13" s="44" t="str">
        <f t="shared" si="6"/>
        <v/>
      </c>
      <c r="MD13" s="44" t="str">
        <f t="shared" si="6"/>
        <v/>
      </c>
      <c r="ME13" s="44" t="str">
        <f t="shared" si="6"/>
        <v/>
      </c>
      <c r="MF13" s="44" t="str">
        <f t="shared" si="6"/>
        <v/>
      </c>
      <c r="MG13" s="44" t="str">
        <f t="shared" si="6"/>
        <v/>
      </c>
      <c r="MH13" s="44" t="str">
        <f t="shared" si="6"/>
        <v>Semaine : 50</v>
      </c>
      <c r="MI13" s="44" t="str">
        <f t="shared" si="6"/>
        <v/>
      </c>
      <c r="MJ13" s="44" t="str">
        <f t="shared" si="6"/>
        <v/>
      </c>
      <c r="MK13" s="44" t="str">
        <f t="shared" si="6"/>
        <v/>
      </c>
      <c r="ML13" s="44" t="str">
        <f t="shared" si="6"/>
        <v/>
      </c>
      <c r="MM13" s="44" t="str">
        <f t="shared" si="6"/>
        <v/>
      </c>
      <c r="MN13" s="44" t="str">
        <f t="shared" si="6"/>
        <v/>
      </c>
      <c r="MO13" s="44" t="str">
        <f t="shared" si="6"/>
        <v>Semaine : 51</v>
      </c>
      <c r="MP13" s="44" t="str">
        <f t="shared" si="6"/>
        <v/>
      </c>
      <c r="MQ13" s="44" t="str">
        <f t="shared" si="6"/>
        <v/>
      </c>
      <c r="MR13" s="44" t="str">
        <f t="shared" si="6"/>
        <v/>
      </c>
      <c r="MS13" s="44" t="str">
        <f t="shared" si="6"/>
        <v/>
      </c>
      <c r="MT13" s="44" t="str">
        <f t="shared" si="6"/>
        <v/>
      </c>
      <c r="MU13" s="44" t="str">
        <f t="shared" si="6"/>
        <v/>
      </c>
      <c r="MV13" s="44" t="str">
        <f t="shared" si="6"/>
        <v>Semaine : 52</v>
      </c>
      <c r="MW13" s="44" t="str">
        <f t="shared" si="6"/>
        <v/>
      </c>
      <c r="MX13" s="44" t="str">
        <f t="shared" si="6"/>
        <v/>
      </c>
      <c r="MY13" s="44" t="str">
        <f t="shared" si="6"/>
        <v/>
      </c>
      <c r="MZ13" s="44" t="str">
        <f t="shared" si="6"/>
        <v/>
      </c>
      <c r="NA13" s="44" t="str">
        <f t="shared" si="6"/>
        <v/>
      </c>
      <c r="NB13" s="44" t="str">
        <f t="shared" si="6"/>
        <v/>
      </c>
      <c r="NC13" s="44" t="str">
        <f t="shared" si="6"/>
        <v>Semaine : 1</v>
      </c>
      <c r="ND13" s="44" t="str">
        <f t="shared" si="6"/>
        <v/>
      </c>
      <c r="NE13" s="44" t="str">
        <f t="shared" si="6"/>
        <v/>
      </c>
      <c r="NF13" s="44" t="str">
        <f t="shared" si="6"/>
        <v/>
      </c>
      <c r="NG13" s="44" t="str">
        <f t="shared" si="6"/>
        <v/>
      </c>
      <c r="NH13" s="44" t="str">
        <f t="shared" si="6"/>
        <v/>
      </c>
      <c r="NI13" s="44" t="str">
        <f t="shared" si="6"/>
        <v/>
      </c>
      <c r="NJ13" s="44" t="str">
        <f t="shared" si="6"/>
        <v>Semaine : 2</v>
      </c>
      <c r="NK13" s="44" t="str">
        <f t="shared" si="6"/>
        <v/>
      </c>
      <c r="NL13" s="44" t="str">
        <f t="shared" si="6"/>
        <v/>
      </c>
      <c r="NM13" s="44" t="str">
        <f t="shared" si="6"/>
        <v/>
      </c>
      <c r="NN13" s="44" t="str">
        <f t="shared" si="6"/>
        <v/>
      </c>
      <c r="NO13" s="44" t="str">
        <f t="shared" si="6"/>
        <v/>
      </c>
      <c r="NP13" s="44" t="str">
        <f t="shared" si="6"/>
        <v/>
      </c>
      <c r="NQ13" s="44" t="str">
        <f t="shared" si="6"/>
        <v>Semaine : 3</v>
      </c>
      <c r="NR13" s="44" t="str">
        <f t="shared" si="6"/>
        <v/>
      </c>
      <c r="NS13" s="44" t="str">
        <f t="shared" si="6"/>
        <v/>
      </c>
      <c r="NT13" s="44" t="str">
        <f t="shared" si="6"/>
        <v/>
      </c>
      <c r="NU13" s="44" t="str">
        <f t="shared" si="6"/>
        <v/>
      </c>
      <c r="NV13" s="44" t="str">
        <f t="shared" si="6"/>
        <v/>
      </c>
      <c r="NW13" s="44" t="str">
        <f t="shared" si="6"/>
        <v/>
      </c>
      <c r="NX13" s="44" t="str">
        <f t="shared" si="6"/>
        <v>Semaine : 4</v>
      </c>
      <c r="NY13" s="44" t="str">
        <f t="shared" si="6"/>
        <v/>
      </c>
      <c r="NZ13" s="44" t="str">
        <f t="shared" si="6"/>
        <v/>
      </c>
      <c r="OA13" s="44" t="str">
        <f t="shared" si="6"/>
        <v/>
      </c>
      <c r="OB13" s="44" t="str">
        <f t="shared" si="6"/>
        <v/>
      </c>
      <c r="OC13" s="44" t="str">
        <f t="shared" si="6"/>
        <v/>
      </c>
      <c r="OD13" s="44" t="str">
        <f t="shared" si="6"/>
        <v/>
      </c>
      <c r="OE13" s="46" t="str">
        <f t="shared" si="6"/>
        <v>Semaine : 5</v>
      </c>
    </row>
    <row r="14" spans="1:395" s="39" customFormat="1" ht="62.25" customHeight="1" thickBot="1" x14ac:dyDescent="0.3">
      <c r="C14" s="40">
        <f>PARAM_DATE_DEBUT</f>
        <v>44200</v>
      </c>
      <c r="D14" s="41">
        <f>PLANNING_DATE_DEBUT +1</f>
        <v>44201</v>
      </c>
      <c r="E14" s="41">
        <f t="shared" ref="E14:P14" si="7">D$14 +1</f>
        <v>44202</v>
      </c>
      <c r="F14" s="41">
        <f t="shared" si="7"/>
        <v>44203</v>
      </c>
      <c r="G14" s="41">
        <f t="shared" si="7"/>
        <v>44204</v>
      </c>
      <c r="H14" s="41">
        <f t="shared" si="7"/>
        <v>44205</v>
      </c>
      <c r="I14" s="41">
        <f t="shared" si="7"/>
        <v>44206</v>
      </c>
      <c r="J14" s="41">
        <f t="shared" si="7"/>
        <v>44207</v>
      </c>
      <c r="K14" s="41">
        <f t="shared" si="7"/>
        <v>44208</v>
      </c>
      <c r="L14" s="41">
        <f t="shared" si="7"/>
        <v>44209</v>
      </c>
      <c r="M14" s="41">
        <f t="shared" si="7"/>
        <v>44210</v>
      </c>
      <c r="N14" s="41">
        <f t="shared" si="7"/>
        <v>44211</v>
      </c>
      <c r="O14" s="41">
        <f t="shared" si="7"/>
        <v>44212</v>
      </c>
      <c r="P14" s="41">
        <f t="shared" si="7"/>
        <v>44213</v>
      </c>
      <c r="Q14" s="41">
        <f t="shared" ref="Q14" si="8">P$14 +1</f>
        <v>44214</v>
      </c>
      <c r="R14" s="41">
        <f t="shared" ref="R14" si="9">Q$14 +1</f>
        <v>44215</v>
      </c>
      <c r="S14" s="41">
        <f t="shared" ref="S14" si="10">R$14 +1</f>
        <v>44216</v>
      </c>
      <c r="T14" s="41">
        <f t="shared" ref="T14" si="11">S$14 +1</f>
        <v>44217</v>
      </c>
      <c r="U14" s="41">
        <f t="shared" ref="U14" si="12">T$14 +1</f>
        <v>44218</v>
      </c>
      <c r="V14" s="41">
        <f t="shared" ref="V14" si="13">U$14 +1</f>
        <v>44219</v>
      </c>
      <c r="W14" s="41">
        <f t="shared" ref="W14" si="14">V$14 +1</f>
        <v>44220</v>
      </c>
      <c r="X14" s="41">
        <f t="shared" ref="X14" si="15">W$14 +1</f>
        <v>44221</v>
      </c>
      <c r="Y14" s="41">
        <f t="shared" ref="Y14" si="16">X$14 +1</f>
        <v>44222</v>
      </c>
      <c r="Z14" s="41">
        <f t="shared" ref="Z14" si="17">Y$14 +1</f>
        <v>44223</v>
      </c>
      <c r="AA14" s="41">
        <f t="shared" ref="AA14" si="18">Z$14 +1</f>
        <v>44224</v>
      </c>
      <c r="AB14" s="41">
        <f t="shared" ref="AB14" si="19">AA$14 +1</f>
        <v>44225</v>
      </c>
      <c r="AC14" s="41">
        <f t="shared" ref="AC14" si="20">AB$14 +1</f>
        <v>44226</v>
      </c>
      <c r="AD14" s="41">
        <f t="shared" ref="AD14" si="21">AC$14 +1</f>
        <v>44227</v>
      </c>
      <c r="AE14" s="41">
        <f t="shared" ref="AE14" si="22">AD$14 +1</f>
        <v>44228</v>
      </c>
      <c r="AF14" s="41">
        <f t="shared" ref="AF14" si="23">AE$14 +1</f>
        <v>44229</v>
      </c>
      <c r="AG14" s="41">
        <f t="shared" ref="AG14" si="24">AF$14 +1</f>
        <v>44230</v>
      </c>
      <c r="AH14" s="41">
        <f t="shared" ref="AH14" si="25">AG$14 +1</f>
        <v>44231</v>
      </c>
      <c r="AI14" s="41">
        <f t="shared" ref="AI14" si="26">AH$14 +1</f>
        <v>44232</v>
      </c>
      <c r="AJ14" s="41">
        <f t="shared" ref="AJ14" si="27">AI$14 +1</f>
        <v>44233</v>
      </c>
      <c r="AK14" s="41">
        <f t="shared" ref="AK14" si="28">AJ$14 +1</f>
        <v>44234</v>
      </c>
      <c r="AL14" s="41">
        <f t="shared" ref="AL14" si="29">AK$14 +1</f>
        <v>44235</v>
      </c>
      <c r="AM14" s="41">
        <f t="shared" ref="AM14" si="30">AL$14 +1</f>
        <v>44236</v>
      </c>
      <c r="AN14" s="41">
        <f t="shared" ref="AN14" si="31">AM$14 +1</f>
        <v>44237</v>
      </c>
      <c r="AO14" s="41">
        <f t="shared" ref="AO14" si="32">AN$14 +1</f>
        <v>44238</v>
      </c>
      <c r="AP14" s="41">
        <f t="shared" ref="AP14" si="33">AO$14 +1</f>
        <v>44239</v>
      </c>
      <c r="AQ14" s="41">
        <f t="shared" ref="AQ14" si="34">AP$14 +1</f>
        <v>44240</v>
      </c>
      <c r="AR14" s="41">
        <f t="shared" ref="AR14" si="35">AQ$14 +1</f>
        <v>44241</v>
      </c>
      <c r="AS14" s="41">
        <f t="shared" ref="AS14" si="36">AR$14 +1</f>
        <v>44242</v>
      </c>
      <c r="AT14" s="41">
        <f t="shared" ref="AT14" si="37">AS$14 +1</f>
        <v>44243</v>
      </c>
      <c r="AU14" s="41">
        <f t="shared" ref="AU14" si="38">AT$14 +1</f>
        <v>44244</v>
      </c>
      <c r="AV14" s="41">
        <f t="shared" ref="AV14" si="39">AU$14 +1</f>
        <v>44245</v>
      </c>
      <c r="AW14" s="41">
        <f t="shared" ref="AW14" si="40">AV$14 +1</f>
        <v>44246</v>
      </c>
      <c r="AX14" s="41">
        <f t="shared" ref="AX14" si="41">AW$14 +1</f>
        <v>44247</v>
      </c>
      <c r="AY14" s="41">
        <f t="shared" ref="AY14" si="42">AX$14 +1</f>
        <v>44248</v>
      </c>
      <c r="AZ14" s="41">
        <f t="shared" ref="AZ14" si="43">AY$14 +1</f>
        <v>44249</v>
      </c>
      <c r="BA14" s="41">
        <f t="shared" ref="BA14" si="44">AZ$14 +1</f>
        <v>44250</v>
      </c>
      <c r="BB14" s="41">
        <f t="shared" ref="BB14" si="45">BA$14 +1</f>
        <v>44251</v>
      </c>
      <c r="BC14" s="41">
        <f t="shared" ref="BC14" si="46">BB$14 +1</f>
        <v>44252</v>
      </c>
      <c r="BD14" s="41">
        <f t="shared" ref="BD14" si="47">BC$14 +1</f>
        <v>44253</v>
      </c>
      <c r="BE14" s="41">
        <f t="shared" ref="BE14" si="48">BD$14 +1</f>
        <v>44254</v>
      </c>
      <c r="BF14" s="41">
        <f t="shared" ref="BF14" si="49">BE$14 +1</f>
        <v>44255</v>
      </c>
      <c r="BG14" s="41">
        <f t="shared" ref="BG14" si="50">BF$14 +1</f>
        <v>44256</v>
      </c>
      <c r="BH14" s="41">
        <f t="shared" ref="BH14" si="51">BG$14 +1</f>
        <v>44257</v>
      </c>
      <c r="BI14" s="41">
        <f t="shared" ref="BI14" si="52">BH$14 +1</f>
        <v>44258</v>
      </c>
      <c r="BJ14" s="41">
        <f t="shared" ref="BJ14" si="53">BI$14 +1</f>
        <v>44259</v>
      </c>
      <c r="BK14" s="41">
        <f t="shared" ref="BK14" si="54">BJ$14 +1</f>
        <v>44260</v>
      </c>
      <c r="BL14" s="41">
        <f t="shared" ref="BL14" si="55">BK$14 +1</f>
        <v>44261</v>
      </c>
      <c r="BM14" s="41">
        <f t="shared" ref="BM14" si="56">BL$14 +1</f>
        <v>44262</v>
      </c>
      <c r="BN14" s="41">
        <f t="shared" ref="BN14" si="57">BM$14 +1</f>
        <v>44263</v>
      </c>
      <c r="BO14" s="41">
        <f t="shared" ref="BO14" si="58">BN$14 +1</f>
        <v>44264</v>
      </c>
      <c r="BP14" s="41">
        <f t="shared" ref="BP14" si="59">BO$14 +1</f>
        <v>44265</v>
      </c>
      <c r="BQ14" s="41">
        <f t="shared" ref="BQ14" si="60">BP$14 +1</f>
        <v>44266</v>
      </c>
      <c r="BR14" s="41">
        <f t="shared" ref="BR14" si="61">BQ$14 +1</f>
        <v>44267</v>
      </c>
      <c r="BS14" s="41">
        <f t="shared" ref="BS14" si="62">BR$14 +1</f>
        <v>44268</v>
      </c>
      <c r="BT14" s="41">
        <f t="shared" ref="BT14" si="63">BS$14 +1</f>
        <v>44269</v>
      </c>
      <c r="BU14" s="41">
        <f t="shared" ref="BU14" si="64">BT$14 +1</f>
        <v>44270</v>
      </c>
      <c r="BV14" s="41">
        <f t="shared" ref="BV14" si="65">BU$14 +1</f>
        <v>44271</v>
      </c>
      <c r="BW14" s="41">
        <f t="shared" ref="BW14" si="66">BV$14 +1</f>
        <v>44272</v>
      </c>
      <c r="BX14" s="41">
        <f t="shared" ref="BX14" si="67">BW$14 +1</f>
        <v>44273</v>
      </c>
      <c r="BY14" s="41">
        <f t="shared" ref="BY14" si="68">BX$14 +1</f>
        <v>44274</v>
      </c>
      <c r="BZ14" s="41">
        <f t="shared" ref="BZ14" si="69">BY$14 +1</f>
        <v>44275</v>
      </c>
      <c r="CA14" s="41">
        <f t="shared" ref="CA14" si="70">BZ$14 +1</f>
        <v>44276</v>
      </c>
      <c r="CB14" s="41">
        <f t="shared" ref="CB14" si="71">CA$14 +1</f>
        <v>44277</v>
      </c>
      <c r="CC14" s="41">
        <f t="shared" ref="CC14" si="72">CB$14 +1</f>
        <v>44278</v>
      </c>
      <c r="CD14" s="41">
        <f t="shared" ref="CD14" si="73">CC$14 +1</f>
        <v>44279</v>
      </c>
      <c r="CE14" s="41">
        <f t="shared" ref="CE14" si="74">CD$14 +1</f>
        <v>44280</v>
      </c>
      <c r="CF14" s="41">
        <f t="shared" ref="CF14" si="75">CE$14 +1</f>
        <v>44281</v>
      </c>
      <c r="CG14" s="41">
        <f t="shared" ref="CG14" si="76">CF$14 +1</f>
        <v>44282</v>
      </c>
      <c r="CH14" s="41">
        <f t="shared" ref="CH14" si="77">CG$14 +1</f>
        <v>44283</v>
      </c>
      <c r="CI14" s="41">
        <f t="shared" ref="CI14" si="78">CH$14 +1</f>
        <v>44284</v>
      </c>
      <c r="CJ14" s="41">
        <f t="shared" ref="CJ14" si="79">CI$14 +1</f>
        <v>44285</v>
      </c>
      <c r="CK14" s="41">
        <f t="shared" ref="CK14" si="80">CJ$14 +1</f>
        <v>44286</v>
      </c>
      <c r="CL14" s="41">
        <f t="shared" ref="CL14" si="81">CK$14 +1</f>
        <v>44287</v>
      </c>
      <c r="CM14" s="41">
        <f t="shared" ref="CM14" si="82">CL$14 +1</f>
        <v>44288</v>
      </c>
      <c r="CN14" s="41">
        <f t="shared" ref="CN14" si="83">CM$14 +1</f>
        <v>44289</v>
      </c>
      <c r="CO14" s="41">
        <f t="shared" ref="CO14" si="84">CN$14 +1</f>
        <v>44290</v>
      </c>
      <c r="CP14" s="41">
        <f t="shared" ref="CP14" si="85">CO$14 +1</f>
        <v>44291</v>
      </c>
      <c r="CQ14" s="41">
        <f t="shared" ref="CQ14" si="86">CP$14 +1</f>
        <v>44292</v>
      </c>
      <c r="CR14" s="41">
        <f t="shared" ref="CR14" si="87">CQ$14 +1</f>
        <v>44293</v>
      </c>
      <c r="CS14" s="41">
        <f t="shared" ref="CS14" si="88">CR$14 +1</f>
        <v>44294</v>
      </c>
      <c r="CT14" s="41">
        <f t="shared" ref="CT14" si="89">CS$14 +1</f>
        <v>44295</v>
      </c>
      <c r="CU14" s="41">
        <f t="shared" ref="CU14" si="90">CT$14 +1</f>
        <v>44296</v>
      </c>
      <c r="CV14" s="41">
        <f t="shared" ref="CV14" si="91">CU$14 +1</f>
        <v>44297</v>
      </c>
      <c r="CW14" s="41">
        <f t="shared" ref="CW14" si="92">CV$14 +1</f>
        <v>44298</v>
      </c>
      <c r="CX14" s="41">
        <f t="shared" ref="CX14" si="93">CW$14 +1</f>
        <v>44299</v>
      </c>
      <c r="CY14" s="41">
        <f t="shared" ref="CY14" si="94">CX$14 +1</f>
        <v>44300</v>
      </c>
      <c r="CZ14" s="41">
        <f t="shared" ref="CZ14" si="95">CY$14 +1</f>
        <v>44301</v>
      </c>
      <c r="DA14" s="41">
        <f t="shared" ref="DA14" si="96">CZ$14 +1</f>
        <v>44302</v>
      </c>
      <c r="DB14" s="41">
        <f t="shared" ref="DB14" si="97">DA$14 +1</f>
        <v>44303</v>
      </c>
      <c r="DC14" s="41">
        <f t="shared" ref="DC14" si="98">DB$14 +1</f>
        <v>44304</v>
      </c>
      <c r="DD14" s="41">
        <f t="shared" ref="DD14" si="99">DC$14 +1</f>
        <v>44305</v>
      </c>
      <c r="DE14" s="41">
        <f t="shared" ref="DE14" si="100">DD$14 +1</f>
        <v>44306</v>
      </c>
      <c r="DF14" s="41">
        <f t="shared" ref="DF14" si="101">DE$14 +1</f>
        <v>44307</v>
      </c>
      <c r="DG14" s="41">
        <f t="shared" ref="DG14" si="102">DF$14 +1</f>
        <v>44308</v>
      </c>
      <c r="DH14" s="41">
        <f t="shared" ref="DH14" si="103">DG$14 +1</f>
        <v>44309</v>
      </c>
      <c r="DI14" s="41">
        <f t="shared" ref="DI14" si="104">DH$14 +1</f>
        <v>44310</v>
      </c>
      <c r="DJ14" s="41">
        <f t="shared" ref="DJ14" si="105">DI$14 +1</f>
        <v>44311</v>
      </c>
      <c r="DK14" s="41">
        <f t="shared" ref="DK14" si="106">DJ$14 +1</f>
        <v>44312</v>
      </c>
      <c r="DL14" s="41">
        <f t="shared" ref="DL14" si="107">DK$14 +1</f>
        <v>44313</v>
      </c>
      <c r="DM14" s="41">
        <f t="shared" ref="DM14" si="108">DL$14 +1</f>
        <v>44314</v>
      </c>
      <c r="DN14" s="41">
        <f t="shared" ref="DN14" si="109">DM$14 +1</f>
        <v>44315</v>
      </c>
      <c r="DO14" s="41">
        <f t="shared" ref="DO14" si="110">DN$14 +1</f>
        <v>44316</v>
      </c>
      <c r="DP14" s="41">
        <f t="shared" ref="DP14" si="111">DO$14 +1</f>
        <v>44317</v>
      </c>
      <c r="DQ14" s="41">
        <f t="shared" ref="DQ14" si="112">DP$14 +1</f>
        <v>44318</v>
      </c>
      <c r="DR14" s="41">
        <f t="shared" ref="DR14" si="113">DQ$14 +1</f>
        <v>44319</v>
      </c>
      <c r="DS14" s="41">
        <f t="shared" ref="DS14" si="114">DR$14 +1</f>
        <v>44320</v>
      </c>
      <c r="DT14" s="41">
        <f t="shared" ref="DT14" si="115">DS$14 +1</f>
        <v>44321</v>
      </c>
      <c r="DU14" s="41">
        <f t="shared" ref="DU14" si="116">DT$14 +1</f>
        <v>44322</v>
      </c>
      <c r="DV14" s="41">
        <f t="shared" ref="DV14" si="117">DU$14 +1</f>
        <v>44323</v>
      </c>
      <c r="DW14" s="41">
        <f t="shared" ref="DW14" si="118">DV$14 +1</f>
        <v>44324</v>
      </c>
      <c r="DX14" s="41">
        <f t="shared" ref="DX14" si="119">DW$14 +1</f>
        <v>44325</v>
      </c>
      <c r="DY14" s="41">
        <f t="shared" ref="DY14" si="120">DX$14 +1</f>
        <v>44326</v>
      </c>
      <c r="DZ14" s="41">
        <f t="shared" ref="DZ14" si="121">DY$14 +1</f>
        <v>44327</v>
      </c>
      <c r="EA14" s="41">
        <f t="shared" ref="EA14" si="122">DZ$14 +1</f>
        <v>44328</v>
      </c>
      <c r="EB14" s="41">
        <f t="shared" ref="EB14" si="123">EA$14 +1</f>
        <v>44329</v>
      </c>
      <c r="EC14" s="41">
        <f t="shared" ref="EC14" si="124">EB$14 +1</f>
        <v>44330</v>
      </c>
      <c r="ED14" s="41">
        <f t="shared" ref="ED14" si="125">EC$14 +1</f>
        <v>44331</v>
      </c>
      <c r="EE14" s="41">
        <f t="shared" ref="EE14" si="126">ED$14 +1</f>
        <v>44332</v>
      </c>
      <c r="EF14" s="41">
        <f t="shared" ref="EF14" si="127">EE$14 +1</f>
        <v>44333</v>
      </c>
      <c r="EG14" s="41">
        <f t="shared" ref="EG14" si="128">EF$14 +1</f>
        <v>44334</v>
      </c>
      <c r="EH14" s="41">
        <f t="shared" ref="EH14" si="129">EG$14 +1</f>
        <v>44335</v>
      </c>
      <c r="EI14" s="41">
        <f t="shared" ref="EI14" si="130">EH$14 +1</f>
        <v>44336</v>
      </c>
      <c r="EJ14" s="41">
        <f t="shared" ref="EJ14" si="131">EI$14 +1</f>
        <v>44337</v>
      </c>
      <c r="EK14" s="41">
        <f t="shared" ref="EK14" si="132">EJ$14 +1</f>
        <v>44338</v>
      </c>
      <c r="EL14" s="41">
        <f t="shared" ref="EL14" si="133">EK$14 +1</f>
        <v>44339</v>
      </c>
      <c r="EM14" s="41">
        <f t="shared" ref="EM14" si="134">EL$14 +1</f>
        <v>44340</v>
      </c>
      <c r="EN14" s="41">
        <f t="shared" ref="EN14" si="135">EM$14 +1</f>
        <v>44341</v>
      </c>
      <c r="EO14" s="41">
        <f t="shared" ref="EO14" si="136">EN$14 +1</f>
        <v>44342</v>
      </c>
      <c r="EP14" s="41">
        <f t="shared" ref="EP14" si="137">EO$14 +1</f>
        <v>44343</v>
      </c>
      <c r="EQ14" s="41">
        <f t="shared" ref="EQ14" si="138">EP$14 +1</f>
        <v>44344</v>
      </c>
      <c r="ER14" s="41">
        <f t="shared" ref="ER14" si="139">EQ$14 +1</f>
        <v>44345</v>
      </c>
      <c r="ES14" s="41">
        <f t="shared" ref="ES14" si="140">ER$14 +1</f>
        <v>44346</v>
      </c>
      <c r="ET14" s="41">
        <f t="shared" ref="ET14" si="141">ES$14 +1</f>
        <v>44347</v>
      </c>
      <c r="EU14" s="41">
        <f t="shared" ref="EU14" si="142">ET$14 +1</f>
        <v>44348</v>
      </c>
      <c r="EV14" s="41">
        <f t="shared" ref="EV14" si="143">EU$14 +1</f>
        <v>44349</v>
      </c>
      <c r="EW14" s="41">
        <f t="shared" ref="EW14" si="144">EV$14 +1</f>
        <v>44350</v>
      </c>
      <c r="EX14" s="41">
        <f t="shared" ref="EX14" si="145">EW$14 +1</f>
        <v>44351</v>
      </c>
      <c r="EY14" s="41">
        <f t="shared" ref="EY14" si="146">EX$14 +1</f>
        <v>44352</v>
      </c>
      <c r="EZ14" s="41">
        <f t="shared" ref="EZ14" si="147">EY$14 +1</f>
        <v>44353</v>
      </c>
      <c r="FA14" s="41">
        <f t="shared" ref="FA14" si="148">EZ$14 +1</f>
        <v>44354</v>
      </c>
      <c r="FB14" s="41">
        <f t="shared" ref="FB14" si="149">FA$14 +1</f>
        <v>44355</v>
      </c>
      <c r="FC14" s="41">
        <f t="shared" ref="FC14" si="150">FB$14 +1</f>
        <v>44356</v>
      </c>
      <c r="FD14" s="41">
        <f t="shared" ref="FD14" si="151">FC$14 +1</f>
        <v>44357</v>
      </c>
      <c r="FE14" s="41">
        <f t="shared" ref="FE14" si="152">FD$14 +1</f>
        <v>44358</v>
      </c>
      <c r="FF14" s="41">
        <f t="shared" ref="FF14" si="153">FE$14 +1</f>
        <v>44359</v>
      </c>
      <c r="FG14" s="41">
        <f t="shared" ref="FG14" si="154">FF$14 +1</f>
        <v>44360</v>
      </c>
      <c r="FH14" s="41">
        <f t="shared" ref="FH14" si="155">FG$14 +1</f>
        <v>44361</v>
      </c>
      <c r="FI14" s="41">
        <f t="shared" ref="FI14" si="156">FH$14 +1</f>
        <v>44362</v>
      </c>
      <c r="FJ14" s="41">
        <f t="shared" ref="FJ14" si="157">FI$14 +1</f>
        <v>44363</v>
      </c>
      <c r="FK14" s="41">
        <f t="shared" ref="FK14" si="158">FJ$14 +1</f>
        <v>44364</v>
      </c>
      <c r="FL14" s="41">
        <f t="shared" ref="FL14" si="159">FK$14 +1</f>
        <v>44365</v>
      </c>
      <c r="FM14" s="41">
        <f t="shared" ref="FM14" si="160">FL$14 +1</f>
        <v>44366</v>
      </c>
      <c r="FN14" s="41">
        <f t="shared" ref="FN14" si="161">FM$14 +1</f>
        <v>44367</v>
      </c>
      <c r="FO14" s="41">
        <f t="shared" ref="FO14" si="162">FN$14 +1</f>
        <v>44368</v>
      </c>
      <c r="FP14" s="41">
        <f t="shared" ref="FP14" si="163">FO$14 +1</f>
        <v>44369</v>
      </c>
      <c r="FQ14" s="41">
        <f t="shared" ref="FQ14" si="164">FP$14 +1</f>
        <v>44370</v>
      </c>
      <c r="FR14" s="41">
        <f t="shared" ref="FR14" si="165">FQ$14 +1</f>
        <v>44371</v>
      </c>
      <c r="FS14" s="41">
        <f t="shared" ref="FS14" si="166">FR$14 +1</f>
        <v>44372</v>
      </c>
      <c r="FT14" s="41">
        <f t="shared" ref="FT14" si="167">FS$14 +1</f>
        <v>44373</v>
      </c>
      <c r="FU14" s="41">
        <f t="shared" ref="FU14" si="168">FT$14 +1</f>
        <v>44374</v>
      </c>
      <c r="FV14" s="41">
        <f t="shared" ref="FV14" si="169">FU$14 +1</f>
        <v>44375</v>
      </c>
      <c r="FW14" s="41">
        <f t="shared" ref="FW14" si="170">FV$14 +1</f>
        <v>44376</v>
      </c>
      <c r="FX14" s="41">
        <f t="shared" ref="FX14" si="171">FW$14 +1</f>
        <v>44377</v>
      </c>
      <c r="FY14" s="41">
        <f t="shared" ref="FY14" si="172">FX$14 +1</f>
        <v>44378</v>
      </c>
      <c r="FZ14" s="41">
        <f t="shared" ref="FZ14" si="173">FY$14 +1</f>
        <v>44379</v>
      </c>
      <c r="GA14" s="41">
        <f t="shared" ref="GA14" si="174">FZ$14 +1</f>
        <v>44380</v>
      </c>
      <c r="GB14" s="41">
        <f t="shared" ref="GB14" si="175">GA$14 +1</f>
        <v>44381</v>
      </c>
      <c r="GC14" s="41">
        <f t="shared" ref="GC14" si="176">GB$14 +1</f>
        <v>44382</v>
      </c>
      <c r="GD14" s="41">
        <f t="shared" ref="GD14" si="177">GC$14 +1</f>
        <v>44383</v>
      </c>
      <c r="GE14" s="41">
        <f t="shared" ref="GE14" si="178">GD$14 +1</f>
        <v>44384</v>
      </c>
      <c r="GF14" s="41">
        <f t="shared" ref="GF14" si="179">GE$14 +1</f>
        <v>44385</v>
      </c>
      <c r="GG14" s="41">
        <f t="shared" ref="GG14" si="180">GF$14 +1</f>
        <v>44386</v>
      </c>
      <c r="GH14" s="41">
        <f t="shared" ref="GH14" si="181">GG$14 +1</f>
        <v>44387</v>
      </c>
      <c r="GI14" s="41">
        <f t="shared" ref="GI14" si="182">GH$14 +1</f>
        <v>44388</v>
      </c>
      <c r="GJ14" s="41">
        <f t="shared" ref="GJ14" si="183">GI$14 +1</f>
        <v>44389</v>
      </c>
      <c r="GK14" s="41">
        <f t="shared" ref="GK14" si="184">GJ$14 +1</f>
        <v>44390</v>
      </c>
      <c r="GL14" s="41">
        <f t="shared" ref="GL14" si="185">GK$14 +1</f>
        <v>44391</v>
      </c>
      <c r="GM14" s="41">
        <f t="shared" ref="GM14" si="186">GL$14 +1</f>
        <v>44392</v>
      </c>
      <c r="GN14" s="41">
        <f t="shared" ref="GN14" si="187">GM$14 +1</f>
        <v>44393</v>
      </c>
      <c r="GO14" s="41">
        <f t="shared" ref="GO14" si="188">GN$14 +1</f>
        <v>44394</v>
      </c>
      <c r="GP14" s="41">
        <f t="shared" ref="GP14" si="189">GO$14 +1</f>
        <v>44395</v>
      </c>
      <c r="GQ14" s="41">
        <f t="shared" ref="GQ14" si="190">GP$14 +1</f>
        <v>44396</v>
      </c>
      <c r="GR14" s="41">
        <f t="shared" ref="GR14" si="191">GQ$14 +1</f>
        <v>44397</v>
      </c>
      <c r="GS14" s="41">
        <f t="shared" ref="GS14" si="192">GR$14 +1</f>
        <v>44398</v>
      </c>
      <c r="GT14" s="41">
        <f t="shared" ref="GT14" si="193">GS$14 +1</f>
        <v>44399</v>
      </c>
      <c r="GU14" s="41">
        <f t="shared" ref="GU14" si="194">GT$14 +1</f>
        <v>44400</v>
      </c>
      <c r="GV14" s="41">
        <f t="shared" ref="GV14" si="195">GU$14 +1</f>
        <v>44401</v>
      </c>
      <c r="GW14" s="41">
        <f t="shared" ref="GW14" si="196">GV$14 +1</f>
        <v>44402</v>
      </c>
      <c r="GX14" s="41">
        <f t="shared" ref="GX14" si="197">GW$14 +1</f>
        <v>44403</v>
      </c>
      <c r="GY14" s="41">
        <f t="shared" ref="GY14" si="198">GX$14 +1</f>
        <v>44404</v>
      </c>
      <c r="GZ14" s="41">
        <f t="shared" ref="GZ14" si="199">GY$14 +1</f>
        <v>44405</v>
      </c>
      <c r="HA14" s="41">
        <f t="shared" ref="HA14" si="200">GZ$14 +1</f>
        <v>44406</v>
      </c>
      <c r="HB14" s="41">
        <f t="shared" ref="HB14" si="201">HA$14 +1</f>
        <v>44407</v>
      </c>
      <c r="HC14" s="41">
        <f t="shared" ref="HC14" si="202">HB$14 +1</f>
        <v>44408</v>
      </c>
      <c r="HD14" s="41">
        <f t="shared" ref="HD14" si="203">HC$14 +1</f>
        <v>44409</v>
      </c>
      <c r="HE14" s="41">
        <f t="shared" ref="HE14" si="204">HD$14 +1</f>
        <v>44410</v>
      </c>
      <c r="HF14" s="41">
        <f t="shared" ref="HF14" si="205">HE$14 +1</f>
        <v>44411</v>
      </c>
      <c r="HG14" s="41">
        <f t="shared" ref="HG14" si="206">HF$14 +1</f>
        <v>44412</v>
      </c>
      <c r="HH14" s="41">
        <f t="shared" ref="HH14" si="207">HG$14 +1</f>
        <v>44413</v>
      </c>
      <c r="HI14" s="41">
        <f t="shared" ref="HI14" si="208">HH$14 +1</f>
        <v>44414</v>
      </c>
      <c r="HJ14" s="41">
        <f t="shared" ref="HJ14" si="209">HI$14 +1</f>
        <v>44415</v>
      </c>
      <c r="HK14" s="41">
        <f t="shared" ref="HK14" si="210">HJ$14 +1</f>
        <v>44416</v>
      </c>
      <c r="HL14" s="41">
        <f t="shared" ref="HL14" si="211">HK$14 +1</f>
        <v>44417</v>
      </c>
      <c r="HM14" s="41">
        <f t="shared" ref="HM14" si="212">HL$14 +1</f>
        <v>44418</v>
      </c>
      <c r="HN14" s="41">
        <f t="shared" ref="HN14" si="213">HM$14 +1</f>
        <v>44419</v>
      </c>
      <c r="HO14" s="41">
        <f t="shared" ref="HO14" si="214">HN$14 +1</f>
        <v>44420</v>
      </c>
      <c r="HP14" s="41">
        <f t="shared" ref="HP14" si="215">HO$14 +1</f>
        <v>44421</v>
      </c>
      <c r="HQ14" s="41">
        <f t="shared" ref="HQ14" si="216">HP$14 +1</f>
        <v>44422</v>
      </c>
      <c r="HR14" s="41">
        <f t="shared" ref="HR14" si="217">HQ$14 +1</f>
        <v>44423</v>
      </c>
      <c r="HS14" s="41">
        <f t="shared" ref="HS14" si="218">HR$14 +1</f>
        <v>44424</v>
      </c>
      <c r="HT14" s="41">
        <f t="shared" ref="HT14" si="219">HS$14 +1</f>
        <v>44425</v>
      </c>
      <c r="HU14" s="41">
        <f t="shared" ref="HU14" si="220">HT$14 +1</f>
        <v>44426</v>
      </c>
      <c r="HV14" s="41">
        <f t="shared" ref="HV14" si="221">HU$14 +1</f>
        <v>44427</v>
      </c>
      <c r="HW14" s="41">
        <f t="shared" ref="HW14" si="222">HV$14 +1</f>
        <v>44428</v>
      </c>
      <c r="HX14" s="41">
        <f t="shared" ref="HX14" si="223">HW$14 +1</f>
        <v>44429</v>
      </c>
      <c r="HY14" s="41">
        <f t="shared" ref="HY14" si="224">HX$14 +1</f>
        <v>44430</v>
      </c>
      <c r="HZ14" s="41">
        <f t="shared" ref="HZ14" si="225">HY$14 +1</f>
        <v>44431</v>
      </c>
      <c r="IA14" s="41">
        <f t="shared" ref="IA14" si="226">HZ$14 +1</f>
        <v>44432</v>
      </c>
      <c r="IB14" s="41">
        <f t="shared" ref="IB14" si="227">IA$14 +1</f>
        <v>44433</v>
      </c>
      <c r="IC14" s="41">
        <f t="shared" ref="IC14" si="228">IB$14 +1</f>
        <v>44434</v>
      </c>
      <c r="ID14" s="41">
        <f t="shared" ref="ID14" si="229">IC$14 +1</f>
        <v>44435</v>
      </c>
      <c r="IE14" s="41">
        <f t="shared" ref="IE14" si="230">ID$14 +1</f>
        <v>44436</v>
      </c>
      <c r="IF14" s="41">
        <f t="shared" ref="IF14" si="231">IE$14 +1</f>
        <v>44437</v>
      </c>
      <c r="IG14" s="41">
        <f t="shared" ref="IG14" si="232">IF$14 +1</f>
        <v>44438</v>
      </c>
      <c r="IH14" s="41">
        <f t="shared" ref="IH14" si="233">IG$14 +1</f>
        <v>44439</v>
      </c>
      <c r="II14" s="41">
        <f t="shared" ref="II14" si="234">IH$14 +1</f>
        <v>44440</v>
      </c>
      <c r="IJ14" s="41">
        <f t="shared" ref="IJ14" si="235">II$14 +1</f>
        <v>44441</v>
      </c>
      <c r="IK14" s="41">
        <f t="shared" ref="IK14" si="236">IJ$14 +1</f>
        <v>44442</v>
      </c>
      <c r="IL14" s="41">
        <f t="shared" ref="IL14" si="237">IK$14 +1</f>
        <v>44443</v>
      </c>
      <c r="IM14" s="41">
        <f t="shared" ref="IM14" si="238">IL$14 +1</f>
        <v>44444</v>
      </c>
      <c r="IN14" s="41">
        <f t="shared" ref="IN14" si="239">IM$14 +1</f>
        <v>44445</v>
      </c>
      <c r="IO14" s="41">
        <f t="shared" ref="IO14" si="240">IN$14 +1</f>
        <v>44446</v>
      </c>
      <c r="IP14" s="41">
        <f t="shared" ref="IP14" si="241">IO$14 +1</f>
        <v>44447</v>
      </c>
      <c r="IQ14" s="41">
        <f t="shared" ref="IQ14" si="242">IP$14 +1</f>
        <v>44448</v>
      </c>
      <c r="IR14" s="41">
        <f t="shared" ref="IR14" si="243">IQ$14 +1</f>
        <v>44449</v>
      </c>
      <c r="IS14" s="41">
        <f t="shared" ref="IS14" si="244">IR$14 +1</f>
        <v>44450</v>
      </c>
      <c r="IT14" s="41">
        <f t="shared" ref="IT14" si="245">IS$14 +1</f>
        <v>44451</v>
      </c>
      <c r="IU14" s="41">
        <f t="shared" ref="IU14" si="246">IT$14 +1</f>
        <v>44452</v>
      </c>
      <c r="IV14" s="41">
        <f t="shared" ref="IV14" si="247">IU$14 +1</f>
        <v>44453</v>
      </c>
      <c r="IW14" s="41">
        <f t="shared" ref="IW14" si="248">IV$14 +1</f>
        <v>44454</v>
      </c>
      <c r="IX14" s="41">
        <f t="shared" ref="IX14" si="249">IW$14 +1</f>
        <v>44455</v>
      </c>
      <c r="IY14" s="41">
        <f t="shared" ref="IY14" si="250">IX$14 +1</f>
        <v>44456</v>
      </c>
      <c r="IZ14" s="41">
        <f t="shared" ref="IZ14" si="251">IY$14 +1</f>
        <v>44457</v>
      </c>
      <c r="JA14" s="41">
        <f t="shared" ref="JA14" si="252">IZ$14 +1</f>
        <v>44458</v>
      </c>
      <c r="JB14" s="41">
        <f t="shared" ref="JB14" si="253">JA$14 +1</f>
        <v>44459</v>
      </c>
      <c r="JC14" s="41">
        <f t="shared" ref="JC14" si="254">JB$14 +1</f>
        <v>44460</v>
      </c>
      <c r="JD14" s="41">
        <f t="shared" ref="JD14" si="255">JC$14 +1</f>
        <v>44461</v>
      </c>
      <c r="JE14" s="41">
        <f t="shared" ref="JE14" si="256">JD$14 +1</f>
        <v>44462</v>
      </c>
      <c r="JF14" s="41">
        <f t="shared" ref="JF14" si="257">JE$14 +1</f>
        <v>44463</v>
      </c>
      <c r="JG14" s="41">
        <f t="shared" ref="JG14" si="258">JF$14 +1</f>
        <v>44464</v>
      </c>
      <c r="JH14" s="41">
        <f t="shared" ref="JH14" si="259">JG$14 +1</f>
        <v>44465</v>
      </c>
      <c r="JI14" s="41">
        <f t="shared" ref="JI14" si="260">JH$14 +1</f>
        <v>44466</v>
      </c>
      <c r="JJ14" s="41">
        <f t="shared" ref="JJ14" si="261">JI$14 +1</f>
        <v>44467</v>
      </c>
      <c r="JK14" s="41">
        <f t="shared" ref="JK14" si="262">JJ$14 +1</f>
        <v>44468</v>
      </c>
      <c r="JL14" s="41">
        <f t="shared" ref="JL14" si="263">JK$14 +1</f>
        <v>44469</v>
      </c>
      <c r="JM14" s="41">
        <f t="shared" ref="JM14" si="264">JL$14 +1</f>
        <v>44470</v>
      </c>
      <c r="JN14" s="41">
        <f t="shared" ref="JN14" si="265">JM$14 +1</f>
        <v>44471</v>
      </c>
      <c r="JO14" s="41">
        <f t="shared" ref="JO14" si="266">JN$14 +1</f>
        <v>44472</v>
      </c>
      <c r="JP14" s="41">
        <f t="shared" ref="JP14" si="267">JO$14 +1</f>
        <v>44473</v>
      </c>
      <c r="JQ14" s="41">
        <f t="shared" ref="JQ14" si="268">JP$14 +1</f>
        <v>44474</v>
      </c>
      <c r="JR14" s="41">
        <f t="shared" ref="JR14" si="269">JQ$14 +1</f>
        <v>44475</v>
      </c>
      <c r="JS14" s="41">
        <f t="shared" ref="JS14" si="270">JR$14 +1</f>
        <v>44476</v>
      </c>
      <c r="JT14" s="41">
        <f t="shared" ref="JT14" si="271">JS$14 +1</f>
        <v>44477</v>
      </c>
      <c r="JU14" s="41">
        <f t="shared" ref="JU14" si="272">JT$14 +1</f>
        <v>44478</v>
      </c>
      <c r="JV14" s="41">
        <f t="shared" ref="JV14" si="273">JU$14 +1</f>
        <v>44479</v>
      </c>
      <c r="JW14" s="41">
        <f t="shared" ref="JW14" si="274">JV$14 +1</f>
        <v>44480</v>
      </c>
      <c r="JX14" s="41">
        <f t="shared" ref="JX14" si="275">JW$14 +1</f>
        <v>44481</v>
      </c>
      <c r="JY14" s="41">
        <f t="shared" ref="JY14" si="276">JX$14 +1</f>
        <v>44482</v>
      </c>
      <c r="JZ14" s="41">
        <f t="shared" ref="JZ14" si="277">JY$14 +1</f>
        <v>44483</v>
      </c>
      <c r="KA14" s="41">
        <f t="shared" ref="KA14" si="278">JZ$14 +1</f>
        <v>44484</v>
      </c>
      <c r="KB14" s="41">
        <f t="shared" ref="KB14" si="279">KA$14 +1</f>
        <v>44485</v>
      </c>
      <c r="KC14" s="41">
        <f t="shared" ref="KC14" si="280">KB$14 +1</f>
        <v>44486</v>
      </c>
      <c r="KD14" s="41">
        <f t="shared" ref="KD14" si="281">KC$14 +1</f>
        <v>44487</v>
      </c>
      <c r="KE14" s="41">
        <f t="shared" ref="KE14" si="282">KD$14 +1</f>
        <v>44488</v>
      </c>
      <c r="KF14" s="41">
        <f t="shared" ref="KF14" si="283">KE$14 +1</f>
        <v>44489</v>
      </c>
      <c r="KG14" s="41">
        <f t="shared" ref="KG14" si="284">KF$14 +1</f>
        <v>44490</v>
      </c>
      <c r="KH14" s="41">
        <f t="shared" ref="KH14" si="285">KG$14 +1</f>
        <v>44491</v>
      </c>
      <c r="KI14" s="41">
        <f t="shared" ref="KI14" si="286">KH$14 +1</f>
        <v>44492</v>
      </c>
      <c r="KJ14" s="41">
        <f t="shared" ref="KJ14" si="287">KI$14 +1</f>
        <v>44493</v>
      </c>
      <c r="KK14" s="41">
        <f t="shared" ref="KK14" si="288">KJ$14 +1</f>
        <v>44494</v>
      </c>
      <c r="KL14" s="41">
        <f t="shared" ref="KL14" si="289">KK$14 +1</f>
        <v>44495</v>
      </c>
      <c r="KM14" s="41">
        <f t="shared" ref="KM14" si="290">KL$14 +1</f>
        <v>44496</v>
      </c>
      <c r="KN14" s="41">
        <f t="shared" ref="KN14" si="291">KM$14 +1</f>
        <v>44497</v>
      </c>
      <c r="KO14" s="41">
        <f t="shared" ref="KO14" si="292">KN$14 +1</f>
        <v>44498</v>
      </c>
      <c r="KP14" s="41">
        <f t="shared" ref="KP14" si="293">KO$14 +1</f>
        <v>44499</v>
      </c>
      <c r="KQ14" s="41">
        <f t="shared" ref="KQ14" si="294">KP$14 +1</f>
        <v>44500</v>
      </c>
      <c r="KR14" s="41">
        <f t="shared" ref="KR14" si="295">KQ$14 +1</f>
        <v>44501</v>
      </c>
      <c r="KS14" s="41">
        <f t="shared" ref="KS14" si="296">KR$14 +1</f>
        <v>44502</v>
      </c>
      <c r="KT14" s="41">
        <f t="shared" ref="KT14" si="297">KS$14 +1</f>
        <v>44503</v>
      </c>
      <c r="KU14" s="41">
        <f t="shared" ref="KU14" si="298">KT$14 +1</f>
        <v>44504</v>
      </c>
      <c r="KV14" s="41">
        <f t="shared" ref="KV14" si="299">KU$14 +1</f>
        <v>44505</v>
      </c>
      <c r="KW14" s="41">
        <f t="shared" ref="KW14" si="300">KV$14 +1</f>
        <v>44506</v>
      </c>
      <c r="KX14" s="41">
        <f t="shared" ref="KX14" si="301">KW$14 +1</f>
        <v>44507</v>
      </c>
      <c r="KY14" s="41">
        <f t="shared" ref="KY14" si="302">KX$14 +1</f>
        <v>44508</v>
      </c>
      <c r="KZ14" s="41">
        <f t="shared" ref="KZ14" si="303">KY$14 +1</f>
        <v>44509</v>
      </c>
      <c r="LA14" s="41">
        <f t="shared" ref="LA14" si="304">KZ$14 +1</f>
        <v>44510</v>
      </c>
      <c r="LB14" s="41">
        <f t="shared" ref="LB14" si="305">LA$14 +1</f>
        <v>44511</v>
      </c>
      <c r="LC14" s="41">
        <f t="shared" ref="LC14" si="306">LB$14 +1</f>
        <v>44512</v>
      </c>
      <c r="LD14" s="41">
        <f t="shared" ref="LD14" si="307">LC$14 +1</f>
        <v>44513</v>
      </c>
      <c r="LE14" s="41">
        <f t="shared" ref="LE14" si="308">LD$14 +1</f>
        <v>44514</v>
      </c>
      <c r="LF14" s="41">
        <f t="shared" ref="LF14" si="309">LE$14 +1</f>
        <v>44515</v>
      </c>
      <c r="LG14" s="41">
        <f t="shared" ref="LG14" si="310">LF$14 +1</f>
        <v>44516</v>
      </c>
      <c r="LH14" s="41">
        <f t="shared" ref="LH14" si="311">LG$14 +1</f>
        <v>44517</v>
      </c>
      <c r="LI14" s="41">
        <f t="shared" ref="LI14" si="312">LH$14 +1</f>
        <v>44518</v>
      </c>
      <c r="LJ14" s="41">
        <f t="shared" ref="LJ14" si="313">LI$14 +1</f>
        <v>44519</v>
      </c>
      <c r="LK14" s="41">
        <f t="shared" ref="LK14" si="314">LJ$14 +1</f>
        <v>44520</v>
      </c>
      <c r="LL14" s="41">
        <f t="shared" ref="LL14" si="315">LK$14 +1</f>
        <v>44521</v>
      </c>
      <c r="LM14" s="41">
        <f t="shared" ref="LM14" si="316">LL$14 +1</f>
        <v>44522</v>
      </c>
      <c r="LN14" s="41">
        <f t="shared" ref="LN14" si="317">LM$14 +1</f>
        <v>44523</v>
      </c>
      <c r="LO14" s="41">
        <f t="shared" ref="LO14" si="318">LN$14 +1</f>
        <v>44524</v>
      </c>
      <c r="LP14" s="41">
        <f t="shared" ref="LP14" si="319">LO$14 +1</f>
        <v>44525</v>
      </c>
      <c r="LQ14" s="41">
        <f t="shared" ref="LQ14" si="320">LP$14 +1</f>
        <v>44526</v>
      </c>
      <c r="LR14" s="41">
        <f t="shared" ref="LR14" si="321">LQ$14 +1</f>
        <v>44527</v>
      </c>
      <c r="LS14" s="41">
        <f t="shared" ref="LS14" si="322">LR$14 +1</f>
        <v>44528</v>
      </c>
      <c r="LT14" s="41">
        <f t="shared" ref="LT14" si="323">LS$14 +1</f>
        <v>44529</v>
      </c>
      <c r="LU14" s="41">
        <f t="shared" ref="LU14" si="324">LT$14 +1</f>
        <v>44530</v>
      </c>
      <c r="LV14" s="41">
        <f t="shared" ref="LV14" si="325">LU$14 +1</f>
        <v>44531</v>
      </c>
      <c r="LW14" s="41">
        <f t="shared" ref="LW14" si="326">LV$14 +1</f>
        <v>44532</v>
      </c>
      <c r="LX14" s="41">
        <f t="shared" ref="LX14" si="327">LW$14 +1</f>
        <v>44533</v>
      </c>
      <c r="LY14" s="41">
        <f t="shared" ref="LY14" si="328">LX$14 +1</f>
        <v>44534</v>
      </c>
      <c r="LZ14" s="41">
        <f t="shared" ref="LZ14" si="329">LY$14 +1</f>
        <v>44535</v>
      </c>
      <c r="MA14" s="41">
        <f t="shared" ref="MA14" si="330">LZ$14 +1</f>
        <v>44536</v>
      </c>
      <c r="MB14" s="41">
        <f t="shared" ref="MB14" si="331">MA$14 +1</f>
        <v>44537</v>
      </c>
      <c r="MC14" s="41">
        <f t="shared" ref="MC14" si="332">MB$14 +1</f>
        <v>44538</v>
      </c>
      <c r="MD14" s="41">
        <f t="shared" ref="MD14" si="333">MC$14 +1</f>
        <v>44539</v>
      </c>
      <c r="ME14" s="41">
        <f t="shared" ref="ME14" si="334">MD$14 +1</f>
        <v>44540</v>
      </c>
      <c r="MF14" s="41">
        <f t="shared" ref="MF14" si="335">ME$14 +1</f>
        <v>44541</v>
      </c>
      <c r="MG14" s="41">
        <f t="shared" ref="MG14" si="336">MF$14 +1</f>
        <v>44542</v>
      </c>
      <c r="MH14" s="41">
        <f t="shared" ref="MH14" si="337">MG$14 +1</f>
        <v>44543</v>
      </c>
      <c r="MI14" s="41">
        <f t="shared" ref="MI14" si="338">MH$14 +1</f>
        <v>44544</v>
      </c>
      <c r="MJ14" s="41">
        <f t="shared" ref="MJ14" si="339">MI$14 +1</f>
        <v>44545</v>
      </c>
      <c r="MK14" s="41">
        <f t="shared" ref="MK14" si="340">MJ$14 +1</f>
        <v>44546</v>
      </c>
      <c r="ML14" s="41">
        <f t="shared" ref="ML14" si="341">MK$14 +1</f>
        <v>44547</v>
      </c>
      <c r="MM14" s="41">
        <f t="shared" ref="MM14" si="342">ML$14 +1</f>
        <v>44548</v>
      </c>
      <c r="MN14" s="41">
        <f t="shared" ref="MN14" si="343">MM$14 +1</f>
        <v>44549</v>
      </c>
      <c r="MO14" s="41">
        <f t="shared" ref="MO14" si="344">MN$14 +1</f>
        <v>44550</v>
      </c>
      <c r="MP14" s="41">
        <f t="shared" ref="MP14" si="345">MO$14 +1</f>
        <v>44551</v>
      </c>
      <c r="MQ14" s="41">
        <f t="shared" ref="MQ14" si="346">MP$14 +1</f>
        <v>44552</v>
      </c>
      <c r="MR14" s="41">
        <f t="shared" ref="MR14" si="347">MQ$14 +1</f>
        <v>44553</v>
      </c>
      <c r="MS14" s="41">
        <f t="shared" ref="MS14" si="348">MR$14 +1</f>
        <v>44554</v>
      </c>
      <c r="MT14" s="41">
        <f t="shared" ref="MT14" si="349">MS$14 +1</f>
        <v>44555</v>
      </c>
      <c r="MU14" s="41">
        <f t="shared" ref="MU14" si="350">MT$14 +1</f>
        <v>44556</v>
      </c>
      <c r="MV14" s="41">
        <f t="shared" ref="MV14" si="351">MU$14 +1</f>
        <v>44557</v>
      </c>
      <c r="MW14" s="41">
        <f t="shared" ref="MW14" si="352">MV$14 +1</f>
        <v>44558</v>
      </c>
      <c r="MX14" s="41">
        <f t="shared" ref="MX14" si="353">MW$14 +1</f>
        <v>44559</v>
      </c>
      <c r="MY14" s="41">
        <f t="shared" ref="MY14" si="354">MX$14 +1</f>
        <v>44560</v>
      </c>
      <c r="MZ14" s="41">
        <f t="shared" ref="MZ14" si="355">MY$14 +1</f>
        <v>44561</v>
      </c>
      <c r="NA14" s="41">
        <f t="shared" ref="NA14" si="356">MZ$14 +1</f>
        <v>44562</v>
      </c>
      <c r="NB14" s="41">
        <f t="shared" ref="NB14" si="357">NA$14 +1</f>
        <v>44563</v>
      </c>
      <c r="NC14" s="41">
        <f t="shared" ref="NC14" si="358">NB$14 +1</f>
        <v>44564</v>
      </c>
      <c r="ND14" s="41">
        <f t="shared" ref="ND14" si="359">NC$14 +1</f>
        <v>44565</v>
      </c>
      <c r="NE14" s="41">
        <f t="shared" ref="NE14" si="360">ND$14 +1</f>
        <v>44566</v>
      </c>
      <c r="NF14" s="41">
        <f t="shared" ref="NF14" si="361">NE$14 +1</f>
        <v>44567</v>
      </c>
      <c r="NG14" s="41">
        <f t="shared" ref="NG14" si="362">NF$14 +1</f>
        <v>44568</v>
      </c>
      <c r="NH14" s="41">
        <f t="shared" ref="NH14" si="363">NG$14 +1</f>
        <v>44569</v>
      </c>
      <c r="NI14" s="41">
        <f t="shared" ref="NI14" si="364">NH$14 +1</f>
        <v>44570</v>
      </c>
      <c r="NJ14" s="41">
        <f t="shared" ref="NJ14" si="365">NI$14 +1</f>
        <v>44571</v>
      </c>
      <c r="NK14" s="41">
        <f t="shared" ref="NK14" si="366">NJ$14 +1</f>
        <v>44572</v>
      </c>
      <c r="NL14" s="41">
        <f t="shared" ref="NL14" si="367">NK$14 +1</f>
        <v>44573</v>
      </c>
      <c r="NM14" s="41">
        <f t="shared" ref="NM14" si="368">NL$14 +1</f>
        <v>44574</v>
      </c>
      <c r="NN14" s="41">
        <f t="shared" ref="NN14" si="369">NM$14 +1</f>
        <v>44575</v>
      </c>
      <c r="NO14" s="41">
        <f t="shared" ref="NO14" si="370">NN$14 +1</f>
        <v>44576</v>
      </c>
      <c r="NP14" s="41">
        <f t="shared" ref="NP14" si="371">NO$14 +1</f>
        <v>44577</v>
      </c>
      <c r="NQ14" s="41">
        <f t="shared" ref="NQ14" si="372">NP$14 +1</f>
        <v>44578</v>
      </c>
      <c r="NR14" s="41">
        <f t="shared" ref="NR14" si="373">NQ$14 +1</f>
        <v>44579</v>
      </c>
      <c r="NS14" s="41">
        <f t="shared" ref="NS14" si="374">NR$14 +1</f>
        <v>44580</v>
      </c>
      <c r="NT14" s="41">
        <f t="shared" ref="NT14" si="375">NS$14 +1</f>
        <v>44581</v>
      </c>
      <c r="NU14" s="41">
        <f t="shared" ref="NU14" si="376">NT$14 +1</f>
        <v>44582</v>
      </c>
      <c r="NV14" s="41">
        <f t="shared" ref="NV14" si="377">NU$14 +1</f>
        <v>44583</v>
      </c>
      <c r="NW14" s="41">
        <f t="shared" ref="NW14" si="378">NV$14 +1</f>
        <v>44584</v>
      </c>
      <c r="NX14" s="41">
        <f t="shared" ref="NX14" si="379">NW$14 +1</f>
        <v>44585</v>
      </c>
      <c r="NY14" s="41">
        <f t="shared" ref="NY14" si="380">NX$14 +1</f>
        <v>44586</v>
      </c>
      <c r="NZ14" s="41">
        <f t="shared" ref="NZ14" si="381">NY$14 +1</f>
        <v>44587</v>
      </c>
      <c r="OA14" s="41">
        <f t="shared" ref="OA14" si="382">NZ$14 +1</f>
        <v>44588</v>
      </c>
      <c r="OB14" s="41">
        <f t="shared" ref="OB14" si="383">OA$14 +1</f>
        <v>44589</v>
      </c>
      <c r="OC14" s="41">
        <f t="shared" ref="OC14" si="384">OB$14 +1</f>
        <v>44590</v>
      </c>
      <c r="OD14" s="41">
        <f t="shared" ref="OD14" si="385">OC$14 +1</f>
        <v>44591</v>
      </c>
      <c r="OE14" s="41">
        <f t="shared" ref="OE14" si="386">OD$14 +1</f>
        <v>44592</v>
      </c>
    </row>
    <row r="15" spans="1:395" ht="17.25" thickBot="1" x14ac:dyDescent="0.3">
      <c r="A15" s="49" t="s">
        <v>41</v>
      </c>
      <c r="B15" s="50" t="s">
        <v>34</v>
      </c>
      <c r="C15" s="22">
        <f t="shared" ref="C15:BN15" si="387">PLANNING_DATE</f>
        <v>44200</v>
      </c>
      <c r="D15" s="22">
        <f t="shared" si="387"/>
        <v>44201</v>
      </c>
      <c r="E15" s="22">
        <f t="shared" si="387"/>
        <v>44202</v>
      </c>
      <c r="F15" s="22">
        <f t="shared" si="387"/>
        <v>44203</v>
      </c>
      <c r="G15" s="22">
        <f t="shared" si="387"/>
        <v>44204</v>
      </c>
      <c r="H15" s="22">
        <f t="shared" si="387"/>
        <v>44205</v>
      </c>
      <c r="I15" s="22">
        <f t="shared" si="387"/>
        <v>44206</v>
      </c>
      <c r="J15" s="22">
        <f t="shared" si="387"/>
        <v>44207</v>
      </c>
      <c r="K15" s="22">
        <f t="shared" si="387"/>
        <v>44208</v>
      </c>
      <c r="L15" s="22">
        <f t="shared" si="387"/>
        <v>44209</v>
      </c>
      <c r="M15" s="22">
        <f t="shared" si="387"/>
        <v>44210</v>
      </c>
      <c r="N15" s="22">
        <f t="shared" si="387"/>
        <v>44211</v>
      </c>
      <c r="O15" s="22">
        <f t="shared" si="387"/>
        <v>44212</v>
      </c>
      <c r="P15" s="22">
        <f t="shared" si="387"/>
        <v>44213</v>
      </c>
      <c r="Q15" s="22">
        <f t="shared" si="387"/>
        <v>44214</v>
      </c>
      <c r="R15" s="22">
        <f t="shared" si="387"/>
        <v>44215</v>
      </c>
      <c r="S15" s="22">
        <f t="shared" si="387"/>
        <v>44216</v>
      </c>
      <c r="T15" s="22">
        <f t="shared" si="387"/>
        <v>44217</v>
      </c>
      <c r="U15" s="22">
        <f t="shared" si="387"/>
        <v>44218</v>
      </c>
      <c r="V15" s="22">
        <f t="shared" si="387"/>
        <v>44219</v>
      </c>
      <c r="W15" s="22">
        <f t="shared" si="387"/>
        <v>44220</v>
      </c>
      <c r="X15" s="22">
        <f t="shared" si="387"/>
        <v>44221</v>
      </c>
      <c r="Y15" s="22">
        <f t="shared" si="387"/>
        <v>44222</v>
      </c>
      <c r="Z15" s="22">
        <f t="shared" si="387"/>
        <v>44223</v>
      </c>
      <c r="AA15" s="22">
        <f t="shared" si="387"/>
        <v>44224</v>
      </c>
      <c r="AB15" s="22">
        <f t="shared" si="387"/>
        <v>44225</v>
      </c>
      <c r="AC15" s="22">
        <f t="shared" si="387"/>
        <v>44226</v>
      </c>
      <c r="AD15" s="22">
        <f t="shared" si="387"/>
        <v>44227</v>
      </c>
      <c r="AE15" s="22">
        <f t="shared" si="387"/>
        <v>44228</v>
      </c>
      <c r="AF15" s="22">
        <f t="shared" si="387"/>
        <v>44229</v>
      </c>
      <c r="AG15" s="22">
        <f t="shared" si="387"/>
        <v>44230</v>
      </c>
      <c r="AH15" s="22">
        <f t="shared" si="387"/>
        <v>44231</v>
      </c>
      <c r="AI15" s="22">
        <f t="shared" si="387"/>
        <v>44232</v>
      </c>
      <c r="AJ15" s="22">
        <f t="shared" si="387"/>
        <v>44233</v>
      </c>
      <c r="AK15" s="22">
        <f t="shared" si="387"/>
        <v>44234</v>
      </c>
      <c r="AL15" s="22">
        <f t="shared" si="387"/>
        <v>44235</v>
      </c>
      <c r="AM15" s="22">
        <f t="shared" si="387"/>
        <v>44236</v>
      </c>
      <c r="AN15" s="22">
        <f t="shared" si="387"/>
        <v>44237</v>
      </c>
      <c r="AO15" s="22">
        <f t="shared" si="387"/>
        <v>44238</v>
      </c>
      <c r="AP15" s="22">
        <f t="shared" si="387"/>
        <v>44239</v>
      </c>
      <c r="AQ15" s="22">
        <f t="shared" si="387"/>
        <v>44240</v>
      </c>
      <c r="AR15" s="22">
        <f t="shared" si="387"/>
        <v>44241</v>
      </c>
      <c r="AS15" s="22">
        <f t="shared" si="387"/>
        <v>44242</v>
      </c>
      <c r="AT15" s="22">
        <f t="shared" si="387"/>
        <v>44243</v>
      </c>
      <c r="AU15" s="22">
        <f t="shared" si="387"/>
        <v>44244</v>
      </c>
      <c r="AV15" s="22">
        <f t="shared" si="387"/>
        <v>44245</v>
      </c>
      <c r="AW15" s="22">
        <f t="shared" si="387"/>
        <v>44246</v>
      </c>
      <c r="AX15" s="22">
        <f t="shared" si="387"/>
        <v>44247</v>
      </c>
      <c r="AY15" s="22">
        <f t="shared" si="387"/>
        <v>44248</v>
      </c>
      <c r="AZ15" s="22">
        <f t="shared" si="387"/>
        <v>44249</v>
      </c>
      <c r="BA15" s="22">
        <f t="shared" si="387"/>
        <v>44250</v>
      </c>
      <c r="BB15" s="22">
        <f t="shared" si="387"/>
        <v>44251</v>
      </c>
      <c r="BC15" s="22">
        <f t="shared" si="387"/>
        <v>44252</v>
      </c>
      <c r="BD15" s="22">
        <f t="shared" si="387"/>
        <v>44253</v>
      </c>
      <c r="BE15" s="22">
        <f t="shared" si="387"/>
        <v>44254</v>
      </c>
      <c r="BF15" s="22">
        <f t="shared" si="387"/>
        <v>44255</v>
      </c>
      <c r="BG15" s="22">
        <f t="shared" si="387"/>
        <v>44256</v>
      </c>
      <c r="BH15" s="22">
        <f t="shared" si="387"/>
        <v>44257</v>
      </c>
      <c r="BI15" s="22">
        <f t="shared" si="387"/>
        <v>44258</v>
      </c>
      <c r="BJ15" s="22">
        <f t="shared" si="387"/>
        <v>44259</v>
      </c>
      <c r="BK15" s="22">
        <f t="shared" si="387"/>
        <v>44260</v>
      </c>
      <c r="BL15" s="22">
        <f t="shared" si="387"/>
        <v>44261</v>
      </c>
      <c r="BM15" s="22">
        <f t="shared" si="387"/>
        <v>44262</v>
      </c>
      <c r="BN15" s="22">
        <f t="shared" si="387"/>
        <v>44263</v>
      </c>
      <c r="BO15" s="22">
        <f t="shared" ref="BO15:DZ15" si="388">PLANNING_DATE</f>
        <v>44264</v>
      </c>
      <c r="BP15" s="22">
        <f t="shared" si="388"/>
        <v>44265</v>
      </c>
      <c r="BQ15" s="22">
        <f t="shared" si="388"/>
        <v>44266</v>
      </c>
      <c r="BR15" s="22">
        <f t="shared" si="388"/>
        <v>44267</v>
      </c>
      <c r="BS15" s="22">
        <f t="shared" si="388"/>
        <v>44268</v>
      </c>
      <c r="BT15" s="22">
        <f t="shared" si="388"/>
        <v>44269</v>
      </c>
      <c r="BU15" s="22">
        <f t="shared" si="388"/>
        <v>44270</v>
      </c>
      <c r="BV15" s="22">
        <f t="shared" si="388"/>
        <v>44271</v>
      </c>
      <c r="BW15" s="22">
        <f t="shared" si="388"/>
        <v>44272</v>
      </c>
      <c r="BX15" s="22">
        <f t="shared" si="388"/>
        <v>44273</v>
      </c>
      <c r="BY15" s="22">
        <f t="shared" si="388"/>
        <v>44274</v>
      </c>
      <c r="BZ15" s="22">
        <f t="shared" si="388"/>
        <v>44275</v>
      </c>
      <c r="CA15" s="22">
        <f t="shared" si="388"/>
        <v>44276</v>
      </c>
      <c r="CB15" s="22">
        <f t="shared" si="388"/>
        <v>44277</v>
      </c>
      <c r="CC15" s="22">
        <f t="shared" si="388"/>
        <v>44278</v>
      </c>
      <c r="CD15" s="22">
        <f t="shared" si="388"/>
        <v>44279</v>
      </c>
      <c r="CE15" s="22">
        <f t="shared" si="388"/>
        <v>44280</v>
      </c>
      <c r="CF15" s="22">
        <f t="shared" si="388"/>
        <v>44281</v>
      </c>
      <c r="CG15" s="22">
        <f t="shared" si="388"/>
        <v>44282</v>
      </c>
      <c r="CH15" s="22">
        <f t="shared" si="388"/>
        <v>44283</v>
      </c>
      <c r="CI15" s="22">
        <f t="shared" si="388"/>
        <v>44284</v>
      </c>
      <c r="CJ15" s="22">
        <f t="shared" si="388"/>
        <v>44285</v>
      </c>
      <c r="CK15" s="22">
        <f t="shared" si="388"/>
        <v>44286</v>
      </c>
      <c r="CL15" s="22">
        <f t="shared" si="388"/>
        <v>44287</v>
      </c>
      <c r="CM15" s="22">
        <f t="shared" si="388"/>
        <v>44288</v>
      </c>
      <c r="CN15" s="22">
        <f t="shared" si="388"/>
        <v>44289</v>
      </c>
      <c r="CO15" s="22">
        <f t="shared" si="388"/>
        <v>44290</v>
      </c>
      <c r="CP15" s="22">
        <f t="shared" si="388"/>
        <v>44291</v>
      </c>
      <c r="CQ15" s="22">
        <f t="shared" si="388"/>
        <v>44292</v>
      </c>
      <c r="CR15" s="22">
        <f t="shared" si="388"/>
        <v>44293</v>
      </c>
      <c r="CS15" s="22">
        <f t="shared" si="388"/>
        <v>44294</v>
      </c>
      <c r="CT15" s="22">
        <f t="shared" si="388"/>
        <v>44295</v>
      </c>
      <c r="CU15" s="22">
        <f t="shared" si="388"/>
        <v>44296</v>
      </c>
      <c r="CV15" s="22">
        <f t="shared" si="388"/>
        <v>44297</v>
      </c>
      <c r="CW15" s="22">
        <f t="shared" si="388"/>
        <v>44298</v>
      </c>
      <c r="CX15" s="22">
        <f t="shared" si="388"/>
        <v>44299</v>
      </c>
      <c r="CY15" s="22">
        <f t="shared" si="388"/>
        <v>44300</v>
      </c>
      <c r="CZ15" s="22">
        <f t="shared" si="388"/>
        <v>44301</v>
      </c>
      <c r="DA15" s="22">
        <f t="shared" si="388"/>
        <v>44302</v>
      </c>
      <c r="DB15" s="22">
        <f t="shared" si="388"/>
        <v>44303</v>
      </c>
      <c r="DC15" s="22">
        <f t="shared" si="388"/>
        <v>44304</v>
      </c>
      <c r="DD15" s="22">
        <f t="shared" si="388"/>
        <v>44305</v>
      </c>
      <c r="DE15" s="22">
        <f t="shared" si="388"/>
        <v>44306</v>
      </c>
      <c r="DF15" s="22">
        <f t="shared" si="388"/>
        <v>44307</v>
      </c>
      <c r="DG15" s="22">
        <f t="shared" si="388"/>
        <v>44308</v>
      </c>
      <c r="DH15" s="22">
        <f t="shared" si="388"/>
        <v>44309</v>
      </c>
      <c r="DI15" s="22">
        <f t="shared" si="388"/>
        <v>44310</v>
      </c>
      <c r="DJ15" s="22">
        <f t="shared" si="388"/>
        <v>44311</v>
      </c>
      <c r="DK15" s="22">
        <f t="shared" si="388"/>
        <v>44312</v>
      </c>
      <c r="DL15" s="22">
        <f t="shared" si="388"/>
        <v>44313</v>
      </c>
      <c r="DM15" s="22">
        <f t="shared" si="388"/>
        <v>44314</v>
      </c>
      <c r="DN15" s="22">
        <f t="shared" si="388"/>
        <v>44315</v>
      </c>
      <c r="DO15" s="22">
        <f t="shared" si="388"/>
        <v>44316</v>
      </c>
      <c r="DP15" s="22">
        <f t="shared" si="388"/>
        <v>44317</v>
      </c>
      <c r="DQ15" s="22">
        <f t="shared" si="388"/>
        <v>44318</v>
      </c>
      <c r="DR15" s="22">
        <f t="shared" si="388"/>
        <v>44319</v>
      </c>
      <c r="DS15" s="22">
        <f t="shared" si="388"/>
        <v>44320</v>
      </c>
      <c r="DT15" s="22">
        <f t="shared" si="388"/>
        <v>44321</v>
      </c>
      <c r="DU15" s="22">
        <f t="shared" si="388"/>
        <v>44322</v>
      </c>
      <c r="DV15" s="22">
        <f t="shared" si="388"/>
        <v>44323</v>
      </c>
      <c r="DW15" s="22">
        <f t="shared" si="388"/>
        <v>44324</v>
      </c>
      <c r="DX15" s="22">
        <f t="shared" si="388"/>
        <v>44325</v>
      </c>
      <c r="DY15" s="22">
        <f t="shared" si="388"/>
        <v>44326</v>
      </c>
      <c r="DZ15" s="22">
        <f t="shared" si="388"/>
        <v>44327</v>
      </c>
      <c r="EA15" s="22">
        <f t="shared" ref="EA15:GL15" si="389">PLANNING_DATE</f>
        <v>44328</v>
      </c>
      <c r="EB15" s="22">
        <f t="shared" si="389"/>
        <v>44329</v>
      </c>
      <c r="EC15" s="22">
        <f t="shared" si="389"/>
        <v>44330</v>
      </c>
      <c r="ED15" s="22">
        <f t="shared" si="389"/>
        <v>44331</v>
      </c>
      <c r="EE15" s="22">
        <f t="shared" si="389"/>
        <v>44332</v>
      </c>
      <c r="EF15" s="22">
        <f t="shared" si="389"/>
        <v>44333</v>
      </c>
      <c r="EG15" s="22">
        <f t="shared" si="389"/>
        <v>44334</v>
      </c>
      <c r="EH15" s="22">
        <f t="shared" si="389"/>
        <v>44335</v>
      </c>
      <c r="EI15" s="22">
        <f t="shared" si="389"/>
        <v>44336</v>
      </c>
      <c r="EJ15" s="22">
        <f t="shared" si="389"/>
        <v>44337</v>
      </c>
      <c r="EK15" s="22">
        <f t="shared" si="389"/>
        <v>44338</v>
      </c>
      <c r="EL15" s="22">
        <f t="shared" si="389"/>
        <v>44339</v>
      </c>
      <c r="EM15" s="22">
        <f t="shared" si="389"/>
        <v>44340</v>
      </c>
      <c r="EN15" s="22">
        <f t="shared" si="389"/>
        <v>44341</v>
      </c>
      <c r="EO15" s="22">
        <f t="shared" si="389"/>
        <v>44342</v>
      </c>
      <c r="EP15" s="22">
        <f t="shared" si="389"/>
        <v>44343</v>
      </c>
      <c r="EQ15" s="22">
        <f t="shared" si="389"/>
        <v>44344</v>
      </c>
      <c r="ER15" s="22">
        <f t="shared" si="389"/>
        <v>44345</v>
      </c>
      <c r="ES15" s="22">
        <f t="shared" si="389"/>
        <v>44346</v>
      </c>
      <c r="ET15" s="22">
        <f t="shared" si="389"/>
        <v>44347</v>
      </c>
      <c r="EU15" s="22">
        <f t="shared" si="389"/>
        <v>44348</v>
      </c>
      <c r="EV15" s="22">
        <f t="shared" si="389"/>
        <v>44349</v>
      </c>
      <c r="EW15" s="22">
        <f t="shared" si="389"/>
        <v>44350</v>
      </c>
      <c r="EX15" s="22">
        <f t="shared" si="389"/>
        <v>44351</v>
      </c>
      <c r="EY15" s="22">
        <f t="shared" si="389"/>
        <v>44352</v>
      </c>
      <c r="EZ15" s="22">
        <f t="shared" si="389"/>
        <v>44353</v>
      </c>
      <c r="FA15" s="22">
        <f t="shared" si="389"/>
        <v>44354</v>
      </c>
      <c r="FB15" s="22">
        <f t="shared" si="389"/>
        <v>44355</v>
      </c>
      <c r="FC15" s="22">
        <f t="shared" si="389"/>
        <v>44356</v>
      </c>
      <c r="FD15" s="22">
        <f t="shared" si="389"/>
        <v>44357</v>
      </c>
      <c r="FE15" s="22">
        <f t="shared" si="389"/>
        <v>44358</v>
      </c>
      <c r="FF15" s="22">
        <f t="shared" si="389"/>
        <v>44359</v>
      </c>
      <c r="FG15" s="22">
        <f t="shared" si="389"/>
        <v>44360</v>
      </c>
      <c r="FH15" s="22">
        <f t="shared" si="389"/>
        <v>44361</v>
      </c>
      <c r="FI15" s="22">
        <f t="shared" si="389"/>
        <v>44362</v>
      </c>
      <c r="FJ15" s="22">
        <f t="shared" si="389"/>
        <v>44363</v>
      </c>
      <c r="FK15" s="22">
        <f t="shared" si="389"/>
        <v>44364</v>
      </c>
      <c r="FL15" s="22">
        <f t="shared" si="389"/>
        <v>44365</v>
      </c>
      <c r="FM15" s="22">
        <f t="shared" si="389"/>
        <v>44366</v>
      </c>
      <c r="FN15" s="22">
        <f t="shared" si="389"/>
        <v>44367</v>
      </c>
      <c r="FO15" s="22">
        <f t="shared" si="389"/>
        <v>44368</v>
      </c>
      <c r="FP15" s="22">
        <f t="shared" si="389"/>
        <v>44369</v>
      </c>
      <c r="FQ15" s="22">
        <f t="shared" si="389"/>
        <v>44370</v>
      </c>
      <c r="FR15" s="22">
        <f t="shared" si="389"/>
        <v>44371</v>
      </c>
      <c r="FS15" s="22">
        <f t="shared" si="389"/>
        <v>44372</v>
      </c>
      <c r="FT15" s="22">
        <f t="shared" si="389"/>
        <v>44373</v>
      </c>
      <c r="FU15" s="22">
        <f t="shared" si="389"/>
        <v>44374</v>
      </c>
      <c r="FV15" s="22">
        <f t="shared" si="389"/>
        <v>44375</v>
      </c>
      <c r="FW15" s="22">
        <f t="shared" si="389"/>
        <v>44376</v>
      </c>
      <c r="FX15" s="22">
        <f t="shared" si="389"/>
        <v>44377</v>
      </c>
      <c r="FY15" s="22">
        <f t="shared" si="389"/>
        <v>44378</v>
      </c>
      <c r="FZ15" s="22">
        <f t="shared" si="389"/>
        <v>44379</v>
      </c>
      <c r="GA15" s="22">
        <f t="shared" si="389"/>
        <v>44380</v>
      </c>
      <c r="GB15" s="22">
        <f t="shared" si="389"/>
        <v>44381</v>
      </c>
      <c r="GC15" s="22">
        <f t="shared" si="389"/>
        <v>44382</v>
      </c>
      <c r="GD15" s="22">
        <f t="shared" si="389"/>
        <v>44383</v>
      </c>
      <c r="GE15" s="22">
        <f t="shared" si="389"/>
        <v>44384</v>
      </c>
      <c r="GF15" s="22">
        <f t="shared" si="389"/>
        <v>44385</v>
      </c>
      <c r="GG15" s="22">
        <f t="shared" si="389"/>
        <v>44386</v>
      </c>
      <c r="GH15" s="22">
        <f t="shared" si="389"/>
        <v>44387</v>
      </c>
      <c r="GI15" s="22">
        <f t="shared" si="389"/>
        <v>44388</v>
      </c>
      <c r="GJ15" s="22">
        <f t="shared" si="389"/>
        <v>44389</v>
      </c>
      <c r="GK15" s="22">
        <f t="shared" si="389"/>
        <v>44390</v>
      </c>
      <c r="GL15" s="22">
        <f t="shared" si="389"/>
        <v>44391</v>
      </c>
      <c r="GM15" s="22">
        <f t="shared" ref="GM15:IX15" si="390">PLANNING_DATE</f>
        <v>44392</v>
      </c>
      <c r="GN15" s="22">
        <f t="shared" si="390"/>
        <v>44393</v>
      </c>
      <c r="GO15" s="22">
        <f t="shared" si="390"/>
        <v>44394</v>
      </c>
      <c r="GP15" s="22">
        <f t="shared" si="390"/>
        <v>44395</v>
      </c>
      <c r="GQ15" s="22">
        <f t="shared" si="390"/>
        <v>44396</v>
      </c>
      <c r="GR15" s="22">
        <f t="shared" si="390"/>
        <v>44397</v>
      </c>
      <c r="GS15" s="22">
        <f t="shared" si="390"/>
        <v>44398</v>
      </c>
      <c r="GT15" s="22">
        <f t="shared" si="390"/>
        <v>44399</v>
      </c>
      <c r="GU15" s="22">
        <f t="shared" si="390"/>
        <v>44400</v>
      </c>
      <c r="GV15" s="22">
        <f t="shared" si="390"/>
        <v>44401</v>
      </c>
      <c r="GW15" s="22">
        <f t="shared" si="390"/>
        <v>44402</v>
      </c>
      <c r="GX15" s="22">
        <f t="shared" si="390"/>
        <v>44403</v>
      </c>
      <c r="GY15" s="22">
        <f t="shared" si="390"/>
        <v>44404</v>
      </c>
      <c r="GZ15" s="22">
        <f t="shared" si="390"/>
        <v>44405</v>
      </c>
      <c r="HA15" s="22">
        <f t="shared" si="390"/>
        <v>44406</v>
      </c>
      <c r="HB15" s="22">
        <f t="shared" si="390"/>
        <v>44407</v>
      </c>
      <c r="HC15" s="22">
        <f t="shared" si="390"/>
        <v>44408</v>
      </c>
      <c r="HD15" s="22">
        <f t="shared" si="390"/>
        <v>44409</v>
      </c>
      <c r="HE15" s="22">
        <f t="shared" si="390"/>
        <v>44410</v>
      </c>
      <c r="HF15" s="22">
        <f t="shared" si="390"/>
        <v>44411</v>
      </c>
      <c r="HG15" s="22">
        <f t="shared" si="390"/>
        <v>44412</v>
      </c>
      <c r="HH15" s="22">
        <f t="shared" si="390"/>
        <v>44413</v>
      </c>
      <c r="HI15" s="22">
        <f t="shared" si="390"/>
        <v>44414</v>
      </c>
      <c r="HJ15" s="22">
        <f t="shared" si="390"/>
        <v>44415</v>
      </c>
      <c r="HK15" s="22">
        <f t="shared" si="390"/>
        <v>44416</v>
      </c>
      <c r="HL15" s="22">
        <f t="shared" si="390"/>
        <v>44417</v>
      </c>
      <c r="HM15" s="22">
        <f t="shared" si="390"/>
        <v>44418</v>
      </c>
      <c r="HN15" s="22">
        <f t="shared" si="390"/>
        <v>44419</v>
      </c>
      <c r="HO15" s="22">
        <f t="shared" si="390"/>
        <v>44420</v>
      </c>
      <c r="HP15" s="22">
        <f t="shared" si="390"/>
        <v>44421</v>
      </c>
      <c r="HQ15" s="22">
        <f t="shared" si="390"/>
        <v>44422</v>
      </c>
      <c r="HR15" s="22">
        <f t="shared" si="390"/>
        <v>44423</v>
      </c>
      <c r="HS15" s="22">
        <f t="shared" si="390"/>
        <v>44424</v>
      </c>
      <c r="HT15" s="22">
        <f t="shared" si="390"/>
        <v>44425</v>
      </c>
      <c r="HU15" s="22">
        <f t="shared" si="390"/>
        <v>44426</v>
      </c>
      <c r="HV15" s="22">
        <f t="shared" si="390"/>
        <v>44427</v>
      </c>
      <c r="HW15" s="22">
        <f t="shared" si="390"/>
        <v>44428</v>
      </c>
      <c r="HX15" s="22">
        <f t="shared" si="390"/>
        <v>44429</v>
      </c>
      <c r="HY15" s="22">
        <f t="shared" si="390"/>
        <v>44430</v>
      </c>
      <c r="HZ15" s="22">
        <f t="shared" si="390"/>
        <v>44431</v>
      </c>
      <c r="IA15" s="22">
        <f t="shared" si="390"/>
        <v>44432</v>
      </c>
      <c r="IB15" s="22">
        <f t="shared" si="390"/>
        <v>44433</v>
      </c>
      <c r="IC15" s="22">
        <f t="shared" si="390"/>
        <v>44434</v>
      </c>
      <c r="ID15" s="22">
        <f t="shared" si="390"/>
        <v>44435</v>
      </c>
      <c r="IE15" s="22">
        <f t="shared" si="390"/>
        <v>44436</v>
      </c>
      <c r="IF15" s="22">
        <f t="shared" si="390"/>
        <v>44437</v>
      </c>
      <c r="IG15" s="22">
        <f t="shared" si="390"/>
        <v>44438</v>
      </c>
      <c r="IH15" s="22">
        <f t="shared" si="390"/>
        <v>44439</v>
      </c>
      <c r="II15" s="22">
        <f t="shared" si="390"/>
        <v>44440</v>
      </c>
      <c r="IJ15" s="22">
        <f t="shared" si="390"/>
        <v>44441</v>
      </c>
      <c r="IK15" s="22">
        <f t="shared" si="390"/>
        <v>44442</v>
      </c>
      <c r="IL15" s="22">
        <f t="shared" si="390"/>
        <v>44443</v>
      </c>
      <c r="IM15" s="22">
        <f t="shared" si="390"/>
        <v>44444</v>
      </c>
      <c r="IN15" s="22">
        <f t="shared" si="390"/>
        <v>44445</v>
      </c>
      <c r="IO15" s="22">
        <f t="shared" si="390"/>
        <v>44446</v>
      </c>
      <c r="IP15" s="22">
        <f t="shared" si="390"/>
        <v>44447</v>
      </c>
      <c r="IQ15" s="22">
        <f t="shared" si="390"/>
        <v>44448</v>
      </c>
      <c r="IR15" s="22">
        <f t="shared" si="390"/>
        <v>44449</v>
      </c>
      <c r="IS15" s="22">
        <f t="shared" si="390"/>
        <v>44450</v>
      </c>
      <c r="IT15" s="22">
        <f t="shared" si="390"/>
        <v>44451</v>
      </c>
      <c r="IU15" s="22">
        <f t="shared" si="390"/>
        <v>44452</v>
      </c>
      <c r="IV15" s="22">
        <f t="shared" si="390"/>
        <v>44453</v>
      </c>
      <c r="IW15" s="22">
        <f t="shared" si="390"/>
        <v>44454</v>
      </c>
      <c r="IX15" s="22">
        <f t="shared" si="390"/>
        <v>44455</v>
      </c>
      <c r="IY15" s="22">
        <f t="shared" ref="IY15:LJ15" si="391">PLANNING_DATE</f>
        <v>44456</v>
      </c>
      <c r="IZ15" s="22">
        <f t="shared" si="391"/>
        <v>44457</v>
      </c>
      <c r="JA15" s="22">
        <f t="shared" si="391"/>
        <v>44458</v>
      </c>
      <c r="JB15" s="22">
        <f t="shared" si="391"/>
        <v>44459</v>
      </c>
      <c r="JC15" s="22">
        <f t="shared" si="391"/>
        <v>44460</v>
      </c>
      <c r="JD15" s="22">
        <f t="shared" si="391"/>
        <v>44461</v>
      </c>
      <c r="JE15" s="22">
        <f t="shared" si="391"/>
        <v>44462</v>
      </c>
      <c r="JF15" s="22">
        <f t="shared" si="391"/>
        <v>44463</v>
      </c>
      <c r="JG15" s="22">
        <f t="shared" si="391"/>
        <v>44464</v>
      </c>
      <c r="JH15" s="22">
        <f t="shared" si="391"/>
        <v>44465</v>
      </c>
      <c r="JI15" s="22">
        <f t="shared" si="391"/>
        <v>44466</v>
      </c>
      <c r="JJ15" s="22">
        <f t="shared" si="391"/>
        <v>44467</v>
      </c>
      <c r="JK15" s="22">
        <f t="shared" si="391"/>
        <v>44468</v>
      </c>
      <c r="JL15" s="22">
        <f t="shared" si="391"/>
        <v>44469</v>
      </c>
      <c r="JM15" s="22">
        <f t="shared" si="391"/>
        <v>44470</v>
      </c>
      <c r="JN15" s="22">
        <f t="shared" si="391"/>
        <v>44471</v>
      </c>
      <c r="JO15" s="22">
        <f t="shared" si="391"/>
        <v>44472</v>
      </c>
      <c r="JP15" s="22">
        <f t="shared" si="391"/>
        <v>44473</v>
      </c>
      <c r="JQ15" s="22">
        <f t="shared" si="391"/>
        <v>44474</v>
      </c>
      <c r="JR15" s="22">
        <f t="shared" si="391"/>
        <v>44475</v>
      </c>
      <c r="JS15" s="22">
        <f t="shared" si="391"/>
        <v>44476</v>
      </c>
      <c r="JT15" s="22">
        <f t="shared" si="391"/>
        <v>44477</v>
      </c>
      <c r="JU15" s="22">
        <f t="shared" si="391"/>
        <v>44478</v>
      </c>
      <c r="JV15" s="22">
        <f t="shared" si="391"/>
        <v>44479</v>
      </c>
      <c r="JW15" s="22">
        <f t="shared" si="391"/>
        <v>44480</v>
      </c>
      <c r="JX15" s="22">
        <f t="shared" si="391"/>
        <v>44481</v>
      </c>
      <c r="JY15" s="22">
        <f t="shared" si="391"/>
        <v>44482</v>
      </c>
      <c r="JZ15" s="22">
        <f t="shared" si="391"/>
        <v>44483</v>
      </c>
      <c r="KA15" s="22">
        <f t="shared" si="391"/>
        <v>44484</v>
      </c>
      <c r="KB15" s="22">
        <f t="shared" si="391"/>
        <v>44485</v>
      </c>
      <c r="KC15" s="22">
        <f t="shared" si="391"/>
        <v>44486</v>
      </c>
      <c r="KD15" s="22">
        <f t="shared" si="391"/>
        <v>44487</v>
      </c>
      <c r="KE15" s="22">
        <f t="shared" si="391"/>
        <v>44488</v>
      </c>
      <c r="KF15" s="22">
        <f t="shared" si="391"/>
        <v>44489</v>
      </c>
      <c r="KG15" s="22">
        <f t="shared" si="391"/>
        <v>44490</v>
      </c>
      <c r="KH15" s="22">
        <f t="shared" si="391"/>
        <v>44491</v>
      </c>
      <c r="KI15" s="22">
        <f t="shared" si="391"/>
        <v>44492</v>
      </c>
      <c r="KJ15" s="22">
        <f t="shared" si="391"/>
        <v>44493</v>
      </c>
      <c r="KK15" s="22">
        <f t="shared" si="391"/>
        <v>44494</v>
      </c>
      <c r="KL15" s="22">
        <f t="shared" si="391"/>
        <v>44495</v>
      </c>
      <c r="KM15" s="22">
        <f t="shared" si="391"/>
        <v>44496</v>
      </c>
      <c r="KN15" s="22">
        <f t="shared" si="391"/>
        <v>44497</v>
      </c>
      <c r="KO15" s="22">
        <f t="shared" si="391"/>
        <v>44498</v>
      </c>
      <c r="KP15" s="22">
        <f t="shared" si="391"/>
        <v>44499</v>
      </c>
      <c r="KQ15" s="22">
        <f t="shared" si="391"/>
        <v>44500</v>
      </c>
      <c r="KR15" s="22">
        <f t="shared" si="391"/>
        <v>44501</v>
      </c>
      <c r="KS15" s="22">
        <f t="shared" si="391"/>
        <v>44502</v>
      </c>
      <c r="KT15" s="22">
        <f t="shared" si="391"/>
        <v>44503</v>
      </c>
      <c r="KU15" s="22">
        <f t="shared" si="391"/>
        <v>44504</v>
      </c>
      <c r="KV15" s="22">
        <f t="shared" si="391"/>
        <v>44505</v>
      </c>
      <c r="KW15" s="22">
        <f t="shared" si="391"/>
        <v>44506</v>
      </c>
      <c r="KX15" s="22">
        <f t="shared" si="391"/>
        <v>44507</v>
      </c>
      <c r="KY15" s="22">
        <f t="shared" si="391"/>
        <v>44508</v>
      </c>
      <c r="KZ15" s="22">
        <f t="shared" si="391"/>
        <v>44509</v>
      </c>
      <c r="LA15" s="22">
        <f t="shared" si="391"/>
        <v>44510</v>
      </c>
      <c r="LB15" s="22">
        <f t="shared" si="391"/>
        <v>44511</v>
      </c>
      <c r="LC15" s="22">
        <f t="shared" si="391"/>
        <v>44512</v>
      </c>
      <c r="LD15" s="22">
        <f t="shared" si="391"/>
        <v>44513</v>
      </c>
      <c r="LE15" s="22">
        <f t="shared" si="391"/>
        <v>44514</v>
      </c>
      <c r="LF15" s="22">
        <f t="shared" si="391"/>
        <v>44515</v>
      </c>
      <c r="LG15" s="22">
        <f t="shared" si="391"/>
        <v>44516</v>
      </c>
      <c r="LH15" s="22">
        <f t="shared" si="391"/>
        <v>44517</v>
      </c>
      <c r="LI15" s="22">
        <f t="shared" si="391"/>
        <v>44518</v>
      </c>
      <c r="LJ15" s="22">
        <f t="shared" si="391"/>
        <v>44519</v>
      </c>
      <c r="LK15" s="22">
        <f t="shared" ref="LK15:NV15" si="392">PLANNING_DATE</f>
        <v>44520</v>
      </c>
      <c r="LL15" s="22">
        <f t="shared" si="392"/>
        <v>44521</v>
      </c>
      <c r="LM15" s="22">
        <f t="shared" si="392"/>
        <v>44522</v>
      </c>
      <c r="LN15" s="22">
        <f t="shared" si="392"/>
        <v>44523</v>
      </c>
      <c r="LO15" s="22">
        <f t="shared" si="392"/>
        <v>44524</v>
      </c>
      <c r="LP15" s="22">
        <f t="shared" si="392"/>
        <v>44525</v>
      </c>
      <c r="LQ15" s="22">
        <f t="shared" si="392"/>
        <v>44526</v>
      </c>
      <c r="LR15" s="22">
        <f t="shared" si="392"/>
        <v>44527</v>
      </c>
      <c r="LS15" s="22">
        <f t="shared" si="392"/>
        <v>44528</v>
      </c>
      <c r="LT15" s="22">
        <f t="shared" si="392"/>
        <v>44529</v>
      </c>
      <c r="LU15" s="22">
        <f t="shared" si="392"/>
        <v>44530</v>
      </c>
      <c r="LV15" s="22">
        <f t="shared" si="392"/>
        <v>44531</v>
      </c>
      <c r="LW15" s="22">
        <f t="shared" si="392"/>
        <v>44532</v>
      </c>
      <c r="LX15" s="22">
        <f t="shared" si="392"/>
        <v>44533</v>
      </c>
      <c r="LY15" s="22">
        <f t="shared" si="392"/>
        <v>44534</v>
      </c>
      <c r="LZ15" s="22">
        <f t="shared" si="392"/>
        <v>44535</v>
      </c>
      <c r="MA15" s="22">
        <f t="shared" si="392"/>
        <v>44536</v>
      </c>
      <c r="MB15" s="22">
        <f t="shared" si="392"/>
        <v>44537</v>
      </c>
      <c r="MC15" s="22">
        <f t="shared" si="392"/>
        <v>44538</v>
      </c>
      <c r="MD15" s="22">
        <f t="shared" si="392"/>
        <v>44539</v>
      </c>
      <c r="ME15" s="22">
        <f t="shared" si="392"/>
        <v>44540</v>
      </c>
      <c r="MF15" s="22">
        <f t="shared" si="392"/>
        <v>44541</v>
      </c>
      <c r="MG15" s="22">
        <f t="shared" si="392"/>
        <v>44542</v>
      </c>
      <c r="MH15" s="22">
        <f t="shared" si="392"/>
        <v>44543</v>
      </c>
      <c r="MI15" s="22">
        <f t="shared" si="392"/>
        <v>44544</v>
      </c>
      <c r="MJ15" s="22">
        <f t="shared" si="392"/>
        <v>44545</v>
      </c>
      <c r="MK15" s="22">
        <f t="shared" si="392"/>
        <v>44546</v>
      </c>
      <c r="ML15" s="22">
        <f t="shared" si="392"/>
        <v>44547</v>
      </c>
      <c r="MM15" s="22">
        <f t="shared" si="392"/>
        <v>44548</v>
      </c>
      <c r="MN15" s="22">
        <f t="shared" si="392"/>
        <v>44549</v>
      </c>
      <c r="MO15" s="22">
        <f t="shared" si="392"/>
        <v>44550</v>
      </c>
      <c r="MP15" s="22">
        <f t="shared" si="392"/>
        <v>44551</v>
      </c>
      <c r="MQ15" s="22">
        <f t="shared" si="392"/>
        <v>44552</v>
      </c>
      <c r="MR15" s="22">
        <f t="shared" si="392"/>
        <v>44553</v>
      </c>
      <c r="MS15" s="22">
        <f t="shared" si="392"/>
        <v>44554</v>
      </c>
      <c r="MT15" s="22">
        <f t="shared" si="392"/>
        <v>44555</v>
      </c>
      <c r="MU15" s="22">
        <f t="shared" si="392"/>
        <v>44556</v>
      </c>
      <c r="MV15" s="22">
        <f t="shared" si="392"/>
        <v>44557</v>
      </c>
      <c r="MW15" s="22">
        <f t="shared" si="392"/>
        <v>44558</v>
      </c>
      <c r="MX15" s="22">
        <f t="shared" si="392"/>
        <v>44559</v>
      </c>
      <c r="MY15" s="22">
        <f t="shared" si="392"/>
        <v>44560</v>
      </c>
      <c r="MZ15" s="22">
        <f t="shared" si="392"/>
        <v>44561</v>
      </c>
      <c r="NA15" s="22">
        <f t="shared" si="392"/>
        <v>44562</v>
      </c>
      <c r="NB15" s="22">
        <f t="shared" si="392"/>
        <v>44563</v>
      </c>
      <c r="NC15" s="22">
        <f t="shared" si="392"/>
        <v>44564</v>
      </c>
      <c r="ND15" s="22">
        <f t="shared" si="392"/>
        <v>44565</v>
      </c>
      <c r="NE15" s="22">
        <f t="shared" si="392"/>
        <v>44566</v>
      </c>
      <c r="NF15" s="22">
        <f t="shared" si="392"/>
        <v>44567</v>
      </c>
      <c r="NG15" s="22">
        <f t="shared" si="392"/>
        <v>44568</v>
      </c>
      <c r="NH15" s="22">
        <f t="shared" si="392"/>
        <v>44569</v>
      </c>
      <c r="NI15" s="22">
        <f t="shared" si="392"/>
        <v>44570</v>
      </c>
      <c r="NJ15" s="22">
        <f t="shared" si="392"/>
        <v>44571</v>
      </c>
      <c r="NK15" s="22">
        <f t="shared" si="392"/>
        <v>44572</v>
      </c>
      <c r="NL15" s="22">
        <f t="shared" si="392"/>
        <v>44573</v>
      </c>
      <c r="NM15" s="22">
        <f t="shared" si="392"/>
        <v>44574</v>
      </c>
      <c r="NN15" s="22">
        <f t="shared" si="392"/>
        <v>44575</v>
      </c>
      <c r="NO15" s="22">
        <f t="shared" si="392"/>
        <v>44576</v>
      </c>
      <c r="NP15" s="22">
        <f t="shared" si="392"/>
        <v>44577</v>
      </c>
      <c r="NQ15" s="22">
        <f t="shared" si="392"/>
        <v>44578</v>
      </c>
      <c r="NR15" s="22">
        <f t="shared" si="392"/>
        <v>44579</v>
      </c>
      <c r="NS15" s="22">
        <f t="shared" si="392"/>
        <v>44580</v>
      </c>
      <c r="NT15" s="22">
        <f t="shared" si="392"/>
        <v>44581</v>
      </c>
      <c r="NU15" s="22">
        <f t="shared" si="392"/>
        <v>44582</v>
      </c>
      <c r="NV15" s="22">
        <f t="shared" si="392"/>
        <v>44583</v>
      </c>
      <c r="NW15" s="22">
        <f t="shared" ref="NW15:OE15" si="393">PLANNING_DATE</f>
        <v>44584</v>
      </c>
      <c r="NX15" s="22">
        <f t="shared" si="393"/>
        <v>44585</v>
      </c>
      <c r="NY15" s="22">
        <f t="shared" si="393"/>
        <v>44586</v>
      </c>
      <c r="NZ15" s="22">
        <f t="shared" si="393"/>
        <v>44587</v>
      </c>
      <c r="OA15" s="22">
        <f t="shared" si="393"/>
        <v>44588</v>
      </c>
      <c r="OB15" s="22">
        <f t="shared" si="393"/>
        <v>44589</v>
      </c>
      <c r="OC15" s="22">
        <f t="shared" si="393"/>
        <v>44590</v>
      </c>
      <c r="OD15" s="22">
        <f t="shared" si="393"/>
        <v>44591</v>
      </c>
      <c r="OE15" s="22">
        <f t="shared" si="393"/>
        <v>44592</v>
      </c>
    </row>
    <row r="16" spans="1:395" s="52" customFormat="1" ht="16.5" x14ac:dyDescent="0.25">
      <c r="A16" s="62" t="s">
        <v>35</v>
      </c>
      <c r="B16" s="63"/>
      <c r="C16" s="29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</row>
    <row r="17" spans="1:395" s="52" customFormat="1" ht="16.5" x14ac:dyDescent="0.25">
      <c r="A17" s="64" t="s">
        <v>35</v>
      </c>
      <c r="B17" s="65"/>
      <c r="C17" s="29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</row>
    <row r="18" spans="1:395" s="52" customFormat="1" ht="16.5" x14ac:dyDescent="0.25">
      <c r="A18" s="64" t="s">
        <v>36</v>
      </c>
      <c r="B18" s="65"/>
      <c r="C18" s="29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18" t="s">
        <v>95</v>
      </c>
      <c r="FX18" s="18" t="s">
        <v>95</v>
      </c>
      <c r="FY18" s="18" t="s">
        <v>95</v>
      </c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</row>
    <row r="19" spans="1:395" s="52" customFormat="1" ht="16.5" x14ac:dyDescent="0.25">
      <c r="A19" s="64" t="s">
        <v>36</v>
      </c>
      <c r="B19" s="65"/>
      <c r="C19" s="29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</row>
    <row r="20" spans="1:395" s="52" customFormat="1" ht="16.5" x14ac:dyDescent="0.25">
      <c r="A20" s="64" t="s">
        <v>37</v>
      </c>
      <c r="B20" s="65"/>
      <c r="C20" s="29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</row>
    <row r="21" spans="1:395" s="52" customFormat="1" ht="16.5" x14ac:dyDescent="0.25">
      <c r="A21" s="64" t="s">
        <v>37</v>
      </c>
      <c r="B21" s="65"/>
      <c r="C21" s="29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</row>
    <row r="22" spans="1:395" s="52" customFormat="1" ht="16.5" x14ac:dyDescent="0.25">
      <c r="A22" s="66"/>
      <c r="B22" s="65"/>
      <c r="C22" s="29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</row>
    <row r="23" spans="1:395" s="52" customFormat="1" ht="16.5" x14ac:dyDescent="0.25">
      <c r="A23" s="66"/>
      <c r="B23" s="65"/>
      <c r="C23" s="29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</row>
    <row r="24" spans="1:395" s="52" customFormat="1" ht="16.5" x14ac:dyDescent="0.25">
      <c r="A24" s="66"/>
      <c r="B24" s="65"/>
      <c r="C24" s="29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</row>
    <row r="25" spans="1:395" s="52" customFormat="1" ht="16.5" x14ac:dyDescent="0.25">
      <c r="A25" s="66"/>
      <c r="B25" s="65"/>
      <c r="C25" s="29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18" t="s">
        <v>95</v>
      </c>
      <c r="DM25" s="18" t="s">
        <v>95</v>
      </c>
      <c r="DN25" s="18" t="s">
        <v>95</v>
      </c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</row>
    <row r="26" spans="1:395" s="52" customFormat="1" ht="16.5" x14ac:dyDescent="0.25">
      <c r="A26" s="66"/>
      <c r="B26" s="65"/>
      <c r="C26" s="29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</row>
    <row r="27" spans="1:395" s="52" customFormat="1" ht="16.5" x14ac:dyDescent="0.25">
      <c r="A27" s="66"/>
      <c r="B27" s="65"/>
      <c r="C27" s="29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</row>
    <row r="28" spans="1:395" s="54" customFormat="1" ht="5.0999999999999996" customHeight="1" x14ac:dyDescent="0.25">
      <c r="A28" s="67"/>
      <c r="B28" s="68"/>
      <c r="C28" s="5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  <c r="MG28" s="53"/>
      <c r="MH28" s="53"/>
      <c r="MI28" s="53"/>
      <c r="MJ28" s="53"/>
      <c r="MK28" s="53"/>
      <c r="ML28" s="53"/>
      <c r="MM28" s="53"/>
      <c r="MN28" s="53"/>
      <c r="MO28" s="53"/>
      <c r="MP28" s="53"/>
      <c r="MQ28" s="53"/>
      <c r="MR28" s="53"/>
      <c r="MS28" s="53"/>
      <c r="MT28" s="53"/>
      <c r="MU28" s="53"/>
      <c r="MV28" s="53"/>
      <c r="MW28" s="53"/>
      <c r="MX28" s="53"/>
      <c r="MY28" s="53"/>
      <c r="MZ28" s="53"/>
      <c r="NA28" s="53"/>
      <c r="NB28" s="53"/>
      <c r="NC28" s="53"/>
      <c r="ND28" s="53"/>
      <c r="NE28" s="53"/>
      <c r="NF28" s="53"/>
      <c r="NG28" s="53"/>
      <c r="NH28" s="53"/>
      <c r="NI28" s="53"/>
      <c r="NJ28" s="53"/>
      <c r="NK28" s="53"/>
      <c r="NL28" s="53"/>
      <c r="NM28" s="53"/>
      <c r="NN28" s="53"/>
      <c r="NO28" s="53"/>
      <c r="NP28" s="53"/>
      <c r="NQ28" s="53"/>
      <c r="NR28" s="53"/>
      <c r="NS28" s="53"/>
      <c r="NT28" s="53"/>
      <c r="NU28" s="53"/>
      <c r="NV28" s="53"/>
      <c r="NW28" s="53"/>
      <c r="NX28" s="53"/>
      <c r="NY28" s="53"/>
      <c r="NZ28" s="53"/>
      <c r="OA28" s="53"/>
      <c r="OB28" s="53"/>
      <c r="OC28" s="53"/>
      <c r="OD28" s="53"/>
      <c r="OE28" s="53"/>
    </row>
    <row r="29" spans="1:395" s="52" customFormat="1" ht="16.5" x14ac:dyDescent="0.25">
      <c r="A29" s="66"/>
      <c r="B29" s="65"/>
      <c r="C29" s="29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</row>
    <row r="30" spans="1:395" s="52" customFormat="1" ht="16.5" x14ac:dyDescent="0.25">
      <c r="A30" s="66"/>
      <c r="B30" s="65"/>
      <c r="C30" s="29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18" t="s">
        <v>95</v>
      </c>
      <c r="FQ30" s="18" t="s">
        <v>95</v>
      </c>
      <c r="FR30" s="18" t="s">
        <v>95</v>
      </c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</row>
    <row r="31" spans="1:395" s="52" customFormat="1" ht="16.5" x14ac:dyDescent="0.25">
      <c r="A31" s="66"/>
      <c r="B31" s="65"/>
      <c r="C31" s="29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</row>
    <row r="32" spans="1:395" s="52" customFormat="1" ht="16.5" x14ac:dyDescent="0.25">
      <c r="A32" s="66"/>
      <c r="B32" s="65"/>
      <c r="C32" s="29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</row>
    <row r="33" spans="1:395" s="52" customFormat="1" ht="16.5" x14ac:dyDescent="0.25">
      <c r="A33" s="66"/>
      <c r="B33" s="65"/>
      <c r="C33" s="29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</row>
    <row r="34" spans="1:395" s="56" customFormat="1" ht="16.5" x14ac:dyDescent="0.25">
      <c r="A34" s="69"/>
      <c r="B34" s="70"/>
      <c r="C34" s="60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  <c r="IU34" s="55"/>
      <c r="IV34" s="55"/>
      <c r="IW34" s="55"/>
      <c r="IX34" s="55"/>
      <c r="IY34" s="55"/>
      <c r="IZ34" s="55"/>
      <c r="JA34" s="55"/>
      <c r="JB34" s="55"/>
      <c r="JC34" s="55"/>
      <c r="JD34" s="55"/>
      <c r="JE34" s="55"/>
      <c r="JF34" s="55"/>
      <c r="JG34" s="55"/>
      <c r="JH34" s="55"/>
      <c r="JI34" s="55"/>
      <c r="JJ34" s="55"/>
      <c r="JK34" s="55"/>
      <c r="JL34" s="55"/>
      <c r="JM34" s="55"/>
      <c r="JN34" s="55"/>
      <c r="JO34" s="55"/>
      <c r="JP34" s="55"/>
      <c r="JQ34" s="55"/>
      <c r="JR34" s="55"/>
      <c r="JS34" s="55"/>
      <c r="JT34" s="55"/>
      <c r="JU34" s="55"/>
      <c r="JV34" s="55"/>
      <c r="JW34" s="55"/>
      <c r="JX34" s="55"/>
      <c r="JY34" s="55"/>
      <c r="JZ34" s="55"/>
      <c r="KA34" s="55"/>
      <c r="KB34" s="55"/>
      <c r="KC34" s="55"/>
      <c r="KD34" s="55"/>
      <c r="KE34" s="55"/>
      <c r="KF34" s="55"/>
      <c r="KG34" s="55"/>
      <c r="KH34" s="55"/>
      <c r="KI34" s="55"/>
      <c r="KJ34" s="55"/>
      <c r="KK34" s="55"/>
      <c r="KL34" s="55"/>
      <c r="KM34" s="55"/>
      <c r="KN34" s="55"/>
      <c r="KO34" s="55"/>
      <c r="KP34" s="55"/>
      <c r="KQ34" s="55"/>
      <c r="KR34" s="55"/>
      <c r="KS34" s="55"/>
      <c r="KT34" s="55"/>
      <c r="KU34" s="55"/>
      <c r="KV34" s="55"/>
      <c r="KW34" s="55"/>
      <c r="KX34" s="55"/>
      <c r="KY34" s="55"/>
      <c r="KZ34" s="55"/>
      <c r="LA34" s="55"/>
      <c r="LB34" s="55"/>
      <c r="LC34" s="55"/>
      <c r="LD34" s="55"/>
      <c r="LE34" s="55"/>
      <c r="LF34" s="55"/>
      <c r="LG34" s="55"/>
      <c r="LH34" s="55"/>
      <c r="LI34" s="55"/>
      <c r="LJ34" s="55"/>
      <c r="LK34" s="55"/>
      <c r="LL34" s="55"/>
      <c r="LM34" s="55"/>
      <c r="LN34" s="55"/>
      <c r="LO34" s="55"/>
      <c r="LP34" s="55"/>
      <c r="LQ34" s="55"/>
      <c r="LR34" s="55"/>
      <c r="LS34" s="55"/>
      <c r="LT34" s="55"/>
      <c r="LU34" s="55"/>
      <c r="LV34" s="55"/>
      <c r="LW34" s="55"/>
      <c r="LX34" s="55"/>
      <c r="LY34" s="55"/>
      <c r="LZ34" s="55"/>
      <c r="MA34" s="55"/>
      <c r="MB34" s="55"/>
      <c r="MC34" s="55"/>
      <c r="MD34" s="55"/>
      <c r="ME34" s="55"/>
      <c r="MF34" s="55"/>
      <c r="MG34" s="55"/>
      <c r="MH34" s="55"/>
      <c r="MI34" s="55"/>
      <c r="MJ34" s="55"/>
      <c r="MK34" s="55"/>
      <c r="ML34" s="55"/>
      <c r="MM34" s="55"/>
      <c r="MN34" s="55"/>
      <c r="MO34" s="55"/>
      <c r="MP34" s="55"/>
      <c r="MQ34" s="55"/>
      <c r="MR34" s="55"/>
      <c r="MS34" s="55"/>
      <c r="MT34" s="55"/>
      <c r="MU34" s="55"/>
      <c r="MV34" s="55"/>
      <c r="MW34" s="55"/>
      <c r="MX34" s="55"/>
      <c r="MY34" s="55"/>
      <c r="MZ34" s="55"/>
      <c r="NA34" s="55"/>
      <c r="NB34" s="55"/>
      <c r="NC34" s="55"/>
      <c r="ND34" s="55"/>
      <c r="NE34" s="55"/>
      <c r="NF34" s="55"/>
      <c r="NG34" s="55"/>
      <c r="NH34" s="55"/>
      <c r="NI34" s="55"/>
      <c r="NJ34" s="55"/>
      <c r="NK34" s="55"/>
      <c r="NL34" s="55"/>
      <c r="NM34" s="55"/>
      <c r="NN34" s="55"/>
      <c r="NO34" s="55"/>
      <c r="NP34" s="55"/>
      <c r="NQ34" s="55"/>
      <c r="NR34" s="55"/>
      <c r="NS34" s="55"/>
      <c r="NT34" s="55"/>
      <c r="NU34" s="55"/>
      <c r="NV34" s="55"/>
      <c r="NW34" s="55"/>
      <c r="NX34" s="55"/>
      <c r="NY34" s="55"/>
      <c r="NZ34" s="55"/>
      <c r="OA34" s="55"/>
      <c r="OB34" s="55"/>
      <c r="OC34" s="55"/>
      <c r="OD34" s="55"/>
      <c r="OE34" s="55"/>
    </row>
    <row r="35" spans="1:395" s="56" customFormat="1" ht="16.5" x14ac:dyDescent="0.25">
      <c r="A35" s="69"/>
      <c r="B35" s="70"/>
      <c r="C35" s="60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5"/>
      <c r="GT35" s="55"/>
      <c r="GU35" s="55"/>
      <c r="GV35" s="55"/>
      <c r="GW35" s="55"/>
      <c r="GX35" s="55"/>
      <c r="GY35" s="55"/>
      <c r="GZ35" s="55"/>
      <c r="HA35" s="55"/>
      <c r="HB35" s="55"/>
      <c r="HC35" s="55"/>
      <c r="HD35" s="55"/>
      <c r="HE35" s="55"/>
      <c r="HF35" s="55"/>
      <c r="HG35" s="55"/>
      <c r="HH35" s="55"/>
      <c r="HI35" s="55"/>
      <c r="HJ35" s="55"/>
      <c r="HK35" s="55"/>
      <c r="HL35" s="55"/>
      <c r="HM35" s="55"/>
      <c r="HN35" s="55"/>
      <c r="HO35" s="55"/>
      <c r="HP35" s="55"/>
      <c r="HQ35" s="55"/>
      <c r="HR35" s="55"/>
      <c r="HS35" s="55"/>
      <c r="HT35" s="55"/>
      <c r="HU35" s="55"/>
      <c r="HV35" s="55"/>
      <c r="HW35" s="55"/>
      <c r="HX35" s="55"/>
      <c r="HY35" s="55"/>
      <c r="HZ35" s="55"/>
      <c r="IA35" s="55"/>
      <c r="IB35" s="55"/>
      <c r="IC35" s="55"/>
      <c r="ID35" s="55"/>
      <c r="IE35" s="55"/>
      <c r="IF35" s="55"/>
      <c r="IG35" s="55"/>
      <c r="IH35" s="55"/>
      <c r="II35" s="55"/>
      <c r="IJ35" s="55"/>
      <c r="IK35" s="55"/>
      <c r="IL35" s="55"/>
      <c r="IM35" s="55"/>
      <c r="IN35" s="55"/>
      <c r="IO35" s="55"/>
      <c r="IP35" s="55"/>
      <c r="IQ35" s="55"/>
      <c r="IR35" s="55"/>
      <c r="IS35" s="55"/>
      <c r="IT35" s="55"/>
      <c r="IU35" s="55"/>
      <c r="IV35" s="55"/>
      <c r="IW35" s="55"/>
      <c r="IX35" s="55"/>
      <c r="IY35" s="55"/>
      <c r="IZ35" s="55"/>
      <c r="JA35" s="55"/>
      <c r="JB35" s="55"/>
      <c r="JC35" s="55"/>
      <c r="JD35" s="55"/>
      <c r="JE35" s="55"/>
      <c r="JF35" s="55"/>
      <c r="JG35" s="55"/>
      <c r="JH35" s="55"/>
      <c r="JI35" s="55"/>
      <c r="JJ35" s="55"/>
      <c r="JK35" s="55"/>
      <c r="JL35" s="55"/>
      <c r="JM35" s="55"/>
      <c r="JN35" s="55"/>
      <c r="JO35" s="55"/>
      <c r="JP35" s="55"/>
      <c r="JQ35" s="55"/>
      <c r="JR35" s="55"/>
      <c r="JS35" s="55"/>
      <c r="JT35" s="55"/>
      <c r="JU35" s="55"/>
      <c r="JV35" s="55"/>
      <c r="JW35" s="55"/>
      <c r="JX35" s="55"/>
      <c r="JY35" s="55"/>
      <c r="JZ35" s="55"/>
      <c r="KA35" s="55"/>
      <c r="KB35" s="55"/>
      <c r="KC35" s="55"/>
      <c r="KD35" s="55"/>
      <c r="KE35" s="55"/>
      <c r="KF35" s="55"/>
      <c r="KG35" s="55"/>
      <c r="KH35" s="55"/>
      <c r="KI35" s="55"/>
      <c r="KJ35" s="55"/>
      <c r="KK35" s="55"/>
      <c r="KL35" s="55"/>
      <c r="KM35" s="55"/>
      <c r="KN35" s="55"/>
      <c r="KO35" s="55"/>
      <c r="KP35" s="55"/>
      <c r="KQ35" s="55"/>
      <c r="KR35" s="55"/>
      <c r="KS35" s="55"/>
      <c r="KT35" s="55"/>
      <c r="KU35" s="55"/>
      <c r="KV35" s="55"/>
      <c r="KW35" s="55"/>
      <c r="KX35" s="55"/>
      <c r="KY35" s="55"/>
      <c r="KZ35" s="55"/>
      <c r="LA35" s="55"/>
      <c r="LB35" s="55"/>
      <c r="LC35" s="55"/>
      <c r="LD35" s="55"/>
      <c r="LE35" s="55"/>
      <c r="LF35" s="55"/>
      <c r="LG35" s="55"/>
      <c r="LH35" s="55"/>
      <c r="LI35" s="55"/>
      <c r="LJ35" s="55"/>
      <c r="LK35" s="55"/>
      <c r="LL35" s="55"/>
      <c r="LM35" s="55"/>
      <c r="LN35" s="55"/>
      <c r="LO35" s="55"/>
      <c r="LP35" s="55"/>
      <c r="LQ35" s="55"/>
      <c r="LR35" s="55"/>
      <c r="LS35" s="55"/>
      <c r="LT35" s="55"/>
      <c r="LU35" s="55"/>
      <c r="LV35" s="55"/>
      <c r="LW35" s="55"/>
      <c r="LX35" s="55"/>
      <c r="LY35" s="55"/>
      <c r="LZ35" s="55"/>
      <c r="MA35" s="55"/>
      <c r="MB35" s="55"/>
      <c r="MC35" s="55"/>
      <c r="MD35" s="55"/>
      <c r="ME35" s="55"/>
      <c r="MF35" s="55"/>
      <c r="MG35" s="55"/>
      <c r="MH35" s="55"/>
      <c r="MI35" s="55"/>
      <c r="MJ35" s="55"/>
      <c r="MK35" s="55"/>
      <c r="ML35" s="55"/>
      <c r="MM35" s="55"/>
      <c r="MN35" s="55"/>
      <c r="MO35" s="55"/>
      <c r="MP35" s="55"/>
      <c r="MQ35" s="55"/>
      <c r="MR35" s="55"/>
      <c r="MS35" s="55"/>
      <c r="MT35" s="55"/>
      <c r="MU35" s="55"/>
      <c r="MV35" s="55"/>
      <c r="MW35" s="55"/>
      <c r="MX35" s="55"/>
      <c r="MY35" s="55"/>
      <c r="MZ35" s="55"/>
      <c r="NA35" s="55"/>
      <c r="NB35" s="55"/>
      <c r="NC35" s="55"/>
      <c r="ND35" s="55"/>
      <c r="NE35" s="55"/>
      <c r="NF35" s="55"/>
      <c r="NG35" s="55"/>
      <c r="NH35" s="55"/>
      <c r="NI35" s="55"/>
      <c r="NJ35" s="55"/>
      <c r="NK35" s="55"/>
      <c r="NL35" s="55"/>
      <c r="NM35" s="55"/>
      <c r="NN35" s="55"/>
      <c r="NO35" s="55"/>
      <c r="NP35" s="55"/>
      <c r="NQ35" s="55"/>
      <c r="NR35" s="55"/>
      <c r="NS35" s="55"/>
      <c r="NT35" s="55"/>
      <c r="NU35" s="55"/>
      <c r="NV35" s="55"/>
      <c r="NW35" s="55"/>
      <c r="NX35" s="55"/>
      <c r="NY35" s="55"/>
      <c r="NZ35" s="55"/>
      <c r="OA35" s="55"/>
      <c r="OB35" s="55"/>
      <c r="OC35" s="55"/>
      <c r="OD35" s="55"/>
      <c r="OE35" s="55"/>
    </row>
    <row r="36" spans="1:395" s="52" customFormat="1" ht="16.5" x14ac:dyDescent="0.25">
      <c r="A36" s="71"/>
      <c r="B36" s="65"/>
      <c r="C36" s="2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</row>
    <row r="37" spans="1:395" s="52" customFormat="1" ht="16.5" x14ac:dyDescent="0.25">
      <c r="A37" s="71"/>
      <c r="B37" s="65"/>
      <c r="C37" s="29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</row>
    <row r="38" spans="1:395" s="52" customFormat="1" ht="16.5" x14ac:dyDescent="0.25">
      <c r="A38" s="71"/>
      <c r="B38" s="65"/>
      <c r="C38" s="29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</row>
    <row r="39" spans="1:395" s="52" customFormat="1" ht="16.5" x14ac:dyDescent="0.25">
      <c r="A39" s="71"/>
      <c r="B39" s="65"/>
      <c r="C39" s="29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</row>
    <row r="40" spans="1:395" s="52" customFormat="1" ht="16.5" x14ac:dyDescent="0.25">
      <c r="A40" s="71"/>
      <c r="B40" s="65"/>
      <c r="C40" s="29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</row>
    <row r="41" spans="1:395" s="52" customFormat="1" ht="16.5" x14ac:dyDescent="0.25">
      <c r="A41" s="71"/>
      <c r="B41" s="65"/>
      <c r="C41" s="29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</row>
    <row r="42" spans="1:395" s="58" customFormat="1" ht="16.5" x14ac:dyDescent="0.25">
      <c r="A42" s="72"/>
      <c r="B42" s="73"/>
      <c r="C42" s="61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  <c r="CY42" s="57"/>
      <c r="CZ42" s="57"/>
      <c r="DA42" s="57"/>
      <c r="DB42" s="57"/>
      <c r="DC42" s="57"/>
      <c r="DD42" s="57"/>
      <c r="DE42" s="57"/>
      <c r="DF42" s="57"/>
      <c r="DG42" s="57"/>
      <c r="DH42" s="57"/>
      <c r="DI42" s="57"/>
      <c r="DJ42" s="57"/>
      <c r="DK42" s="57"/>
      <c r="DL42" s="57"/>
      <c r="DM42" s="57"/>
      <c r="DN42" s="57"/>
      <c r="DO42" s="57"/>
      <c r="DP42" s="57"/>
      <c r="DQ42" s="57"/>
      <c r="DR42" s="57"/>
      <c r="DS42" s="57"/>
      <c r="DT42" s="57"/>
      <c r="DU42" s="57"/>
      <c r="DV42" s="57"/>
      <c r="DW42" s="57"/>
      <c r="DX42" s="57"/>
      <c r="DY42" s="57"/>
      <c r="DZ42" s="57"/>
      <c r="EA42" s="57"/>
      <c r="EB42" s="57"/>
      <c r="EC42" s="57"/>
      <c r="ED42" s="57"/>
      <c r="EE42" s="57"/>
      <c r="EF42" s="57"/>
      <c r="EG42" s="57"/>
      <c r="EH42" s="57"/>
      <c r="EI42" s="57"/>
      <c r="EJ42" s="57"/>
      <c r="EK42" s="57"/>
      <c r="EL42" s="57"/>
      <c r="EM42" s="57"/>
      <c r="EN42" s="57"/>
      <c r="EO42" s="57"/>
      <c r="EP42" s="57"/>
      <c r="EQ42" s="57"/>
      <c r="ER42" s="57"/>
      <c r="ES42" s="57"/>
      <c r="ET42" s="57"/>
      <c r="EU42" s="57"/>
      <c r="EV42" s="57"/>
      <c r="EW42" s="57"/>
      <c r="EX42" s="57"/>
      <c r="EY42" s="57"/>
      <c r="EZ42" s="57"/>
      <c r="FA42" s="57"/>
      <c r="FB42" s="57"/>
      <c r="FC42" s="57"/>
      <c r="FD42" s="57"/>
      <c r="FE42" s="57"/>
      <c r="FF42" s="57"/>
      <c r="FG42" s="57"/>
      <c r="FH42" s="57"/>
      <c r="FI42" s="57"/>
      <c r="FJ42" s="57"/>
      <c r="FK42" s="57"/>
      <c r="FL42" s="57"/>
      <c r="FM42" s="57"/>
      <c r="FN42" s="57"/>
      <c r="FO42" s="57"/>
      <c r="FP42" s="57"/>
      <c r="FQ42" s="57"/>
      <c r="FR42" s="57"/>
      <c r="FS42" s="57"/>
      <c r="FT42" s="57"/>
      <c r="FU42" s="57"/>
      <c r="FV42" s="57"/>
      <c r="FW42" s="57"/>
      <c r="FX42" s="57"/>
      <c r="FY42" s="57"/>
      <c r="FZ42" s="57"/>
      <c r="GA42" s="57"/>
      <c r="GB42" s="57"/>
      <c r="GC42" s="57"/>
      <c r="GD42" s="57"/>
      <c r="GE42" s="57"/>
      <c r="GF42" s="57"/>
      <c r="GG42" s="57"/>
      <c r="GH42" s="57"/>
      <c r="GI42" s="57"/>
      <c r="GJ42" s="57"/>
      <c r="GK42" s="57"/>
      <c r="GL42" s="57"/>
      <c r="GM42" s="57"/>
      <c r="GN42" s="57"/>
      <c r="GO42" s="57"/>
      <c r="GP42" s="57"/>
      <c r="GQ42" s="57"/>
      <c r="GR42" s="57"/>
      <c r="GS42" s="57"/>
      <c r="GT42" s="57"/>
      <c r="GU42" s="57"/>
      <c r="GV42" s="57"/>
      <c r="GW42" s="57"/>
      <c r="GX42" s="57"/>
      <c r="GY42" s="57"/>
      <c r="GZ42" s="57"/>
      <c r="HA42" s="57"/>
      <c r="HB42" s="57"/>
      <c r="HC42" s="57"/>
      <c r="HD42" s="57"/>
      <c r="HE42" s="57"/>
      <c r="HF42" s="57"/>
      <c r="HG42" s="57"/>
      <c r="HH42" s="57"/>
      <c r="HI42" s="57"/>
      <c r="HJ42" s="57"/>
      <c r="HK42" s="57"/>
      <c r="HL42" s="57"/>
      <c r="HM42" s="57"/>
      <c r="HN42" s="57"/>
      <c r="HO42" s="57"/>
      <c r="HP42" s="57"/>
      <c r="HQ42" s="57"/>
      <c r="HR42" s="57"/>
      <c r="HS42" s="57"/>
      <c r="HT42" s="57"/>
      <c r="HU42" s="57"/>
      <c r="HV42" s="57"/>
      <c r="HW42" s="57"/>
      <c r="HX42" s="57"/>
      <c r="HY42" s="57"/>
      <c r="HZ42" s="57"/>
      <c r="IA42" s="57"/>
      <c r="IB42" s="57"/>
      <c r="IC42" s="57"/>
      <c r="ID42" s="57"/>
      <c r="IE42" s="57"/>
      <c r="IF42" s="57"/>
      <c r="IG42" s="57"/>
      <c r="IH42" s="57"/>
      <c r="II42" s="57"/>
      <c r="IJ42" s="57"/>
      <c r="IK42" s="57"/>
      <c r="IL42" s="57"/>
      <c r="IM42" s="57"/>
      <c r="IN42" s="57"/>
      <c r="IO42" s="57"/>
      <c r="IP42" s="57"/>
      <c r="IQ42" s="57"/>
      <c r="IR42" s="57"/>
      <c r="IS42" s="57"/>
      <c r="IT42" s="57"/>
      <c r="IU42" s="57"/>
      <c r="IV42" s="57"/>
      <c r="IW42" s="57"/>
      <c r="IX42" s="57"/>
      <c r="IY42" s="57"/>
      <c r="IZ42" s="57"/>
      <c r="JA42" s="57"/>
      <c r="JB42" s="57"/>
      <c r="JC42" s="57"/>
      <c r="JD42" s="57"/>
      <c r="JE42" s="57"/>
      <c r="JF42" s="57"/>
      <c r="JG42" s="57"/>
      <c r="JH42" s="57"/>
      <c r="JI42" s="57"/>
      <c r="JJ42" s="57"/>
      <c r="JK42" s="57"/>
      <c r="JL42" s="57"/>
      <c r="JM42" s="57"/>
      <c r="JN42" s="57"/>
      <c r="JO42" s="57"/>
      <c r="JP42" s="57"/>
      <c r="JQ42" s="57"/>
      <c r="JR42" s="57"/>
      <c r="JS42" s="57"/>
      <c r="JT42" s="57"/>
      <c r="JU42" s="57"/>
      <c r="JV42" s="57"/>
      <c r="JW42" s="57"/>
      <c r="JX42" s="57"/>
      <c r="JY42" s="57"/>
      <c r="JZ42" s="57"/>
      <c r="KA42" s="57"/>
      <c r="KB42" s="57"/>
      <c r="KC42" s="57"/>
      <c r="KD42" s="57"/>
      <c r="KE42" s="57"/>
      <c r="KF42" s="57"/>
      <c r="KG42" s="57"/>
      <c r="KH42" s="57"/>
      <c r="KI42" s="57"/>
      <c r="KJ42" s="57"/>
      <c r="KK42" s="57"/>
      <c r="KL42" s="57"/>
      <c r="KM42" s="57"/>
      <c r="KN42" s="57"/>
      <c r="KO42" s="57"/>
      <c r="KP42" s="57"/>
      <c r="KQ42" s="57"/>
      <c r="KR42" s="57"/>
      <c r="KS42" s="57"/>
      <c r="KT42" s="57"/>
      <c r="KU42" s="57"/>
      <c r="KV42" s="57"/>
      <c r="KW42" s="57"/>
      <c r="KX42" s="57"/>
      <c r="KY42" s="57"/>
      <c r="KZ42" s="57"/>
      <c r="LA42" s="57"/>
      <c r="LB42" s="57"/>
      <c r="LC42" s="57"/>
      <c r="LD42" s="57"/>
      <c r="LE42" s="57"/>
      <c r="LF42" s="57"/>
      <c r="LG42" s="57"/>
      <c r="LH42" s="57"/>
      <c r="LI42" s="57"/>
      <c r="LJ42" s="57"/>
      <c r="LK42" s="57"/>
      <c r="LL42" s="57"/>
      <c r="LM42" s="57"/>
      <c r="LN42" s="57"/>
      <c r="LO42" s="57"/>
      <c r="LP42" s="57"/>
      <c r="LQ42" s="57"/>
      <c r="LR42" s="57"/>
      <c r="LS42" s="57"/>
      <c r="LT42" s="57"/>
      <c r="LU42" s="57"/>
      <c r="LV42" s="57"/>
      <c r="LW42" s="57"/>
      <c r="LX42" s="57"/>
      <c r="LY42" s="57"/>
      <c r="LZ42" s="57"/>
      <c r="MA42" s="57"/>
      <c r="MB42" s="57"/>
      <c r="MC42" s="57"/>
      <c r="MD42" s="57"/>
      <c r="ME42" s="57"/>
      <c r="MF42" s="57"/>
      <c r="MG42" s="57"/>
      <c r="MH42" s="57"/>
      <c r="MI42" s="57"/>
      <c r="MJ42" s="57"/>
      <c r="MK42" s="57"/>
      <c r="ML42" s="57"/>
      <c r="MM42" s="57"/>
      <c r="MN42" s="57"/>
      <c r="MO42" s="57"/>
      <c r="MP42" s="57"/>
      <c r="MQ42" s="57"/>
      <c r="MR42" s="57"/>
      <c r="MS42" s="57"/>
      <c r="MT42" s="57"/>
      <c r="MU42" s="57"/>
      <c r="MV42" s="57"/>
      <c r="MW42" s="57"/>
      <c r="MX42" s="57"/>
      <c r="MY42" s="57"/>
      <c r="MZ42" s="57"/>
      <c r="NA42" s="57"/>
      <c r="NB42" s="57"/>
      <c r="NC42" s="57"/>
      <c r="ND42" s="57"/>
      <c r="NE42" s="57"/>
      <c r="NF42" s="57"/>
      <c r="NG42" s="57"/>
      <c r="NH42" s="57"/>
      <c r="NI42" s="57"/>
      <c r="NJ42" s="57"/>
      <c r="NK42" s="57"/>
      <c r="NL42" s="57"/>
      <c r="NM42" s="57"/>
      <c r="NN42" s="57"/>
      <c r="NO42" s="57"/>
      <c r="NP42" s="57"/>
      <c r="NQ42" s="57"/>
      <c r="NR42" s="57"/>
      <c r="NS42" s="57"/>
      <c r="NT42" s="57"/>
      <c r="NU42" s="57"/>
      <c r="NV42" s="57"/>
      <c r="NW42" s="57"/>
      <c r="NX42" s="57"/>
      <c r="NY42" s="57"/>
      <c r="NZ42" s="57"/>
      <c r="OA42" s="57"/>
      <c r="OB42" s="57"/>
      <c r="OC42" s="57"/>
      <c r="OD42" s="57"/>
      <c r="OE42" s="57"/>
    </row>
    <row r="43" spans="1:395" s="52" customFormat="1" ht="16.5" x14ac:dyDescent="0.25">
      <c r="A43" s="71"/>
      <c r="B43" s="65"/>
      <c r="C43" s="29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</row>
    <row r="44" spans="1:395" s="52" customFormat="1" ht="16.5" x14ac:dyDescent="0.25">
      <c r="A44" s="71"/>
      <c r="B44" s="65"/>
      <c r="C44" s="29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</row>
    <row r="45" spans="1:395" s="52" customFormat="1" ht="16.5" x14ac:dyDescent="0.2">
      <c r="A45" s="74"/>
      <c r="B45" s="65"/>
      <c r="C45" s="29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</row>
    <row r="46" spans="1:395" s="52" customFormat="1" ht="16.5" x14ac:dyDescent="0.25">
      <c r="A46" s="71"/>
      <c r="B46" s="65"/>
      <c r="C46" s="29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</row>
    <row r="47" spans="1:395" s="52" customFormat="1" ht="16.5" x14ac:dyDescent="0.2">
      <c r="A47" s="74"/>
      <c r="B47" s="65"/>
      <c r="C47" s="29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</row>
    <row r="48" spans="1:395" s="52" customFormat="1" ht="16.5" x14ac:dyDescent="0.3">
      <c r="A48" s="74"/>
      <c r="B48" s="75" t="s">
        <v>38</v>
      </c>
      <c r="C48" s="2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</row>
    <row r="49" spans="1:395" s="52" customFormat="1" ht="16.5" x14ac:dyDescent="0.2">
      <c r="A49" s="74"/>
      <c r="B49" s="65"/>
      <c r="C49" s="29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</row>
    <row r="50" spans="1:395" s="56" customFormat="1" ht="16.5" x14ac:dyDescent="0.25">
      <c r="A50" s="69"/>
      <c r="B50" s="70"/>
      <c r="C50" s="60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  <c r="IS50" s="55"/>
      <c r="IT50" s="55"/>
      <c r="IU50" s="55"/>
      <c r="IV50" s="55"/>
      <c r="IW50" s="55"/>
      <c r="IX50" s="55"/>
      <c r="IY50" s="55"/>
      <c r="IZ50" s="55"/>
      <c r="JA50" s="55"/>
      <c r="JB50" s="55"/>
      <c r="JC50" s="55"/>
      <c r="JD50" s="55"/>
      <c r="JE50" s="55"/>
      <c r="JF50" s="55"/>
      <c r="JG50" s="55"/>
      <c r="JH50" s="55"/>
      <c r="JI50" s="55"/>
      <c r="JJ50" s="55"/>
      <c r="JK50" s="55"/>
      <c r="JL50" s="55"/>
      <c r="JM50" s="55"/>
      <c r="JN50" s="55"/>
      <c r="JO50" s="55"/>
      <c r="JP50" s="55"/>
      <c r="JQ50" s="55"/>
      <c r="JR50" s="55"/>
      <c r="JS50" s="55"/>
      <c r="JT50" s="55"/>
      <c r="JU50" s="55"/>
      <c r="JV50" s="55"/>
      <c r="JW50" s="55"/>
      <c r="JX50" s="55"/>
      <c r="JY50" s="55"/>
      <c r="JZ50" s="55"/>
      <c r="KA50" s="55"/>
      <c r="KB50" s="55"/>
      <c r="KC50" s="55"/>
      <c r="KD50" s="55"/>
      <c r="KE50" s="55"/>
      <c r="KF50" s="55"/>
      <c r="KG50" s="55"/>
      <c r="KH50" s="55"/>
      <c r="KI50" s="55"/>
      <c r="KJ50" s="55"/>
      <c r="KK50" s="55"/>
      <c r="KL50" s="55"/>
      <c r="KM50" s="55"/>
      <c r="KN50" s="55"/>
      <c r="KO50" s="55"/>
      <c r="KP50" s="55"/>
      <c r="KQ50" s="55"/>
      <c r="KR50" s="55"/>
      <c r="KS50" s="55"/>
      <c r="KT50" s="55"/>
      <c r="KU50" s="55"/>
      <c r="KV50" s="55"/>
      <c r="KW50" s="55"/>
      <c r="KX50" s="55"/>
      <c r="KY50" s="55"/>
      <c r="KZ50" s="55"/>
      <c r="LA50" s="55"/>
      <c r="LB50" s="55"/>
      <c r="LC50" s="55"/>
      <c r="LD50" s="55"/>
      <c r="LE50" s="55"/>
      <c r="LF50" s="55"/>
      <c r="LG50" s="55"/>
      <c r="LH50" s="55"/>
      <c r="LI50" s="55"/>
      <c r="LJ50" s="55"/>
      <c r="LK50" s="55"/>
      <c r="LL50" s="55"/>
      <c r="LM50" s="55"/>
      <c r="LN50" s="55"/>
      <c r="LO50" s="55"/>
      <c r="LP50" s="55"/>
      <c r="LQ50" s="55"/>
      <c r="LR50" s="55"/>
      <c r="LS50" s="55"/>
      <c r="LT50" s="55"/>
      <c r="LU50" s="55"/>
      <c r="LV50" s="55"/>
      <c r="LW50" s="55"/>
      <c r="LX50" s="55"/>
      <c r="LY50" s="55"/>
      <c r="LZ50" s="55"/>
      <c r="MA50" s="55"/>
      <c r="MB50" s="55"/>
      <c r="MC50" s="55"/>
      <c r="MD50" s="55"/>
      <c r="ME50" s="55"/>
      <c r="MF50" s="55"/>
      <c r="MG50" s="55"/>
      <c r="MH50" s="55"/>
      <c r="MI50" s="55"/>
      <c r="MJ50" s="55"/>
      <c r="MK50" s="55"/>
      <c r="ML50" s="55"/>
      <c r="MM50" s="55"/>
      <c r="MN50" s="55"/>
      <c r="MO50" s="55"/>
      <c r="MP50" s="55"/>
      <c r="MQ50" s="55"/>
      <c r="MR50" s="55"/>
      <c r="MS50" s="55"/>
      <c r="MT50" s="55"/>
      <c r="MU50" s="55"/>
      <c r="MV50" s="55"/>
      <c r="MW50" s="55"/>
      <c r="MX50" s="55"/>
      <c r="MY50" s="55"/>
      <c r="MZ50" s="55"/>
      <c r="NA50" s="55"/>
      <c r="NB50" s="55"/>
      <c r="NC50" s="55"/>
      <c r="ND50" s="55"/>
      <c r="NE50" s="55"/>
      <c r="NF50" s="55"/>
      <c r="NG50" s="55"/>
      <c r="NH50" s="55"/>
      <c r="NI50" s="55"/>
      <c r="NJ50" s="55"/>
      <c r="NK50" s="55"/>
      <c r="NL50" s="55"/>
      <c r="NM50" s="55"/>
      <c r="NN50" s="55"/>
      <c r="NO50" s="55"/>
      <c r="NP50" s="55"/>
      <c r="NQ50" s="55"/>
      <c r="NR50" s="55"/>
      <c r="NS50" s="55"/>
      <c r="NT50" s="55"/>
      <c r="NU50" s="55"/>
      <c r="NV50" s="55"/>
      <c r="NW50" s="55"/>
      <c r="NX50" s="55"/>
      <c r="NY50" s="55"/>
      <c r="NZ50" s="55"/>
      <c r="OA50" s="55"/>
      <c r="OB50" s="55"/>
      <c r="OC50" s="55"/>
      <c r="OD50" s="55"/>
      <c r="OE50" s="55"/>
    </row>
    <row r="51" spans="1:395" s="56" customFormat="1" ht="16.5" x14ac:dyDescent="0.25">
      <c r="A51" s="69"/>
      <c r="B51" s="70"/>
      <c r="C51" s="60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  <c r="GX51" s="55"/>
      <c r="GY51" s="55"/>
      <c r="GZ51" s="55"/>
      <c r="HA51" s="55"/>
      <c r="HB51" s="55"/>
      <c r="HC51" s="55"/>
      <c r="HD51" s="55"/>
      <c r="HE51" s="55"/>
      <c r="HF51" s="55"/>
      <c r="HG51" s="55"/>
      <c r="HH51" s="55"/>
      <c r="HI51" s="55"/>
      <c r="HJ51" s="55"/>
      <c r="HK51" s="55"/>
      <c r="HL51" s="55"/>
      <c r="HM51" s="55"/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55"/>
      <c r="IS51" s="55"/>
      <c r="IT51" s="55"/>
      <c r="IU51" s="55"/>
      <c r="IV51" s="55"/>
      <c r="IW51" s="55"/>
      <c r="IX51" s="55"/>
      <c r="IY51" s="55"/>
      <c r="IZ51" s="55"/>
      <c r="JA51" s="55"/>
      <c r="JB51" s="55"/>
      <c r="JC51" s="55"/>
      <c r="JD51" s="55"/>
      <c r="JE51" s="55"/>
      <c r="JF51" s="55"/>
      <c r="JG51" s="55"/>
      <c r="JH51" s="55"/>
      <c r="JI51" s="55"/>
      <c r="JJ51" s="55"/>
      <c r="JK51" s="55"/>
      <c r="JL51" s="55"/>
      <c r="JM51" s="55"/>
      <c r="JN51" s="55"/>
      <c r="JO51" s="55"/>
      <c r="JP51" s="55"/>
      <c r="JQ51" s="55"/>
      <c r="JR51" s="55"/>
      <c r="JS51" s="55"/>
      <c r="JT51" s="55"/>
      <c r="JU51" s="55"/>
      <c r="JV51" s="55"/>
      <c r="JW51" s="55"/>
      <c r="JX51" s="55"/>
      <c r="JY51" s="55"/>
      <c r="JZ51" s="55"/>
      <c r="KA51" s="55"/>
      <c r="KB51" s="55"/>
      <c r="KC51" s="55"/>
      <c r="KD51" s="55"/>
      <c r="KE51" s="55"/>
      <c r="KF51" s="55"/>
      <c r="KG51" s="55"/>
      <c r="KH51" s="55"/>
      <c r="KI51" s="55"/>
      <c r="KJ51" s="55"/>
      <c r="KK51" s="55"/>
      <c r="KL51" s="55"/>
      <c r="KM51" s="55"/>
      <c r="KN51" s="55"/>
      <c r="KO51" s="55"/>
      <c r="KP51" s="55"/>
      <c r="KQ51" s="55"/>
      <c r="KR51" s="55"/>
      <c r="KS51" s="55"/>
      <c r="KT51" s="55"/>
      <c r="KU51" s="55"/>
      <c r="KV51" s="55"/>
      <c r="KW51" s="55"/>
      <c r="KX51" s="55"/>
      <c r="KY51" s="55"/>
      <c r="KZ51" s="55"/>
      <c r="LA51" s="55"/>
      <c r="LB51" s="55"/>
      <c r="LC51" s="55"/>
      <c r="LD51" s="55"/>
      <c r="LE51" s="55"/>
      <c r="LF51" s="55"/>
      <c r="LG51" s="55"/>
      <c r="LH51" s="55"/>
      <c r="LI51" s="55"/>
      <c r="LJ51" s="55"/>
      <c r="LK51" s="55"/>
      <c r="LL51" s="55"/>
      <c r="LM51" s="55"/>
      <c r="LN51" s="55"/>
      <c r="LO51" s="55"/>
      <c r="LP51" s="55"/>
      <c r="LQ51" s="55"/>
      <c r="LR51" s="55"/>
      <c r="LS51" s="55"/>
      <c r="LT51" s="55"/>
      <c r="LU51" s="55"/>
      <c r="LV51" s="55"/>
      <c r="LW51" s="55"/>
      <c r="LX51" s="55"/>
      <c r="LY51" s="55"/>
      <c r="LZ51" s="55"/>
      <c r="MA51" s="55"/>
      <c r="MB51" s="55"/>
      <c r="MC51" s="55"/>
      <c r="MD51" s="55"/>
      <c r="ME51" s="55"/>
      <c r="MF51" s="55"/>
      <c r="MG51" s="55"/>
      <c r="MH51" s="55"/>
      <c r="MI51" s="55"/>
      <c r="MJ51" s="55"/>
      <c r="MK51" s="55"/>
      <c r="ML51" s="55"/>
      <c r="MM51" s="55"/>
      <c r="MN51" s="55"/>
      <c r="MO51" s="55"/>
      <c r="MP51" s="55"/>
      <c r="MQ51" s="55"/>
      <c r="MR51" s="55"/>
      <c r="MS51" s="55"/>
      <c r="MT51" s="55"/>
      <c r="MU51" s="55"/>
      <c r="MV51" s="55"/>
      <c r="MW51" s="55"/>
      <c r="MX51" s="55"/>
      <c r="MY51" s="55"/>
      <c r="MZ51" s="55"/>
      <c r="NA51" s="55"/>
      <c r="NB51" s="55"/>
      <c r="NC51" s="55"/>
      <c r="ND51" s="55"/>
      <c r="NE51" s="55"/>
      <c r="NF51" s="55"/>
      <c r="NG51" s="55"/>
      <c r="NH51" s="55"/>
      <c r="NI51" s="55"/>
      <c r="NJ51" s="55"/>
      <c r="NK51" s="55"/>
      <c r="NL51" s="55"/>
      <c r="NM51" s="55"/>
      <c r="NN51" s="55"/>
      <c r="NO51" s="55"/>
      <c r="NP51" s="55"/>
      <c r="NQ51" s="55"/>
      <c r="NR51" s="55"/>
      <c r="NS51" s="55"/>
      <c r="NT51" s="55"/>
      <c r="NU51" s="55"/>
      <c r="NV51" s="55"/>
      <c r="NW51" s="55"/>
      <c r="NX51" s="55"/>
      <c r="NY51" s="55"/>
      <c r="NZ51" s="55"/>
      <c r="OA51" s="55"/>
      <c r="OB51" s="55"/>
      <c r="OC51" s="55"/>
      <c r="OD51" s="55"/>
      <c r="OE51" s="55"/>
    </row>
    <row r="52" spans="1:395" s="56" customFormat="1" ht="16.5" x14ac:dyDescent="0.25">
      <c r="A52" s="76"/>
      <c r="B52" s="70"/>
      <c r="C52" s="60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5"/>
      <c r="EO52" s="55"/>
      <c r="EP52" s="55"/>
      <c r="EQ52" s="55"/>
      <c r="ER52" s="55"/>
      <c r="ES52" s="55"/>
      <c r="ET52" s="55"/>
      <c r="EU52" s="55"/>
      <c r="EV52" s="55"/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5"/>
      <c r="FI52" s="55"/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5"/>
      <c r="FV52" s="55"/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5"/>
      <c r="GI52" s="55"/>
      <c r="GJ52" s="55"/>
      <c r="GK52" s="55"/>
      <c r="GL52" s="55"/>
      <c r="GM52" s="55"/>
      <c r="GN52" s="55"/>
      <c r="GO52" s="55"/>
      <c r="GP52" s="55"/>
      <c r="GQ52" s="55"/>
      <c r="GR52" s="55"/>
      <c r="GS52" s="55"/>
      <c r="GT52" s="55"/>
      <c r="GU52" s="55"/>
      <c r="GV52" s="55"/>
      <c r="GW52" s="55"/>
      <c r="GX52" s="55"/>
      <c r="GY52" s="55"/>
      <c r="GZ52" s="55"/>
      <c r="HA52" s="55"/>
      <c r="HB52" s="55"/>
      <c r="HC52" s="55"/>
      <c r="HD52" s="55"/>
      <c r="HE52" s="55"/>
      <c r="HF52" s="55"/>
      <c r="HG52" s="55"/>
      <c r="HH52" s="55"/>
      <c r="HI52" s="55"/>
      <c r="HJ52" s="55"/>
      <c r="HK52" s="55"/>
      <c r="HL52" s="55"/>
      <c r="HM52" s="55"/>
      <c r="HN52" s="55"/>
      <c r="HO52" s="55"/>
      <c r="HP52" s="55"/>
      <c r="HQ52" s="55"/>
      <c r="HR52" s="55"/>
      <c r="HS52" s="55"/>
      <c r="HT52" s="55"/>
      <c r="HU52" s="55"/>
      <c r="HV52" s="55"/>
      <c r="HW52" s="55"/>
      <c r="HX52" s="55"/>
      <c r="HY52" s="55"/>
      <c r="HZ52" s="55"/>
      <c r="IA52" s="55"/>
      <c r="IB52" s="55"/>
      <c r="IC52" s="55"/>
      <c r="ID52" s="55"/>
      <c r="IE52" s="55"/>
      <c r="IF52" s="55"/>
      <c r="IG52" s="55"/>
      <c r="IH52" s="55"/>
      <c r="II52" s="55"/>
      <c r="IJ52" s="55"/>
      <c r="IK52" s="55"/>
      <c r="IL52" s="55"/>
      <c r="IM52" s="55"/>
      <c r="IN52" s="55"/>
      <c r="IO52" s="55"/>
      <c r="IP52" s="55"/>
      <c r="IQ52" s="55"/>
      <c r="IR52" s="55"/>
      <c r="IS52" s="55"/>
      <c r="IT52" s="55"/>
      <c r="IU52" s="55"/>
      <c r="IV52" s="55"/>
      <c r="IW52" s="55"/>
      <c r="IX52" s="55"/>
      <c r="IY52" s="55"/>
      <c r="IZ52" s="55"/>
      <c r="JA52" s="55"/>
      <c r="JB52" s="55"/>
      <c r="JC52" s="55"/>
      <c r="JD52" s="55"/>
      <c r="JE52" s="55"/>
      <c r="JF52" s="55"/>
      <c r="JG52" s="55"/>
      <c r="JH52" s="55"/>
      <c r="JI52" s="55"/>
      <c r="JJ52" s="55"/>
      <c r="JK52" s="55"/>
      <c r="JL52" s="55"/>
      <c r="JM52" s="55"/>
      <c r="JN52" s="55"/>
      <c r="JO52" s="55"/>
      <c r="JP52" s="55"/>
      <c r="JQ52" s="55"/>
      <c r="JR52" s="55"/>
      <c r="JS52" s="55"/>
      <c r="JT52" s="55"/>
      <c r="JU52" s="55"/>
      <c r="JV52" s="55"/>
      <c r="JW52" s="55"/>
      <c r="JX52" s="55"/>
      <c r="JY52" s="55"/>
      <c r="JZ52" s="55"/>
      <c r="KA52" s="55"/>
      <c r="KB52" s="55"/>
      <c r="KC52" s="55"/>
      <c r="KD52" s="55"/>
      <c r="KE52" s="55"/>
      <c r="KF52" s="55"/>
      <c r="KG52" s="55"/>
      <c r="KH52" s="55"/>
      <c r="KI52" s="55"/>
      <c r="KJ52" s="55"/>
      <c r="KK52" s="55"/>
      <c r="KL52" s="55"/>
      <c r="KM52" s="55"/>
      <c r="KN52" s="55"/>
      <c r="KO52" s="55"/>
      <c r="KP52" s="55"/>
      <c r="KQ52" s="55"/>
      <c r="KR52" s="55"/>
      <c r="KS52" s="55"/>
      <c r="KT52" s="55"/>
      <c r="KU52" s="55"/>
      <c r="KV52" s="55"/>
      <c r="KW52" s="55"/>
      <c r="KX52" s="55"/>
      <c r="KY52" s="55"/>
      <c r="KZ52" s="55"/>
      <c r="LA52" s="55"/>
      <c r="LB52" s="55"/>
      <c r="LC52" s="55"/>
      <c r="LD52" s="55"/>
      <c r="LE52" s="55"/>
      <c r="LF52" s="55"/>
      <c r="LG52" s="55"/>
      <c r="LH52" s="55"/>
      <c r="LI52" s="55"/>
      <c r="LJ52" s="55"/>
      <c r="LK52" s="55"/>
      <c r="LL52" s="55"/>
      <c r="LM52" s="55"/>
      <c r="LN52" s="55"/>
      <c r="LO52" s="55"/>
      <c r="LP52" s="55"/>
      <c r="LQ52" s="55"/>
      <c r="LR52" s="55"/>
      <c r="LS52" s="55"/>
      <c r="LT52" s="55"/>
      <c r="LU52" s="55"/>
      <c r="LV52" s="55"/>
      <c r="LW52" s="55"/>
      <c r="LX52" s="55"/>
      <c r="LY52" s="55"/>
      <c r="LZ52" s="55"/>
      <c r="MA52" s="55"/>
      <c r="MB52" s="55"/>
      <c r="MC52" s="55"/>
      <c r="MD52" s="55"/>
      <c r="ME52" s="55"/>
      <c r="MF52" s="55"/>
      <c r="MG52" s="55"/>
      <c r="MH52" s="55"/>
      <c r="MI52" s="55"/>
      <c r="MJ52" s="55"/>
      <c r="MK52" s="55"/>
      <c r="ML52" s="55"/>
      <c r="MM52" s="55"/>
      <c r="MN52" s="55"/>
      <c r="MO52" s="55"/>
      <c r="MP52" s="55"/>
      <c r="MQ52" s="55"/>
      <c r="MR52" s="55"/>
      <c r="MS52" s="55"/>
      <c r="MT52" s="55"/>
      <c r="MU52" s="55"/>
      <c r="MV52" s="55"/>
      <c r="MW52" s="55"/>
      <c r="MX52" s="55"/>
      <c r="MY52" s="55"/>
      <c r="MZ52" s="55"/>
      <c r="NA52" s="55"/>
      <c r="NB52" s="55"/>
      <c r="NC52" s="55"/>
      <c r="ND52" s="55"/>
      <c r="NE52" s="55"/>
      <c r="NF52" s="55"/>
      <c r="NG52" s="55"/>
      <c r="NH52" s="55"/>
      <c r="NI52" s="55"/>
      <c r="NJ52" s="55"/>
      <c r="NK52" s="55"/>
      <c r="NL52" s="55"/>
      <c r="NM52" s="55"/>
      <c r="NN52" s="55"/>
      <c r="NO52" s="55"/>
      <c r="NP52" s="55"/>
      <c r="NQ52" s="55"/>
      <c r="NR52" s="55"/>
      <c r="NS52" s="55"/>
      <c r="NT52" s="55"/>
      <c r="NU52" s="55"/>
      <c r="NV52" s="55"/>
      <c r="NW52" s="55"/>
      <c r="NX52" s="55"/>
      <c r="NY52" s="55"/>
      <c r="NZ52" s="55"/>
      <c r="OA52" s="55"/>
      <c r="OB52" s="55"/>
      <c r="OC52" s="55"/>
      <c r="OD52" s="55"/>
      <c r="OE52" s="55"/>
    </row>
    <row r="53" spans="1:395" s="56" customFormat="1" ht="16.5" x14ac:dyDescent="0.25">
      <c r="A53" s="76"/>
      <c r="B53" s="70"/>
      <c r="C53" s="60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  <c r="EP53" s="55"/>
      <c r="EQ53" s="55"/>
      <c r="ER53" s="55"/>
      <c r="ES53" s="55"/>
      <c r="ET53" s="55"/>
      <c r="EU53" s="55"/>
      <c r="EV53" s="55"/>
      <c r="EW53" s="55"/>
      <c r="EX53" s="55"/>
      <c r="EY53" s="55"/>
      <c r="EZ53" s="55"/>
      <c r="FA53" s="55"/>
      <c r="FB53" s="55"/>
      <c r="FC53" s="55"/>
      <c r="FD53" s="55"/>
      <c r="FE53" s="55"/>
      <c r="FF53" s="55"/>
      <c r="FG53" s="55"/>
      <c r="FH53" s="55"/>
      <c r="FI53" s="55"/>
      <c r="FJ53" s="55"/>
      <c r="FK53" s="55"/>
      <c r="FL53" s="55"/>
      <c r="FM53" s="55"/>
      <c r="FN53" s="55"/>
      <c r="FO53" s="55"/>
      <c r="FP53" s="55"/>
      <c r="FQ53" s="55"/>
      <c r="FR53" s="55"/>
      <c r="FS53" s="55"/>
      <c r="FT53" s="55"/>
      <c r="FU53" s="55"/>
      <c r="FV53" s="55"/>
      <c r="FW53" s="55"/>
      <c r="FX53" s="55"/>
      <c r="FY53" s="55"/>
      <c r="FZ53" s="55"/>
      <c r="GA53" s="55"/>
      <c r="GB53" s="55"/>
      <c r="GC53" s="55"/>
      <c r="GD53" s="55"/>
      <c r="GE53" s="55"/>
      <c r="GF53" s="55"/>
      <c r="GG53" s="55"/>
      <c r="GH53" s="55"/>
      <c r="GI53" s="55"/>
      <c r="GJ53" s="55"/>
      <c r="GK53" s="55"/>
      <c r="GL53" s="55"/>
      <c r="GM53" s="55"/>
      <c r="GN53" s="55"/>
      <c r="GO53" s="55"/>
      <c r="GP53" s="55"/>
      <c r="GQ53" s="55"/>
      <c r="GR53" s="55"/>
      <c r="GS53" s="55"/>
      <c r="GT53" s="55"/>
      <c r="GU53" s="55"/>
      <c r="GV53" s="55"/>
      <c r="GW53" s="55"/>
      <c r="GX53" s="55"/>
      <c r="GY53" s="55"/>
      <c r="GZ53" s="55"/>
      <c r="HA53" s="55"/>
      <c r="HB53" s="55"/>
      <c r="HC53" s="55"/>
      <c r="HD53" s="55"/>
      <c r="HE53" s="55"/>
      <c r="HF53" s="55"/>
      <c r="HG53" s="55"/>
      <c r="HH53" s="55"/>
      <c r="HI53" s="55"/>
      <c r="HJ53" s="55"/>
      <c r="HK53" s="55"/>
      <c r="HL53" s="55"/>
      <c r="HM53" s="55"/>
      <c r="HN53" s="55"/>
      <c r="HO53" s="55"/>
      <c r="HP53" s="55"/>
      <c r="HQ53" s="55"/>
      <c r="HR53" s="55"/>
      <c r="HS53" s="55"/>
      <c r="HT53" s="55"/>
      <c r="HU53" s="55"/>
      <c r="HV53" s="55"/>
      <c r="HW53" s="55"/>
      <c r="HX53" s="55"/>
      <c r="HY53" s="55"/>
      <c r="HZ53" s="55"/>
      <c r="IA53" s="55"/>
      <c r="IB53" s="55"/>
      <c r="IC53" s="55"/>
      <c r="ID53" s="55"/>
      <c r="IE53" s="55"/>
      <c r="IF53" s="55"/>
      <c r="IG53" s="55"/>
      <c r="IH53" s="55"/>
      <c r="II53" s="55"/>
      <c r="IJ53" s="55"/>
      <c r="IK53" s="55"/>
      <c r="IL53" s="55"/>
      <c r="IM53" s="55"/>
      <c r="IN53" s="55"/>
      <c r="IO53" s="55"/>
      <c r="IP53" s="55"/>
      <c r="IQ53" s="55"/>
      <c r="IR53" s="55"/>
      <c r="IS53" s="55"/>
      <c r="IT53" s="55"/>
      <c r="IU53" s="55"/>
      <c r="IV53" s="55"/>
      <c r="IW53" s="55"/>
      <c r="IX53" s="55"/>
      <c r="IY53" s="55"/>
      <c r="IZ53" s="55"/>
      <c r="JA53" s="55"/>
      <c r="JB53" s="55"/>
      <c r="JC53" s="55"/>
      <c r="JD53" s="55"/>
      <c r="JE53" s="55"/>
      <c r="JF53" s="55"/>
      <c r="JG53" s="55"/>
      <c r="JH53" s="55"/>
      <c r="JI53" s="55"/>
      <c r="JJ53" s="55"/>
      <c r="JK53" s="55"/>
      <c r="JL53" s="55"/>
      <c r="JM53" s="55"/>
      <c r="JN53" s="55"/>
      <c r="JO53" s="55"/>
      <c r="JP53" s="55"/>
      <c r="JQ53" s="55"/>
      <c r="JR53" s="55"/>
      <c r="JS53" s="55"/>
      <c r="JT53" s="55"/>
      <c r="JU53" s="55"/>
      <c r="JV53" s="55"/>
      <c r="JW53" s="55"/>
      <c r="JX53" s="55"/>
      <c r="JY53" s="55"/>
      <c r="JZ53" s="55"/>
      <c r="KA53" s="55"/>
      <c r="KB53" s="55"/>
      <c r="KC53" s="55"/>
      <c r="KD53" s="55"/>
      <c r="KE53" s="55"/>
      <c r="KF53" s="55"/>
      <c r="KG53" s="55"/>
      <c r="KH53" s="55"/>
      <c r="KI53" s="55"/>
      <c r="KJ53" s="55"/>
      <c r="KK53" s="55"/>
      <c r="KL53" s="55"/>
      <c r="KM53" s="55"/>
      <c r="KN53" s="55"/>
      <c r="KO53" s="55"/>
      <c r="KP53" s="55"/>
      <c r="KQ53" s="55"/>
      <c r="KR53" s="55"/>
      <c r="KS53" s="55"/>
      <c r="KT53" s="55"/>
      <c r="KU53" s="55"/>
      <c r="KV53" s="55"/>
      <c r="KW53" s="55"/>
      <c r="KX53" s="55"/>
      <c r="KY53" s="55"/>
      <c r="KZ53" s="55"/>
      <c r="LA53" s="55"/>
      <c r="LB53" s="55"/>
      <c r="LC53" s="55"/>
      <c r="LD53" s="55"/>
      <c r="LE53" s="55"/>
      <c r="LF53" s="55"/>
      <c r="LG53" s="55"/>
      <c r="LH53" s="55"/>
      <c r="LI53" s="55"/>
      <c r="LJ53" s="55"/>
      <c r="LK53" s="55"/>
      <c r="LL53" s="55"/>
      <c r="LM53" s="55"/>
      <c r="LN53" s="55"/>
      <c r="LO53" s="55"/>
      <c r="LP53" s="55"/>
      <c r="LQ53" s="55"/>
      <c r="LR53" s="55"/>
      <c r="LS53" s="55"/>
      <c r="LT53" s="55"/>
      <c r="LU53" s="55"/>
      <c r="LV53" s="55"/>
      <c r="LW53" s="55"/>
      <c r="LX53" s="55"/>
      <c r="LY53" s="55"/>
      <c r="LZ53" s="55"/>
      <c r="MA53" s="55"/>
      <c r="MB53" s="55"/>
      <c r="MC53" s="55"/>
      <c r="MD53" s="55"/>
      <c r="ME53" s="55"/>
      <c r="MF53" s="55"/>
      <c r="MG53" s="55"/>
      <c r="MH53" s="55"/>
      <c r="MI53" s="55"/>
      <c r="MJ53" s="55"/>
      <c r="MK53" s="55"/>
      <c r="ML53" s="55"/>
      <c r="MM53" s="55"/>
      <c r="MN53" s="55"/>
      <c r="MO53" s="55"/>
      <c r="MP53" s="55"/>
      <c r="MQ53" s="55"/>
      <c r="MR53" s="55"/>
      <c r="MS53" s="55"/>
      <c r="MT53" s="55"/>
      <c r="MU53" s="55"/>
      <c r="MV53" s="55"/>
      <c r="MW53" s="55"/>
      <c r="MX53" s="55"/>
      <c r="MY53" s="55"/>
      <c r="MZ53" s="55"/>
      <c r="NA53" s="55"/>
      <c r="NB53" s="55"/>
      <c r="NC53" s="55"/>
      <c r="ND53" s="55"/>
      <c r="NE53" s="55"/>
      <c r="NF53" s="55"/>
      <c r="NG53" s="55"/>
      <c r="NH53" s="55"/>
      <c r="NI53" s="55"/>
      <c r="NJ53" s="55"/>
      <c r="NK53" s="55"/>
      <c r="NL53" s="55"/>
      <c r="NM53" s="55"/>
      <c r="NN53" s="55"/>
      <c r="NO53" s="55"/>
      <c r="NP53" s="55"/>
      <c r="NQ53" s="55"/>
      <c r="NR53" s="55"/>
      <c r="NS53" s="55"/>
      <c r="NT53" s="55"/>
      <c r="NU53" s="55"/>
      <c r="NV53" s="55"/>
      <c r="NW53" s="55"/>
      <c r="NX53" s="55"/>
      <c r="NY53" s="55"/>
      <c r="NZ53" s="55"/>
      <c r="OA53" s="55"/>
      <c r="OB53" s="55"/>
      <c r="OC53" s="55"/>
      <c r="OD53" s="55"/>
      <c r="OE53" s="55"/>
    </row>
    <row r="54" spans="1:395" s="52" customFormat="1" ht="16.5" x14ac:dyDescent="0.25">
      <c r="A54" s="66"/>
      <c r="B54" s="65"/>
      <c r="C54" s="29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</row>
    <row r="55" spans="1:395" s="52" customFormat="1" ht="16.5" x14ac:dyDescent="0.25">
      <c r="A55" s="66"/>
      <c r="B55" s="65"/>
      <c r="C55" s="29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</row>
    <row r="56" spans="1:395" s="52" customFormat="1" ht="16.5" x14ac:dyDescent="0.25">
      <c r="A56" s="66"/>
      <c r="B56" s="65"/>
      <c r="C56" s="29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</row>
    <row r="57" spans="1:395" s="52" customFormat="1" ht="16.5" x14ac:dyDescent="0.25">
      <c r="A57" s="66"/>
      <c r="B57" s="65"/>
      <c r="C57" s="29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</row>
    <row r="58" spans="1:395" s="52" customFormat="1" ht="16.5" x14ac:dyDescent="0.25">
      <c r="A58" s="66"/>
      <c r="B58" s="65"/>
      <c r="C58" s="29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</row>
    <row r="59" spans="1:395" s="52" customFormat="1" ht="16.5" x14ac:dyDescent="0.25">
      <c r="A59" s="66"/>
      <c r="B59" s="65"/>
      <c r="C59" s="29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</row>
    <row r="60" spans="1:395" s="52" customFormat="1" ht="16.5" x14ac:dyDescent="0.25">
      <c r="A60" s="66"/>
      <c r="B60" s="65"/>
      <c r="C60" s="29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</row>
    <row r="61" spans="1:395" s="54" customFormat="1" ht="5.0999999999999996" customHeight="1" x14ac:dyDescent="0.25">
      <c r="A61" s="67"/>
      <c r="B61" s="68"/>
      <c r="C61" s="59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  <c r="ED61" s="53"/>
      <c r="EE61" s="53"/>
      <c r="EF61" s="53"/>
      <c r="EG61" s="53"/>
      <c r="EH61" s="53"/>
      <c r="EI61" s="53"/>
      <c r="EJ61" s="53"/>
      <c r="EK61" s="53"/>
      <c r="EL61" s="53"/>
      <c r="EM61" s="53"/>
      <c r="EN61" s="53"/>
      <c r="EO61" s="53"/>
      <c r="EP61" s="53"/>
      <c r="EQ61" s="53"/>
      <c r="ER61" s="53"/>
      <c r="ES61" s="53"/>
      <c r="ET61" s="53"/>
      <c r="EU61" s="53"/>
      <c r="EV61" s="53"/>
      <c r="EW61" s="53"/>
      <c r="EX61" s="53"/>
      <c r="EY61" s="53"/>
      <c r="EZ61" s="53"/>
      <c r="FA61" s="53"/>
      <c r="FB61" s="53"/>
      <c r="FC61" s="53"/>
      <c r="FD61" s="53"/>
      <c r="FE61" s="53"/>
      <c r="FF61" s="53"/>
      <c r="FG61" s="53"/>
      <c r="FH61" s="53"/>
      <c r="FI61" s="53"/>
      <c r="FJ61" s="53"/>
      <c r="FK61" s="53"/>
      <c r="FL61" s="53"/>
      <c r="FM61" s="53"/>
      <c r="FN61" s="53"/>
      <c r="FO61" s="53"/>
      <c r="FP61" s="53"/>
      <c r="FQ61" s="53"/>
      <c r="FR61" s="53"/>
      <c r="FS61" s="53"/>
      <c r="FT61" s="53"/>
      <c r="FU61" s="53"/>
      <c r="FV61" s="53"/>
      <c r="FW61" s="53"/>
      <c r="FX61" s="53"/>
      <c r="FY61" s="53"/>
      <c r="FZ61" s="53"/>
      <c r="GA61" s="53"/>
      <c r="GB61" s="53"/>
      <c r="GC61" s="53"/>
      <c r="GD61" s="53"/>
      <c r="GE61" s="53"/>
      <c r="GF61" s="53"/>
      <c r="GG61" s="53"/>
      <c r="GH61" s="53"/>
      <c r="GI61" s="53"/>
      <c r="GJ61" s="53"/>
      <c r="GK61" s="53"/>
      <c r="GL61" s="53"/>
      <c r="GM61" s="53"/>
      <c r="GN61" s="53"/>
      <c r="GO61" s="53"/>
      <c r="GP61" s="53"/>
      <c r="GQ61" s="53"/>
      <c r="GR61" s="53"/>
      <c r="GS61" s="53"/>
      <c r="GT61" s="53"/>
      <c r="GU61" s="53"/>
      <c r="GV61" s="53"/>
      <c r="GW61" s="53"/>
      <c r="GX61" s="53"/>
      <c r="GY61" s="53"/>
      <c r="GZ61" s="53"/>
      <c r="HA61" s="53"/>
      <c r="HB61" s="53"/>
      <c r="HC61" s="53"/>
      <c r="HD61" s="53"/>
      <c r="HE61" s="53"/>
      <c r="HF61" s="53"/>
      <c r="HG61" s="53"/>
      <c r="HH61" s="53"/>
      <c r="HI61" s="53"/>
      <c r="HJ61" s="53"/>
      <c r="HK61" s="53"/>
      <c r="HL61" s="53"/>
      <c r="HM61" s="53"/>
      <c r="HN61" s="53"/>
      <c r="HO61" s="53"/>
      <c r="HP61" s="53"/>
      <c r="HQ61" s="53"/>
      <c r="HR61" s="53"/>
      <c r="HS61" s="53"/>
      <c r="HT61" s="53"/>
      <c r="HU61" s="53"/>
      <c r="HV61" s="53"/>
      <c r="HW61" s="53"/>
      <c r="HX61" s="53"/>
      <c r="HY61" s="53"/>
      <c r="HZ61" s="53"/>
      <c r="IA61" s="53"/>
      <c r="IB61" s="53"/>
      <c r="IC61" s="53"/>
      <c r="ID61" s="53"/>
      <c r="IE61" s="53"/>
      <c r="IF61" s="53"/>
      <c r="IG61" s="53"/>
      <c r="IH61" s="53"/>
      <c r="II61" s="53"/>
      <c r="IJ61" s="53"/>
      <c r="IK61" s="53"/>
      <c r="IL61" s="53"/>
      <c r="IM61" s="53"/>
      <c r="IN61" s="53"/>
      <c r="IO61" s="53"/>
      <c r="IP61" s="53"/>
      <c r="IQ61" s="53"/>
      <c r="IR61" s="53"/>
      <c r="IS61" s="53"/>
      <c r="IT61" s="53"/>
      <c r="IU61" s="53"/>
      <c r="IV61" s="53"/>
      <c r="IW61" s="53"/>
      <c r="IX61" s="53"/>
      <c r="IY61" s="53"/>
      <c r="IZ61" s="53"/>
      <c r="JA61" s="53"/>
      <c r="JB61" s="53"/>
      <c r="JC61" s="53"/>
      <c r="JD61" s="53"/>
      <c r="JE61" s="53"/>
      <c r="JF61" s="53"/>
      <c r="JG61" s="53"/>
      <c r="JH61" s="53"/>
      <c r="JI61" s="53"/>
      <c r="JJ61" s="53"/>
      <c r="JK61" s="53"/>
      <c r="JL61" s="53"/>
      <c r="JM61" s="53"/>
      <c r="JN61" s="53"/>
      <c r="JO61" s="53"/>
      <c r="JP61" s="53"/>
      <c r="JQ61" s="53"/>
      <c r="JR61" s="53"/>
      <c r="JS61" s="53"/>
      <c r="JT61" s="53"/>
      <c r="JU61" s="53"/>
      <c r="JV61" s="53"/>
      <c r="JW61" s="53"/>
      <c r="JX61" s="53"/>
      <c r="JY61" s="53"/>
      <c r="JZ61" s="53"/>
      <c r="KA61" s="53"/>
      <c r="KB61" s="53"/>
      <c r="KC61" s="53"/>
      <c r="KD61" s="53"/>
      <c r="KE61" s="53"/>
      <c r="KF61" s="53"/>
      <c r="KG61" s="53"/>
      <c r="KH61" s="53"/>
      <c r="KI61" s="53"/>
      <c r="KJ61" s="53"/>
      <c r="KK61" s="53"/>
      <c r="KL61" s="53"/>
      <c r="KM61" s="53"/>
      <c r="KN61" s="53"/>
      <c r="KO61" s="53"/>
      <c r="KP61" s="53"/>
      <c r="KQ61" s="53"/>
      <c r="KR61" s="53"/>
      <c r="KS61" s="53"/>
      <c r="KT61" s="53"/>
      <c r="KU61" s="53"/>
      <c r="KV61" s="53"/>
      <c r="KW61" s="53"/>
      <c r="KX61" s="53"/>
      <c r="KY61" s="53"/>
      <c r="KZ61" s="53"/>
      <c r="LA61" s="53"/>
      <c r="LB61" s="53"/>
      <c r="LC61" s="53"/>
      <c r="LD61" s="53"/>
      <c r="LE61" s="53"/>
      <c r="LF61" s="53"/>
      <c r="LG61" s="53"/>
      <c r="LH61" s="53"/>
      <c r="LI61" s="53"/>
      <c r="LJ61" s="53"/>
      <c r="LK61" s="53"/>
      <c r="LL61" s="53"/>
      <c r="LM61" s="53"/>
      <c r="LN61" s="53"/>
      <c r="LO61" s="53"/>
      <c r="LP61" s="53"/>
      <c r="LQ61" s="53"/>
      <c r="LR61" s="53"/>
      <c r="LS61" s="53"/>
      <c r="LT61" s="53"/>
      <c r="LU61" s="53"/>
      <c r="LV61" s="53"/>
      <c r="LW61" s="53"/>
      <c r="LX61" s="53"/>
      <c r="LY61" s="53"/>
      <c r="LZ61" s="53"/>
      <c r="MA61" s="53"/>
      <c r="MB61" s="53"/>
      <c r="MC61" s="53"/>
      <c r="MD61" s="53"/>
      <c r="ME61" s="53"/>
      <c r="MF61" s="53"/>
      <c r="MG61" s="53"/>
      <c r="MH61" s="53"/>
      <c r="MI61" s="53"/>
      <c r="MJ61" s="53"/>
      <c r="MK61" s="53"/>
      <c r="ML61" s="53"/>
      <c r="MM61" s="53"/>
      <c r="MN61" s="53"/>
      <c r="MO61" s="53"/>
      <c r="MP61" s="53"/>
      <c r="MQ61" s="53"/>
      <c r="MR61" s="53"/>
      <c r="MS61" s="53"/>
      <c r="MT61" s="53"/>
      <c r="MU61" s="53"/>
      <c r="MV61" s="53"/>
      <c r="MW61" s="53"/>
      <c r="MX61" s="53"/>
      <c r="MY61" s="53"/>
      <c r="MZ61" s="53"/>
      <c r="NA61" s="53"/>
      <c r="NB61" s="53"/>
      <c r="NC61" s="53"/>
      <c r="ND61" s="53"/>
      <c r="NE61" s="53"/>
      <c r="NF61" s="53"/>
      <c r="NG61" s="53"/>
      <c r="NH61" s="53"/>
      <c r="NI61" s="53"/>
      <c r="NJ61" s="53"/>
      <c r="NK61" s="53"/>
      <c r="NL61" s="53"/>
      <c r="NM61" s="53"/>
      <c r="NN61" s="53"/>
      <c r="NO61" s="53"/>
      <c r="NP61" s="53"/>
      <c r="NQ61" s="53"/>
      <c r="NR61" s="53"/>
      <c r="NS61" s="53"/>
      <c r="NT61" s="53"/>
      <c r="NU61" s="53"/>
      <c r="NV61" s="53"/>
      <c r="NW61" s="53"/>
      <c r="NX61" s="53"/>
      <c r="NY61" s="53"/>
      <c r="NZ61" s="53"/>
      <c r="OA61" s="53"/>
      <c r="OB61" s="53"/>
      <c r="OC61" s="53"/>
      <c r="OD61" s="53"/>
      <c r="OE61" s="53"/>
    </row>
    <row r="62" spans="1:395" s="52" customFormat="1" ht="16.5" x14ac:dyDescent="0.25">
      <c r="A62" s="66"/>
      <c r="B62" s="65"/>
      <c r="C62" s="29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</row>
    <row r="63" spans="1:395" s="52" customFormat="1" ht="16.5" x14ac:dyDescent="0.25">
      <c r="A63" s="66"/>
      <c r="B63" s="65"/>
      <c r="C63" s="29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</row>
    <row r="64" spans="1:395" s="52" customFormat="1" ht="16.5" x14ac:dyDescent="0.25">
      <c r="A64" s="66"/>
      <c r="B64" s="65"/>
      <c r="C64" s="29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</row>
    <row r="65" spans="1:395" s="52" customFormat="1" ht="16.5" x14ac:dyDescent="0.25">
      <c r="A65" s="66"/>
      <c r="B65" s="65"/>
      <c r="C65" s="29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</row>
    <row r="66" spans="1:395" s="52" customFormat="1" ht="16.5" x14ac:dyDescent="0.25">
      <c r="A66" s="66"/>
      <c r="B66" s="65"/>
      <c r="C66" s="29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</row>
    <row r="67" spans="1:395" s="52" customFormat="1" ht="16.5" x14ac:dyDescent="0.25">
      <c r="A67" s="71"/>
      <c r="B67" s="65"/>
      <c r="C67" s="29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</row>
    <row r="68" spans="1:395" s="58" customFormat="1" ht="16.5" x14ac:dyDescent="0.25">
      <c r="A68" s="72"/>
      <c r="B68" s="73"/>
      <c r="C68" s="61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57"/>
      <c r="CT68" s="57"/>
      <c r="CU68" s="57"/>
      <c r="CV68" s="57"/>
      <c r="CW68" s="57"/>
      <c r="CX68" s="57"/>
      <c r="CY68" s="57"/>
      <c r="CZ68" s="57"/>
      <c r="DA68" s="57"/>
      <c r="DB68" s="57"/>
      <c r="DC68" s="57"/>
      <c r="DD68" s="57"/>
      <c r="DE68" s="57"/>
      <c r="DF68" s="57"/>
      <c r="DG68" s="57"/>
      <c r="DH68" s="57"/>
      <c r="DI68" s="57"/>
      <c r="DJ68" s="57"/>
      <c r="DK68" s="57"/>
      <c r="DL68" s="57"/>
      <c r="DM68" s="57"/>
      <c r="DN68" s="57"/>
      <c r="DO68" s="57"/>
      <c r="DP68" s="57"/>
      <c r="DQ68" s="57"/>
      <c r="DR68" s="57"/>
      <c r="DS68" s="57"/>
      <c r="DT68" s="57"/>
      <c r="DU68" s="57"/>
      <c r="DV68" s="57"/>
      <c r="DW68" s="57"/>
      <c r="DX68" s="57"/>
      <c r="DY68" s="57"/>
      <c r="DZ68" s="57"/>
      <c r="EA68" s="57"/>
      <c r="EB68" s="57"/>
      <c r="EC68" s="57"/>
      <c r="ED68" s="57"/>
      <c r="EE68" s="57"/>
      <c r="EF68" s="57"/>
      <c r="EG68" s="57"/>
      <c r="EH68" s="57"/>
      <c r="EI68" s="57"/>
      <c r="EJ68" s="57"/>
      <c r="EK68" s="57"/>
      <c r="EL68" s="57"/>
      <c r="EM68" s="57"/>
      <c r="EN68" s="57"/>
      <c r="EO68" s="57"/>
      <c r="EP68" s="57"/>
      <c r="EQ68" s="57"/>
      <c r="ER68" s="57"/>
      <c r="ES68" s="57"/>
      <c r="ET68" s="57"/>
      <c r="EU68" s="57"/>
      <c r="EV68" s="57"/>
      <c r="EW68" s="57"/>
      <c r="EX68" s="57"/>
      <c r="EY68" s="57"/>
      <c r="EZ68" s="57"/>
      <c r="FA68" s="57"/>
      <c r="FB68" s="57"/>
      <c r="FC68" s="57"/>
      <c r="FD68" s="57"/>
      <c r="FE68" s="57"/>
      <c r="FF68" s="57"/>
      <c r="FG68" s="57"/>
      <c r="FH68" s="57"/>
      <c r="FI68" s="57"/>
      <c r="FJ68" s="57"/>
      <c r="FK68" s="57"/>
      <c r="FL68" s="57"/>
      <c r="FM68" s="57"/>
      <c r="FN68" s="57"/>
      <c r="FO68" s="57"/>
      <c r="FP68" s="57"/>
      <c r="FQ68" s="57"/>
      <c r="FR68" s="57"/>
      <c r="FS68" s="57"/>
      <c r="FT68" s="57"/>
      <c r="FU68" s="57"/>
      <c r="FV68" s="57"/>
      <c r="FW68" s="57"/>
      <c r="FX68" s="57"/>
      <c r="FY68" s="57"/>
      <c r="FZ68" s="57"/>
      <c r="GA68" s="57"/>
      <c r="GB68" s="57"/>
      <c r="GC68" s="57"/>
      <c r="GD68" s="57"/>
      <c r="GE68" s="57"/>
      <c r="GF68" s="57"/>
      <c r="GG68" s="57"/>
      <c r="GH68" s="57"/>
      <c r="GI68" s="57"/>
      <c r="GJ68" s="57"/>
      <c r="GK68" s="57"/>
      <c r="GL68" s="57"/>
      <c r="GM68" s="57"/>
      <c r="GN68" s="57"/>
      <c r="GO68" s="57"/>
      <c r="GP68" s="57"/>
      <c r="GQ68" s="57"/>
      <c r="GR68" s="57"/>
      <c r="GS68" s="57"/>
      <c r="GT68" s="57"/>
      <c r="GU68" s="57"/>
      <c r="GV68" s="57"/>
      <c r="GW68" s="57"/>
      <c r="GX68" s="57"/>
      <c r="GY68" s="57"/>
      <c r="GZ68" s="57"/>
      <c r="HA68" s="57"/>
      <c r="HB68" s="57"/>
      <c r="HC68" s="57"/>
      <c r="HD68" s="57"/>
      <c r="HE68" s="57"/>
      <c r="HF68" s="57"/>
      <c r="HG68" s="57"/>
      <c r="HH68" s="57"/>
      <c r="HI68" s="57"/>
      <c r="HJ68" s="57"/>
      <c r="HK68" s="57"/>
      <c r="HL68" s="57"/>
      <c r="HM68" s="57"/>
      <c r="HN68" s="57"/>
      <c r="HO68" s="57"/>
      <c r="HP68" s="57"/>
      <c r="HQ68" s="57"/>
      <c r="HR68" s="57"/>
      <c r="HS68" s="57"/>
      <c r="HT68" s="57"/>
      <c r="HU68" s="57"/>
      <c r="HV68" s="57"/>
      <c r="HW68" s="57"/>
      <c r="HX68" s="57"/>
      <c r="HY68" s="57"/>
      <c r="HZ68" s="57"/>
      <c r="IA68" s="57"/>
      <c r="IB68" s="57"/>
      <c r="IC68" s="57"/>
      <c r="ID68" s="57"/>
      <c r="IE68" s="57"/>
      <c r="IF68" s="57"/>
      <c r="IG68" s="57"/>
      <c r="IH68" s="57"/>
      <c r="II68" s="57"/>
      <c r="IJ68" s="57"/>
      <c r="IK68" s="57"/>
      <c r="IL68" s="57"/>
      <c r="IM68" s="57"/>
      <c r="IN68" s="57"/>
      <c r="IO68" s="57"/>
      <c r="IP68" s="57"/>
      <c r="IQ68" s="57"/>
      <c r="IR68" s="57"/>
      <c r="IS68" s="57"/>
      <c r="IT68" s="57"/>
      <c r="IU68" s="57"/>
      <c r="IV68" s="57"/>
      <c r="IW68" s="57"/>
      <c r="IX68" s="57"/>
      <c r="IY68" s="57"/>
      <c r="IZ68" s="57"/>
      <c r="JA68" s="57"/>
      <c r="JB68" s="57"/>
      <c r="JC68" s="57"/>
      <c r="JD68" s="57"/>
      <c r="JE68" s="57"/>
      <c r="JF68" s="57"/>
      <c r="JG68" s="57"/>
      <c r="JH68" s="57"/>
      <c r="JI68" s="57"/>
      <c r="JJ68" s="57"/>
      <c r="JK68" s="57"/>
      <c r="JL68" s="57"/>
      <c r="JM68" s="57"/>
      <c r="JN68" s="57"/>
      <c r="JO68" s="57"/>
      <c r="JP68" s="57"/>
      <c r="JQ68" s="57"/>
      <c r="JR68" s="57"/>
      <c r="JS68" s="57"/>
      <c r="JT68" s="57"/>
      <c r="JU68" s="57"/>
      <c r="JV68" s="57"/>
      <c r="JW68" s="57"/>
      <c r="JX68" s="57"/>
      <c r="JY68" s="57"/>
      <c r="JZ68" s="57"/>
      <c r="KA68" s="57"/>
      <c r="KB68" s="57"/>
      <c r="KC68" s="57"/>
      <c r="KD68" s="57"/>
      <c r="KE68" s="57"/>
      <c r="KF68" s="57"/>
      <c r="KG68" s="57"/>
      <c r="KH68" s="57"/>
      <c r="KI68" s="57"/>
      <c r="KJ68" s="57"/>
      <c r="KK68" s="57"/>
      <c r="KL68" s="57"/>
      <c r="KM68" s="57"/>
      <c r="KN68" s="57"/>
      <c r="KO68" s="57"/>
      <c r="KP68" s="57"/>
      <c r="KQ68" s="57"/>
      <c r="KR68" s="57"/>
      <c r="KS68" s="57"/>
      <c r="KT68" s="57"/>
      <c r="KU68" s="57"/>
      <c r="KV68" s="57"/>
      <c r="KW68" s="57"/>
      <c r="KX68" s="57"/>
      <c r="KY68" s="57"/>
      <c r="KZ68" s="57"/>
      <c r="LA68" s="57"/>
      <c r="LB68" s="57"/>
      <c r="LC68" s="57"/>
      <c r="LD68" s="57"/>
      <c r="LE68" s="57"/>
      <c r="LF68" s="57"/>
      <c r="LG68" s="57"/>
      <c r="LH68" s="57"/>
      <c r="LI68" s="57"/>
      <c r="LJ68" s="57"/>
      <c r="LK68" s="57"/>
      <c r="LL68" s="57"/>
      <c r="LM68" s="57"/>
      <c r="LN68" s="57"/>
      <c r="LO68" s="57"/>
      <c r="LP68" s="57"/>
      <c r="LQ68" s="57"/>
      <c r="LR68" s="57"/>
      <c r="LS68" s="57"/>
      <c r="LT68" s="57"/>
      <c r="LU68" s="57"/>
      <c r="LV68" s="57"/>
      <c r="LW68" s="57"/>
      <c r="LX68" s="57"/>
      <c r="LY68" s="57"/>
      <c r="LZ68" s="57"/>
      <c r="MA68" s="57"/>
      <c r="MB68" s="57"/>
      <c r="MC68" s="57"/>
      <c r="MD68" s="57"/>
      <c r="ME68" s="57"/>
      <c r="MF68" s="57"/>
      <c r="MG68" s="57"/>
      <c r="MH68" s="57"/>
      <c r="MI68" s="57"/>
      <c r="MJ68" s="57"/>
      <c r="MK68" s="57"/>
      <c r="ML68" s="57"/>
      <c r="MM68" s="57"/>
      <c r="MN68" s="57"/>
      <c r="MO68" s="57"/>
      <c r="MP68" s="57"/>
      <c r="MQ68" s="57"/>
      <c r="MR68" s="57"/>
      <c r="MS68" s="57"/>
      <c r="MT68" s="57"/>
      <c r="MU68" s="57"/>
      <c r="MV68" s="57"/>
      <c r="MW68" s="57"/>
      <c r="MX68" s="57"/>
      <c r="MY68" s="57"/>
      <c r="MZ68" s="57"/>
      <c r="NA68" s="57"/>
      <c r="NB68" s="57"/>
      <c r="NC68" s="57"/>
      <c r="ND68" s="57"/>
      <c r="NE68" s="57"/>
      <c r="NF68" s="57"/>
      <c r="NG68" s="57"/>
      <c r="NH68" s="57"/>
      <c r="NI68" s="57"/>
      <c r="NJ68" s="57"/>
      <c r="NK68" s="57"/>
      <c r="NL68" s="57"/>
      <c r="NM68" s="57"/>
      <c r="NN68" s="57"/>
      <c r="NO68" s="57"/>
      <c r="NP68" s="57"/>
      <c r="NQ68" s="57"/>
      <c r="NR68" s="57"/>
      <c r="NS68" s="57"/>
      <c r="NT68" s="57"/>
      <c r="NU68" s="57"/>
      <c r="NV68" s="57"/>
      <c r="NW68" s="57"/>
      <c r="NX68" s="57"/>
      <c r="NY68" s="57"/>
      <c r="NZ68" s="57"/>
      <c r="OA68" s="57"/>
      <c r="OB68" s="57"/>
      <c r="OC68" s="57"/>
      <c r="OD68" s="57"/>
      <c r="OE68" s="57"/>
    </row>
    <row r="69" spans="1:395" s="52" customFormat="1" ht="16.5" x14ac:dyDescent="0.2">
      <c r="A69" s="74"/>
      <c r="B69" s="65"/>
      <c r="C69" s="29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</row>
    <row r="70" spans="1:395" s="52" customFormat="1" ht="16.5" x14ac:dyDescent="0.2">
      <c r="A70" s="74"/>
      <c r="B70" s="65"/>
      <c r="C70" s="29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4"/>
      <c r="JU70" s="4"/>
      <c r="JV70" s="4"/>
      <c r="JW70" s="4"/>
      <c r="JX70" s="4"/>
      <c r="JY70" s="4"/>
      <c r="JZ70" s="4"/>
      <c r="KA70" s="4"/>
      <c r="KB70" s="4"/>
      <c r="KC70" s="4"/>
      <c r="KD70" s="4"/>
      <c r="KE70" s="4"/>
      <c r="KF70" s="4"/>
      <c r="KG70" s="4"/>
      <c r="KH70" s="4"/>
      <c r="KI70" s="4"/>
      <c r="KJ70" s="4"/>
      <c r="KK70" s="4"/>
      <c r="KL70" s="4"/>
      <c r="KM70" s="4"/>
      <c r="KN70" s="4"/>
      <c r="KO70" s="4"/>
      <c r="KP70" s="4"/>
      <c r="KQ70" s="4"/>
      <c r="KR70" s="4"/>
      <c r="KS70" s="4"/>
      <c r="KT70" s="4"/>
      <c r="KU70" s="4"/>
      <c r="KV70" s="4"/>
      <c r="KW70" s="4"/>
      <c r="KX70" s="4"/>
      <c r="KY70" s="4"/>
      <c r="KZ70" s="4"/>
      <c r="LA70" s="4"/>
      <c r="LB70" s="4"/>
      <c r="LC70" s="4"/>
      <c r="LD70" s="4"/>
      <c r="LE70" s="4"/>
      <c r="LF70" s="4"/>
      <c r="LG70" s="4"/>
      <c r="LH70" s="4"/>
      <c r="LI70" s="4"/>
      <c r="LJ70" s="4"/>
      <c r="LK70" s="4"/>
      <c r="LL70" s="4"/>
      <c r="LM70" s="4"/>
      <c r="LN70" s="4"/>
      <c r="LO70" s="4"/>
      <c r="LP70" s="4"/>
      <c r="LQ70" s="4"/>
      <c r="LR70" s="4"/>
      <c r="LS70" s="4"/>
      <c r="LT70" s="4"/>
      <c r="LU70" s="4"/>
      <c r="LV70" s="4"/>
      <c r="LW70" s="4"/>
      <c r="LX70" s="4"/>
      <c r="LY70" s="4"/>
      <c r="LZ70" s="4"/>
      <c r="MA70" s="4"/>
      <c r="MB70" s="4"/>
      <c r="MC70" s="4"/>
      <c r="MD70" s="4"/>
      <c r="ME70" s="4"/>
      <c r="MF70" s="4"/>
      <c r="MG70" s="4"/>
      <c r="MH70" s="4"/>
      <c r="MI70" s="4"/>
      <c r="MJ70" s="4"/>
      <c r="MK70" s="4"/>
      <c r="ML70" s="4"/>
      <c r="MM70" s="4"/>
      <c r="MN70" s="4"/>
      <c r="MO70" s="4"/>
      <c r="MP70" s="4"/>
      <c r="MQ70" s="4"/>
      <c r="MR70" s="4"/>
      <c r="MS70" s="4"/>
      <c r="MT70" s="4"/>
      <c r="MU70" s="4"/>
      <c r="MV70" s="4"/>
      <c r="MW70" s="4"/>
      <c r="MX70" s="4"/>
      <c r="MY70" s="4"/>
      <c r="MZ70" s="4"/>
      <c r="NA70" s="4"/>
      <c r="NB70" s="4"/>
      <c r="NC70" s="4"/>
      <c r="ND70" s="4"/>
      <c r="NE70" s="4"/>
      <c r="NF70" s="4"/>
      <c r="NG70" s="4"/>
      <c r="NH70" s="4"/>
      <c r="NI70" s="4"/>
      <c r="NJ70" s="4"/>
      <c r="NK70" s="4"/>
      <c r="NL70" s="4"/>
      <c r="NM70" s="4"/>
      <c r="NN70" s="4"/>
      <c r="NO70" s="4"/>
      <c r="NP70" s="4"/>
      <c r="NQ70" s="4"/>
      <c r="NR70" s="4"/>
      <c r="NS70" s="4"/>
      <c r="NT70" s="4"/>
      <c r="NU70" s="4"/>
      <c r="NV70" s="4"/>
      <c r="NW70" s="4"/>
      <c r="NX70" s="4"/>
      <c r="NY70" s="4"/>
      <c r="NZ70" s="4"/>
      <c r="OA70" s="4"/>
      <c r="OB70" s="4"/>
      <c r="OC70" s="4"/>
      <c r="OD70" s="4"/>
      <c r="OE70" s="4"/>
    </row>
    <row r="71" spans="1:395" s="52" customFormat="1" ht="16.5" x14ac:dyDescent="0.25">
      <c r="A71" s="71"/>
      <c r="B71" s="65"/>
      <c r="C71" s="29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</row>
    <row r="72" spans="1:395" s="52" customFormat="1" ht="16.5" x14ac:dyDescent="0.25">
      <c r="A72" s="71"/>
      <c r="B72" s="65"/>
      <c r="C72" s="29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</row>
    <row r="73" spans="1:395" s="58" customFormat="1" ht="16.5" x14ac:dyDescent="0.25">
      <c r="A73" s="72"/>
      <c r="B73" s="73"/>
      <c r="C73" s="61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57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  <c r="CV73" s="57"/>
      <c r="CW73" s="57"/>
      <c r="CX73" s="57"/>
      <c r="CY73" s="57"/>
      <c r="CZ73" s="57"/>
      <c r="DA73" s="57"/>
      <c r="DB73" s="57"/>
      <c r="DC73" s="57"/>
      <c r="DD73" s="57"/>
      <c r="DE73" s="57"/>
      <c r="DF73" s="57"/>
      <c r="DG73" s="57"/>
      <c r="DH73" s="57"/>
      <c r="DI73" s="57"/>
      <c r="DJ73" s="57"/>
      <c r="DK73" s="57"/>
      <c r="DL73" s="57"/>
      <c r="DM73" s="57"/>
      <c r="DN73" s="57"/>
      <c r="DO73" s="57"/>
      <c r="DP73" s="57"/>
      <c r="DQ73" s="57"/>
      <c r="DR73" s="57"/>
      <c r="DS73" s="57"/>
      <c r="DT73" s="57"/>
      <c r="DU73" s="57"/>
      <c r="DV73" s="57"/>
      <c r="DW73" s="57"/>
      <c r="DX73" s="57"/>
      <c r="DY73" s="57"/>
      <c r="DZ73" s="57"/>
      <c r="EA73" s="57"/>
      <c r="EB73" s="57"/>
      <c r="EC73" s="57"/>
      <c r="ED73" s="57"/>
      <c r="EE73" s="57"/>
      <c r="EF73" s="57"/>
      <c r="EG73" s="57"/>
      <c r="EH73" s="57"/>
      <c r="EI73" s="57"/>
      <c r="EJ73" s="57"/>
      <c r="EK73" s="57"/>
      <c r="EL73" s="57"/>
      <c r="EM73" s="57"/>
      <c r="EN73" s="57"/>
      <c r="EO73" s="57"/>
      <c r="EP73" s="57"/>
      <c r="EQ73" s="57"/>
      <c r="ER73" s="57"/>
      <c r="ES73" s="57"/>
      <c r="ET73" s="57"/>
      <c r="EU73" s="57"/>
      <c r="EV73" s="57"/>
      <c r="EW73" s="57"/>
      <c r="EX73" s="57"/>
      <c r="EY73" s="57"/>
      <c r="EZ73" s="57"/>
      <c r="FA73" s="57"/>
      <c r="FB73" s="57"/>
      <c r="FC73" s="57"/>
      <c r="FD73" s="57"/>
      <c r="FE73" s="57"/>
      <c r="FF73" s="57"/>
      <c r="FG73" s="57"/>
      <c r="FH73" s="57"/>
      <c r="FI73" s="57"/>
      <c r="FJ73" s="57"/>
      <c r="FK73" s="57"/>
      <c r="FL73" s="57"/>
      <c r="FM73" s="57"/>
      <c r="FN73" s="57"/>
      <c r="FO73" s="57"/>
      <c r="FP73" s="57"/>
      <c r="FQ73" s="57"/>
      <c r="FR73" s="57"/>
      <c r="FS73" s="57"/>
      <c r="FT73" s="57"/>
      <c r="FU73" s="57"/>
      <c r="FV73" s="57"/>
      <c r="FW73" s="57"/>
      <c r="FX73" s="57"/>
      <c r="FY73" s="57"/>
      <c r="FZ73" s="57"/>
      <c r="GA73" s="57"/>
      <c r="GB73" s="57"/>
      <c r="GC73" s="57"/>
      <c r="GD73" s="57"/>
      <c r="GE73" s="57"/>
      <c r="GF73" s="57"/>
      <c r="GG73" s="57"/>
      <c r="GH73" s="57"/>
      <c r="GI73" s="57"/>
      <c r="GJ73" s="57"/>
      <c r="GK73" s="57"/>
      <c r="GL73" s="57"/>
      <c r="GM73" s="57"/>
      <c r="GN73" s="57"/>
      <c r="GO73" s="57"/>
      <c r="GP73" s="57"/>
      <c r="GQ73" s="57"/>
      <c r="GR73" s="57"/>
      <c r="GS73" s="57"/>
      <c r="GT73" s="57"/>
      <c r="GU73" s="57"/>
      <c r="GV73" s="57"/>
      <c r="GW73" s="57"/>
      <c r="GX73" s="57"/>
      <c r="GY73" s="57"/>
      <c r="GZ73" s="57"/>
      <c r="HA73" s="57"/>
      <c r="HB73" s="57"/>
      <c r="HC73" s="57"/>
      <c r="HD73" s="57"/>
      <c r="HE73" s="57"/>
      <c r="HF73" s="57"/>
      <c r="HG73" s="57"/>
      <c r="HH73" s="57"/>
      <c r="HI73" s="57"/>
      <c r="HJ73" s="57"/>
      <c r="HK73" s="57"/>
      <c r="HL73" s="57"/>
      <c r="HM73" s="57"/>
      <c r="HN73" s="57"/>
      <c r="HO73" s="57"/>
      <c r="HP73" s="57"/>
      <c r="HQ73" s="57"/>
      <c r="HR73" s="57"/>
      <c r="HS73" s="57"/>
      <c r="HT73" s="57"/>
      <c r="HU73" s="57"/>
      <c r="HV73" s="57"/>
      <c r="HW73" s="57"/>
      <c r="HX73" s="57"/>
      <c r="HY73" s="57"/>
      <c r="HZ73" s="57"/>
      <c r="IA73" s="57"/>
      <c r="IB73" s="57"/>
      <c r="IC73" s="57"/>
      <c r="ID73" s="57"/>
      <c r="IE73" s="57"/>
      <c r="IF73" s="57"/>
      <c r="IG73" s="57"/>
      <c r="IH73" s="57"/>
      <c r="II73" s="57"/>
      <c r="IJ73" s="57"/>
      <c r="IK73" s="57"/>
      <c r="IL73" s="57"/>
      <c r="IM73" s="57"/>
      <c r="IN73" s="57"/>
      <c r="IO73" s="57"/>
      <c r="IP73" s="57"/>
      <c r="IQ73" s="57"/>
      <c r="IR73" s="57"/>
      <c r="IS73" s="57"/>
      <c r="IT73" s="57"/>
      <c r="IU73" s="57"/>
      <c r="IV73" s="57"/>
      <c r="IW73" s="57"/>
      <c r="IX73" s="57"/>
      <c r="IY73" s="57"/>
      <c r="IZ73" s="57"/>
      <c r="JA73" s="57"/>
      <c r="JB73" s="57"/>
      <c r="JC73" s="57"/>
      <c r="JD73" s="57"/>
      <c r="JE73" s="57"/>
      <c r="JF73" s="57"/>
      <c r="JG73" s="57"/>
      <c r="JH73" s="57"/>
      <c r="JI73" s="57"/>
      <c r="JJ73" s="57"/>
      <c r="JK73" s="57"/>
      <c r="JL73" s="57"/>
      <c r="JM73" s="57"/>
      <c r="JN73" s="57"/>
      <c r="JO73" s="57"/>
      <c r="JP73" s="57"/>
      <c r="JQ73" s="57"/>
      <c r="JR73" s="57"/>
      <c r="JS73" s="57"/>
      <c r="JT73" s="57"/>
      <c r="JU73" s="57"/>
      <c r="JV73" s="57"/>
      <c r="JW73" s="57"/>
      <c r="JX73" s="57"/>
      <c r="JY73" s="57"/>
      <c r="JZ73" s="57"/>
      <c r="KA73" s="57"/>
      <c r="KB73" s="57"/>
      <c r="KC73" s="57"/>
      <c r="KD73" s="57"/>
      <c r="KE73" s="57"/>
      <c r="KF73" s="57"/>
      <c r="KG73" s="57"/>
      <c r="KH73" s="57"/>
      <c r="KI73" s="57"/>
      <c r="KJ73" s="57"/>
      <c r="KK73" s="57"/>
      <c r="KL73" s="57"/>
      <c r="KM73" s="57"/>
      <c r="KN73" s="57"/>
      <c r="KO73" s="57"/>
      <c r="KP73" s="57"/>
      <c r="KQ73" s="57"/>
      <c r="KR73" s="57"/>
      <c r="KS73" s="57"/>
      <c r="KT73" s="57"/>
      <c r="KU73" s="57"/>
      <c r="KV73" s="57"/>
      <c r="KW73" s="57"/>
      <c r="KX73" s="57"/>
      <c r="KY73" s="57"/>
      <c r="KZ73" s="57"/>
      <c r="LA73" s="57"/>
      <c r="LB73" s="57"/>
      <c r="LC73" s="57"/>
      <c r="LD73" s="57"/>
      <c r="LE73" s="57"/>
      <c r="LF73" s="57"/>
      <c r="LG73" s="57"/>
      <c r="LH73" s="57"/>
      <c r="LI73" s="57"/>
      <c r="LJ73" s="57"/>
      <c r="LK73" s="57"/>
      <c r="LL73" s="57"/>
      <c r="LM73" s="57"/>
      <c r="LN73" s="57"/>
      <c r="LO73" s="57"/>
      <c r="LP73" s="57"/>
      <c r="LQ73" s="57"/>
      <c r="LR73" s="57"/>
      <c r="LS73" s="57"/>
      <c r="LT73" s="57"/>
      <c r="LU73" s="57"/>
      <c r="LV73" s="57"/>
      <c r="LW73" s="57"/>
      <c r="LX73" s="57"/>
      <c r="LY73" s="57"/>
      <c r="LZ73" s="57"/>
      <c r="MA73" s="57"/>
      <c r="MB73" s="57"/>
      <c r="MC73" s="57"/>
      <c r="MD73" s="57"/>
      <c r="ME73" s="57"/>
      <c r="MF73" s="57"/>
      <c r="MG73" s="57"/>
      <c r="MH73" s="57"/>
      <c r="MI73" s="57"/>
      <c r="MJ73" s="57"/>
      <c r="MK73" s="57"/>
      <c r="ML73" s="57"/>
      <c r="MM73" s="57"/>
      <c r="MN73" s="57"/>
      <c r="MO73" s="57"/>
      <c r="MP73" s="57"/>
      <c r="MQ73" s="57"/>
      <c r="MR73" s="57"/>
      <c r="MS73" s="57"/>
      <c r="MT73" s="57"/>
      <c r="MU73" s="57"/>
      <c r="MV73" s="57"/>
      <c r="MW73" s="57"/>
      <c r="MX73" s="57"/>
      <c r="MY73" s="57"/>
      <c r="MZ73" s="57"/>
      <c r="NA73" s="57"/>
      <c r="NB73" s="57"/>
      <c r="NC73" s="57"/>
      <c r="ND73" s="57"/>
      <c r="NE73" s="57"/>
      <c r="NF73" s="57"/>
      <c r="NG73" s="57"/>
      <c r="NH73" s="57"/>
      <c r="NI73" s="57"/>
      <c r="NJ73" s="57"/>
      <c r="NK73" s="57"/>
      <c r="NL73" s="57"/>
      <c r="NM73" s="57"/>
      <c r="NN73" s="57"/>
      <c r="NO73" s="57"/>
      <c r="NP73" s="57"/>
      <c r="NQ73" s="57"/>
      <c r="NR73" s="57"/>
      <c r="NS73" s="57"/>
      <c r="NT73" s="57"/>
      <c r="NU73" s="57"/>
      <c r="NV73" s="57"/>
      <c r="NW73" s="57"/>
      <c r="NX73" s="57"/>
      <c r="NY73" s="57"/>
      <c r="NZ73" s="57"/>
      <c r="OA73" s="57"/>
      <c r="OB73" s="57"/>
      <c r="OC73" s="57"/>
      <c r="OD73" s="57"/>
      <c r="OE73" s="57"/>
    </row>
    <row r="74" spans="1:395" s="52" customFormat="1" ht="16.5" x14ac:dyDescent="0.3">
      <c r="A74" s="74"/>
      <c r="B74" s="75" t="s">
        <v>39</v>
      </c>
      <c r="C74" s="29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</row>
    <row r="75" spans="1:395" s="52" customFormat="1" ht="16.5" x14ac:dyDescent="0.3">
      <c r="A75" s="74"/>
      <c r="B75" s="75" t="s">
        <v>40</v>
      </c>
      <c r="C75" s="29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</row>
    <row r="76" spans="1:395" s="56" customFormat="1" ht="16.5" x14ac:dyDescent="0.25">
      <c r="A76" s="69"/>
      <c r="B76" s="70"/>
      <c r="C76" s="60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5"/>
      <c r="FA76" s="55"/>
      <c r="FB76" s="55"/>
      <c r="FC76" s="55"/>
      <c r="FD76" s="55"/>
      <c r="FE76" s="55"/>
      <c r="FF76" s="55"/>
      <c r="FG76" s="55"/>
      <c r="FH76" s="55"/>
      <c r="FI76" s="55"/>
      <c r="FJ76" s="55"/>
      <c r="FK76" s="55"/>
      <c r="FL76" s="55"/>
      <c r="FM76" s="55"/>
      <c r="FN76" s="55"/>
      <c r="FO76" s="55"/>
      <c r="FP76" s="55"/>
      <c r="FQ76" s="55"/>
      <c r="FR76" s="55"/>
      <c r="FS76" s="55"/>
      <c r="FT76" s="55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  <c r="GX76" s="55"/>
      <c r="GY76" s="55"/>
      <c r="GZ76" s="55"/>
      <c r="HA76" s="55"/>
      <c r="HB76" s="55"/>
      <c r="HC76" s="55"/>
      <c r="HD76" s="55"/>
      <c r="HE76" s="55"/>
      <c r="HF76" s="55"/>
      <c r="HG76" s="55"/>
      <c r="HH76" s="55"/>
      <c r="HI76" s="55"/>
      <c r="HJ76" s="55"/>
      <c r="HK76" s="55"/>
      <c r="HL76" s="55"/>
      <c r="HM76" s="55"/>
      <c r="HN76" s="55"/>
      <c r="HO76" s="55"/>
      <c r="HP76" s="55"/>
      <c r="HQ76" s="55"/>
      <c r="HR76" s="55"/>
      <c r="HS76" s="55"/>
      <c r="HT76" s="55"/>
      <c r="HU76" s="55"/>
      <c r="HV76" s="55"/>
      <c r="HW76" s="55"/>
      <c r="HX76" s="55"/>
      <c r="HY76" s="55"/>
      <c r="HZ76" s="55"/>
      <c r="IA76" s="55"/>
      <c r="IB76" s="55"/>
      <c r="IC76" s="55"/>
      <c r="ID76" s="55"/>
      <c r="IE76" s="55"/>
      <c r="IF76" s="55"/>
      <c r="IG76" s="55"/>
      <c r="IH76" s="55"/>
      <c r="II76" s="55"/>
      <c r="IJ76" s="55"/>
      <c r="IK76" s="55"/>
      <c r="IL76" s="55"/>
      <c r="IM76" s="55"/>
      <c r="IN76" s="55"/>
      <c r="IO76" s="55"/>
      <c r="IP76" s="55"/>
      <c r="IQ76" s="55"/>
      <c r="IR76" s="55"/>
      <c r="IS76" s="55"/>
      <c r="IT76" s="55"/>
      <c r="IU76" s="55"/>
      <c r="IV76" s="55"/>
      <c r="IW76" s="55"/>
      <c r="IX76" s="55"/>
      <c r="IY76" s="55"/>
      <c r="IZ76" s="55"/>
      <c r="JA76" s="55"/>
      <c r="JB76" s="55"/>
      <c r="JC76" s="55"/>
      <c r="JD76" s="55"/>
      <c r="JE76" s="55"/>
      <c r="JF76" s="55"/>
      <c r="JG76" s="55"/>
      <c r="JH76" s="55"/>
      <c r="JI76" s="55"/>
      <c r="JJ76" s="55"/>
      <c r="JK76" s="55"/>
      <c r="JL76" s="55"/>
      <c r="JM76" s="55"/>
      <c r="JN76" s="55"/>
      <c r="JO76" s="55"/>
      <c r="JP76" s="55"/>
      <c r="JQ76" s="55"/>
      <c r="JR76" s="55"/>
      <c r="JS76" s="55"/>
      <c r="JT76" s="55"/>
      <c r="JU76" s="55"/>
      <c r="JV76" s="55"/>
      <c r="JW76" s="55"/>
      <c r="JX76" s="55"/>
      <c r="JY76" s="55"/>
      <c r="JZ76" s="55"/>
      <c r="KA76" s="55"/>
      <c r="KB76" s="55"/>
      <c r="KC76" s="55"/>
      <c r="KD76" s="55"/>
      <c r="KE76" s="55"/>
      <c r="KF76" s="55"/>
      <c r="KG76" s="55"/>
      <c r="KH76" s="55"/>
      <c r="KI76" s="55"/>
      <c r="KJ76" s="55"/>
      <c r="KK76" s="55"/>
      <c r="KL76" s="55"/>
      <c r="KM76" s="55"/>
      <c r="KN76" s="55"/>
      <c r="KO76" s="55"/>
      <c r="KP76" s="55"/>
      <c r="KQ76" s="55"/>
      <c r="KR76" s="55"/>
      <c r="KS76" s="55"/>
      <c r="KT76" s="55"/>
      <c r="KU76" s="55"/>
      <c r="KV76" s="55"/>
      <c r="KW76" s="55"/>
      <c r="KX76" s="55"/>
      <c r="KY76" s="55"/>
      <c r="KZ76" s="55"/>
      <c r="LA76" s="55"/>
      <c r="LB76" s="55"/>
      <c r="LC76" s="55"/>
      <c r="LD76" s="55"/>
      <c r="LE76" s="55"/>
      <c r="LF76" s="55"/>
      <c r="LG76" s="55"/>
      <c r="LH76" s="55"/>
      <c r="LI76" s="55"/>
      <c r="LJ76" s="55"/>
      <c r="LK76" s="55"/>
      <c r="LL76" s="55"/>
      <c r="LM76" s="55"/>
      <c r="LN76" s="55"/>
      <c r="LO76" s="55"/>
      <c r="LP76" s="55"/>
      <c r="LQ76" s="55"/>
      <c r="LR76" s="55"/>
      <c r="LS76" s="55"/>
      <c r="LT76" s="55"/>
      <c r="LU76" s="55"/>
      <c r="LV76" s="55"/>
      <c r="LW76" s="55"/>
      <c r="LX76" s="55"/>
      <c r="LY76" s="55"/>
      <c r="LZ76" s="55"/>
      <c r="MA76" s="55"/>
      <c r="MB76" s="55"/>
      <c r="MC76" s="55"/>
      <c r="MD76" s="55"/>
      <c r="ME76" s="55"/>
      <c r="MF76" s="55"/>
      <c r="MG76" s="55"/>
      <c r="MH76" s="55"/>
      <c r="MI76" s="55"/>
      <c r="MJ76" s="55"/>
      <c r="MK76" s="55"/>
      <c r="ML76" s="55"/>
      <c r="MM76" s="55"/>
      <c r="MN76" s="55"/>
      <c r="MO76" s="55"/>
      <c r="MP76" s="55"/>
      <c r="MQ76" s="55"/>
      <c r="MR76" s="55"/>
      <c r="MS76" s="55"/>
      <c r="MT76" s="55"/>
      <c r="MU76" s="55"/>
      <c r="MV76" s="55"/>
      <c r="MW76" s="55"/>
      <c r="MX76" s="55"/>
      <c r="MY76" s="55"/>
      <c r="MZ76" s="55"/>
      <c r="NA76" s="55"/>
      <c r="NB76" s="55"/>
      <c r="NC76" s="55"/>
      <c r="ND76" s="55"/>
      <c r="NE76" s="55"/>
      <c r="NF76" s="55"/>
      <c r="NG76" s="55"/>
      <c r="NH76" s="55"/>
      <c r="NI76" s="55"/>
      <c r="NJ76" s="55"/>
      <c r="NK76" s="55"/>
      <c r="NL76" s="55"/>
      <c r="NM76" s="55"/>
      <c r="NN76" s="55"/>
      <c r="NO76" s="55"/>
      <c r="NP76" s="55"/>
      <c r="NQ76" s="55"/>
      <c r="NR76" s="55"/>
      <c r="NS76" s="55"/>
      <c r="NT76" s="55"/>
      <c r="NU76" s="55"/>
      <c r="NV76" s="55"/>
      <c r="NW76" s="55"/>
      <c r="NX76" s="55"/>
      <c r="NY76" s="55"/>
      <c r="NZ76" s="55"/>
      <c r="OA76" s="55"/>
      <c r="OB76" s="55"/>
      <c r="OC76" s="55"/>
      <c r="OD76" s="55"/>
      <c r="OE76" s="55"/>
    </row>
    <row r="77" spans="1:395" s="56" customFormat="1" ht="16.5" x14ac:dyDescent="0.25">
      <c r="A77" s="69"/>
      <c r="B77" s="70"/>
      <c r="C77" s="60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5"/>
      <c r="DD77" s="55"/>
      <c r="DE77" s="55"/>
      <c r="DF77" s="55"/>
      <c r="DG77" s="55"/>
      <c r="DH77" s="55"/>
      <c r="DI77" s="55"/>
      <c r="DJ77" s="55"/>
      <c r="DK77" s="55"/>
      <c r="DL77" s="55"/>
      <c r="DM77" s="55"/>
      <c r="DN77" s="55"/>
      <c r="DO77" s="55"/>
      <c r="DP77" s="55"/>
      <c r="DQ77" s="55"/>
      <c r="DR77" s="55"/>
      <c r="DS77" s="55"/>
      <c r="DT77" s="55"/>
      <c r="DU77" s="55"/>
      <c r="DV77" s="55"/>
      <c r="DW77" s="55"/>
      <c r="DX77" s="55"/>
      <c r="DY77" s="55"/>
      <c r="DZ77" s="55"/>
      <c r="EA77" s="55"/>
      <c r="EB77" s="55"/>
      <c r="EC77" s="55"/>
      <c r="ED77" s="55"/>
      <c r="EE77" s="55"/>
      <c r="EF77" s="55"/>
      <c r="EG77" s="55"/>
      <c r="EH77" s="55"/>
      <c r="EI77" s="55"/>
      <c r="EJ77" s="55"/>
      <c r="EK77" s="55"/>
      <c r="EL77" s="55"/>
      <c r="EM77" s="55"/>
      <c r="EN77" s="55"/>
      <c r="EO77" s="55"/>
      <c r="EP77" s="55"/>
      <c r="EQ77" s="55"/>
      <c r="ER77" s="55"/>
      <c r="ES77" s="55"/>
      <c r="ET77" s="55"/>
      <c r="EU77" s="55"/>
      <c r="EV77" s="55"/>
      <c r="EW77" s="55"/>
      <c r="EX77" s="55"/>
      <c r="EY77" s="55"/>
      <c r="EZ77" s="55"/>
      <c r="FA77" s="55"/>
      <c r="FB77" s="55"/>
      <c r="FC77" s="55"/>
      <c r="FD77" s="55"/>
      <c r="FE77" s="55"/>
      <c r="FF77" s="55"/>
      <c r="FG77" s="55"/>
      <c r="FH77" s="55"/>
      <c r="FI77" s="55"/>
      <c r="FJ77" s="55"/>
      <c r="FK77" s="55"/>
      <c r="FL77" s="55"/>
      <c r="FM77" s="55"/>
      <c r="FN77" s="55"/>
      <c r="FO77" s="55"/>
      <c r="FP77" s="55"/>
      <c r="FQ77" s="55"/>
      <c r="FR77" s="55"/>
      <c r="FS77" s="55"/>
      <c r="FT77" s="55"/>
      <c r="FU77" s="55"/>
      <c r="FV77" s="55"/>
      <c r="FW77" s="55"/>
      <c r="FX77" s="55"/>
      <c r="FY77" s="55"/>
      <c r="FZ77" s="55"/>
      <c r="GA77" s="55"/>
      <c r="GB77" s="55"/>
      <c r="GC77" s="55"/>
      <c r="GD77" s="55"/>
      <c r="GE77" s="55"/>
      <c r="GF77" s="55"/>
      <c r="GG77" s="55"/>
      <c r="GH77" s="55"/>
      <c r="GI77" s="55"/>
      <c r="GJ77" s="55"/>
      <c r="GK77" s="55"/>
      <c r="GL77" s="55"/>
      <c r="GM77" s="55"/>
      <c r="GN77" s="55"/>
      <c r="GO77" s="55"/>
      <c r="GP77" s="55"/>
      <c r="GQ77" s="55"/>
      <c r="GR77" s="55"/>
      <c r="GS77" s="55"/>
      <c r="GT77" s="55"/>
      <c r="GU77" s="55"/>
      <c r="GV77" s="55"/>
      <c r="GW77" s="55"/>
      <c r="GX77" s="55"/>
      <c r="GY77" s="55"/>
      <c r="GZ77" s="55"/>
      <c r="HA77" s="55"/>
      <c r="HB77" s="55"/>
      <c r="HC77" s="55"/>
      <c r="HD77" s="55"/>
      <c r="HE77" s="55"/>
      <c r="HF77" s="55"/>
      <c r="HG77" s="55"/>
      <c r="HH77" s="55"/>
      <c r="HI77" s="55"/>
      <c r="HJ77" s="55"/>
      <c r="HK77" s="55"/>
      <c r="HL77" s="55"/>
      <c r="HM77" s="55"/>
      <c r="HN77" s="55"/>
      <c r="HO77" s="55"/>
      <c r="HP77" s="55"/>
      <c r="HQ77" s="55"/>
      <c r="HR77" s="55"/>
      <c r="HS77" s="55"/>
      <c r="HT77" s="55"/>
      <c r="HU77" s="55"/>
      <c r="HV77" s="55"/>
      <c r="HW77" s="55"/>
      <c r="HX77" s="55"/>
      <c r="HY77" s="55"/>
      <c r="HZ77" s="55"/>
      <c r="IA77" s="55"/>
      <c r="IB77" s="55"/>
      <c r="IC77" s="55"/>
      <c r="ID77" s="55"/>
      <c r="IE77" s="55"/>
      <c r="IF77" s="55"/>
      <c r="IG77" s="55"/>
      <c r="IH77" s="55"/>
      <c r="II77" s="55"/>
      <c r="IJ77" s="55"/>
      <c r="IK77" s="55"/>
      <c r="IL77" s="55"/>
      <c r="IM77" s="55"/>
      <c r="IN77" s="55"/>
      <c r="IO77" s="55"/>
      <c r="IP77" s="55"/>
      <c r="IQ77" s="55"/>
      <c r="IR77" s="55"/>
      <c r="IS77" s="55"/>
      <c r="IT77" s="55"/>
      <c r="IU77" s="55"/>
      <c r="IV77" s="55"/>
      <c r="IW77" s="55"/>
      <c r="IX77" s="55"/>
      <c r="IY77" s="55"/>
      <c r="IZ77" s="55"/>
      <c r="JA77" s="55"/>
      <c r="JB77" s="55"/>
      <c r="JC77" s="55"/>
      <c r="JD77" s="55"/>
      <c r="JE77" s="55"/>
      <c r="JF77" s="55"/>
      <c r="JG77" s="55"/>
      <c r="JH77" s="55"/>
      <c r="JI77" s="55"/>
      <c r="JJ77" s="55"/>
      <c r="JK77" s="55"/>
      <c r="JL77" s="55"/>
      <c r="JM77" s="55"/>
      <c r="JN77" s="55"/>
      <c r="JO77" s="55"/>
      <c r="JP77" s="55"/>
      <c r="JQ77" s="55"/>
      <c r="JR77" s="55"/>
      <c r="JS77" s="55"/>
      <c r="JT77" s="55"/>
      <c r="JU77" s="55"/>
      <c r="JV77" s="55"/>
      <c r="JW77" s="55"/>
      <c r="JX77" s="55"/>
      <c r="JY77" s="55"/>
      <c r="JZ77" s="55"/>
      <c r="KA77" s="55"/>
      <c r="KB77" s="55"/>
      <c r="KC77" s="55"/>
      <c r="KD77" s="55"/>
      <c r="KE77" s="55"/>
      <c r="KF77" s="55"/>
      <c r="KG77" s="55"/>
      <c r="KH77" s="55"/>
      <c r="KI77" s="55"/>
      <c r="KJ77" s="55"/>
      <c r="KK77" s="55"/>
      <c r="KL77" s="55"/>
      <c r="KM77" s="55"/>
      <c r="KN77" s="55"/>
      <c r="KO77" s="55"/>
      <c r="KP77" s="55"/>
      <c r="KQ77" s="55"/>
      <c r="KR77" s="55"/>
      <c r="KS77" s="55"/>
      <c r="KT77" s="55"/>
      <c r="KU77" s="55"/>
      <c r="KV77" s="55"/>
      <c r="KW77" s="55"/>
      <c r="KX77" s="55"/>
      <c r="KY77" s="55"/>
      <c r="KZ77" s="55"/>
      <c r="LA77" s="55"/>
      <c r="LB77" s="55"/>
      <c r="LC77" s="55"/>
      <c r="LD77" s="55"/>
      <c r="LE77" s="55"/>
      <c r="LF77" s="55"/>
      <c r="LG77" s="55"/>
      <c r="LH77" s="55"/>
      <c r="LI77" s="55"/>
      <c r="LJ77" s="55"/>
      <c r="LK77" s="55"/>
      <c r="LL77" s="55"/>
      <c r="LM77" s="55"/>
      <c r="LN77" s="55"/>
      <c r="LO77" s="55"/>
      <c r="LP77" s="55"/>
      <c r="LQ77" s="55"/>
      <c r="LR77" s="55"/>
      <c r="LS77" s="55"/>
      <c r="LT77" s="55"/>
      <c r="LU77" s="55"/>
      <c r="LV77" s="55"/>
      <c r="LW77" s="55"/>
      <c r="LX77" s="55"/>
      <c r="LY77" s="55"/>
      <c r="LZ77" s="55"/>
      <c r="MA77" s="55"/>
      <c r="MB77" s="55"/>
      <c r="MC77" s="55"/>
      <c r="MD77" s="55"/>
      <c r="ME77" s="55"/>
      <c r="MF77" s="55"/>
      <c r="MG77" s="55"/>
      <c r="MH77" s="55"/>
      <c r="MI77" s="55"/>
      <c r="MJ77" s="55"/>
      <c r="MK77" s="55"/>
      <c r="ML77" s="55"/>
      <c r="MM77" s="55"/>
      <c r="MN77" s="55"/>
      <c r="MO77" s="55"/>
      <c r="MP77" s="55"/>
      <c r="MQ77" s="55"/>
      <c r="MR77" s="55"/>
      <c r="MS77" s="55"/>
      <c r="MT77" s="55"/>
      <c r="MU77" s="55"/>
      <c r="MV77" s="55"/>
      <c r="MW77" s="55"/>
      <c r="MX77" s="55"/>
      <c r="MY77" s="55"/>
      <c r="MZ77" s="55"/>
      <c r="NA77" s="55"/>
      <c r="NB77" s="55"/>
      <c r="NC77" s="55"/>
      <c r="ND77" s="55"/>
      <c r="NE77" s="55"/>
      <c r="NF77" s="55"/>
      <c r="NG77" s="55"/>
      <c r="NH77" s="55"/>
      <c r="NI77" s="55"/>
      <c r="NJ77" s="55"/>
      <c r="NK77" s="55"/>
      <c r="NL77" s="55"/>
      <c r="NM77" s="55"/>
      <c r="NN77" s="55"/>
      <c r="NO77" s="55"/>
      <c r="NP77" s="55"/>
      <c r="NQ77" s="55"/>
      <c r="NR77" s="55"/>
      <c r="NS77" s="55"/>
      <c r="NT77" s="55"/>
      <c r="NU77" s="55"/>
      <c r="NV77" s="55"/>
      <c r="NW77" s="55"/>
      <c r="NX77" s="55"/>
      <c r="NY77" s="55"/>
      <c r="NZ77" s="55"/>
      <c r="OA77" s="55"/>
      <c r="OB77" s="55"/>
      <c r="OC77" s="55"/>
      <c r="OD77" s="55"/>
      <c r="OE77" s="55"/>
    </row>
    <row r="78" spans="1:395" s="56" customFormat="1" ht="16.5" x14ac:dyDescent="0.25">
      <c r="A78" s="77"/>
      <c r="B78" s="70"/>
      <c r="C78" s="60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55"/>
      <c r="DK78" s="55"/>
      <c r="DL78" s="55"/>
      <c r="DM78" s="55"/>
      <c r="DN78" s="55"/>
      <c r="DO78" s="55"/>
      <c r="DP78" s="55"/>
      <c r="DQ78" s="55"/>
      <c r="DR78" s="55"/>
      <c r="DS78" s="55"/>
      <c r="DT78" s="55"/>
      <c r="DU78" s="55"/>
      <c r="DV78" s="55"/>
      <c r="DW78" s="55"/>
      <c r="DX78" s="55"/>
      <c r="DY78" s="55"/>
      <c r="DZ78" s="55"/>
      <c r="EA78" s="55"/>
      <c r="EB78" s="55"/>
      <c r="EC78" s="55"/>
      <c r="ED78" s="55"/>
      <c r="EE78" s="55"/>
      <c r="EF78" s="55"/>
      <c r="EG78" s="55"/>
      <c r="EH78" s="55"/>
      <c r="EI78" s="55"/>
      <c r="EJ78" s="55"/>
      <c r="EK78" s="55"/>
      <c r="EL78" s="55"/>
      <c r="EM78" s="55"/>
      <c r="EN78" s="55"/>
      <c r="EO78" s="55"/>
      <c r="EP78" s="55"/>
      <c r="EQ78" s="55"/>
      <c r="ER78" s="55"/>
      <c r="ES78" s="55"/>
      <c r="ET78" s="55"/>
      <c r="EU78" s="55"/>
      <c r="EV78" s="55"/>
      <c r="EW78" s="55"/>
      <c r="EX78" s="55"/>
      <c r="EY78" s="55"/>
      <c r="EZ78" s="55"/>
      <c r="FA78" s="55"/>
      <c r="FB78" s="55"/>
      <c r="FC78" s="55"/>
      <c r="FD78" s="55"/>
      <c r="FE78" s="55"/>
      <c r="FF78" s="55"/>
      <c r="FG78" s="55"/>
      <c r="FH78" s="55"/>
      <c r="FI78" s="55"/>
      <c r="FJ78" s="55"/>
      <c r="FK78" s="55"/>
      <c r="FL78" s="55"/>
      <c r="FM78" s="55"/>
      <c r="FN78" s="55"/>
      <c r="FO78" s="55"/>
      <c r="FP78" s="55"/>
      <c r="FQ78" s="55"/>
      <c r="FR78" s="55"/>
      <c r="FS78" s="55"/>
      <c r="FT78" s="55"/>
      <c r="FU78" s="55"/>
      <c r="FV78" s="55"/>
      <c r="FW78" s="55"/>
      <c r="FX78" s="55"/>
      <c r="FY78" s="55"/>
      <c r="FZ78" s="55"/>
      <c r="GA78" s="55"/>
      <c r="GB78" s="55"/>
      <c r="GC78" s="55"/>
      <c r="GD78" s="55"/>
      <c r="GE78" s="55"/>
      <c r="GF78" s="55"/>
      <c r="GG78" s="55"/>
      <c r="GH78" s="55"/>
      <c r="GI78" s="55"/>
      <c r="GJ78" s="55"/>
      <c r="GK78" s="55"/>
      <c r="GL78" s="55"/>
      <c r="GM78" s="55"/>
      <c r="GN78" s="55"/>
      <c r="GO78" s="55"/>
      <c r="GP78" s="55"/>
      <c r="GQ78" s="55"/>
      <c r="GR78" s="55"/>
      <c r="GS78" s="55"/>
      <c r="GT78" s="55"/>
      <c r="GU78" s="55"/>
      <c r="GV78" s="55"/>
      <c r="GW78" s="55"/>
      <c r="GX78" s="55"/>
      <c r="GY78" s="55"/>
      <c r="GZ78" s="55"/>
      <c r="HA78" s="55"/>
      <c r="HB78" s="55"/>
      <c r="HC78" s="55"/>
      <c r="HD78" s="55"/>
      <c r="HE78" s="55"/>
      <c r="HF78" s="55"/>
      <c r="HG78" s="55"/>
      <c r="HH78" s="55"/>
      <c r="HI78" s="55"/>
      <c r="HJ78" s="55"/>
      <c r="HK78" s="55"/>
      <c r="HL78" s="55"/>
      <c r="HM78" s="55"/>
      <c r="HN78" s="55"/>
      <c r="HO78" s="55"/>
      <c r="HP78" s="55"/>
      <c r="HQ78" s="55"/>
      <c r="HR78" s="55"/>
      <c r="HS78" s="55"/>
      <c r="HT78" s="55"/>
      <c r="HU78" s="55"/>
      <c r="HV78" s="55"/>
      <c r="HW78" s="55"/>
      <c r="HX78" s="55"/>
      <c r="HY78" s="55"/>
      <c r="HZ78" s="55"/>
      <c r="IA78" s="55"/>
      <c r="IB78" s="55"/>
      <c r="IC78" s="55"/>
      <c r="ID78" s="55"/>
      <c r="IE78" s="55"/>
      <c r="IF78" s="55"/>
      <c r="IG78" s="55"/>
      <c r="IH78" s="55"/>
      <c r="II78" s="55"/>
      <c r="IJ78" s="55"/>
      <c r="IK78" s="55"/>
      <c r="IL78" s="55"/>
      <c r="IM78" s="55"/>
      <c r="IN78" s="55"/>
      <c r="IO78" s="55"/>
      <c r="IP78" s="55"/>
      <c r="IQ78" s="55"/>
      <c r="IR78" s="55"/>
      <c r="IS78" s="55"/>
      <c r="IT78" s="55"/>
      <c r="IU78" s="55"/>
      <c r="IV78" s="55"/>
      <c r="IW78" s="55"/>
      <c r="IX78" s="55"/>
      <c r="IY78" s="55"/>
      <c r="IZ78" s="55"/>
      <c r="JA78" s="55"/>
      <c r="JB78" s="55"/>
      <c r="JC78" s="55"/>
      <c r="JD78" s="55"/>
      <c r="JE78" s="55"/>
      <c r="JF78" s="55"/>
      <c r="JG78" s="55"/>
      <c r="JH78" s="55"/>
      <c r="JI78" s="55"/>
      <c r="JJ78" s="55"/>
      <c r="JK78" s="55"/>
      <c r="JL78" s="55"/>
      <c r="JM78" s="55"/>
      <c r="JN78" s="55"/>
      <c r="JO78" s="55"/>
      <c r="JP78" s="55"/>
      <c r="JQ78" s="55"/>
      <c r="JR78" s="55"/>
      <c r="JS78" s="55"/>
      <c r="JT78" s="55"/>
      <c r="JU78" s="55"/>
      <c r="JV78" s="55"/>
      <c r="JW78" s="55"/>
      <c r="JX78" s="55"/>
      <c r="JY78" s="55"/>
      <c r="JZ78" s="55"/>
      <c r="KA78" s="55"/>
      <c r="KB78" s="55"/>
      <c r="KC78" s="55"/>
      <c r="KD78" s="55"/>
      <c r="KE78" s="55"/>
      <c r="KF78" s="55"/>
      <c r="KG78" s="55"/>
      <c r="KH78" s="55"/>
      <c r="KI78" s="55"/>
      <c r="KJ78" s="55"/>
      <c r="KK78" s="55"/>
      <c r="KL78" s="55"/>
      <c r="KM78" s="55"/>
      <c r="KN78" s="55"/>
      <c r="KO78" s="55"/>
      <c r="KP78" s="55"/>
      <c r="KQ78" s="55"/>
      <c r="KR78" s="55"/>
      <c r="KS78" s="55"/>
      <c r="KT78" s="55"/>
      <c r="KU78" s="55"/>
      <c r="KV78" s="55"/>
      <c r="KW78" s="55"/>
      <c r="KX78" s="55"/>
      <c r="KY78" s="55"/>
      <c r="KZ78" s="55"/>
      <c r="LA78" s="55"/>
      <c r="LB78" s="55"/>
      <c r="LC78" s="55"/>
      <c r="LD78" s="55"/>
      <c r="LE78" s="55"/>
      <c r="LF78" s="55"/>
      <c r="LG78" s="55"/>
      <c r="LH78" s="55"/>
      <c r="LI78" s="55"/>
      <c r="LJ78" s="55"/>
      <c r="LK78" s="55"/>
      <c r="LL78" s="55"/>
      <c r="LM78" s="55"/>
      <c r="LN78" s="55"/>
      <c r="LO78" s="55"/>
      <c r="LP78" s="55"/>
      <c r="LQ78" s="55"/>
      <c r="LR78" s="55"/>
      <c r="LS78" s="55"/>
      <c r="LT78" s="55"/>
      <c r="LU78" s="55"/>
      <c r="LV78" s="55"/>
      <c r="LW78" s="55"/>
      <c r="LX78" s="55"/>
      <c r="LY78" s="55"/>
      <c r="LZ78" s="55"/>
      <c r="MA78" s="55"/>
      <c r="MB78" s="55"/>
      <c r="MC78" s="55"/>
      <c r="MD78" s="55"/>
      <c r="ME78" s="55"/>
      <c r="MF78" s="55"/>
      <c r="MG78" s="55"/>
      <c r="MH78" s="55"/>
      <c r="MI78" s="55"/>
      <c r="MJ78" s="55"/>
      <c r="MK78" s="55"/>
      <c r="ML78" s="55"/>
      <c r="MM78" s="55"/>
      <c r="MN78" s="55"/>
      <c r="MO78" s="55"/>
      <c r="MP78" s="55"/>
      <c r="MQ78" s="55"/>
      <c r="MR78" s="55"/>
      <c r="MS78" s="55"/>
      <c r="MT78" s="55"/>
      <c r="MU78" s="55"/>
      <c r="MV78" s="55"/>
      <c r="MW78" s="55"/>
      <c r="MX78" s="55"/>
      <c r="MY78" s="55"/>
      <c r="MZ78" s="55"/>
      <c r="NA78" s="55"/>
      <c r="NB78" s="55"/>
      <c r="NC78" s="55"/>
      <c r="ND78" s="55"/>
      <c r="NE78" s="55"/>
      <c r="NF78" s="55"/>
      <c r="NG78" s="55"/>
      <c r="NH78" s="55"/>
      <c r="NI78" s="55"/>
      <c r="NJ78" s="55"/>
      <c r="NK78" s="55"/>
      <c r="NL78" s="55"/>
      <c r="NM78" s="55"/>
      <c r="NN78" s="55"/>
      <c r="NO78" s="55"/>
      <c r="NP78" s="55"/>
      <c r="NQ78" s="55"/>
      <c r="NR78" s="55"/>
      <c r="NS78" s="55"/>
      <c r="NT78" s="55"/>
      <c r="NU78" s="55"/>
      <c r="NV78" s="55"/>
      <c r="NW78" s="55"/>
      <c r="NX78" s="55"/>
      <c r="NY78" s="55"/>
      <c r="NZ78" s="55"/>
      <c r="OA78" s="55"/>
      <c r="OB78" s="55"/>
      <c r="OC78" s="55"/>
      <c r="OD78" s="55"/>
      <c r="OE78" s="55"/>
    </row>
    <row r="79" spans="1:395" s="52" customFormat="1" ht="16.5" x14ac:dyDescent="0.25">
      <c r="A79" s="71"/>
      <c r="B79" s="65"/>
      <c r="C79" s="29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</row>
    <row r="80" spans="1:395" s="52" customFormat="1" ht="16.5" x14ac:dyDescent="0.25">
      <c r="A80" s="71"/>
      <c r="B80" s="65"/>
      <c r="C80" s="29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</row>
    <row r="81" spans="1:395" s="52" customFormat="1" ht="16.5" x14ac:dyDescent="0.25">
      <c r="A81" s="71"/>
      <c r="B81" s="65"/>
      <c r="C81" s="29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</row>
    <row r="82" spans="1:395" s="52" customFormat="1" ht="16.5" x14ac:dyDescent="0.25">
      <c r="A82" s="71"/>
      <c r="B82" s="65"/>
      <c r="C82" s="29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</row>
    <row r="83" spans="1:395" s="52" customFormat="1" ht="16.5" x14ac:dyDescent="0.25">
      <c r="A83" s="71"/>
      <c r="B83" s="65"/>
      <c r="C83" s="29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</row>
    <row r="84" spans="1:395" s="52" customFormat="1" ht="16.5" x14ac:dyDescent="0.25">
      <c r="A84" s="71"/>
      <c r="B84" s="65"/>
      <c r="C84" s="29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</row>
    <row r="85" spans="1:395" s="52" customFormat="1" ht="16.5" x14ac:dyDescent="0.25">
      <c r="A85" s="71"/>
      <c r="B85" s="65"/>
      <c r="C85" s="29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</row>
    <row r="86" spans="1:395" s="52" customFormat="1" ht="16.5" x14ac:dyDescent="0.25">
      <c r="A86" s="71"/>
      <c r="B86" s="65"/>
      <c r="C86" s="29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</row>
    <row r="87" spans="1:395" s="52" customFormat="1" ht="16.5" x14ac:dyDescent="0.25">
      <c r="A87" s="71"/>
      <c r="B87" s="65"/>
      <c r="C87" s="29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</row>
    <row r="88" spans="1:395" s="52" customFormat="1" ht="16.5" x14ac:dyDescent="0.25">
      <c r="A88" s="71"/>
      <c r="B88" s="65"/>
      <c r="C88" s="29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</row>
    <row r="89" spans="1:395" s="52" customFormat="1" ht="16.5" x14ac:dyDescent="0.2">
      <c r="A89" s="78"/>
      <c r="B89" s="65"/>
      <c r="C89" s="29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</row>
    <row r="90" spans="1:395" s="52" customFormat="1" ht="16.5" x14ac:dyDescent="0.2">
      <c r="A90" s="78"/>
      <c r="B90" s="65"/>
      <c r="C90" s="29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</row>
    <row r="91" spans="1:395" s="56" customFormat="1" ht="16.5" x14ac:dyDescent="0.25">
      <c r="A91" s="77"/>
      <c r="B91" s="70"/>
      <c r="C91" s="60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5"/>
      <c r="CW91" s="55"/>
      <c r="CX91" s="55"/>
      <c r="CY91" s="55"/>
      <c r="CZ91" s="55"/>
      <c r="DA91" s="55"/>
      <c r="DB91" s="55"/>
      <c r="DC91" s="55"/>
      <c r="DD91" s="55"/>
      <c r="DE91" s="55"/>
      <c r="DF91" s="55"/>
      <c r="DG91" s="55"/>
      <c r="DH91" s="55"/>
      <c r="DI91" s="55"/>
      <c r="DJ91" s="55"/>
      <c r="DK91" s="55"/>
      <c r="DL91" s="55"/>
      <c r="DM91" s="55"/>
      <c r="DN91" s="55"/>
      <c r="DO91" s="55"/>
      <c r="DP91" s="55"/>
      <c r="DQ91" s="55"/>
      <c r="DR91" s="55"/>
      <c r="DS91" s="55"/>
      <c r="DT91" s="55"/>
      <c r="DU91" s="55"/>
      <c r="DV91" s="55"/>
      <c r="DW91" s="55"/>
      <c r="DX91" s="55"/>
      <c r="DY91" s="55"/>
      <c r="DZ91" s="55"/>
      <c r="EA91" s="55"/>
      <c r="EB91" s="55"/>
      <c r="EC91" s="55"/>
      <c r="ED91" s="55"/>
      <c r="EE91" s="55"/>
      <c r="EF91" s="55"/>
      <c r="EG91" s="55"/>
      <c r="EH91" s="55"/>
      <c r="EI91" s="55"/>
      <c r="EJ91" s="55"/>
      <c r="EK91" s="55"/>
      <c r="EL91" s="55"/>
      <c r="EM91" s="55"/>
      <c r="EN91" s="55"/>
      <c r="EO91" s="55"/>
      <c r="EP91" s="55"/>
      <c r="EQ91" s="55"/>
      <c r="ER91" s="55"/>
      <c r="ES91" s="55"/>
      <c r="ET91" s="55"/>
      <c r="EU91" s="55"/>
      <c r="EV91" s="55"/>
      <c r="EW91" s="55"/>
      <c r="EX91" s="55"/>
      <c r="EY91" s="55"/>
      <c r="EZ91" s="55"/>
      <c r="FA91" s="55"/>
      <c r="FB91" s="55"/>
      <c r="FC91" s="55"/>
      <c r="FD91" s="55"/>
      <c r="FE91" s="55"/>
      <c r="FF91" s="55"/>
      <c r="FG91" s="55"/>
      <c r="FH91" s="55"/>
      <c r="FI91" s="55"/>
      <c r="FJ91" s="55"/>
      <c r="FK91" s="55"/>
      <c r="FL91" s="55"/>
      <c r="FM91" s="55"/>
      <c r="FN91" s="55"/>
      <c r="FO91" s="55"/>
      <c r="FP91" s="55"/>
      <c r="FQ91" s="55"/>
      <c r="FR91" s="55"/>
      <c r="FS91" s="55"/>
      <c r="FT91" s="55"/>
      <c r="FU91" s="55"/>
      <c r="FV91" s="55"/>
      <c r="FW91" s="55"/>
      <c r="FX91" s="55"/>
      <c r="FY91" s="55"/>
      <c r="FZ91" s="55"/>
      <c r="GA91" s="55"/>
      <c r="GB91" s="55"/>
      <c r="GC91" s="55"/>
      <c r="GD91" s="55"/>
      <c r="GE91" s="55"/>
      <c r="GF91" s="55"/>
      <c r="GG91" s="55"/>
      <c r="GH91" s="55"/>
      <c r="GI91" s="55"/>
      <c r="GJ91" s="55"/>
      <c r="GK91" s="55"/>
      <c r="GL91" s="55"/>
      <c r="GM91" s="55"/>
      <c r="GN91" s="55"/>
      <c r="GO91" s="55"/>
      <c r="GP91" s="55"/>
      <c r="GQ91" s="55"/>
      <c r="GR91" s="55"/>
      <c r="GS91" s="55"/>
      <c r="GT91" s="55"/>
      <c r="GU91" s="55"/>
      <c r="GV91" s="55"/>
      <c r="GW91" s="55"/>
      <c r="GX91" s="55"/>
      <c r="GY91" s="55"/>
      <c r="GZ91" s="55"/>
      <c r="HA91" s="55"/>
      <c r="HB91" s="55"/>
      <c r="HC91" s="55"/>
      <c r="HD91" s="55"/>
      <c r="HE91" s="55"/>
      <c r="HF91" s="55"/>
      <c r="HG91" s="55"/>
      <c r="HH91" s="55"/>
      <c r="HI91" s="55"/>
      <c r="HJ91" s="55"/>
      <c r="HK91" s="55"/>
      <c r="HL91" s="55"/>
      <c r="HM91" s="55"/>
      <c r="HN91" s="55"/>
      <c r="HO91" s="55"/>
      <c r="HP91" s="55"/>
      <c r="HQ91" s="55"/>
      <c r="HR91" s="55"/>
      <c r="HS91" s="55"/>
      <c r="HT91" s="55"/>
      <c r="HU91" s="55"/>
      <c r="HV91" s="55"/>
      <c r="HW91" s="55"/>
      <c r="HX91" s="55"/>
      <c r="HY91" s="55"/>
      <c r="HZ91" s="55"/>
      <c r="IA91" s="55"/>
      <c r="IB91" s="55"/>
      <c r="IC91" s="55"/>
      <c r="ID91" s="55"/>
      <c r="IE91" s="55"/>
      <c r="IF91" s="55"/>
      <c r="IG91" s="55"/>
      <c r="IH91" s="55"/>
      <c r="II91" s="55"/>
      <c r="IJ91" s="55"/>
      <c r="IK91" s="55"/>
      <c r="IL91" s="55"/>
      <c r="IM91" s="55"/>
      <c r="IN91" s="55"/>
      <c r="IO91" s="55"/>
      <c r="IP91" s="55"/>
      <c r="IQ91" s="55"/>
      <c r="IR91" s="55"/>
      <c r="IS91" s="55"/>
      <c r="IT91" s="55"/>
      <c r="IU91" s="55"/>
      <c r="IV91" s="55"/>
      <c r="IW91" s="55"/>
      <c r="IX91" s="55"/>
      <c r="IY91" s="55"/>
      <c r="IZ91" s="55"/>
      <c r="JA91" s="55"/>
      <c r="JB91" s="55"/>
      <c r="JC91" s="55"/>
      <c r="JD91" s="55"/>
      <c r="JE91" s="55"/>
      <c r="JF91" s="55"/>
      <c r="JG91" s="55"/>
      <c r="JH91" s="55"/>
      <c r="JI91" s="55"/>
      <c r="JJ91" s="55"/>
      <c r="JK91" s="55"/>
      <c r="JL91" s="55"/>
      <c r="JM91" s="55"/>
      <c r="JN91" s="55"/>
      <c r="JO91" s="55"/>
      <c r="JP91" s="55"/>
      <c r="JQ91" s="55"/>
      <c r="JR91" s="55"/>
      <c r="JS91" s="55"/>
      <c r="JT91" s="55"/>
      <c r="JU91" s="55"/>
      <c r="JV91" s="55"/>
      <c r="JW91" s="55"/>
      <c r="JX91" s="55"/>
      <c r="JY91" s="55"/>
      <c r="JZ91" s="55"/>
      <c r="KA91" s="55"/>
      <c r="KB91" s="55"/>
      <c r="KC91" s="55"/>
      <c r="KD91" s="55"/>
      <c r="KE91" s="55"/>
      <c r="KF91" s="55"/>
      <c r="KG91" s="55"/>
      <c r="KH91" s="55"/>
      <c r="KI91" s="55"/>
      <c r="KJ91" s="55"/>
      <c r="KK91" s="55"/>
      <c r="KL91" s="55"/>
      <c r="KM91" s="55"/>
      <c r="KN91" s="55"/>
      <c r="KO91" s="55"/>
      <c r="KP91" s="55"/>
      <c r="KQ91" s="55"/>
      <c r="KR91" s="55"/>
      <c r="KS91" s="55"/>
      <c r="KT91" s="55"/>
      <c r="KU91" s="55"/>
      <c r="KV91" s="55"/>
      <c r="KW91" s="55"/>
      <c r="KX91" s="55"/>
      <c r="KY91" s="55"/>
      <c r="KZ91" s="55"/>
      <c r="LA91" s="55"/>
      <c r="LB91" s="55"/>
      <c r="LC91" s="55"/>
      <c r="LD91" s="55"/>
      <c r="LE91" s="55"/>
      <c r="LF91" s="55"/>
      <c r="LG91" s="55"/>
      <c r="LH91" s="55"/>
      <c r="LI91" s="55"/>
      <c r="LJ91" s="55"/>
      <c r="LK91" s="55"/>
      <c r="LL91" s="55"/>
      <c r="LM91" s="55"/>
      <c r="LN91" s="55"/>
      <c r="LO91" s="55"/>
      <c r="LP91" s="55"/>
      <c r="LQ91" s="55"/>
      <c r="LR91" s="55"/>
      <c r="LS91" s="55"/>
      <c r="LT91" s="55"/>
      <c r="LU91" s="55"/>
      <c r="LV91" s="55"/>
      <c r="LW91" s="55"/>
      <c r="LX91" s="55"/>
      <c r="LY91" s="55"/>
      <c r="LZ91" s="55"/>
      <c r="MA91" s="55"/>
      <c r="MB91" s="55"/>
      <c r="MC91" s="55"/>
      <c r="MD91" s="55"/>
      <c r="ME91" s="55"/>
      <c r="MF91" s="55"/>
      <c r="MG91" s="55"/>
      <c r="MH91" s="55"/>
      <c r="MI91" s="55"/>
      <c r="MJ91" s="55"/>
      <c r="MK91" s="55"/>
      <c r="ML91" s="55"/>
      <c r="MM91" s="55"/>
      <c r="MN91" s="55"/>
      <c r="MO91" s="55"/>
      <c r="MP91" s="55"/>
      <c r="MQ91" s="55"/>
      <c r="MR91" s="55"/>
      <c r="MS91" s="55"/>
      <c r="MT91" s="55"/>
      <c r="MU91" s="55"/>
      <c r="MV91" s="55"/>
      <c r="MW91" s="55"/>
      <c r="MX91" s="55"/>
      <c r="MY91" s="55"/>
      <c r="MZ91" s="55"/>
      <c r="NA91" s="55"/>
      <c r="NB91" s="55"/>
      <c r="NC91" s="55"/>
      <c r="ND91" s="55"/>
      <c r="NE91" s="55"/>
      <c r="NF91" s="55"/>
      <c r="NG91" s="55"/>
      <c r="NH91" s="55"/>
      <c r="NI91" s="55"/>
      <c r="NJ91" s="55"/>
      <c r="NK91" s="55"/>
      <c r="NL91" s="55"/>
      <c r="NM91" s="55"/>
      <c r="NN91" s="55"/>
      <c r="NO91" s="55"/>
      <c r="NP91" s="55"/>
      <c r="NQ91" s="55"/>
      <c r="NR91" s="55"/>
      <c r="NS91" s="55"/>
      <c r="NT91" s="55"/>
      <c r="NU91" s="55"/>
      <c r="NV91" s="55"/>
      <c r="NW91" s="55"/>
      <c r="NX91" s="55"/>
      <c r="NY91" s="55"/>
      <c r="NZ91" s="55"/>
      <c r="OA91" s="55"/>
      <c r="OB91" s="55"/>
      <c r="OC91" s="55"/>
      <c r="OD91" s="55"/>
      <c r="OE91" s="55"/>
    </row>
    <row r="92" spans="1:395" s="52" customFormat="1" ht="16.5" x14ac:dyDescent="0.25">
      <c r="A92" s="71"/>
      <c r="B92" s="65"/>
      <c r="C92" s="29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</row>
    <row r="93" spans="1:395" s="52" customFormat="1" ht="16.5" x14ac:dyDescent="0.25">
      <c r="A93" s="71"/>
      <c r="B93" s="65"/>
      <c r="C93" s="29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</row>
    <row r="94" spans="1:395" s="52" customFormat="1" ht="16.5" x14ac:dyDescent="0.25">
      <c r="A94" s="71"/>
      <c r="B94" s="65"/>
      <c r="C94" s="29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</row>
    <row r="95" spans="1:395" s="52" customFormat="1" ht="16.5" x14ac:dyDescent="0.25">
      <c r="A95" s="71"/>
      <c r="B95" s="65"/>
      <c r="C95" s="29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</row>
    <row r="96" spans="1:395" s="52" customFormat="1" ht="16.5" x14ac:dyDescent="0.25">
      <c r="A96" s="71"/>
      <c r="B96" s="65"/>
      <c r="C96" s="29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</row>
    <row r="97" spans="1:395" s="52" customFormat="1" ht="16.5" x14ac:dyDescent="0.25">
      <c r="A97" s="71"/>
      <c r="B97" s="65"/>
      <c r="C97" s="29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</row>
    <row r="98" spans="1:395" s="52" customFormat="1" ht="16.5" x14ac:dyDescent="0.25">
      <c r="A98" s="66"/>
      <c r="B98" s="65"/>
      <c r="C98" s="29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</row>
    <row r="99" spans="1:395" s="52" customFormat="1" ht="16.5" x14ac:dyDescent="0.25">
      <c r="A99" s="66"/>
      <c r="B99" s="65"/>
      <c r="C99" s="29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</row>
    <row r="100" spans="1:395" s="52" customFormat="1" ht="16.5" x14ac:dyDescent="0.25">
      <c r="A100" s="66"/>
      <c r="B100" s="65"/>
      <c r="C100" s="29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</row>
    <row r="101" spans="1:395" s="52" customFormat="1" ht="16.5" x14ac:dyDescent="0.25">
      <c r="A101" s="66"/>
      <c r="B101" s="65"/>
      <c r="C101" s="29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</row>
    <row r="102" spans="1:395" s="52" customFormat="1" ht="16.5" x14ac:dyDescent="0.25">
      <c r="A102" s="66"/>
      <c r="B102" s="65"/>
      <c r="C102" s="29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</row>
    <row r="103" spans="1:395" s="52" customFormat="1" ht="16.5" x14ac:dyDescent="0.25">
      <c r="A103" s="71"/>
      <c r="B103" s="65"/>
      <c r="C103" s="29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</row>
    <row r="104" spans="1:395" s="52" customFormat="1" ht="16.5" x14ac:dyDescent="0.25">
      <c r="A104" s="71"/>
      <c r="B104" s="65"/>
      <c r="C104" s="29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</row>
    <row r="105" spans="1:395" s="52" customFormat="1" ht="16.5" x14ac:dyDescent="0.25">
      <c r="A105" s="79"/>
      <c r="B105" s="65"/>
      <c r="C105" s="29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</row>
    <row r="106" spans="1:395" s="52" customFormat="1" ht="16.5" x14ac:dyDescent="0.25">
      <c r="A106" s="71"/>
      <c r="B106" s="65"/>
      <c r="C106" s="29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</row>
    <row r="107" spans="1:395" s="52" customFormat="1" ht="16.5" x14ac:dyDescent="0.25">
      <c r="A107" s="71"/>
      <c r="B107" s="65"/>
      <c r="C107" s="29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</row>
    <row r="108" spans="1:395" s="52" customFormat="1" ht="16.5" x14ac:dyDescent="0.25">
      <c r="A108" s="71"/>
      <c r="B108" s="65"/>
      <c r="C108" s="29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</row>
    <row r="109" spans="1:395" s="52" customFormat="1" ht="16.5" x14ac:dyDescent="0.25">
      <c r="A109" s="71"/>
      <c r="B109" s="65"/>
      <c r="C109" s="29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</row>
    <row r="110" spans="1:395" s="52" customFormat="1" ht="16.5" x14ac:dyDescent="0.25">
      <c r="A110" s="79"/>
      <c r="B110" s="65"/>
      <c r="C110" s="29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/>
      <c r="KI110" s="4"/>
      <c r="KJ110" s="4"/>
      <c r="KK110" s="4"/>
      <c r="KL110" s="4"/>
      <c r="KM110" s="4"/>
      <c r="KN110" s="4"/>
      <c r="KO110" s="4"/>
      <c r="KP110" s="4"/>
      <c r="KQ110" s="4"/>
      <c r="KR110" s="4"/>
      <c r="KS110" s="4"/>
      <c r="KT110" s="4"/>
      <c r="KU110" s="4"/>
      <c r="KV110" s="4"/>
      <c r="KW110" s="4"/>
      <c r="KX110" s="4"/>
      <c r="KY110" s="4"/>
      <c r="KZ110" s="4"/>
      <c r="LA110" s="4"/>
      <c r="LB110" s="4"/>
      <c r="LC110" s="4"/>
      <c r="LD110" s="4"/>
      <c r="LE110" s="4"/>
      <c r="LF110" s="4"/>
      <c r="LG110" s="4"/>
      <c r="LH110" s="4"/>
      <c r="LI110" s="4"/>
      <c r="LJ110" s="4"/>
      <c r="LK110" s="4"/>
      <c r="LL110" s="4"/>
      <c r="LM110" s="4"/>
      <c r="LN110" s="4"/>
      <c r="LO110" s="4"/>
      <c r="LP110" s="4"/>
      <c r="LQ110" s="4"/>
      <c r="LR110" s="4"/>
      <c r="LS110" s="4"/>
      <c r="LT110" s="4"/>
      <c r="LU110" s="4"/>
      <c r="LV110" s="4"/>
      <c r="LW110" s="4"/>
      <c r="LX110" s="4"/>
      <c r="LY110" s="4"/>
      <c r="LZ110" s="4"/>
      <c r="MA110" s="4"/>
      <c r="MB110" s="4"/>
      <c r="MC110" s="4"/>
      <c r="MD110" s="4"/>
      <c r="ME110" s="4"/>
      <c r="MF110" s="4"/>
      <c r="MG110" s="4"/>
      <c r="MH110" s="4"/>
      <c r="MI110" s="4"/>
      <c r="MJ110" s="4"/>
      <c r="MK110" s="4"/>
      <c r="ML110" s="4"/>
      <c r="MM110" s="4"/>
      <c r="MN110" s="4"/>
      <c r="MO110" s="4"/>
      <c r="MP110" s="4"/>
      <c r="MQ110" s="4"/>
      <c r="MR110" s="4"/>
      <c r="MS110" s="4"/>
      <c r="MT110" s="4"/>
      <c r="MU110" s="4"/>
      <c r="MV110" s="4"/>
      <c r="MW110" s="4"/>
      <c r="MX110" s="4"/>
      <c r="MY110" s="4"/>
      <c r="MZ110" s="4"/>
      <c r="NA110" s="4"/>
      <c r="NB110" s="4"/>
      <c r="NC110" s="4"/>
      <c r="ND110" s="4"/>
      <c r="NE110" s="4"/>
      <c r="NF110" s="4"/>
      <c r="NG110" s="4"/>
      <c r="NH110" s="4"/>
      <c r="NI110" s="4"/>
      <c r="NJ110" s="4"/>
      <c r="NK110" s="4"/>
      <c r="NL110" s="4"/>
      <c r="NM110" s="4"/>
      <c r="NN110" s="4"/>
      <c r="NO110" s="4"/>
      <c r="NP110" s="4"/>
      <c r="NQ110" s="4"/>
      <c r="NR110" s="4"/>
      <c r="NS110" s="4"/>
      <c r="NT110" s="4"/>
      <c r="NU110" s="4"/>
      <c r="NV110" s="4"/>
      <c r="NW110" s="4"/>
      <c r="NX110" s="4"/>
      <c r="NY110" s="4"/>
      <c r="NZ110" s="4"/>
      <c r="OA110" s="4"/>
      <c r="OB110" s="4"/>
      <c r="OC110" s="4"/>
      <c r="OD110" s="4"/>
      <c r="OE110" s="4"/>
    </row>
    <row r="111" spans="1:395" s="52" customFormat="1" ht="16.5" x14ac:dyDescent="0.25">
      <c r="A111" s="71"/>
      <c r="B111" s="65"/>
      <c r="C111" s="29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</row>
    <row r="112" spans="1:395" s="52" customFormat="1" ht="16.5" x14ac:dyDescent="0.25">
      <c r="A112" s="71"/>
      <c r="B112" s="65"/>
      <c r="C112" s="29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</row>
    <row r="113" spans="1:395" s="52" customFormat="1" ht="16.5" x14ac:dyDescent="0.25">
      <c r="A113" s="71"/>
      <c r="B113" s="65"/>
      <c r="C113" s="29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</row>
    <row r="114" spans="1:395" s="52" customFormat="1" ht="16.5" x14ac:dyDescent="0.25">
      <c r="A114" s="71"/>
      <c r="B114" s="65"/>
      <c r="C114" s="29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</row>
    <row r="115" spans="1:395" s="52" customFormat="1" ht="16.5" x14ac:dyDescent="0.25">
      <c r="A115" s="71"/>
      <c r="B115" s="65"/>
      <c r="C115" s="29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</row>
    <row r="116" spans="1:395" s="52" customFormat="1" ht="16.5" x14ac:dyDescent="0.25">
      <c r="A116" s="71"/>
      <c r="B116" s="65"/>
      <c r="C116" s="29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</row>
    <row r="117" spans="1:395" s="52" customFormat="1" ht="16.5" x14ac:dyDescent="0.25">
      <c r="A117" s="71"/>
      <c r="B117" s="65"/>
      <c r="C117" s="29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</row>
    <row r="118" spans="1:395" s="52" customFormat="1" ht="16.5" x14ac:dyDescent="0.25">
      <c r="A118" s="80"/>
      <c r="B118" s="65"/>
      <c r="C118" s="29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</row>
    <row r="119" spans="1:395" s="52" customFormat="1" ht="16.5" x14ac:dyDescent="0.25">
      <c r="A119" s="80"/>
      <c r="B119" s="65"/>
      <c r="C119" s="2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</row>
    <row r="120" spans="1:395" s="56" customFormat="1" ht="16.5" x14ac:dyDescent="0.25">
      <c r="A120" s="77"/>
      <c r="B120" s="70"/>
      <c r="C120" s="60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  <c r="CJ120" s="55"/>
      <c r="CK120" s="55"/>
      <c r="CL120" s="55"/>
      <c r="CM120" s="55"/>
      <c r="CN120" s="55"/>
      <c r="CO120" s="55"/>
      <c r="CP120" s="55"/>
      <c r="CQ120" s="55"/>
      <c r="CR120" s="55"/>
      <c r="CS120" s="55"/>
      <c r="CT120" s="55"/>
      <c r="CU120" s="55"/>
      <c r="CV120" s="55"/>
      <c r="CW120" s="55"/>
      <c r="CX120" s="55"/>
      <c r="CY120" s="55"/>
      <c r="CZ120" s="55"/>
      <c r="DA120" s="55"/>
      <c r="DB120" s="55"/>
      <c r="DC120" s="55"/>
      <c r="DD120" s="55"/>
      <c r="DE120" s="55"/>
      <c r="DF120" s="55"/>
      <c r="DG120" s="55"/>
      <c r="DH120" s="55"/>
      <c r="DI120" s="55"/>
      <c r="DJ120" s="55"/>
      <c r="DK120" s="55"/>
      <c r="DL120" s="55"/>
      <c r="DM120" s="55"/>
      <c r="DN120" s="55"/>
      <c r="DO120" s="55"/>
      <c r="DP120" s="55"/>
      <c r="DQ120" s="55"/>
      <c r="DR120" s="55"/>
      <c r="DS120" s="55"/>
      <c r="DT120" s="55"/>
      <c r="DU120" s="55"/>
      <c r="DV120" s="55"/>
      <c r="DW120" s="55"/>
      <c r="DX120" s="55"/>
      <c r="DY120" s="55"/>
      <c r="DZ120" s="55"/>
      <c r="EA120" s="55"/>
      <c r="EB120" s="55"/>
      <c r="EC120" s="55"/>
      <c r="ED120" s="55"/>
      <c r="EE120" s="55"/>
      <c r="EF120" s="55"/>
      <c r="EG120" s="55"/>
      <c r="EH120" s="55"/>
      <c r="EI120" s="55"/>
      <c r="EJ120" s="55"/>
      <c r="EK120" s="55"/>
      <c r="EL120" s="55"/>
      <c r="EM120" s="55"/>
      <c r="EN120" s="55"/>
      <c r="EO120" s="55"/>
      <c r="EP120" s="55"/>
      <c r="EQ120" s="55"/>
      <c r="ER120" s="55"/>
      <c r="ES120" s="55"/>
      <c r="ET120" s="55"/>
      <c r="EU120" s="55"/>
      <c r="EV120" s="55"/>
      <c r="EW120" s="55"/>
      <c r="EX120" s="55"/>
      <c r="EY120" s="55"/>
      <c r="EZ120" s="55"/>
      <c r="FA120" s="55"/>
      <c r="FB120" s="55"/>
      <c r="FC120" s="55"/>
      <c r="FD120" s="55"/>
      <c r="FE120" s="55"/>
      <c r="FF120" s="55"/>
      <c r="FG120" s="55"/>
      <c r="FH120" s="55"/>
      <c r="FI120" s="55"/>
      <c r="FJ120" s="55"/>
      <c r="FK120" s="55"/>
      <c r="FL120" s="55"/>
      <c r="FM120" s="55"/>
      <c r="FN120" s="55"/>
      <c r="FO120" s="55"/>
      <c r="FP120" s="55"/>
      <c r="FQ120" s="55"/>
      <c r="FR120" s="55"/>
      <c r="FS120" s="55"/>
      <c r="FT120" s="55"/>
      <c r="FU120" s="55"/>
      <c r="FV120" s="55"/>
      <c r="FW120" s="55"/>
      <c r="FX120" s="55"/>
      <c r="FY120" s="55"/>
      <c r="FZ120" s="55"/>
      <c r="GA120" s="55"/>
      <c r="GB120" s="55"/>
      <c r="GC120" s="55"/>
      <c r="GD120" s="55"/>
      <c r="GE120" s="55"/>
      <c r="GF120" s="55"/>
      <c r="GG120" s="55"/>
      <c r="GH120" s="55"/>
      <c r="GI120" s="55"/>
      <c r="GJ120" s="55"/>
      <c r="GK120" s="55"/>
      <c r="GL120" s="55"/>
      <c r="GM120" s="55"/>
      <c r="GN120" s="55"/>
      <c r="GO120" s="55"/>
      <c r="GP120" s="55"/>
      <c r="GQ120" s="55"/>
      <c r="GR120" s="55"/>
      <c r="GS120" s="55"/>
      <c r="GT120" s="55"/>
      <c r="GU120" s="55"/>
      <c r="GV120" s="55"/>
      <c r="GW120" s="55"/>
      <c r="GX120" s="55"/>
      <c r="GY120" s="55"/>
      <c r="GZ120" s="55"/>
      <c r="HA120" s="55"/>
      <c r="HB120" s="55"/>
      <c r="HC120" s="55"/>
      <c r="HD120" s="55"/>
      <c r="HE120" s="55"/>
      <c r="HF120" s="55"/>
      <c r="HG120" s="55"/>
      <c r="HH120" s="55"/>
      <c r="HI120" s="55"/>
      <c r="HJ120" s="55"/>
      <c r="HK120" s="55"/>
      <c r="HL120" s="55"/>
      <c r="HM120" s="55"/>
      <c r="HN120" s="55"/>
      <c r="HO120" s="55"/>
      <c r="HP120" s="55"/>
      <c r="HQ120" s="55"/>
      <c r="HR120" s="55"/>
      <c r="HS120" s="55"/>
      <c r="HT120" s="55"/>
      <c r="HU120" s="55"/>
      <c r="HV120" s="55"/>
      <c r="HW120" s="55"/>
      <c r="HX120" s="55"/>
      <c r="HY120" s="55"/>
      <c r="HZ120" s="55"/>
      <c r="IA120" s="55"/>
      <c r="IB120" s="55"/>
      <c r="IC120" s="55"/>
      <c r="ID120" s="55"/>
      <c r="IE120" s="55"/>
      <c r="IF120" s="55"/>
      <c r="IG120" s="55"/>
      <c r="IH120" s="55"/>
      <c r="II120" s="55"/>
      <c r="IJ120" s="55"/>
      <c r="IK120" s="55"/>
      <c r="IL120" s="55"/>
      <c r="IM120" s="55"/>
      <c r="IN120" s="55"/>
      <c r="IO120" s="55"/>
      <c r="IP120" s="55"/>
      <c r="IQ120" s="55"/>
      <c r="IR120" s="55"/>
      <c r="IS120" s="55"/>
      <c r="IT120" s="55"/>
      <c r="IU120" s="55"/>
      <c r="IV120" s="55"/>
      <c r="IW120" s="55"/>
      <c r="IX120" s="55"/>
      <c r="IY120" s="55"/>
      <c r="IZ120" s="55"/>
      <c r="JA120" s="55"/>
      <c r="JB120" s="55"/>
      <c r="JC120" s="55"/>
      <c r="JD120" s="55"/>
      <c r="JE120" s="55"/>
      <c r="JF120" s="55"/>
      <c r="JG120" s="55"/>
      <c r="JH120" s="55"/>
      <c r="JI120" s="55"/>
      <c r="JJ120" s="55"/>
      <c r="JK120" s="55"/>
      <c r="JL120" s="55"/>
      <c r="JM120" s="55"/>
      <c r="JN120" s="55"/>
      <c r="JO120" s="55"/>
      <c r="JP120" s="55"/>
      <c r="JQ120" s="55"/>
      <c r="JR120" s="55"/>
      <c r="JS120" s="55"/>
      <c r="JT120" s="55"/>
      <c r="JU120" s="55"/>
      <c r="JV120" s="55"/>
      <c r="JW120" s="55"/>
      <c r="JX120" s="55"/>
      <c r="JY120" s="55"/>
      <c r="JZ120" s="55"/>
      <c r="KA120" s="55"/>
      <c r="KB120" s="55"/>
      <c r="KC120" s="55"/>
      <c r="KD120" s="55"/>
      <c r="KE120" s="55"/>
      <c r="KF120" s="55"/>
      <c r="KG120" s="55"/>
      <c r="KH120" s="55"/>
      <c r="KI120" s="55"/>
      <c r="KJ120" s="55"/>
      <c r="KK120" s="55"/>
      <c r="KL120" s="55"/>
      <c r="KM120" s="55"/>
      <c r="KN120" s="55"/>
      <c r="KO120" s="55"/>
      <c r="KP120" s="55"/>
      <c r="KQ120" s="55"/>
      <c r="KR120" s="55"/>
      <c r="KS120" s="55"/>
      <c r="KT120" s="55"/>
      <c r="KU120" s="55"/>
      <c r="KV120" s="55"/>
      <c r="KW120" s="55"/>
      <c r="KX120" s="55"/>
      <c r="KY120" s="55"/>
      <c r="KZ120" s="55"/>
      <c r="LA120" s="55"/>
      <c r="LB120" s="55"/>
      <c r="LC120" s="55"/>
      <c r="LD120" s="55"/>
      <c r="LE120" s="55"/>
      <c r="LF120" s="55"/>
      <c r="LG120" s="55"/>
      <c r="LH120" s="55"/>
      <c r="LI120" s="55"/>
      <c r="LJ120" s="55"/>
      <c r="LK120" s="55"/>
      <c r="LL120" s="55"/>
      <c r="LM120" s="55"/>
      <c r="LN120" s="55"/>
      <c r="LO120" s="55"/>
      <c r="LP120" s="55"/>
      <c r="LQ120" s="55"/>
      <c r="LR120" s="55"/>
      <c r="LS120" s="55"/>
      <c r="LT120" s="55"/>
      <c r="LU120" s="55"/>
      <c r="LV120" s="55"/>
      <c r="LW120" s="55"/>
      <c r="LX120" s="55"/>
      <c r="LY120" s="55"/>
      <c r="LZ120" s="55"/>
      <c r="MA120" s="55"/>
      <c r="MB120" s="55"/>
      <c r="MC120" s="55"/>
      <c r="MD120" s="55"/>
      <c r="ME120" s="55"/>
      <c r="MF120" s="55"/>
      <c r="MG120" s="55"/>
      <c r="MH120" s="55"/>
      <c r="MI120" s="55"/>
      <c r="MJ120" s="55"/>
      <c r="MK120" s="55"/>
      <c r="ML120" s="55"/>
      <c r="MM120" s="55"/>
      <c r="MN120" s="55"/>
      <c r="MO120" s="55"/>
      <c r="MP120" s="55"/>
      <c r="MQ120" s="55"/>
      <c r="MR120" s="55"/>
      <c r="MS120" s="55"/>
      <c r="MT120" s="55"/>
      <c r="MU120" s="55"/>
      <c r="MV120" s="55"/>
      <c r="MW120" s="55"/>
      <c r="MX120" s="55"/>
      <c r="MY120" s="55"/>
      <c r="MZ120" s="55"/>
      <c r="NA120" s="55"/>
      <c r="NB120" s="55"/>
      <c r="NC120" s="55"/>
      <c r="ND120" s="55"/>
      <c r="NE120" s="55"/>
      <c r="NF120" s="55"/>
      <c r="NG120" s="55"/>
      <c r="NH120" s="55"/>
      <c r="NI120" s="55"/>
      <c r="NJ120" s="55"/>
      <c r="NK120" s="55"/>
      <c r="NL120" s="55"/>
      <c r="NM120" s="55"/>
      <c r="NN120" s="55"/>
      <c r="NO120" s="55"/>
      <c r="NP120" s="55"/>
      <c r="NQ120" s="55"/>
      <c r="NR120" s="55"/>
      <c r="NS120" s="55"/>
      <c r="NT120" s="55"/>
      <c r="NU120" s="55"/>
      <c r="NV120" s="55"/>
      <c r="NW120" s="55"/>
      <c r="NX120" s="55"/>
      <c r="NY120" s="55"/>
      <c r="NZ120" s="55"/>
      <c r="OA120" s="55"/>
      <c r="OB120" s="55"/>
      <c r="OC120" s="55"/>
      <c r="OD120" s="55"/>
      <c r="OE120" s="55"/>
    </row>
    <row r="121" spans="1:395" s="52" customFormat="1" ht="16.5" x14ac:dyDescent="0.25">
      <c r="A121" s="71"/>
      <c r="B121" s="65"/>
      <c r="C121" s="29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</row>
    <row r="122" spans="1:395" s="52" customFormat="1" ht="16.5" x14ac:dyDescent="0.25">
      <c r="A122" s="71"/>
      <c r="B122" s="65"/>
      <c r="C122" s="29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</row>
    <row r="123" spans="1:395" s="52" customFormat="1" ht="16.5" x14ac:dyDescent="0.25">
      <c r="A123" s="71"/>
      <c r="B123" s="65"/>
      <c r="C123" s="29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</row>
    <row r="124" spans="1:395" s="52" customFormat="1" ht="16.5" x14ac:dyDescent="0.25">
      <c r="A124" s="71"/>
      <c r="B124" s="65"/>
      <c r="C124" s="29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</row>
    <row r="125" spans="1:395" s="52" customFormat="1" ht="16.5" x14ac:dyDescent="0.25">
      <c r="A125" s="71"/>
      <c r="B125" s="65"/>
      <c r="C125" s="29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</row>
    <row r="126" spans="1:395" s="52" customFormat="1" ht="16.5" x14ac:dyDescent="0.25">
      <c r="A126" s="71"/>
      <c r="B126" s="65"/>
      <c r="C126" s="29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</row>
    <row r="127" spans="1:395" s="52" customFormat="1" ht="16.5" x14ac:dyDescent="0.25">
      <c r="A127" s="71"/>
      <c r="B127" s="65"/>
      <c r="C127" s="29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</row>
    <row r="128" spans="1:395" s="52" customFormat="1" ht="16.5" x14ac:dyDescent="0.25">
      <c r="A128" s="71"/>
      <c r="B128" s="65"/>
      <c r="C128" s="29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</row>
    <row r="129" spans="1:395" s="52" customFormat="1" ht="16.5" x14ac:dyDescent="0.25">
      <c r="A129" s="71"/>
      <c r="B129" s="65"/>
      <c r="C129" s="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/>
      <c r="KG129" s="4"/>
      <c r="KH129" s="4"/>
      <c r="KI129" s="4"/>
      <c r="KJ129" s="4"/>
      <c r="KK129" s="4"/>
      <c r="KL129" s="4"/>
      <c r="KM129" s="4"/>
      <c r="KN129" s="4"/>
      <c r="KO129" s="4"/>
      <c r="KP129" s="4"/>
      <c r="KQ129" s="4"/>
      <c r="KR129" s="4"/>
      <c r="KS129" s="4"/>
      <c r="KT129" s="4"/>
      <c r="KU129" s="4"/>
      <c r="KV129" s="4"/>
      <c r="KW129" s="4"/>
      <c r="KX129" s="4"/>
      <c r="KY129" s="4"/>
      <c r="KZ129" s="4"/>
      <c r="LA129" s="4"/>
      <c r="LB129" s="4"/>
      <c r="LC129" s="4"/>
      <c r="LD129" s="4"/>
      <c r="LE129" s="4"/>
      <c r="LF129" s="4"/>
      <c r="LG129" s="4"/>
      <c r="LH129" s="4"/>
      <c r="LI129" s="4"/>
      <c r="LJ129" s="4"/>
      <c r="LK129" s="4"/>
      <c r="LL129" s="4"/>
      <c r="LM129" s="4"/>
      <c r="LN129" s="4"/>
      <c r="LO129" s="4"/>
      <c r="LP129" s="4"/>
      <c r="LQ129" s="4"/>
      <c r="LR129" s="4"/>
      <c r="LS129" s="4"/>
      <c r="LT129" s="4"/>
      <c r="LU129" s="4"/>
      <c r="LV129" s="4"/>
      <c r="LW129" s="4"/>
      <c r="LX129" s="4"/>
      <c r="LY129" s="4"/>
      <c r="LZ129" s="4"/>
      <c r="MA129" s="4"/>
      <c r="MB129" s="4"/>
      <c r="MC129" s="4"/>
      <c r="MD129" s="4"/>
      <c r="ME129" s="4"/>
      <c r="MF129" s="4"/>
      <c r="MG129" s="4"/>
      <c r="MH129" s="4"/>
      <c r="MI129" s="4"/>
      <c r="MJ129" s="4"/>
      <c r="MK129" s="4"/>
      <c r="ML129" s="4"/>
      <c r="MM129" s="4"/>
      <c r="MN129" s="4"/>
      <c r="MO129" s="4"/>
      <c r="MP129" s="4"/>
      <c r="MQ129" s="4"/>
      <c r="MR129" s="4"/>
      <c r="MS129" s="4"/>
      <c r="MT129" s="4"/>
      <c r="MU129" s="4"/>
      <c r="MV129" s="4"/>
      <c r="MW129" s="4"/>
      <c r="MX129" s="4"/>
      <c r="MY129" s="4"/>
      <c r="MZ129" s="4"/>
      <c r="NA129" s="4"/>
      <c r="NB129" s="4"/>
      <c r="NC129" s="4"/>
      <c r="ND129" s="4"/>
      <c r="NE129" s="4"/>
      <c r="NF129" s="4"/>
      <c r="NG129" s="4"/>
      <c r="NH129" s="4"/>
      <c r="NI129" s="4"/>
      <c r="NJ129" s="4"/>
      <c r="NK129" s="4"/>
      <c r="NL129" s="4"/>
      <c r="NM129" s="4"/>
      <c r="NN129" s="4"/>
      <c r="NO129" s="4"/>
      <c r="NP129" s="4"/>
      <c r="NQ129" s="4"/>
      <c r="NR129" s="4"/>
      <c r="NS129" s="4"/>
      <c r="NT129" s="4"/>
      <c r="NU129" s="4"/>
      <c r="NV129" s="4"/>
      <c r="NW129" s="4"/>
      <c r="NX129" s="4"/>
      <c r="NY129" s="4"/>
      <c r="NZ129" s="4"/>
      <c r="OA129" s="4"/>
      <c r="OB129" s="4"/>
      <c r="OC129" s="4"/>
      <c r="OD129" s="4"/>
      <c r="OE129" s="4"/>
    </row>
    <row r="130" spans="1:395" s="52" customFormat="1" ht="16.5" x14ac:dyDescent="0.25">
      <c r="A130" s="71"/>
      <c r="B130" s="65"/>
      <c r="C130" s="29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4"/>
      <c r="LA130" s="4"/>
      <c r="LB130" s="4"/>
      <c r="LC130" s="4"/>
      <c r="LD130" s="4"/>
      <c r="LE130" s="4"/>
      <c r="LF130" s="4"/>
      <c r="LG130" s="4"/>
      <c r="LH130" s="4"/>
      <c r="LI130" s="4"/>
      <c r="LJ130" s="4"/>
      <c r="LK130" s="4"/>
      <c r="LL130" s="4"/>
      <c r="LM130" s="4"/>
      <c r="LN130" s="4"/>
      <c r="LO130" s="4"/>
      <c r="LP130" s="4"/>
      <c r="LQ130" s="4"/>
      <c r="LR130" s="4"/>
      <c r="LS130" s="4"/>
      <c r="LT130" s="4"/>
      <c r="LU130" s="4"/>
      <c r="LV130" s="4"/>
      <c r="LW130" s="4"/>
      <c r="LX130" s="4"/>
      <c r="LY130" s="4"/>
      <c r="LZ130" s="4"/>
      <c r="MA130" s="4"/>
      <c r="MB130" s="4"/>
      <c r="MC130" s="4"/>
      <c r="MD130" s="4"/>
      <c r="ME130" s="4"/>
      <c r="MF130" s="4"/>
      <c r="MG130" s="4"/>
      <c r="MH130" s="4"/>
      <c r="MI130" s="4"/>
      <c r="MJ130" s="4"/>
      <c r="MK130" s="4"/>
      <c r="ML130" s="4"/>
      <c r="MM130" s="4"/>
      <c r="MN130" s="4"/>
      <c r="MO130" s="4"/>
      <c r="MP130" s="4"/>
      <c r="MQ130" s="4"/>
      <c r="MR130" s="4"/>
      <c r="MS130" s="4"/>
      <c r="MT130" s="4"/>
      <c r="MU130" s="4"/>
      <c r="MV130" s="4"/>
      <c r="MW130" s="4"/>
      <c r="MX130" s="4"/>
      <c r="MY130" s="4"/>
      <c r="MZ130" s="4"/>
      <c r="NA130" s="4"/>
      <c r="NB130" s="4"/>
      <c r="NC130" s="4"/>
      <c r="ND130" s="4"/>
      <c r="NE130" s="4"/>
      <c r="NF130" s="4"/>
      <c r="NG130" s="4"/>
      <c r="NH130" s="4"/>
      <c r="NI130" s="4"/>
      <c r="NJ130" s="4"/>
      <c r="NK130" s="4"/>
      <c r="NL130" s="4"/>
      <c r="NM130" s="4"/>
      <c r="NN130" s="4"/>
      <c r="NO130" s="4"/>
      <c r="NP130" s="4"/>
      <c r="NQ130" s="4"/>
      <c r="NR130" s="4"/>
      <c r="NS130" s="4"/>
      <c r="NT130" s="4"/>
      <c r="NU130" s="4"/>
      <c r="NV130" s="4"/>
      <c r="NW130" s="4"/>
      <c r="NX130" s="4"/>
      <c r="NY130" s="4"/>
      <c r="NZ130" s="4"/>
      <c r="OA130" s="4"/>
      <c r="OB130" s="4"/>
      <c r="OC130" s="4"/>
      <c r="OD130" s="4"/>
      <c r="OE130" s="4"/>
    </row>
    <row r="131" spans="1:395" s="52" customFormat="1" ht="16.5" x14ac:dyDescent="0.25">
      <c r="A131" s="71"/>
      <c r="B131" s="65"/>
      <c r="C131" s="29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  <c r="JU131" s="4"/>
      <c r="JV131" s="4"/>
      <c r="JW131" s="4"/>
      <c r="JX131" s="4"/>
      <c r="JY131" s="4"/>
      <c r="JZ131" s="4"/>
      <c r="KA131" s="4"/>
      <c r="KB131" s="4"/>
      <c r="KC131" s="4"/>
      <c r="KD131" s="4"/>
      <c r="KE131" s="4"/>
      <c r="KF131" s="4"/>
      <c r="KG131" s="4"/>
      <c r="KH131" s="4"/>
      <c r="KI131" s="4"/>
      <c r="KJ131" s="4"/>
      <c r="KK131" s="4"/>
      <c r="KL131" s="4"/>
      <c r="KM131" s="4"/>
      <c r="KN131" s="4"/>
      <c r="KO131" s="4"/>
      <c r="KP131" s="4"/>
      <c r="KQ131" s="4"/>
      <c r="KR131" s="4"/>
      <c r="KS131" s="4"/>
      <c r="KT131" s="4"/>
      <c r="KU131" s="4"/>
      <c r="KV131" s="4"/>
      <c r="KW131" s="4"/>
      <c r="KX131" s="4"/>
      <c r="KY131" s="4"/>
      <c r="KZ131" s="4"/>
      <c r="LA131" s="4"/>
      <c r="LB131" s="4"/>
      <c r="LC131" s="4"/>
      <c r="LD131" s="4"/>
      <c r="LE131" s="4"/>
      <c r="LF131" s="4"/>
      <c r="LG131" s="4"/>
      <c r="LH131" s="4"/>
      <c r="LI131" s="4"/>
      <c r="LJ131" s="4"/>
      <c r="LK131" s="4"/>
      <c r="LL131" s="4"/>
      <c r="LM131" s="4"/>
      <c r="LN131" s="4"/>
      <c r="LO131" s="4"/>
      <c r="LP131" s="4"/>
      <c r="LQ131" s="4"/>
      <c r="LR131" s="4"/>
      <c r="LS131" s="4"/>
      <c r="LT131" s="4"/>
      <c r="LU131" s="4"/>
      <c r="LV131" s="4"/>
      <c r="LW131" s="4"/>
      <c r="LX131" s="4"/>
      <c r="LY131" s="4"/>
      <c r="LZ131" s="4"/>
      <c r="MA131" s="4"/>
      <c r="MB131" s="4"/>
      <c r="MC131" s="4"/>
      <c r="MD131" s="4"/>
      <c r="ME131" s="4"/>
      <c r="MF131" s="4"/>
      <c r="MG131" s="4"/>
      <c r="MH131" s="4"/>
      <c r="MI131" s="4"/>
      <c r="MJ131" s="4"/>
      <c r="MK131" s="4"/>
      <c r="ML131" s="4"/>
      <c r="MM131" s="4"/>
      <c r="MN131" s="4"/>
      <c r="MO131" s="4"/>
      <c r="MP131" s="4"/>
      <c r="MQ131" s="4"/>
      <c r="MR131" s="4"/>
      <c r="MS131" s="4"/>
      <c r="MT131" s="4"/>
      <c r="MU131" s="4"/>
      <c r="MV131" s="4"/>
      <c r="MW131" s="4"/>
      <c r="MX131" s="4"/>
      <c r="MY131" s="4"/>
      <c r="MZ131" s="4"/>
      <c r="NA131" s="4"/>
      <c r="NB131" s="4"/>
      <c r="NC131" s="4"/>
      <c r="ND131" s="4"/>
      <c r="NE131" s="4"/>
      <c r="NF131" s="4"/>
      <c r="NG131" s="4"/>
      <c r="NH131" s="4"/>
      <c r="NI131" s="4"/>
      <c r="NJ131" s="4"/>
      <c r="NK131" s="4"/>
      <c r="NL131" s="4"/>
      <c r="NM131" s="4"/>
      <c r="NN131" s="4"/>
      <c r="NO131" s="4"/>
      <c r="NP131" s="4"/>
      <c r="NQ131" s="4"/>
      <c r="NR131" s="4"/>
      <c r="NS131" s="4"/>
      <c r="NT131" s="4"/>
      <c r="NU131" s="4"/>
      <c r="NV131" s="4"/>
      <c r="NW131" s="4"/>
      <c r="NX131" s="4"/>
      <c r="NY131" s="4"/>
      <c r="NZ131" s="4"/>
      <c r="OA131" s="4"/>
      <c r="OB131" s="4"/>
      <c r="OC131" s="4"/>
      <c r="OD131" s="4"/>
      <c r="OE131" s="4"/>
    </row>
    <row r="132" spans="1:395" s="52" customFormat="1" ht="16.5" x14ac:dyDescent="0.25">
      <c r="A132" s="71"/>
      <c r="B132" s="65"/>
      <c r="C132" s="29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  <c r="JU132" s="4"/>
      <c r="JV132" s="4"/>
      <c r="JW132" s="4"/>
      <c r="JX132" s="4"/>
      <c r="JY132" s="4"/>
      <c r="JZ132" s="4"/>
      <c r="KA132" s="4"/>
      <c r="KB132" s="4"/>
      <c r="KC132" s="4"/>
      <c r="KD132" s="4"/>
      <c r="KE132" s="4"/>
      <c r="KF132" s="4"/>
      <c r="KG132" s="4"/>
      <c r="KH132" s="4"/>
      <c r="KI132" s="4"/>
      <c r="KJ132" s="4"/>
      <c r="KK132" s="4"/>
      <c r="KL132" s="4"/>
      <c r="KM132" s="4"/>
      <c r="KN132" s="4"/>
      <c r="KO132" s="4"/>
      <c r="KP132" s="4"/>
      <c r="KQ132" s="4"/>
      <c r="KR132" s="4"/>
      <c r="KS132" s="4"/>
      <c r="KT132" s="4"/>
      <c r="KU132" s="4"/>
      <c r="KV132" s="4"/>
      <c r="KW132" s="4"/>
      <c r="KX132" s="4"/>
      <c r="KY132" s="4"/>
      <c r="KZ132" s="4"/>
      <c r="LA132" s="4"/>
      <c r="LB132" s="4"/>
      <c r="LC132" s="4"/>
      <c r="LD132" s="4"/>
      <c r="LE132" s="4"/>
      <c r="LF132" s="4"/>
      <c r="LG132" s="4"/>
      <c r="LH132" s="4"/>
      <c r="LI132" s="4"/>
      <c r="LJ132" s="4"/>
      <c r="LK132" s="4"/>
      <c r="LL132" s="4"/>
      <c r="LM132" s="4"/>
      <c r="LN132" s="4"/>
      <c r="LO132" s="4"/>
      <c r="LP132" s="4"/>
      <c r="LQ132" s="4"/>
      <c r="LR132" s="4"/>
      <c r="LS132" s="4"/>
      <c r="LT132" s="4"/>
      <c r="LU132" s="4"/>
      <c r="LV132" s="4"/>
      <c r="LW132" s="4"/>
      <c r="LX132" s="4"/>
      <c r="LY132" s="4"/>
      <c r="LZ132" s="4"/>
      <c r="MA132" s="4"/>
      <c r="MB132" s="4"/>
      <c r="MC132" s="4"/>
      <c r="MD132" s="4"/>
      <c r="ME132" s="4"/>
      <c r="MF132" s="4"/>
      <c r="MG132" s="4"/>
      <c r="MH132" s="4"/>
      <c r="MI132" s="4"/>
      <c r="MJ132" s="4"/>
      <c r="MK132" s="4"/>
      <c r="ML132" s="4"/>
      <c r="MM132" s="4"/>
      <c r="MN132" s="4"/>
      <c r="MO132" s="4"/>
      <c r="MP132" s="4"/>
      <c r="MQ132" s="4"/>
      <c r="MR132" s="4"/>
      <c r="MS132" s="4"/>
      <c r="MT132" s="4"/>
      <c r="MU132" s="4"/>
      <c r="MV132" s="4"/>
      <c r="MW132" s="4"/>
      <c r="MX132" s="4"/>
      <c r="MY132" s="4"/>
      <c r="MZ132" s="4"/>
      <c r="NA132" s="4"/>
      <c r="NB132" s="4"/>
      <c r="NC132" s="4"/>
      <c r="ND132" s="4"/>
      <c r="NE132" s="4"/>
      <c r="NF132" s="4"/>
      <c r="NG132" s="4"/>
      <c r="NH132" s="4"/>
      <c r="NI132" s="4"/>
      <c r="NJ132" s="4"/>
      <c r="NK132" s="4"/>
      <c r="NL132" s="4"/>
      <c r="NM132" s="4"/>
      <c r="NN132" s="4"/>
      <c r="NO132" s="4"/>
      <c r="NP132" s="4"/>
      <c r="NQ132" s="4"/>
      <c r="NR132" s="4"/>
      <c r="NS132" s="4"/>
      <c r="NT132" s="4"/>
      <c r="NU132" s="4"/>
      <c r="NV132" s="4"/>
      <c r="NW132" s="4"/>
      <c r="NX132" s="4"/>
      <c r="NY132" s="4"/>
      <c r="NZ132" s="4"/>
      <c r="OA132" s="4"/>
      <c r="OB132" s="4"/>
      <c r="OC132" s="4"/>
      <c r="OD132" s="4"/>
      <c r="OE132" s="4"/>
    </row>
    <row r="133" spans="1:395" s="52" customFormat="1" ht="16.5" x14ac:dyDescent="0.25">
      <c r="A133" s="71"/>
      <c r="B133" s="65"/>
      <c r="C133" s="29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  <c r="JU133" s="4"/>
      <c r="JV133" s="4"/>
      <c r="JW133" s="4"/>
      <c r="JX133" s="4"/>
      <c r="JY133" s="4"/>
      <c r="JZ133" s="4"/>
      <c r="KA133" s="4"/>
      <c r="KB133" s="4"/>
      <c r="KC133" s="4"/>
      <c r="KD133" s="4"/>
      <c r="KE133" s="4"/>
      <c r="KF133" s="4"/>
      <c r="KG133" s="4"/>
      <c r="KH133" s="4"/>
      <c r="KI133" s="4"/>
      <c r="KJ133" s="4"/>
      <c r="KK133" s="4"/>
      <c r="KL133" s="4"/>
      <c r="KM133" s="4"/>
      <c r="KN133" s="4"/>
      <c r="KO133" s="4"/>
      <c r="KP133" s="4"/>
      <c r="KQ133" s="4"/>
      <c r="KR133" s="4"/>
      <c r="KS133" s="4"/>
      <c r="KT133" s="4"/>
      <c r="KU133" s="4"/>
      <c r="KV133" s="4"/>
      <c r="KW133" s="4"/>
      <c r="KX133" s="4"/>
      <c r="KY133" s="4"/>
      <c r="KZ133" s="4"/>
      <c r="LA133" s="4"/>
      <c r="LB133" s="4"/>
      <c r="LC133" s="4"/>
      <c r="LD133" s="4"/>
      <c r="LE133" s="4"/>
      <c r="LF133" s="4"/>
      <c r="LG133" s="4"/>
      <c r="LH133" s="4"/>
      <c r="LI133" s="4"/>
      <c r="LJ133" s="4"/>
      <c r="LK133" s="4"/>
      <c r="LL133" s="4"/>
      <c r="LM133" s="4"/>
      <c r="LN133" s="4"/>
      <c r="LO133" s="4"/>
      <c r="LP133" s="4"/>
      <c r="LQ133" s="4"/>
      <c r="LR133" s="4"/>
      <c r="LS133" s="4"/>
      <c r="LT133" s="4"/>
      <c r="LU133" s="4"/>
      <c r="LV133" s="4"/>
      <c r="LW133" s="4"/>
      <c r="LX133" s="4"/>
      <c r="LY133" s="4"/>
      <c r="LZ133" s="4"/>
      <c r="MA133" s="4"/>
      <c r="MB133" s="4"/>
      <c r="MC133" s="4"/>
      <c r="MD133" s="4"/>
      <c r="ME133" s="4"/>
      <c r="MF133" s="4"/>
      <c r="MG133" s="4"/>
      <c r="MH133" s="4"/>
      <c r="MI133" s="4"/>
      <c r="MJ133" s="4"/>
      <c r="MK133" s="4"/>
      <c r="ML133" s="4"/>
      <c r="MM133" s="4"/>
      <c r="MN133" s="4"/>
      <c r="MO133" s="4"/>
      <c r="MP133" s="4"/>
      <c r="MQ133" s="4"/>
      <c r="MR133" s="4"/>
      <c r="MS133" s="4"/>
      <c r="MT133" s="4"/>
      <c r="MU133" s="4"/>
      <c r="MV133" s="4"/>
      <c r="MW133" s="4"/>
      <c r="MX133" s="4"/>
      <c r="MY133" s="4"/>
      <c r="MZ133" s="4"/>
      <c r="NA133" s="4"/>
      <c r="NB133" s="4"/>
      <c r="NC133" s="4"/>
      <c r="ND133" s="4"/>
      <c r="NE133" s="4"/>
      <c r="NF133" s="4"/>
      <c r="NG133" s="4"/>
      <c r="NH133" s="4"/>
      <c r="NI133" s="4"/>
      <c r="NJ133" s="4"/>
      <c r="NK133" s="4"/>
      <c r="NL133" s="4"/>
      <c r="NM133" s="4"/>
      <c r="NN133" s="4"/>
      <c r="NO133" s="4"/>
      <c r="NP133" s="4"/>
      <c r="NQ133" s="4"/>
      <c r="NR133" s="4"/>
      <c r="NS133" s="4"/>
      <c r="NT133" s="4"/>
      <c r="NU133" s="4"/>
      <c r="NV133" s="4"/>
      <c r="NW133" s="4"/>
      <c r="NX133" s="4"/>
      <c r="NY133" s="4"/>
      <c r="NZ133" s="4"/>
      <c r="OA133" s="4"/>
      <c r="OB133" s="4"/>
      <c r="OC133" s="4"/>
      <c r="OD133" s="4"/>
      <c r="OE133" s="4"/>
    </row>
    <row r="134" spans="1:395" s="52" customFormat="1" ht="16.5" x14ac:dyDescent="0.25">
      <c r="A134" s="71"/>
      <c r="B134" s="65"/>
      <c r="C134" s="29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  <c r="JU134" s="4"/>
      <c r="JV134" s="4"/>
      <c r="JW134" s="4"/>
      <c r="JX134" s="4"/>
      <c r="JY134" s="4"/>
      <c r="JZ134" s="4"/>
      <c r="KA134" s="4"/>
      <c r="KB134" s="4"/>
      <c r="KC134" s="4"/>
      <c r="KD134" s="4"/>
      <c r="KE134" s="4"/>
      <c r="KF134" s="4"/>
      <c r="KG134" s="4"/>
      <c r="KH134" s="4"/>
      <c r="KI134" s="4"/>
      <c r="KJ134" s="4"/>
      <c r="KK134" s="4"/>
      <c r="KL134" s="4"/>
      <c r="KM134" s="4"/>
      <c r="KN134" s="4"/>
      <c r="KO134" s="4"/>
      <c r="KP134" s="4"/>
      <c r="KQ134" s="4"/>
      <c r="KR134" s="4"/>
      <c r="KS134" s="4"/>
      <c r="KT134" s="4"/>
      <c r="KU134" s="4"/>
      <c r="KV134" s="4"/>
      <c r="KW134" s="4"/>
      <c r="KX134" s="4"/>
      <c r="KY134" s="4"/>
      <c r="KZ134" s="4"/>
      <c r="LA134" s="4"/>
      <c r="LB134" s="4"/>
      <c r="LC134" s="4"/>
      <c r="LD134" s="4"/>
      <c r="LE134" s="4"/>
      <c r="LF134" s="4"/>
      <c r="LG134" s="4"/>
      <c r="LH134" s="4"/>
      <c r="LI134" s="4"/>
      <c r="LJ134" s="4"/>
      <c r="LK134" s="4"/>
      <c r="LL134" s="4"/>
      <c r="LM134" s="4"/>
      <c r="LN134" s="4"/>
      <c r="LO134" s="4"/>
      <c r="LP134" s="4"/>
      <c r="LQ134" s="4"/>
      <c r="LR134" s="4"/>
      <c r="LS134" s="4"/>
      <c r="LT134" s="4"/>
      <c r="LU134" s="4"/>
      <c r="LV134" s="4"/>
      <c r="LW134" s="4"/>
      <c r="LX134" s="4"/>
      <c r="LY134" s="4"/>
      <c r="LZ134" s="4"/>
      <c r="MA134" s="4"/>
      <c r="MB134" s="4"/>
      <c r="MC134" s="4"/>
      <c r="MD134" s="4"/>
      <c r="ME134" s="4"/>
      <c r="MF134" s="4"/>
      <c r="MG134" s="4"/>
      <c r="MH134" s="4"/>
      <c r="MI134" s="4"/>
      <c r="MJ134" s="4"/>
      <c r="MK134" s="4"/>
      <c r="ML134" s="4"/>
      <c r="MM134" s="4"/>
      <c r="MN134" s="4"/>
      <c r="MO134" s="4"/>
      <c r="MP134" s="4"/>
      <c r="MQ134" s="4"/>
      <c r="MR134" s="4"/>
      <c r="MS134" s="4"/>
      <c r="MT134" s="4"/>
      <c r="MU134" s="4"/>
      <c r="MV134" s="4"/>
      <c r="MW134" s="4"/>
      <c r="MX134" s="4"/>
      <c r="MY134" s="4"/>
      <c r="MZ134" s="4"/>
      <c r="NA134" s="4"/>
      <c r="NB134" s="4"/>
      <c r="NC134" s="4"/>
      <c r="ND134" s="4"/>
      <c r="NE134" s="4"/>
      <c r="NF134" s="4"/>
      <c r="NG134" s="4"/>
      <c r="NH134" s="4"/>
      <c r="NI134" s="4"/>
      <c r="NJ134" s="4"/>
      <c r="NK134" s="4"/>
      <c r="NL134" s="4"/>
      <c r="NM134" s="4"/>
      <c r="NN134" s="4"/>
      <c r="NO134" s="4"/>
      <c r="NP134" s="4"/>
      <c r="NQ134" s="4"/>
      <c r="NR134" s="4"/>
      <c r="NS134" s="4"/>
      <c r="NT134" s="4"/>
      <c r="NU134" s="4"/>
      <c r="NV134" s="4"/>
      <c r="NW134" s="4"/>
      <c r="NX134" s="4"/>
      <c r="NY134" s="4"/>
      <c r="NZ134" s="4"/>
      <c r="OA134" s="4"/>
      <c r="OB134" s="4"/>
      <c r="OC134" s="4"/>
      <c r="OD134" s="4"/>
      <c r="OE134" s="4"/>
    </row>
    <row r="135" spans="1:395" s="52" customFormat="1" ht="16.5" x14ac:dyDescent="0.25">
      <c r="A135" s="71"/>
      <c r="B135" s="65"/>
      <c r="C135" s="29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</row>
    <row r="136" spans="1:395" s="52" customFormat="1" ht="16.5" x14ac:dyDescent="0.25">
      <c r="A136" s="71"/>
      <c r="B136" s="65"/>
      <c r="C136" s="29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  <c r="JU136" s="4"/>
      <c r="JV136" s="4"/>
      <c r="JW136" s="4"/>
      <c r="JX136" s="4"/>
      <c r="JY136" s="4"/>
      <c r="JZ136" s="4"/>
      <c r="KA136" s="4"/>
      <c r="KB136" s="4"/>
      <c r="KC136" s="4"/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/>
      <c r="KP136" s="4"/>
      <c r="KQ136" s="4"/>
      <c r="KR136" s="4"/>
      <c r="KS136" s="4"/>
      <c r="KT136" s="4"/>
      <c r="KU136" s="4"/>
      <c r="KV136" s="4"/>
      <c r="KW136" s="4"/>
      <c r="KX136" s="4"/>
      <c r="KY136" s="4"/>
      <c r="KZ136" s="4"/>
      <c r="LA136" s="4"/>
      <c r="LB136" s="4"/>
      <c r="LC136" s="4"/>
      <c r="LD136" s="4"/>
      <c r="LE136" s="4"/>
      <c r="LF136" s="4"/>
      <c r="LG136" s="4"/>
      <c r="LH136" s="4"/>
      <c r="LI136" s="4"/>
      <c r="LJ136" s="4"/>
      <c r="LK136" s="4"/>
      <c r="LL136" s="4"/>
      <c r="LM136" s="4"/>
      <c r="LN136" s="4"/>
      <c r="LO136" s="4"/>
      <c r="LP136" s="4"/>
      <c r="LQ136" s="4"/>
      <c r="LR136" s="4"/>
      <c r="LS136" s="4"/>
      <c r="LT136" s="4"/>
      <c r="LU136" s="4"/>
      <c r="LV136" s="4"/>
      <c r="LW136" s="4"/>
      <c r="LX136" s="4"/>
      <c r="LY136" s="4"/>
      <c r="LZ136" s="4"/>
      <c r="MA136" s="4"/>
      <c r="MB136" s="4"/>
      <c r="MC136" s="4"/>
      <c r="MD136" s="4"/>
      <c r="ME136" s="4"/>
      <c r="MF136" s="4"/>
      <c r="MG136" s="4"/>
      <c r="MH136" s="4"/>
      <c r="MI136" s="4"/>
      <c r="MJ136" s="4"/>
      <c r="MK136" s="4"/>
      <c r="ML136" s="4"/>
      <c r="MM136" s="4"/>
      <c r="MN136" s="4"/>
      <c r="MO136" s="4"/>
      <c r="MP136" s="4"/>
      <c r="MQ136" s="4"/>
      <c r="MR136" s="4"/>
      <c r="MS136" s="4"/>
      <c r="MT136" s="4"/>
      <c r="MU136" s="4"/>
      <c r="MV136" s="4"/>
      <c r="MW136" s="4"/>
      <c r="MX136" s="4"/>
      <c r="MY136" s="4"/>
      <c r="MZ136" s="4"/>
      <c r="NA136" s="4"/>
      <c r="NB136" s="4"/>
      <c r="NC136" s="4"/>
      <c r="ND136" s="4"/>
      <c r="NE136" s="4"/>
      <c r="NF136" s="4"/>
      <c r="NG136" s="4"/>
      <c r="NH136" s="4"/>
      <c r="NI136" s="4"/>
      <c r="NJ136" s="4"/>
      <c r="NK136" s="4"/>
      <c r="NL136" s="4"/>
      <c r="NM136" s="4"/>
      <c r="NN136" s="4"/>
      <c r="NO136" s="4"/>
      <c r="NP136" s="4"/>
      <c r="NQ136" s="4"/>
      <c r="NR136" s="4"/>
      <c r="NS136" s="4"/>
      <c r="NT136" s="4"/>
      <c r="NU136" s="4"/>
      <c r="NV136" s="4"/>
      <c r="NW136" s="4"/>
      <c r="NX136" s="4"/>
      <c r="NY136" s="4"/>
      <c r="NZ136" s="4"/>
      <c r="OA136" s="4"/>
      <c r="OB136" s="4"/>
      <c r="OC136" s="4"/>
      <c r="OD136" s="4"/>
      <c r="OE136" s="4"/>
    </row>
    <row r="137" spans="1:395" s="52" customFormat="1" ht="16.5" x14ac:dyDescent="0.25">
      <c r="A137" s="71"/>
      <c r="B137" s="65"/>
      <c r="C137" s="29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</row>
    <row r="138" spans="1:395" s="52" customFormat="1" ht="16.5" x14ac:dyDescent="0.25">
      <c r="A138" s="71"/>
      <c r="B138" s="65"/>
      <c r="C138" s="29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  <c r="JU138" s="4"/>
      <c r="JV138" s="4"/>
      <c r="JW138" s="4"/>
      <c r="JX138" s="4"/>
      <c r="JY138" s="4"/>
      <c r="JZ138" s="4"/>
      <c r="KA138" s="4"/>
      <c r="KB138" s="4"/>
      <c r="KC138" s="4"/>
      <c r="KD138" s="4"/>
      <c r="KE138" s="4"/>
      <c r="KF138" s="4"/>
      <c r="KG138" s="4"/>
      <c r="KH138" s="4"/>
      <c r="KI138" s="4"/>
      <c r="KJ138" s="4"/>
      <c r="KK138" s="4"/>
      <c r="KL138" s="4"/>
      <c r="KM138" s="4"/>
      <c r="KN138" s="4"/>
      <c r="KO138" s="4"/>
      <c r="KP138" s="4"/>
      <c r="KQ138" s="4"/>
      <c r="KR138" s="4"/>
      <c r="KS138" s="4"/>
      <c r="KT138" s="4"/>
      <c r="KU138" s="4"/>
      <c r="KV138" s="4"/>
      <c r="KW138" s="4"/>
      <c r="KX138" s="4"/>
      <c r="KY138" s="4"/>
      <c r="KZ138" s="4"/>
      <c r="LA138" s="4"/>
      <c r="LB138" s="4"/>
      <c r="LC138" s="4"/>
      <c r="LD138" s="4"/>
      <c r="LE138" s="4"/>
      <c r="LF138" s="4"/>
      <c r="LG138" s="4"/>
      <c r="LH138" s="4"/>
      <c r="LI138" s="4"/>
      <c r="LJ138" s="4"/>
      <c r="LK138" s="4"/>
      <c r="LL138" s="4"/>
      <c r="LM138" s="4"/>
      <c r="LN138" s="4"/>
      <c r="LO138" s="4"/>
      <c r="LP138" s="4"/>
      <c r="LQ138" s="4"/>
      <c r="LR138" s="4"/>
      <c r="LS138" s="4"/>
      <c r="LT138" s="4"/>
      <c r="LU138" s="4"/>
      <c r="LV138" s="4"/>
      <c r="LW138" s="4"/>
      <c r="LX138" s="4"/>
      <c r="LY138" s="4"/>
      <c r="LZ138" s="4"/>
      <c r="MA138" s="4"/>
      <c r="MB138" s="4"/>
      <c r="MC138" s="4"/>
      <c r="MD138" s="4"/>
      <c r="ME138" s="4"/>
      <c r="MF138" s="4"/>
      <c r="MG138" s="4"/>
      <c r="MH138" s="4"/>
      <c r="MI138" s="4"/>
      <c r="MJ138" s="4"/>
      <c r="MK138" s="4"/>
      <c r="ML138" s="4"/>
      <c r="MM138" s="4"/>
      <c r="MN138" s="4"/>
      <c r="MO138" s="4"/>
      <c r="MP138" s="4"/>
      <c r="MQ138" s="4"/>
      <c r="MR138" s="4"/>
      <c r="MS138" s="4"/>
      <c r="MT138" s="4"/>
      <c r="MU138" s="4"/>
      <c r="MV138" s="4"/>
      <c r="MW138" s="4"/>
      <c r="MX138" s="4"/>
      <c r="MY138" s="4"/>
      <c r="MZ138" s="4"/>
      <c r="NA138" s="4"/>
      <c r="NB138" s="4"/>
      <c r="NC138" s="4"/>
      <c r="ND138" s="4"/>
      <c r="NE138" s="4"/>
      <c r="NF138" s="4"/>
      <c r="NG138" s="4"/>
      <c r="NH138" s="4"/>
      <c r="NI138" s="4"/>
      <c r="NJ138" s="4"/>
      <c r="NK138" s="4"/>
      <c r="NL138" s="4"/>
      <c r="NM138" s="4"/>
      <c r="NN138" s="4"/>
      <c r="NO138" s="4"/>
      <c r="NP138" s="4"/>
      <c r="NQ138" s="4"/>
      <c r="NR138" s="4"/>
      <c r="NS138" s="4"/>
      <c r="NT138" s="4"/>
      <c r="NU138" s="4"/>
      <c r="NV138" s="4"/>
      <c r="NW138" s="4"/>
      <c r="NX138" s="4"/>
      <c r="NY138" s="4"/>
      <c r="NZ138" s="4"/>
      <c r="OA138" s="4"/>
      <c r="OB138" s="4"/>
      <c r="OC138" s="4"/>
      <c r="OD138" s="4"/>
      <c r="OE138" s="4"/>
    </row>
    <row r="139" spans="1:395" s="52" customFormat="1" ht="16.5" x14ac:dyDescent="0.25">
      <c r="A139" s="71"/>
      <c r="B139" s="65"/>
      <c r="C139" s="29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  <c r="JU139" s="4"/>
      <c r="JV139" s="4"/>
      <c r="JW139" s="4"/>
      <c r="JX139" s="4"/>
      <c r="JY139" s="4"/>
      <c r="JZ139" s="4"/>
      <c r="KA139" s="4"/>
      <c r="KB139" s="4"/>
      <c r="KC139" s="4"/>
      <c r="KD139" s="4"/>
      <c r="KE139" s="4"/>
      <c r="KF139" s="4"/>
      <c r="KG139" s="4"/>
      <c r="KH139" s="4"/>
      <c r="KI139" s="4"/>
      <c r="KJ139" s="4"/>
      <c r="KK139" s="4"/>
      <c r="KL139" s="4"/>
      <c r="KM139" s="4"/>
      <c r="KN139" s="4"/>
      <c r="KO139" s="4"/>
      <c r="KP139" s="4"/>
      <c r="KQ139" s="4"/>
      <c r="KR139" s="4"/>
      <c r="KS139" s="4"/>
      <c r="KT139" s="4"/>
      <c r="KU139" s="4"/>
      <c r="KV139" s="4"/>
      <c r="KW139" s="4"/>
      <c r="KX139" s="4"/>
      <c r="KY139" s="4"/>
      <c r="KZ139" s="4"/>
      <c r="LA139" s="4"/>
      <c r="LB139" s="4"/>
      <c r="LC139" s="4"/>
      <c r="LD139" s="4"/>
      <c r="LE139" s="4"/>
      <c r="LF139" s="4"/>
      <c r="LG139" s="4"/>
      <c r="LH139" s="4"/>
      <c r="LI139" s="4"/>
      <c r="LJ139" s="4"/>
      <c r="LK139" s="4"/>
      <c r="LL139" s="4"/>
      <c r="LM139" s="4"/>
      <c r="LN139" s="4"/>
      <c r="LO139" s="4"/>
      <c r="LP139" s="4"/>
      <c r="LQ139" s="4"/>
      <c r="LR139" s="4"/>
      <c r="LS139" s="4"/>
      <c r="LT139" s="4"/>
      <c r="LU139" s="4"/>
      <c r="LV139" s="4"/>
      <c r="LW139" s="4"/>
      <c r="LX139" s="4"/>
      <c r="LY139" s="4"/>
      <c r="LZ139" s="4"/>
      <c r="MA139" s="4"/>
      <c r="MB139" s="4"/>
      <c r="MC139" s="4"/>
      <c r="MD139" s="4"/>
      <c r="ME139" s="4"/>
      <c r="MF139" s="4"/>
      <c r="MG139" s="4"/>
      <c r="MH139" s="4"/>
      <c r="MI139" s="4"/>
      <c r="MJ139" s="4"/>
      <c r="MK139" s="4"/>
      <c r="ML139" s="4"/>
      <c r="MM139" s="4"/>
      <c r="MN139" s="4"/>
      <c r="MO139" s="4"/>
      <c r="MP139" s="4"/>
      <c r="MQ139" s="4"/>
      <c r="MR139" s="4"/>
      <c r="MS139" s="4"/>
      <c r="MT139" s="4"/>
      <c r="MU139" s="4"/>
      <c r="MV139" s="4"/>
      <c r="MW139" s="4"/>
      <c r="MX139" s="4"/>
      <c r="MY139" s="4"/>
      <c r="MZ139" s="4"/>
      <c r="NA139" s="4"/>
      <c r="NB139" s="4"/>
      <c r="NC139" s="4"/>
      <c r="ND139" s="4"/>
      <c r="NE139" s="4"/>
      <c r="NF139" s="4"/>
      <c r="NG139" s="4"/>
      <c r="NH139" s="4"/>
      <c r="NI139" s="4"/>
      <c r="NJ139" s="4"/>
      <c r="NK139" s="4"/>
      <c r="NL139" s="4"/>
      <c r="NM139" s="4"/>
      <c r="NN139" s="4"/>
      <c r="NO139" s="4"/>
      <c r="NP139" s="4"/>
      <c r="NQ139" s="4"/>
      <c r="NR139" s="4"/>
      <c r="NS139" s="4"/>
      <c r="NT139" s="4"/>
      <c r="NU139" s="4"/>
      <c r="NV139" s="4"/>
      <c r="NW139" s="4"/>
      <c r="NX139" s="4"/>
      <c r="NY139" s="4"/>
      <c r="NZ139" s="4"/>
      <c r="OA139" s="4"/>
      <c r="OB139" s="4"/>
      <c r="OC139" s="4"/>
      <c r="OD139" s="4"/>
      <c r="OE139" s="4"/>
    </row>
    <row r="140" spans="1:395" s="52" customFormat="1" ht="16.5" x14ac:dyDescent="0.25">
      <c r="A140" s="71"/>
      <c r="B140" s="65"/>
      <c r="C140" s="29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</row>
    <row r="141" spans="1:395" s="52" customFormat="1" ht="16.5" x14ac:dyDescent="0.25">
      <c r="A141" s="71"/>
      <c r="B141" s="65"/>
      <c r="C141" s="29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</row>
    <row r="142" spans="1:395" s="52" customFormat="1" ht="16.5" x14ac:dyDescent="0.25">
      <c r="A142" s="71"/>
      <c r="B142" s="65"/>
      <c r="C142" s="29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</row>
    <row r="143" spans="1:395" s="52" customFormat="1" ht="16.5" x14ac:dyDescent="0.25">
      <c r="A143" s="71"/>
      <c r="B143" s="65"/>
      <c r="C143" s="29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</row>
    <row r="144" spans="1:395" s="52" customFormat="1" ht="16.5" x14ac:dyDescent="0.2">
      <c r="A144" s="74"/>
      <c r="B144" s="65"/>
      <c r="C144" s="29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</row>
    <row r="145" spans="1:395" s="56" customFormat="1" ht="16.5" x14ac:dyDescent="0.25">
      <c r="A145" s="69"/>
      <c r="B145" s="70"/>
      <c r="C145" s="60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5"/>
      <c r="CB145" s="55"/>
      <c r="CC145" s="55"/>
      <c r="CD145" s="55"/>
      <c r="CE145" s="55"/>
      <c r="CF145" s="55"/>
      <c r="CG145" s="55"/>
      <c r="CH145" s="55"/>
      <c r="CI145" s="55"/>
      <c r="CJ145" s="55"/>
      <c r="CK145" s="55"/>
      <c r="CL145" s="55"/>
      <c r="CM145" s="55"/>
      <c r="CN145" s="55"/>
      <c r="CO145" s="55"/>
      <c r="CP145" s="55"/>
      <c r="CQ145" s="55"/>
      <c r="CR145" s="55"/>
      <c r="CS145" s="55"/>
      <c r="CT145" s="55"/>
      <c r="CU145" s="55"/>
      <c r="CV145" s="55"/>
      <c r="CW145" s="55"/>
      <c r="CX145" s="55"/>
      <c r="CY145" s="55"/>
      <c r="CZ145" s="55"/>
      <c r="DA145" s="55"/>
      <c r="DB145" s="55"/>
      <c r="DC145" s="55"/>
      <c r="DD145" s="55"/>
      <c r="DE145" s="55"/>
      <c r="DF145" s="55"/>
      <c r="DG145" s="55"/>
      <c r="DH145" s="55"/>
      <c r="DI145" s="55"/>
      <c r="DJ145" s="55"/>
      <c r="DK145" s="55"/>
      <c r="DL145" s="55"/>
      <c r="DM145" s="55"/>
      <c r="DN145" s="55"/>
      <c r="DO145" s="55"/>
      <c r="DP145" s="55"/>
      <c r="DQ145" s="55"/>
      <c r="DR145" s="55"/>
      <c r="DS145" s="55"/>
      <c r="DT145" s="55"/>
      <c r="DU145" s="55"/>
      <c r="DV145" s="55"/>
      <c r="DW145" s="55"/>
      <c r="DX145" s="55"/>
      <c r="DY145" s="55"/>
      <c r="DZ145" s="55"/>
      <c r="EA145" s="55"/>
      <c r="EB145" s="55"/>
      <c r="EC145" s="55"/>
      <c r="ED145" s="55"/>
      <c r="EE145" s="55"/>
      <c r="EF145" s="55"/>
      <c r="EG145" s="55"/>
      <c r="EH145" s="55"/>
      <c r="EI145" s="55"/>
      <c r="EJ145" s="55"/>
      <c r="EK145" s="55"/>
      <c r="EL145" s="55"/>
      <c r="EM145" s="55"/>
      <c r="EN145" s="55"/>
      <c r="EO145" s="55"/>
      <c r="EP145" s="55"/>
      <c r="EQ145" s="55"/>
      <c r="ER145" s="55"/>
      <c r="ES145" s="55"/>
      <c r="ET145" s="55"/>
      <c r="EU145" s="55"/>
      <c r="EV145" s="55"/>
      <c r="EW145" s="55"/>
      <c r="EX145" s="55"/>
      <c r="EY145" s="55"/>
      <c r="EZ145" s="55"/>
      <c r="FA145" s="55"/>
      <c r="FB145" s="55"/>
      <c r="FC145" s="55"/>
      <c r="FD145" s="55"/>
      <c r="FE145" s="55"/>
      <c r="FF145" s="55"/>
      <c r="FG145" s="55"/>
      <c r="FH145" s="55"/>
      <c r="FI145" s="55"/>
      <c r="FJ145" s="55"/>
      <c r="FK145" s="55"/>
      <c r="FL145" s="55"/>
      <c r="FM145" s="55"/>
      <c r="FN145" s="55"/>
      <c r="FO145" s="55"/>
      <c r="FP145" s="55"/>
      <c r="FQ145" s="55"/>
      <c r="FR145" s="55"/>
      <c r="FS145" s="55"/>
      <c r="FT145" s="55"/>
      <c r="FU145" s="55"/>
      <c r="FV145" s="55"/>
      <c r="FW145" s="55"/>
      <c r="FX145" s="55"/>
      <c r="FY145" s="55"/>
      <c r="FZ145" s="55"/>
      <c r="GA145" s="55"/>
      <c r="GB145" s="55"/>
      <c r="GC145" s="55"/>
      <c r="GD145" s="55"/>
      <c r="GE145" s="55"/>
      <c r="GF145" s="55"/>
      <c r="GG145" s="55"/>
      <c r="GH145" s="55"/>
      <c r="GI145" s="55"/>
      <c r="GJ145" s="55"/>
      <c r="GK145" s="55"/>
      <c r="GL145" s="55"/>
      <c r="GM145" s="55"/>
      <c r="GN145" s="55"/>
      <c r="GO145" s="55"/>
      <c r="GP145" s="55"/>
      <c r="GQ145" s="55"/>
      <c r="GR145" s="55"/>
      <c r="GS145" s="55"/>
      <c r="GT145" s="55"/>
      <c r="GU145" s="55"/>
      <c r="GV145" s="55"/>
      <c r="GW145" s="55"/>
      <c r="GX145" s="55"/>
      <c r="GY145" s="55"/>
      <c r="GZ145" s="55"/>
      <c r="HA145" s="55"/>
      <c r="HB145" s="55"/>
      <c r="HC145" s="55"/>
      <c r="HD145" s="55"/>
      <c r="HE145" s="55"/>
      <c r="HF145" s="55"/>
      <c r="HG145" s="55"/>
      <c r="HH145" s="55"/>
      <c r="HI145" s="55"/>
      <c r="HJ145" s="55"/>
      <c r="HK145" s="55"/>
      <c r="HL145" s="55"/>
      <c r="HM145" s="55"/>
      <c r="HN145" s="55"/>
      <c r="HO145" s="55"/>
      <c r="HP145" s="55"/>
      <c r="HQ145" s="55"/>
      <c r="HR145" s="55"/>
      <c r="HS145" s="55"/>
      <c r="HT145" s="55"/>
      <c r="HU145" s="55"/>
      <c r="HV145" s="55"/>
      <c r="HW145" s="55"/>
      <c r="HX145" s="55"/>
      <c r="HY145" s="55"/>
      <c r="HZ145" s="55"/>
      <c r="IA145" s="55"/>
      <c r="IB145" s="55"/>
      <c r="IC145" s="55"/>
      <c r="ID145" s="55"/>
      <c r="IE145" s="55"/>
      <c r="IF145" s="55"/>
      <c r="IG145" s="55"/>
      <c r="IH145" s="55"/>
      <c r="II145" s="55"/>
      <c r="IJ145" s="55"/>
      <c r="IK145" s="55"/>
      <c r="IL145" s="55"/>
      <c r="IM145" s="55"/>
      <c r="IN145" s="55"/>
      <c r="IO145" s="55"/>
      <c r="IP145" s="55"/>
      <c r="IQ145" s="55"/>
      <c r="IR145" s="55"/>
      <c r="IS145" s="55"/>
      <c r="IT145" s="55"/>
      <c r="IU145" s="55"/>
      <c r="IV145" s="55"/>
      <c r="IW145" s="55"/>
      <c r="IX145" s="55"/>
      <c r="IY145" s="55"/>
      <c r="IZ145" s="55"/>
      <c r="JA145" s="55"/>
      <c r="JB145" s="55"/>
      <c r="JC145" s="55"/>
      <c r="JD145" s="55"/>
      <c r="JE145" s="55"/>
      <c r="JF145" s="55"/>
      <c r="JG145" s="55"/>
      <c r="JH145" s="55"/>
      <c r="JI145" s="55"/>
      <c r="JJ145" s="55"/>
      <c r="JK145" s="55"/>
      <c r="JL145" s="55"/>
      <c r="JM145" s="55"/>
      <c r="JN145" s="55"/>
      <c r="JO145" s="55"/>
      <c r="JP145" s="55"/>
      <c r="JQ145" s="55"/>
      <c r="JR145" s="55"/>
      <c r="JS145" s="55"/>
      <c r="JT145" s="55"/>
      <c r="JU145" s="55"/>
      <c r="JV145" s="55"/>
      <c r="JW145" s="55"/>
      <c r="JX145" s="55"/>
      <c r="JY145" s="55"/>
      <c r="JZ145" s="55"/>
      <c r="KA145" s="55"/>
      <c r="KB145" s="55"/>
      <c r="KC145" s="55"/>
      <c r="KD145" s="55"/>
      <c r="KE145" s="55"/>
      <c r="KF145" s="55"/>
      <c r="KG145" s="55"/>
      <c r="KH145" s="55"/>
      <c r="KI145" s="55"/>
      <c r="KJ145" s="55"/>
      <c r="KK145" s="55"/>
      <c r="KL145" s="55"/>
      <c r="KM145" s="55"/>
      <c r="KN145" s="55"/>
      <c r="KO145" s="55"/>
      <c r="KP145" s="55"/>
      <c r="KQ145" s="55"/>
      <c r="KR145" s="55"/>
      <c r="KS145" s="55"/>
      <c r="KT145" s="55"/>
      <c r="KU145" s="55"/>
      <c r="KV145" s="55"/>
      <c r="KW145" s="55"/>
      <c r="KX145" s="55"/>
      <c r="KY145" s="55"/>
      <c r="KZ145" s="55"/>
      <c r="LA145" s="55"/>
      <c r="LB145" s="55"/>
      <c r="LC145" s="55"/>
      <c r="LD145" s="55"/>
      <c r="LE145" s="55"/>
      <c r="LF145" s="55"/>
      <c r="LG145" s="55"/>
      <c r="LH145" s="55"/>
      <c r="LI145" s="55"/>
      <c r="LJ145" s="55"/>
      <c r="LK145" s="55"/>
      <c r="LL145" s="55"/>
      <c r="LM145" s="55"/>
      <c r="LN145" s="55"/>
      <c r="LO145" s="55"/>
      <c r="LP145" s="55"/>
      <c r="LQ145" s="55"/>
      <c r="LR145" s="55"/>
      <c r="LS145" s="55"/>
      <c r="LT145" s="55"/>
      <c r="LU145" s="55"/>
      <c r="LV145" s="55"/>
      <c r="LW145" s="55"/>
      <c r="LX145" s="55"/>
      <c r="LY145" s="55"/>
      <c r="LZ145" s="55"/>
      <c r="MA145" s="55"/>
      <c r="MB145" s="55"/>
      <c r="MC145" s="55"/>
      <c r="MD145" s="55"/>
      <c r="ME145" s="55"/>
      <c r="MF145" s="55"/>
      <c r="MG145" s="55"/>
      <c r="MH145" s="55"/>
      <c r="MI145" s="55"/>
      <c r="MJ145" s="55"/>
      <c r="MK145" s="55"/>
      <c r="ML145" s="55"/>
      <c r="MM145" s="55"/>
      <c r="MN145" s="55"/>
      <c r="MO145" s="55"/>
      <c r="MP145" s="55"/>
      <c r="MQ145" s="55"/>
      <c r="MR145" s="55"/>
      <c r="MS145" s="55"/>
      <c r="MT145" s="55"/>
      <c r="MU145" s="55"/>
      <c r="MV145" s="55"/>
      <c r="MW145" s="55"/>
      <c r="MX145" s="55"/>
      <c r="MY145" s="55"/>
      <c r="MZ145" s="55"/>
      <c r="NA145" s="55"/>
      <c r="NB145" s="55"/>
      <c r="NC145" s="55"/>
      <c r="ND145" s="55"/>
      <c r="NE145" s="55"/>
      <c r="NF145" s="55"/>
      <c r="NG145" s="55"/>
      <c r="NH145" s="55"/>
      <c r="NI145" s="55"/>
      <c r="NJ145" s="55"/>
      <c r="NK145" s="55"/>
      <c r="NL145" s="55"/>
      <c r="NM145" s="55"/>
      <c r="NN145" s="55"/>
      <c r="NO145" s="55"/>
      <c r="NP145" s="55"/>
      <c r="NQ145" s="55"/>
      <c r="NR145" s="55"/>
      <c r="NS145" s="55"/>
      <c r="NT145" s="55"/>
      <c r="NU145" s="55"/>
      <c r="NV145" s="55"/>
      <c r="NW145" s="55"/>
      <c r="NX145" s="55"/>
      <c r="NY145" s="55"/>
      <c r="NZ145" s="55"/>
      <c r="OA145" s="55"/>
      <c r="OB145" s="55"/>
      <c r="OC145" s="55"/>
      <c r="OD145" s="55"/>
      <c r="OE145" s="55"/>
    </row>
    <row r="146" spans="1:395" s="56" customFormat="1" ht="16.5" x14ac:dyDescent="0.25">
      <c r="A146" s="69"/>
      <c r="B146" s="70"/>
      <c r="C146" s="60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5"/>
      <c r="CB146" s="55"/>
      <c r="CC146" s="55"/>
      <c r="CD146" s="55"/>
      <c r="CE146" s="55"/>
      <c r="CF146" s="55"/>
      <c r="CG146" s="55"/>
      <c r="CH146" s="55"/>
      <c r="CI146" s="55"/>
      <c r="CJ146" s="55"/>
      <c r="CK146" s="55"/>
      <c r="CL146" s="55"/>
      <c r="CM146" s="55"/>
      <c r="CN146" s="55"/>
      <c r="CO146" s="55"/>
      <c r="CP146" s="55"/>
      <c r="CQ146" s="55"/>
      <c r="CR146" s="55"/>
      <c r="CS146" s="55"/>
      <c r="CT146" s="55"/>
      <c r="CU146" s="55"/>
      <c r="CV146" s="55"/>
      <c r="CW146" s="55"/>
      <c r="CX146" s="55"/>
      <c r="CY146" s="55"/>
      <c r="CZ146" s="55"/>
      <c r="DA146" s="55"/>
      <c r="DB146" s="55"/>
      <c r="DC146" s="55"/>
      <c r="DD146" s="55"/>
      <c r="DE146" s="55"/>
      <c r="DF146" s="55"/>
      <c r="DG146" s="55"/>
      <c r="DH146" s="55"/>
      <c r="DI146" s="55"/>
      <c r="DJ146" s="55"/>
      <c r="DK146" s="55"/>
      <c r="DL146" s="55"/>
      <c r="DM146" s="55"/>
      <c r="DN146" s="55"/>
      <c r="DO146" s="55"/>
      <c r="DP146" s="55"/>
      <c r="DQ146" s="55"/>
      <c r="DR146" s="55"/>
      <c r="DS146" s="55"/>
      <c r="DT146" s="55"/>
      <c r="DU146" s="55"/>
      <c r="DV146" s="55"/>
      <c r="DW146" s="55"/>
      <c r="DX146" s="55"/>
      <c r="DY146" s="55"/>
      <c r="DZ146" s="55"/>
      <c r="EA146" s="55"/>
      <c r="EB146" s="55"/>
      <c r="EC146" s="55"/>
      <c r="ED146" s="55"/>
      <c r="EE146" s="55"/>
      <c r="EF146" s="55"/>
      <c r="EG146" s="55"/>
      <c r="EH146" s="55"/>
      <c r="EI146" s="55"/>
      <c r="EJ146" s="55"/>
      <c r="EK146" s="55"/>
      <c r="EL146" s="55"/>
      <c r="EM146" s="55"/>
      <c r="EN146" s="55"/>
      <c r="EO146" s="55"/>
      <c r="EP146" s="55"/>
      <c r="EQ146" s="55"/>
      <c r="ER146" s="55"/>
      <c r="ES146" s="55"/>
      <c r="ET146" s="55"/>
      <c r="EU146" s="55"/>
      <c r="EV146" s="55"/>
      <c r="EW146" s="55"/>
      <c r="EX146" s="55"/>
      <c r="EY146" s="55"/>
      <c r="EZ146" s="55"/>
      <c r="FA146" s="55"/>
      <c r="FB146" s="55"/>
      <c r="FC146" s="55"/>
      <c r="FD146" s="55"/>
      <c r="FE146" s="55"/>
      <c r="FF146" s="55"/>
      <c r="FG146" s="55"/>
      <c r="FH146" s="55"/>
      <c r="FI146" s="55"/>
      <c r="FJ146" s="55"/>
      <c r="FK146" s="55"/>
      <c r="FL146" s="55"/>
      <c r="FM146" s="55"/>
      <c r="FN146" s="55"/>
      <c r="FO146" s="55"/>
      <c r="FP146" s="55"/>
      <c r="FQ146" s="55"/>
      <c r="FR146" s="55"/>
      <c r="FS146" s="55"/>
      <c r="FT146" s="55"/>
      <c r="FU146" s="55"/>
      <c r="FV146" s="55"/>
      <c r="FW146" s="55"/>
      <c r="FX146" s="55"/>
      <c r="FY146" s="55"/>
      <c r="FZ146" s="55"/>
      <c r="GA146" s="55"/>
      <c r="GB146" s="55"/>
      <c r="GC146" s="55"/>
      <c r="GD146" s="55"/>
      <c r="GE146" s="55"/>
      <c r="GF146" s="55"/>
      <c r="GG146" s="55"/>
      <c r="GH146" s="55"/>
      <c r="GI146" s="55"/>
      <c r="GJ146" s="55"/>
      <c r="GK146" s="55"/>
      <c r="GL146" s="55"/>
      <c r="GM146" s="55"/>
      <c r="GN146" s="55"/>
      <c r="GO146" s="55"/>
      <c r="GP146" s="55"/>
      <c r="GQ146" s="55"/>
      <c r="GR146" s="55"/>
      <c r="GS146" s="55"/>
      <c r="GT146" s="55"/>
      <c r="GU146" s="55"/>
      <c r="GV146" s="55"/>
      <c r="GW146" s="55"/>
      <c r="GX146" s="55"/>
      <c r="GY146" s="55"/>
      <c r="GZ146" s="55"/>
      <c r="HA146" s="55"/>
      <c r="HB146" s="55"/>
      <c r="HC146" s="55"/>
      <c r="HD146" s="55"/>
      <c r="HE146" s="55"/>
      <c r="HF146" s="55"/>
      <c r="HG146" s="55"/>
      <c r="HH146" s="55"/>
      <c r="HI146" s="55"/>
      <c r="HJ146" s="55"/>
      <c r="HK146" s="55"/>
      <c r="HL146" s="55"/>
      <c r="HM146" s="55"/>
      <c r="HN146" s="55"/>
      <c r="HO146" s="55"/>
      <c r="HP146" s="55"/>
      <c r="HQ146" s="55"/>
      <c r="HR146" s="55"/>
      <c r="HS146" s="55"/>
      <c r="HT146" s="55"/>
      <c r="HU146" s="55"/>
      <c r="HV146" s="55"/>
      <c r="HW146" s="55"/>
      <c r="HX146" s="55"/>
      <c r="HY146" s="55"/>
      <c r="HZ146" s="55"/>
      <c r="IA146" s="55"/>
      <c r="IB146" s="55"/>
      <c r="IC146" s="55"/>
      <c r="ID146" s="55"/>
      <c r="IE146" s="55"/>
      <c r="IF146" s="55"/>
      <c r="IG146" s="55"/>
      <c r="IH146" s="55"/>
      <c r="II146" s="55"/>
      <c r="IJ146" s="55"/>
      <c r="IK146" s="55"/>
      <c r="IL146" s="55"/>
      <c r="IM146" s="55"/>
      <c r="IN146" s="55"/>
      <c r="IO146" s="55"/>
      <c r="IP146" s="55"/>
      <c r="IQ146" s="55"/>
      <c r="IR146" s="55"/>
      <c r="IS146" s="55"/>
      <c r="IT146" s="55"/>
      <c r="IU146" s="55"/>
      <c r="IV146" s="55"/>
      <c r="IW146" s="55"/>
      <c r="IX146" s="55"/>
      <c r="IY146" s="55"/>
      <c r="IZ146" s="55"/>
      <c r="JA146" s="55"/>
      <c r="JB146" s="55"/>
      <c r="JC146" s="55"/>
      <c r="JD146" s="55"/>
      <c r="JE146" s="55"/>
      <c r="JF146" s="55"/>
      <c r="JG146" s="55"/>
      <c r="JH146" s="55"/>
      <c r="JI146" s="55"/>
      <c r="JJ146" s="55"/>
      <c r="JK146" s="55"/>
      <c r="JL146" s="55"/>
      <c r="JM146" s="55"/>
      <c r="JN146" s="55"/>
      <c r="JO146" s="55"/>
      <c r="JP146" s="55"/>
      <c r="JQ146" s="55"/>
      <c r="JR146" s="55"/>
      <c r="JS146" s="55"/>
      <c r="JT146" s="55"/>
      <c r="JU146" s="55"/>
      <c r="JV146" s="55"/>
      <c r="JW146" s="55"/>
      <c r="JX146" s="55"/>
      <c r="JY146" s="55"/>
      <c r="JZ146" s="55"/>
      <c r="KA146" s="55"/>
      <c r="KB146" s="55"/>
      <c r="KC146" s="55"/>
      <c r="KD146" s="55"/>
      <c r="KE146" s="55"/>
      <c r="KF146" s="55"/>
      <c r="KG146" s="55"/>
      <c r="KH146" s="55"/>
      <c r="KI146" s="55"/>
      <c r="KJ146" s="55"/>
      <c r="KK146" s="55"/>
      <c r="KL146" s="55"/>
      <c r="KM146" s="55"/>
      <c r="KN146" s="55"/>
      <c r="KO146" s="55"/>
      <c r="KP146" s="55"/>
      <c r="KQ146" s="55"/>
      <c r="KR146" s="55"/>
      <c r="KS146" s="55"/>
      <c r="KT146" s="55"/>
      <c r="KU146" s="55"/>
      <c r="KV146" s="55"/>
      <c r="KW146" s="55"/>
      <c r="KX146" s="55"/>
      <c r="KY146" s="55"/>
      <c r="KZ146" s="55"/>
      <c r="LA146" s="55"/>
      <c r="LB146" s="55"/>
      <c r="LC146" s="55"/>
      <c r="LD146" s="55"/>
      <c r="LE146" s="55"/>
      <c r="LF146" s="55"/>
      <c r="LG146" s="55"/>
      <c r="LH146" s="55"/>
      <c r="LI146" s="55"/>
      <c r="LJ146" s="55"/>
      <c r="LK146" s="55"/>
      <c r="LL146" s="55"/>
      <c r="LM146" s="55"/>
      <c r="LN146" s="55"/>
      <c r="LO146" s="55"/>
      <c r="LP146" s="55"/>
      <c r="LQ146" s="55"/>
      <c r="LR146" s="55"/>
      <c r="LS146" s="55"/>
      <c r="LT146" s="55"/>
      <c r="LU146" s="55"/>
      <c r="LV146" s="55"/>
      <c r="LW146" s="55"/>
      <c r="LX146" s="55"/>
      <c r="LY146" s="55"/>
      <c r="LZ146" s="55"/>
      <c r="MA146" s="55"/>
      <c r="MB146" s="55"/>
      <c r="MC146" s="55"/>
      <c r="MD146" s="55"/>
      <c r="ME146" s="55"/>
      <c r="MF146" s="55"/>
      <c r="MG146" s="55"/>
      <c r="MH146" s="55"/>
      <c r="MI146" s="55"/>
      <c r="MJ146" s="55"/>
      <c r="MK146" s="55"/>
      <c r="ML146" s="55"/>
      <c r="MM146" s="55"/>
      <c r="MN146" s="55"/>
      <c r="MO146" s="55"/>
      <c r="MP146" s="55"/>
      <c r="MQ146" s="55"/>
      <c r="MR146" s="55"/>
      <c r="MS146" s="55"/>
      <c r="MT146" s="55"/>
      <c r="MU146" s="55"/>
      <c r="MV146" s="55"/>
      <c r="MW146" s="55"/>
      <c r="MX146" s="55"/>
      <c r="MY146" s="55"/>
      <c r="MZ146" s="55"/>
      <c r="NA146" s="55"/>
      <c r="NB146" s="55"/>
      <c r="NC146" s="55"/>
      <c r="ND146" s="55"/>
      <c r="NE146" s="55"/>
      <c r="NF146" s="55"/>
      <c r="NG146" s="55"/>
      <c r="NH146" s="55"/>
      <c r="NI146" s="55"/>
      <c r="NJ146" s="55"/>
      <c r="NK146" s="55"/>
      <c r="NL146" s="55"/>
      <c r="NM146" s="55"/>
      <c r="NN146" s="55"/>
      <c r="NO146" s="55"/>
      <c r="NP146" s="55"/>
      <c r="NQ146" s="55"/>
      <c r="NR146" s="55"/>
      <c r="NS146" s="55"/>
      <c r="NT146" s="55"/>
      <c r="NU146" s="55"/>
      <c r="NV146" s="55"/>
      <c r="NW146" s="55"/>
      <c r="NX146" s="55"/>
      <c r="NY146" s="55"/>
      <c r="NZ146" s="55"/>
      <c r="OA146" s="55"/>
      <c r="OB146" s="55"/>
      <c r="OC146" s="55"/>
      <c r="OD146" s="55"/>
      <c r="OE146" s="55"/>
    </row>
    <row r="147" spans="1:395" s="56" customFormat="1" ht="16.5" x14ac:dyDescent="0.25">
      <c r="A147" s="69"/>
      <c r="B147" s="70"/>
      <c r="C147" s="60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5"/>
      <c r="CB147" s="55"/>
      <c r="CC147" s="55"/>
      <c r="CD147" s="55"/>
      <c r="CE147" s="55"/>
      <c r="CF147" s="55"/>
      <c r="CG147" s="55"/>
      <c r="CH147" s="55"/>
      <c r="CI147" s="55"/>
      <c r="CJ147" s="55"/>
      <c r="CK147" s="55"/>
      <c r="CL147" s="55"/>
      <c r="CM147" s="55"/>
      <c r="CN147" s="55"/>
      <c r="CO147" s="55"/>
      <c r="CP147" s="55"/>
      <c r="CQ147" s="55"/>
      <c r="CR147" s="55"/>
      <c r="CS147" s="55"/>
      <c r="CT147" s="55"/>
      <c r="CU147" s="55"/>
      <c r="CV147" s="55"/>
      <c r="CW147" s="55"/>
      <c r="CX147" s="55"/>
      <c r="CY147" s="55"/>
      <c r="CZ147" s="55"/>
      <c r="DA147" s="55"/>
      <c r="DB147" s="55"/>
      <c r="DC147" s="55"/>
      <c r="DD147" s="55"/>
      <c r="DE147" s="55"/>
      <c r="DF147" s="55"/>
      <c r="DG147" s="55"/>
      <c r="DH147" s="55"/>
      <c r="DI147" s="55"/>
      <c r="DJ147" s="55"/>
      <c r="DK147" s="55"/>
      <c r="DL147" s="55"/>
      <c r="DM147" s="55"/>
      <c r="DN147" s="55"/>
      <c r="DO147" s="55"/>
      <c r="DP147" s="55"/>
      <c r="DQ147" s="55"/>
      <c r="DR147" s="55"/>
      <c r="DS147" s="55"/>
      <c r="DT147" s="55"/>
      <c r="DU147" s="55"/>
      <c r="DV147" s="55"/>
      <c r="DW147" s="55"/>
      <c r="DX147" s="55"/>
      <c r="DY147" s="55"/>
      <c r="DZ147" s="55"/>
      <c r="EA147" s="55"/>
      <c r="EB147" s="55"/>
      <c r="EC147" s="55"/>
      <c r="ED147" s="55"/>
      <c r="EE147" s="55"/>
      <c r="EF147" s="55"/>
      <c r="EG147" s="55"/>
      <c r="EH147" s="55"/>
      <c r="EI147" s="55"/>
      <c r="EJ147" s="55"/>
      <c r="EK147" s="55"/>
      <c r="EL147" s="55"/>
      <c r="EM147" s="55"/>
      <c r="EN147" s="55"/>
      <c r="EO147" s="55"/>
      <c r="EP147" s="55"/>
      <c r="EQ147" s="55"/>
      <c r="ER147" s="55"/>
      <c r="ES147" s="55"/>
      <c r="ET147" s="55"/>
      <c r="EU147" s="55"/>
      <c r="EV147" s="55"/>
      <c r="EW147" s="55"/>
      <c r="EX147" s="55"/>
      <c r="EY147" s="55"/>
      <c r="EZ147" s="55"/>
      <c r="FA147" s="55"/>
      <c r="FB147" s="55"/>
      <c r="FC147" s="55"/>
      <c r="FD147" s="55"/>
      <c r="FE147" s="55"/>
      <c r="FF147" s="55"/>
      <c r="FG147" s="55"/>
      <c r="FH147" s="55"/>
      <c r="FI147" s="55"/>
      <c r="FJ147" s="55"/>
      <c r="FK147" s="55"/>
      <c r="FL147" s="55"/>
      <c r="FM147" s="55"/>
      <c r="FN147" s="55"/>
      <c r="FO147" s="55"/>
      <c r="FP147" s="55"/>
      <c r="FQ147" s="55"/>
      <c r="FR147" s="55"/>
      <c r="FS147" s="55"/>
      <c r="FT147" s="55"/>
      <c r="FU147" s="55"/>
      <c r="FV147" s="55"/>
      <c r="FW147" s="55"/>
      <c r="FX147" s="55"/>
      <c r="FY147" s="55"/>
      <c r="FZ147" s="55"/>
      <c r="GA147" s="55"/>
      <c r="GB147" s="55"/>
      <c r="GC147" s="55"/>
      <c r="GD147" s="55"/>
      <c r="GE147" s="55"/>
      <c r="GF147" s="55"/>
      <c r="GG147" s="55"/>
      <c r="GH147" s="55"/>
      <c r="GI147" s="55"/>
      <c r="GJ147" s="55"/>
      <c r="GK147" s="55"/>
      <c r="GL147" s="55"/>
      <c r="GM147" s="55"/>
      <c r="GN147" s="55"/>
      <c r="GO147" s="55"/>
      <c r="GP147" s="55"/>
      <c r="GQ147" s="55"/>
      <c r="GR147" s="55"/>
      <c r="GS147" s="55"/>
      <c r="GT147" s="55"/>
      <c r="GU147" s="55"/>
      <c r="GV147" s="55"/>
      <c r="GW147" s="55"/>
      <c r="GX147" s="55"/>
      <c r="GY147" s="55"/>
      <c r="GZ147" s="55"/>
      <c r="HA147" s="55"/>
      <c r="HB147" s="55"/>
      <c r="HC147" s="55"/>
      <c r="HD147" s="55"/>
      <c r="HE147" s="55"/>
      <c r="HF147" s="55"/>
      <c r="HG147" s="55"/>
      <c r="HH147" s="55"/>
      <c r="HI147" s="55"/>
      <c r="HJ147" s="55"/>
      <c r="HK147" s="55"/>
      <c r="HL147" s="55"/>
      <c r="HM147" s="55"/>
      <c r="HN147" s="55"/>
      <c r="HO147" s="55"/>
      <c r="HP147" s="55"/>
      <c r="HQ147" s="55"/>
      <c r="HR147" s="55"/>
      <c r="HS147" s="55"/>
      <c r="HT147" s="55"/>
      <c r="HU147" s="55"/>
      <c r="HV147" s="55"/>
      <c r="HW147" s="55"/>
      <c r="HX147" s="55"/>
      <c r="HY147" s="55"/>
      <c r="HZ147" s="55"/>
      <c r="IA147" s="55"/>
      <c r="IB147" s="55"/>
      <c r="IC147" s="55"/>
      <c r="ID147" s="55"/>
      <c r="IE147" s="55"/>
      <c r="IF147" s="55"/>
      <c r="IG147" s="55"/>
      <c r="IH147" s="55"/>
      <c r="II147" s="55"/>
      <c r="IJ147" s="55"/>
      <c r="IK147" s="55"/>
      <c r="IL147" s="55"/>
      <c r="IM147" s="55"/>
      <c r="IN147" s="55"/>
      <c r="IO147" s="55"/>
      <c r="IP147" s="55"/>
      <c r="IQ147" s="55"/>
      <c r="IR147" s="55"/>
      <c r="IS147" s="55"/>
      <c r="IT147" s="55"/>
      <c r="IU147" s="55"/>
      <c r="IV147" s="55"/>
      <c r="IW147" s="55"/>
      <c r="IX147" s="55"/>
      <c r="IY147" s="55"/>
      <c r="IZ147" s="55"/>
      <c r="JA147" s="55"/>
      <c r="JB147" s="55"/>
      <c r="JC147" s="55"/>
      <c r="JD147" s="55"/>
      <c r="JE147" s="55"/>
      <c r="JF147" s="55"/>
      <c r="JG147" s="55"/>
      <c r="JH147" s="55"/>
      <c r="JI147" s="55"/>
      <c r="JJ147" s="55"/>
      <c r="JK147" s="55"/>
      <c r="JL147" s="55"/>
      <c r="JM147" s="55"/>
      <c r="JN147" s="55"/>
      <c r="JO147" s="55"/>
      <c r="JP147" s="55"/>
      <c r="JQ147" s="55"/>
      <c r="JR147" s="55"/>
      <c r="JS147" s="55"/>
      <c r="JT147" s="55"/>
      <c r="JU147" s="55"/>
      <c r="JV147" s="55"/>
      <c r="JW147" s="55"/>
      <c r="JX147" s="55"/>
      <c r="JY147" s="55"/>
      <c r="JZ147" s="55"/>
      <c r="KA147" s="55"/>
      <c r="KB147" s="55"/>
      <c r="KC147" s="55"/>
      <c r="KD147" s="55"/>
      <c r="KE147" s="55"/>
      <c r="KF147" s="55"/>
      <c r="KG147" s="55"/>
      <c r="KH147" s="55"/>
      <c r="KI147" s="55"/>
      <c r="KJ147" s="55"/>
      <c r="KK147" s="55"/>
      <c r="KL147" s="55"/>
      <c r="KM147" s="55"/>
      <c r="KN147" s="55"/>
      <c r="KO147" s="55"/>
      <c r="KP147" s="55"/>
      <c r="KQ147" s="55"/>
      <c r="KR147" s="55"/>
      <c r="KS147" s="55"/>
      <c r="KT147" s="55"/>
      <c r="KU147" s="55"/>
      <c r="KV147" s="55"/>
      <c r="KW147" s="55"/>
      <c r="KX147" s="55"/>
      <c r="KY147" s="55"/>
      <c r="KZ147" s="55"/>
      <c r="LA147" s="55"/>
      <c r="LB147" s="55"/>
      <c r="LC147" s="55"/>
      <c r="LD147" s="55"/>
      <c r="LE147" s="55"/>
      <c r="LF147" s="55"/>
      <c r="LG147" s="55"/>
      <c r="LH147" s="55"/>
      <c r="LI147" s="55"/>
      <c r="LJ147" s="55"/>
      <c r="LK147" s="55"/>
      <c r="LL147" s="55"/>
      <c r="LM147" s="55"/>
      <c r="LN147" s="55"/>
      <c r="LO147" s="55"/>
      <c r="LP147" s="55"/>
      <c r="LQ147" s="55"/>
      <c r="LR147" s="55"/>
      <c r="LS147" s="55"/>
      <c r="LT147" s="55"/>
      <c r="LU147" s="55"/>
      <c r="LV147" s="55"/>
      <c r="LW147" s="55"/>
      <c r="LX147" s="55"/>
      <c r="LY147" s="55"/>
      <c r="LZ147" s="55"/>
      <c r="MA147" s="55"/>
      <c r="MB147" s="55"/>
      <c r="MC147" s="55"/>
      <c r="MD147" s="55"/>
      <c r="ME147" s="55"/>
      <c r="MF147" s="55"/>
      <c r="MG147" s="55"/>
      <c r="MH147" s="55"/>
      <c r="MI147" s="55"/>
      <c r="MJ147" s="55"/>
      <c r="MK147" s="55"/>
      <c r="ML147" s="55"/>
      <c r="MM147" s="55"/>
      <c r="MN147" s="55"/>
      <c r="MO147" s="55"/>
      <c r="MP147" s="55"/>
      <c r="MQ147" s="55"/>
      <c r="MR147" s="55"/>
      <c r="MS147" s="55"/>
      <c r="MT147" s="55"/>
      <c r="MU147" s="55"/>
      <c r="MV147" s="55"/>
      <c r="MW147" s="55"/>
      <c r="MX147" s="55"/>
      <c r="MY147" s="55"/>
      <c r="MZ147" s="55"/>
      <c r="NA147" s="55"/>
      <c r="NB147" s="55"/>
      <c r="NC147" s="55"/>
      <c r="ND147" s="55"/>
      <c r="NE147" s="55"/>
      <c r="NF147" s="55"/>
      <c r="NG147" s="55"/>
      <c r="NH147" s="55"/>
      <c r="NI147" s="55"/>
      <c r="NJ147" s="55"/>
      <c r="NK147" s="55"/>
      <c r="NL147" s="55"/>
      <c r="NM147" s="55"/>
      <c r="NN147" s="55"/>
      <c r="NO147" s="55"/>
      <c r="NP147" s="55"/>
      <c r="NQ147" s="55"/>
      <c r="NR147" s="55"/>
      <c r="NS147" s="55"/>
      <c r="NT147" s="55"/>
      <c r="NU147" s="55"/>
      <c r="NV147" s="55"/>
      <c r="NW147" s="55"/>
      <c r="NX147" s="55"/>
      <c r="NY147" s="55"/>
      <c r="NZ147" s="55"/>
      <c r="OA147" s="55"/>
      <c r="OB147" s="55"/>
      <c r="OC147" s="55"/>
      <c r="OD147" s="55"/>
      <c r="OE147" s="55"/>
    </row>
    <row r="148" spans="1:395" s="56" customFormat="1" ht="16.5" x14ac:dyDescent="0.25">
      <c r="A148" s="69"/>
      <c r="B148" s="70"/>
      <c r="C148" s="60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5"/>
      <c r="CB148" s="55"/>
      <c r="CC148" s="55"/>
      <c r="CD148" s="55"/>
      <c r="CE148" s="55"/>
      <c r="CF148" s="55"/>
      <c r="CG148" s="55"/>
      <c r="CH148" s="55"/>
      <c r="CI148" s="55"/>
      <c r="CJ148" s="55"/>
      <c r="CK148" s="55"/>
      <c r="CL148" s="55"/>
      <c r="CM148" s="55"/>
      <c r="CN148" s="55"/>
      <c r="CO148" s="55"/>
      <c r="CP148" s="55"/>
      <c r="CQ148" s="55"/>
      <c r="CR148" s="55"/>
      <c r="CS148" s="55"/>
      <c r="CT148" s="55"/>
      <c r="CU148" s="55"/>
      <c r="CV148" s="55"/>
      <c r="CW148" s="55"/>
      <c r="CX148" s="55"/>
      <c r="CY148" s="55"/>
      <c r="CZ148" s="55"/>
      <c r="DA148" s="55"/>
      <c r="DB148" s="55"/>
      <c r="DC148" s="55"/>
      <c r="DD148" s="55"/>
      <c r="DE148" s="55"/>
      <c r="DF148" s="55"/>
      <c r="DG148" s="55"/>
      <c r="DH148" s="55"/>
      <c r="DI148" s="55"/>
      <c r="DJ148" s="55"/>
      <c r="DK148" s="55"/>
      <c r="DL148" s="55"/>
      <c r="DM148" s="55"/>
      <c r="DN148" s="55"/>
      <c r="DO148" s="55"/>
      <c r="DP148" s="55"/>
      <c r="DQ148" s="55"/>
      <c r="DR148" s="55"/>
      <c r="DS148" s="55"/>
      <c r="DT148" s="55"/>
      <c r="DU148" s="55"/>
      <c r="DV148" s="55"/>
      <c r="DW148" s="55"/>
      <c r="DX148" s="55"/>
      <c r="DY148" s="55"/>
      <c r="DZ148" s="55"/>
      <c r="EA148" s="55"/>
      <c r="EB148" s="55"/>
      <c r="EC148" s="55"/>
      <c r="ED148" s="55"/>
      <c r="EE148" s="55"/>
      <c r="EF148" s="55"/>
      <c r="EG148" s="55"/>
      <c r="EH148" s="55"/>
      <c r="EI148" s="55"/>
      <c r="EJ148" s="55"/>
      <c r="EK148" s="55"/>
      <c r="EL148" s="55"/>
      <c r="EM148" s="55"/>
      <c r="EN148" s="55"/>
      <c r="EO148" s="55"/>
      <c r="EP148" s="55"/>
      <c r="EQ148" s="55"/>
      <c r="ER148" s="55"/>
      <c r="ES148" s="55"/>
      <c r="ET148" s="55"/>
      <c r="EU148" s="55"/>
      <c r="EV148" s="55"/>
      <c r="EW148" s="55"/>
      <c r="EX148" s="55"/>
      <c r="EY148" s="55"/>
      <c r="EZ148" s="55"/>
      <c r="FA148" s="55"/>
      <c r="FB148" s="55"/>
      <c r="FC148" s="55"/>
      <c r="FD148" s="55"/>
      <c r="FE148" s="55"/>
      <c r="FF148" s="55"/>
      <c r="FG148" s="55"/>
      <c r="FH148" s="55"/>
      <c r="FI148" s="55"/>
      <c r="FJ148" s="55"/>
      <c r="FK148" s="55"/>
      <c r="FL148" s="55"/>
      <c r="FM148" s="55"/>
      <c r="FN148" s="55"/>
      <c r="FO148" s="55"/>
      <c r="FP148" s="55"/>
      <c r="FQ148" s="55"/>
      <c r="FR148" s="55"/>
      <c r="FS148" s="55"/>
      <c r="FT148" s="55"/>
      <c r="FU148" s="55"/>
      <c r="FV148" s="55"/>
      <c r="FW148" s="55"/>
      <c r="FX148" s="55"/>
      <c r="FY148" s="55"/>
      <c r="FZ148" s="55"/>
      <c r="GA148" s="55"/>
      <c r="GB148" s="55"/>
      <c r="GC148" s="55"/>
      <c r="GD148" s="55"/>
      <c r="GE148" s="55"/>
      <c r="GF148" s="55"/>
      <c r="GG148" s="55"/>
      <c r="GH148" s="55"/>
      <c r="GI148" s="55"/>
      <c r="GJ148" s="55"/>
      <c r="GK148" s="55"/>
      <c r="GL148" s="55"/>
      <c r="GM148" s="55"/>
      <c r="GN148" s="55"/>
      <c r="GO148" s="55"/>
      <c r="GP148" s="55"/>
      <c r="GQ148" s="55"/>
      <c r="GR148" s="55"/>
      <c r="GS148" s="55"/>
      <c r="GT148" s="55"/>
      <c r="GU148" s="55"/>
      <c r="GV148" s="55"/>
      <c r="GW148" s="55"/>
      <c r="GX148" s="55"/>
      <c r="GY148" s="55"/>
      <c r="GZ148" s="55"/>
      <c r="HA148" s="55"/>
      <c r="HB148" s="55"/>
      <c r="HC148" s="55"/>
      <c r="HD148" s="55"/>
      <c r="HE148" s="55"/>
      <c r="HF148" s="55"/>
      <c r="HG148" s="55"/>
      <c r="HH148" s="55"/>
      <c r="HI148" s="55"/>
      <c r="HJ148" s="55"/>
      <c r="HK148" s="55"/>
      <c r="HL148" s="55"/>
      <c r="HM148" s="55"/>
      <c r="HN148" s="55"/>
      <c r="HO148" s="55"/>
      <c r="HP148" s="55"/>
      <c r="HQ148" s="55"/>
      <c r="HR148" s="55"/>
      <c r="HS148" s="55"/>
      <c r="HT148" s="55"/>
      <c r="HU148" s="55"/>
      <c r="HV148" s="55"/>
      <c r="HW148" s="55"/>
      <c r="HX148" s="55"/>
      <c r="HY148" s="55"/>
      <c r="HZ148" s="55"/>
      <c r="IA148" s="55"/>
      <c r="IB148" s="55"/>
      <c r="IC148" s="55"/>
      <c r="ID148" s="55"/>
      <c r="IE148" s="55"/>
      <c r="IF148" s="55"/>
      <c r="IG148" s="55"/>
      <c r="IH148" s="55"/>
      <c r="II148" s="55"/>
      <c r="IJ148" s="55"/>
      <c r="IK148" s="55"/>
      <c r="IL148" s="55"/>
      <c r="IM148" s="55"/>
      <c r="IN148" s="55"/>
      <c r="IO148" s="55"/>
      <c r="IP148" s="55"/>
      <c r="IQ148" s="55"/>
      <c r="IR148" s="55"/>
      <c r="IS148" s="55"/>
      <c r="IT148" s="55"/>
      <c r="IU148" s="55"/>
      <c r="IV148" s="55"/>
      <c r="IW148" s="55"/>
      <c r="IX148" s="55"/>
      <c r="IY148" s="55"/>
      <c r="IZ148" s="55"/>
      <c r="JA148" s="55"/>
      <c r="JB148" s="55"/>
      <c r="JC148" s="55"/>
      <c r="JD148" s="55"/>
      <c r="JE148" s="55"/>
      <c r="JF148" s="55"/>
      <c r="JG148" s="55"/>
      <c r="JH148" s="55"/>
      <c r="JI148" s="55"/>
      <c r="JJ148" s="55"/>
      <c r="JK148" s="55"/>
      <c r="JL148" s="55"/>
      <c r="JM148" s="55"/>
      <c r="JN148" s="55"/>
      <c r="JO148" s="55"/>
      <c r="JP148" s="55"/>
      <c r="JQ148" s="55"/>
      <c r="JR148" s="55"/>
      <c r="JS148" s="55"/>
      <c r="JT148" s="55"/>
      <c r="JU148" s="55"/>
      <c r="JV148" s="55"/>
      <c r="JW148" s="55"/>
      <c r="JX148" s="55"/>
      <c r="JY148" s="55"/>
      <c r="JZ148" s="55"/>
      <c r="KA148" s="55"/>
      <c r="KB148" s="55"/>
      <c r="KC148" s="55"/>
      <c r="KD148" s="55"/>
      <c r="KE148" s="55"/>
      <c r="KF148" s="55"/>
      <c r="KG148" s="55"/>
      <c r="KH148" s="55"/>
      <c r="KI148" s="55"/>
      <c r="KJ148" s="55"/>
      <c r="KK148" s="55"/>
      <c r="KL148" s="55"/>
      <c r="KM148" s="55"/>
      <c r="KN148" s="55"/>
      <c r="KO148" s="55"/>
      <c r="KP148" s="55"/>
      <c r="KQ148" s="55"/>
      <c r="KR148" s="55"/>
      <c r="KS148" s="55"/>
      <c r="KT148" s="55"/>
      <c r="KU148" s="55"/>
      <c r="KV148" s="55"/>
      <c r="KW148" s="55"/>
      <c r="KX148" s="55"/>
      <c r="KY148" s="55"/>
      <c r="KZ148" s="55"/>
      <c r="LA148" s="55"/>
      <c r="LB148" s="55"/>
      <c r="LC148" s="55"/>
      <c r="LD148" s="55"/>
      <c r="LE148" s="55"/>
      <c r="LF148" s="55"/>
      <c r="LG148" s="55"/>
      <c r="LH148" s="55"/>
      <c r="LI148" s="55"/>
      <c r="LJ148" s="55"/>
      <c r="LK148" s="55"/>
      <c r="LL148" s="55"/>
      <c r="LM148" s="55"/>
      <c r="LN148" s="55"/>
      <c r="LO148" s="55"/>
      <c r="LP148" s="55"/>
      <c r="LQ148" s="55"/>
      <c r="LR148" s="55"/>
      <c r="LS148" s="55"/>
      <c r="LT148" s="55"/>
      <c r="LU148" s="55"/>
      <c r="LV148" s="55"/>
      <c r="LW148" s="55"/>
      <c r="LX148" s="55"/>
      <c r="LY148" s="55"/>
      <c r="LZ148" s="55"/>
      <c r="MA148" s="55"/>
      <c r="MB148" s="55"/>
      <c r="MC148" s="55"/>
      <c r="MD148" s="55"/>
      <c r="ME148" s="55"/>
      <c r="MF148" s="55"/>
      <c r="MG148" s="55"/>
      <c r="MH148" s="55"/>
      <c r="MI148" s="55"/>
      <c r="MJ148" s="55"/>
      <c r="MK148" s="55"/>
      <c r="ML148" s="55"/>
      <c r="MM148" s="55"/>
      <c r="MN148" s="55"/>
      <c r="MO148" s="55"/>
      <c r="MP148" s="55"/>
      <c r="MQ148" s="55"/>
      <c r="MR148" s="55"/>
      <c r="MS148" s="55"/>
      <c r="MT148" s="55"/>
      <c r="MU148" s="55"/>
      <c r="MV148" s="55"/>
      <c r="MW148" s="55"/>
      <c r="MX148" s="55"/>
      <c r="MY148" s="55"/>
      <c r="MZ148" s="55"/>
      <c r="NA148" s="55"/>
      <c r="NB148" s="55"/>
      <c r="NC148" s="55"/>
      <c r="ND148" s="55"/>
      <c r="NE148" s="55"/>
      <c r="NF148" s="55"/>
      <c r="NG148" s="55"/>
      <c r="NH148" s="55"/>
      <c r="NI148" s="55"/>
      <c r="NJ148" s="55"/>
      <c r="NK148" s="55"/>
      <c r="NL148" s="55"/>
      <c r="NM148" s="55"/>
      <c r="NN148" s="55"/>
      <c r="NO148" s="55"/>
      <c r="NP148" s="55"/>
      <c r="NQ148" s="55"/>
      <c r="NR148" s="55"/>
      <c r="NS148" s="55"/>
      <c r="NT148" s="55"/>
      <c r="NU148" s="55"/>
      <c r="NV148" s="55"/>
      <c r="NW148" s="55"/>
      <c r="NX148" s="55"/>
      <c r="NY148" s="55"/>
      <c r="NZ148" s="55"/>
      <c r="OA148" s="55"/>
      <c r="OB148" s="55"/>
      <c r="OC148" s="55"/>
      <c r="OD148" s="55"/>
      <c r="OE148" s="55"/>
    </row>
    <row r="149" spans="1:395" s="56" customFormat="1" ht="16.5" x14ac:dyDescent="0.25">
      <c r="A149" s="69"/>
      <c r="B149" s="70"/>
      <c r="C149" s="60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5"/>
      <c r="CB149" s="55"/>
      <c r="CC149" s="55"/>
      <c r="CD149" s="55"/>
      <c r="CE149" s="55"/>
      <c r="CF149" s="55"/>
      <c r="CG149" s="55"/>
      <c r="CH149" s="55"/>
      <c r="CI149" s="55"/>
      <c r="CJ149" s="55"/>
      <c r="CK149" s="55"/>
      <c r="CL149" s="55"/>
      <c r="CM149" s="55"/>
      <c r="CN149" s="55"/>
      <c r="CO149" s="55"/>
      <c r="CP149" s="55"/>
      <c r="CQ149" s="55"/>
      <c r="CR149" s="55"/>
      <c r="CS149" s="55"/>
      <c r="CT149" s="55"/>
      <c r="CU149" s="55"/>
      <c r="CV149" s="55"/>
      <c r="CW149" s="55"/>
      <c r="CX149" s="55"/>
      <c r="CY149" s="55"/>
      <c r="CZ149" s="55"/>
      <c r="DA149" s="55"/>
      <c r="DB149" s="55"/>
      <c r="DC149" s="55"/>
      <c r="DD149" s="55"/>
      <c r="DE149" s="55"/>
      <c r="DF149" s="55"/>
      <c r="DG149" s="55"/>
      <c r="DH149" s="55"/>
      <c r="DI149" s="55"/>
      <c r="DJ149" s="55"/>
      <c r="DK149" s="55"/>
      <c r="DL149" s="55"/>
      <c r="DM149" s="55"/>
      <c r="DN149" s="55"/>
      <c r="DO149" s="55"/>
      <c r="DP149" s="55"/>
      <c r="DQ149" s="55"/>
      <c r="DR149" s="55"/>
      <c r="DS149" s="55"/>
      <c r="DT149" s="55"/>
      <c r="DU149" s="55"/>
      <c r="DV149" s="55"/>
      <c r="DW149" s="55"/>
      <c r="DX149" s="55"/>
      <c r="DY149" s="55"/>
      <c r="DZ149" s="55"/>
      <c r="EA149" s="55"/>
      <c r="EB149" s="55"/>
      <c r="EC149" s="55"/>
      <c r="ED149" s="55"/>
      <c r="EE149" s="55"/>
      <c r="EF149" s="55"/>
      <c r="EG149" s="55"/>
      <c r="EH149" s="55"/>
      <c r="EI149" s="55"/>
      <c r="EJ149" s="55"/>
      <c r="EK149" s="55"/>
      <c r="EL149" s="55"/>
      <c r="EM149" s="55"/>
      <c r="EN149" s="55"/>
      <c r="EO149" s="55"/>
      <c r="EP149" s="55"/>
      <c r="EQ149" s="55"/>
      <c r="ER149" s="55"/>
      <c r="ES149" s="55"/>
      <c r="ET149" s="55"/>
      <c r="EU149" s="55"/>
      <c r="EV149" s="55"/>
      <c r="EW149" s="55"/>
      <c r="EX149" s="55"/>
      <c r="EY149" s="55"/>
      <c r="EZ149" s="55"/>
      <c r="FA149" s="55"/>
      <c r="FB149" s="55"/>
      <c r="FC149" s="55"/>
      <c r="FD149" s="55"/>
      <c r="FE149" s="55"/>
      <c r="FF149" s="55"/>
      <c r="FG149" s="55"/>
      <c r="FH149" s="55"/>
      <c r="FI149" s="55"/>
      <c r="FJ149" s="55"/>
      <c r="FK149" s="55"/>
      <c r="FL149" s="55"/>
      <c r="FM149" s="55"/>
      <c r="FN149" s="55"/>
      <c r="FO149" s="55"/>
      <c r="FP149" s="55"/>
      <c r="FQ149" s="55"/>
      <c r="FR149" s="55"/>
      <c r="FS149" s="55"/>
      <c r="FT149" s="55"/>
      <c r="FU149" s="55"/>
      <c r="FV149" s="55"/>
      <c r="FW149" s="55"/>
      <c r="FX149" s="55"/>
      <c r="FY149" s="55"/>
      <c r="FZ149" s="55"/>
      <c r="GA149" s="55"/>
      <c r="GB149" s="55"/>
      <c r="GC149" s="55"/>
      <c r="GD149" s="55"/>
      <c r="GE149" s="55"/>
      <c r="GF149" s="55"/>
      <c r="GG149" s="55"/>
      <c r="GH149" s="55"/>
      <c r="GI149" s="55"/>
      <c r="GJ149" s="55"/>
      <c r="GK149" s="55"/>
      <c r="GL149" s="55"/>
      <c r="GM149" s="55"/>
      <c r="GN149" s="55"/>
      <c r="GO149" s="55"/>
      <c r="GP149" s="55"/>
      <c r="GQ149" s="55"/>
      <c r="GR149" s="55"/>
      <c r="GS149" s="55"/>
      <c r="GT149" s="55"/>
      <c r="GU149" s="55"/>
      <c r="GV149" s="55"/>
      <c r="GW149" s="55"/>
      <c r="GX149" s="55"/>
      <c r="GY149" s="55"/>
      <c r="GZ149" s="55"/>
      <c r="HA149" s="55"/>
      <c r="HB149" s="55"/>
      <c r="HC149" s="55"/>
      <c r="HD149" s="55"/>
      <c r="HE149" s="55"/>
      <c r="HF149" s="55"/>
      <c r="HG149" s="55"/>
      <c r="HH149" s="55"/>
      <c r="HI149" s="55"/>
      <c r="HJ149" s="55"/>
      <c r="HK149" s="55"/>
      <c r="HL149" s="55"/>
      <c r="HM149" s="55"/>
      <c r="HN149" s="55"/>
      <c r="HO149" s="55"/>
      <c r="HP149" s="55"/>
      <c r="HQ149" s="55"/>
      <c r="HR149" s="55"/>
      <c r="HS149" s="55"/>
      <c r="HT149" s="55"/>
      <c r="HU149" s="55"/>
      <c r="HV149" s="55"/>
      <c r="HW149" s="55"/>
      <c r="HX149" s="55"/>
      <c r="HY149" s="55"/>
      <c r="HZ149" s="55"/>
      <c r="IA149" s="55"/>
      <c r="IB149" s="55"/>
      <c r="IC149" s="55"/>
      <c r="ID149" s="55"/>
      <c r="IE149" s="55"/>
      <c r="IF149" s="55"/>
      <c r="IG149" s="55"/>
      <c r="IH149" s="55"/>
      <c r="II149" s="55"/>
      <c r="IJ149" s="55"/>
      <c r="IK149" s="55"/>
      <c r="IL149" s="55"/>
      <c r="IM149" s="55"/>
      <c r="IN149" s="55"/>
      <c r="IO149" s="55"/>
      <c r="IP149" s="55"/>
      <c r="IQ149" s="55"/>
      <c r="IR149" s="55"/>
      <c r="IS149" s="55"/>
      <c r="IT149" s="55"/>
      <c r="IU149" s="55"/>
      <c r="IV149" s="55"/>
      <c r="IW149" s="55"/>
      <c r="IX149" s="55"/>
      <c r="IY149" s="55"/>
      <c r="IZ149" s="55"/>
      <c r="JA149" s="55"/>
      <c r="JB149" s="55"/>
      <c r="JC149" s="55"/>
      <c r="JD149" s="55"/>
      <c r="JE149" s="55"/>
      <c r="JF149" s="55"/>
      <c r="JG149" s="55"/>
      <c r="JH149" s="55"/>
      <c r="JI149" s="55"/>
      <c r="JJ149" s="55"/>
      <c r="JK149" s="55"/>
      <c r="JL149" s="55"/>
      <c r="JM149" s="55"/>
      <c r="JN149" s="55"/>
      <c r="JO149" s="55"/>
      <c r="JP149" s="55"/>
      <c r="JQ149" s="55"/>
      <c r="JR149" s="55"/>
      <c r="JS149" s="55"/>
      <c r="JT149" s="55"/>
      <c r="JU149" s="55"/>
      <c r="JV149" s="55"/>
      <c r="JW149" s="55"/>
      <c r="JX149" s="55"/>
      <c r="JY149" s="55"/>
      <c r="JZ149" s="55"/>
      <c r="KA149" s="55"/>
      <c r="KB149" s="55"/>
      <c r="KC149" s="55"/>
      <c r="KD149" s="55"/>
      <c r="KE149" s="55"/>
      <c r="KF149" s="55"/>
      <c r="KG149" s="55"/>
      <c r="KH149" s="55"/>
      <c r="KI149" s="55"/>
      <c r="KJ149" s="55"/>
      <c r="KK149" s="55"/>
      <c r="KL149" s="55"/>
      <c r="KM149" s="55"/>
      <c r="KN149" s="55"/>
      <c r="KO149" s="55"/>
      <c r="KP149" s="55"/>
      <c r="KQ149" s="55"/>
      <c r="KR149" s="55"/>
      <c r="KS149" s="55"/>
      <c r="KT149" s="55"/>
      <c r="KU149" s="55"/>
      <c r="KV149" s="55"/>
      <c r="KW149" s="55"/>
      <c r="KX149" s="55"/>
      <c r="KY149" s="55"/>
      <c r="KZ149" s="55"/>
      <c r="LA149" s="55"/>
      <c r="LB149" s="55"/>
      <c r="LC149" s="55"/>
      <c r="LD149" s="55"/>
      <c r="LE149" s="55"/>
      <c r="LF149" s="55"/>
      <c r="LG149" s="55"/>
      <c r="LH149" s="55"/>
      <c r="LI149" s="55"/>
      <c r="LJ149" s="55"/>
      <c r="LK149" s="55"/>
      <c r="LL149" s="55"/>
      <c r="LM149" s="55"/>
      <c r="LN149" s="55"/>
      <c r="LO149" s="55"/>
      <c r="LP149" s="55"/>
      <c r="LQ149" s="55"/>
      <c r="LR149" s="55"/>
      <c r="LS149" s="55"/>
      <c r="LT149" s="55"/>
      <c r="LU149" s="55"/>
      <c r="LV149" s="55"/>
      <c r="LW149" s="55"/>
      <c r="LX149" s="55"/>
      <c r="LY149" s="55"/>
      <c r="LZ149" s="55"/>
      <c r="MA149" s="55"/>
      <c r="MB149" s="55"/>
      <c r="MC149" s="55"/>
      <c r="MD149" s="55"/>
      <c r="ME149" s="55"/>
      <c r="MF149" s="55"/>
      <c r="MG149" s="55"/>
      <c r="MH149" s="55"/>
      <c r="MI149" s="55"/>
      <c r="MJ149" s="55"/>
      <c r="MK149" s="55"/>
      <c r="ML149" s="55"/>
      <c r="MM149" s="55"/>
      <c r="MN149" s="55"/>
      <c r="MO149" s="55"/>
      <c r="MP149" s="55"/>
      <c r="MQ149" s="55"/>
      <c r="MR149" s="55"/>
      <c r="MS149" s="55"/>
      <c r="MT149" s="55"/>
      <c r="MU149" s="55"/>
      <c r="MV149" s="55"/>
      <c r="MW149" s="55"/>
      <c r="MX149" s="55"/>
      <c r="MY149" s="55"/>
      <c r="MZ149" s="55"/>
      <c r="NA149" s="55"/>
      <c r="NB149" s="55"/>
      <c r="NC149" s="55"/>
      <c r="ND149" s="55"/>
      <c r="NE149" s="55"/>
      <c r="NF149" s="55"/>
      <c r="NG149" s="55"/>
      <c r="NH149" s="55"/>
      <c r="NI149" s="55"/>
      <c r="NJ149" s="55"/>
      <c r="NK149" s="55"/>
      <c r="NL149" s="55"/>
      <c r="NM149" s="55"/>
      <c r="NN149" s="55"/>
      <c r="NO149" s="55"/>
      <c r="NP149" s="55"/>
      <c r="NQ149" s="55"/>
      <c r="NR149" s="55"/>
      <c r="NS149" s="55"/>
      <c r="NT149" s="55"/>
      <c r="NU149" s="55"/>
      <c r="NV149" s="55"/>
      <c r="NW149" s="55"/>
      <c r="NX149" s="55"/>
      <c r="NY149" s="55"/>
      <c r="NZ149" s="55"/>
      <c r="OA149" s="55"/>
      <c r="OB149" s="55"/>
      <c r="OC149" s="55"/>
      <c r="OD149" s="55"/>
      <c r="OE149" s="55"/>
    </row>
    <row r="150" spans="1:395" s="56" customFormat="1" ht="17.25" thickBot="1" x14ac:dyDescent="0.35">
      <c r="A150" s="81"/>
      <c r="B150" s="82"/>
      <c r="C150" s="60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5"/>
      <c r="CB150" s="55"/>
      <c r="CC150" s="55"/>
      <c r="CD150" s="55"/>
      <c r="CE150" s="55"/>
      <c r="CF150" s="55"/>
      <c r="CG150" s="55"/>
      <c r="CH150" s="55"/>
      <c r="CI150" s="55"/>
      <c r="CJ150" s="55"/>
      <c r="CK150" s="55"/>
      <c r="CL150" s="55"/>
      <c r="CM150" s="55"/>
      <c r="CN150" s="55"/>
      <c r="CO150" s="55"/>
      <c r="CP150" s="55"/>
      <c r="CQ150" s="55"/>
      <c r="CR150" s="55"/>
      <c r="CS150" s="55"/>
      <c r="CT150" s="55"/>
      <c r="CU150" s="55"/>
      <c r="CV150" s="55"/>
      <c r="CW150" s="55"/>
      <c r="CX150" s="55"/>
      <c r="CY150" s="55"/>
      <c r="CZ150" s="55"/>
      <c r="DA150" s="55"/>
      <c r="DB150" s="55"/>
      <c r="DC150" s="55"/>
      <c r="DD150" s="55"/>
      <c r="DE150" s="55"/>
      <c r="DF150" s="55"/>
      <c r="DG150" s="55"/>
      <c r="DH150" s="55"/>
      <c r="DI150" s="55"/>
      <c r="DJ150" s="55"/>
      <c r="DK150" s="55"/>
      <c r="DL150" s="55"/>
      <c r="DM150" s="55"/>
      <c r="DN150" s="55"/>
      <c r="DO150" s="55"/>
      <c r="DP150" s="55"/>
      <c r="DQ150" s="55"/>
      <c r="DR150" s="55"/>
      <c r="DS150" s="55"/>
      <c r="DT150" s="55"/>
      <c r="DU150" s="55"/>
      <c r="DV150" s="55"/>
      <c r="DW150" s="55"/>
      <c r="DX150" s="55"/>
      <c r="DY150" s="55"/>
      <c r="DZ150" s="55"/>
      <c r="EA150" s="55"/>
      <c r="EB150" s="55"/>
      <c r="EC150" s="55"/>
      <c r="ED150" s="55"/>
      <c r="EE150" s="55"/>
      <c r="EF150" s="55"/>
      <c r="EG150" s="55"/>
      <c r="EH150" s="55"/>
      <c r="EI150" s="55"/>
      <c r="EJ150" s="55"/>
      <c r="EK150" s="55"/>
      <c r="EL150" s="55"/>
      <c r="EM150" s="55"/>
      <c r="EN150" s="55"/>
      <c r="EO150" s="55"/>
      <c r="EP150" s="55"/>
      <c r="EQ150" s="55"/>
      <c r="ER150" s="55"/>
      <c r="ES150" s="55"/>
      <c r="ET150" s="55"/>
      <c r="EU150" s="55"/>
      <c r="EV150" s="55"/>
      <c r="EW150" s="55"/>
      <c r="EX150" s="55"/>
      <c r="EY150" s="55"/>
      <c r="EZ150" s="55"/>
      <c r="FA150" s="55"/>
      <c r="FB150" s="55"/>
      <c r="FC150" s="55"/>
      <c r="FD150" s="55"/>
      <c r="FE150" s="55"/>
      <c r="FF150" s="55"/>
      <c r="FG150" s="55"/>
      <c r="FH150" s="55"/>
      <c r="FI150" s="55"/>
      <c r="FJ150" s="55"/>
      <c r="FK150" s="55"/>
      <c r="FL150" s="55"/>
      <c r="FM150" s="55"/>
      <c r="FN150" s="55"/>
      <c r="FO150" s="55"/>
      <c r="FP150" s="55"/>
      <c r="FQ150" s="55"/>
      <c r="FR150" s="55"/>
      <c r="FS150" s="55"/>
      <c r="FT150" s="55"/>
      <c r="FU150" s="55"/>
      <c r="FV150" s="55"/>
      <c r="FW150" s="55"/>
      <c r="FX150" s="55"/>
      <c r="FY150" s="55"/>
      <c r="FZ150" s="55"/>
      <c r="GA150" s="55"/>
      <c r="GB150" s="55"/>
      <c r="GC150" s="55"/>
      <c r="GD150" s="55"/>
      <c r="GE150" s="55"/>
      <c r="GF150" s="55"/>
      <c r="GG150" s="55"/>
      <c r="GH150" s="55"/>
      <c r="GI150" s="55"/>
      <c r="GJ150" s="55"/>
      <c r="GK150" s="55"/>
      <c r="GL150" s="55"/>
      <c r="GM150" s="55"/>
      <c r="GN150" s="55"/>
      <c r="GO150" s="55"/>
      <c r="GP150" s="55"/>
      <c r="GQ150" s="55"/>
      <c r="GR150" s="55"/>
      <c r="GS150" s="55"/>
      <c r="GT150" s="55"/>
      <c r="GU150" s="55"/>
      <c r="GV150" s="55"/>
      <c r="GW150" s="55"/>
      <c r="GX150" s="55"/>
      <c r="GY150" s="55"/>
      <c r="GZ150" s="55"/>
      <c r="HA150" s="55"/>
      <c r="HB150" s="55"/>
      <c r="HC150" s="55"/>
      <c r="HD150" s="55"/>
      <c r="HE150" s="55"/>
      <c r="HF150" s="55"/>
      <c r="HG150" s="55"/>
      <c r="HH150" s="55"/>
      <c r="HI150" s="55"/>
      <c r="HJ150" s="55"/>
      <c r="HK150" s="55"/>
      <c r="HL150" s="55"/>
      <c r="HM150" s="55"/>
      <c r="HN150" s="55"/>
      <c r="HO150" s="55"/>
      <c r="HP150" s="55"/>
      <c r="HQ150" s="55"/>
      <c r="HR150" s="55"/>
      <c r="HS150" s="55"/>
      <c r="HT150" s="55"/>
      <c r="HU150" s="55"/>
      <c r="HV150" s="55"/>
      <c r="HW150" s="55"/>
      <c r="HX150" s="55"/>
      <c r="HY150" s="55"/>
      <c r="HZ150" s="55"/>
      <c r="IA150" s="55"/>
      <c r="IB150" s="55"/>
      <c r="IC150" s="55"/>
      <c r="ID150" s="55"/>
      <c r="IE150" s="55"/>
      <c r="IF150" s="55"/>
      <c r="IG150" s="55"/>
      <c r="IH150" s="55"/>
      <c r="II150" s="55"/>
      <c r="IJ150" s="55"/>
      <c r="IK150" s="55"/>
      <c r="IL150" s="55"/>
      <c r="IM150" s="55"/>
      <c r="IN150" s="55"/>
      <c r="IO150" s="55"/>
      <c r="IP150" s="55"/>
      <c r="IQ150" s="55"/>
      <c r="IR150" s="55"/>
      <c r="IS150" s="55"/>
      <c r="IT150" s="55"/>
      <c r="IU150" s="55"/>
      <c r="IV150" s="55"/>
      <c r="IW150" s="55"/>
      <c r="IX150" s="55"/>
      <c r="IY150" s="55"/>
      <c r="IZ150" s="55"/>
      <c r="JA150" s="55"/>
      <c r="JB150" s="55"/>
      <c r="JC150" s="55"/>
      <c r="JD150" s="55"/>
      <c r="JE150" s="55"/>
      <c r="JF150" s="55"/>
      <c r="JG150" s="55"/>
      <c r="JH150" s="55"/>
      <c r="JI150" s="55"/>
      <c r="JJ150" s="55"/>
      <c r="JK150" s="55"/>
      <c r="JL150" s="55"/>
      <c r="JM150" s="55"/>
      <c r="JN150" s="55"/>
      <c r="JO150" s="55"/>
      <c r="JP150" s="55"/>
      <c r="JQ150" s="55"/>
      <c r="JR150" s="55"/>
      <c r="JS150" s="55"/>
      <c r="JT150" s="55"/>
      <c r="JU150" s="55"/>
      <c r="JV150" s="55"/>
      <c r="JW150" s="55"/>
      <c r="JX150" s="55"/>
      <c r="JY150" s="55"/>
      <c r="JZ150" s="55"/>
      <c r="KA150" s="55"/>
      <c r="KB150" s="55"/>
      <c r="KC150" s="55"/>
      <c r="KD150" s="55"/>
      <c r="KE150" s="55"/>
      <c r="KF150" s="55"/>
      <c r="KG150" s="55"/>
      <c r="KH150" s="55"/>
      <c r="KI150" s="55"/>
      <c r="KJ150" s="55"/>
      <c r="KK150" s="55"/>
      <c r="KL150" s="55"/>
      <c r="KM150" s="55"/>
      <c r="KN150" s="55"/>
      <c r="KO150" s="55"/>
      <c r="KP150" s="55"/>
      <c r="KQ150" s="55"/>
      <c r="KR150" s="55"/>
      <c r="KS150" s="55"/>
      <c r="KT150" s="55"/>
      <c r="KU150" s="55"/>
      <c r="KV150" s="55"/>
      <c r="KW150" s="55"/>
      <c r="KX150" s="55"/>
      <c r="KY150" s="55"/>
      <c r="KZ150" s="55"/>
      <c r="LA150" s="55"/>
      <c r="LB150" s="55"/>
      <c r="LC150" s="55"/>
      <c r="LD150" s="55"/>
      <c r="LE150" s="55"/>
      <c r="LF150" s="55"/>
      <c r="LG150" s="55"/>
      <c r="LH150" s="55"/>
      <c r="LI150" s="55"/>
      <c r="LJ150" s="55"/>
      <c r="LK150" s="55"/>
      <c r="LL150" s="55"/>
      <c r="LM150" s="55"/>
      <c r="LN150" s="55"/>
      <c r="LO150" s="55"/>
      <c r="LP150" s="55"/>
      <c r="LQ150" s="55"/>
      <c r="LR150" s="55"/>
      <c r="LS150" s="55"/>
      <c r="LT150" s="55"/>
      <c r="LU150" s="55"/>
      <c r="LV150" s="55"/>
      <c r="LW150" s="55"/>
      <c r="LX150" s="55"/>
      <c r="LY150" s="55"/>
      <c r="LZ150" s="55"/>
      <c r="MA150" s="55"/>
      <c r="MB150" s="55"/>
      <c r="MC150" s="55"/>
      <c r="MD150" s="55"/>
      <c r="ME150" s="55"/>
      <c r="MF150" s="55"/>
      <c r="MG150" s="55"/>
      <c r="MH150" s="55"/>
      <c r="MI150" s="55"/>
      <c r="MJ150" s="55"/>
      <c r="MK150" s="55"/>
      <c r="ML150" s="55"/>
      <c r="MM150" s="55"/>
      <c r="MN150" s="55"/>
      <c r="MO150" s="55"/>
      <c r="MP150" s="55"/>
      <c r="MQ150" s="55"/>
      <c r="MR150" s="55"/>
      <c r="MS150" s="55"/>
      <c r="MT150" s="55"/>
      <c r="MU150" s="55"/>
      <c r="MV150" s="55"/>
      <c r="MW150" s="55"/>
      <c r="MX150" s="55"/>
      <c r="MY150" s="55"/>
      <c r="MZ150" s="55"/>
      <c r="NA150" s="55"/>
      <c r="NB150" s="55"/>
      <c r="NC150" s="55"/>
      <c r="ND150" s="55"/>
      <c r="NE150" s="55"/>
      <c r="NF150" s="55"/>
      <c r="NG150" s="55"/>
      <c r="NH150" s="55"/>
      <c r="NI150" s="55"/>
      <c r="NJ150" s="55"/>
      <c r="NK150" s="55"/>
      <c r="NL150" s="55"/>
      <c r="NM150" s="55"/>
      <c r="NN150" s="55"/>
      <c r="NO150" s="55"/>
      <c r="NP150" s="55"/>
      <c r="NQ150" s="55"/>
      <c r="NR150" s="55"/>
      <c r="NS150" s="55"/>
      <c r="NT150" s="55"/>
      <c r="NU150" s="55"/>
      <c r="NV150" s="55"/>
      <c r="NW150" s="55"/>
      <c r="NX150" s="55"/>
      <c r="NY150" s="55"/>
      <c r="NZ150" s="55"/>
      <c r="OA150" s="55"/>
      <c r="OB150" s="55"/>
      <c r="OC150" s="55"/>
      <c r="OD150" s="55"/>
      <c r="OE150" s="55"/>
    </row>
    <row r="151" spans="1:395" ht="16.5" x14ac:dyDescent="0.3">
      <c r="A151" s="51"/>
      <c r="B151" s="36"/>
    </row>
  </sheetData>
  <autoFilter ref="A15:A150"/>
  <customSheetViews>
    <customSheetView guid="{0A9A4DE2-F5B2-4D1D-8C8E-EB7FD2031059}" showGridLines="0" hiddenRows="1">
      <pane xSplit="2" ySplit="18" topLeftCell="C19" activePane="bottomRight" state="frozen"/>
      <selection pane="bottomRight" activeCell="K33" sqref="K33"/>
      <pageMargins left="0.7" right="0.7" top="0.75" bottom="0.75" header="0.3" footer="0.3"/>
      <pageSetup paperSize="9" orientation="portrait" horizontalDpi="4294967293" verticalDpi="0" r:id="rId1"/>
    </customSheetView>
  </customSheetViews>
  <conditionalFormatting sqref="C16:OE150">
    <cfRule type="containsText" dxfId="9" priority="6" operator="containsText" text="Categorie!$C$11">
      <formula>NOT(ISERROR(SEARCH("Categorie!$C$11",C16)))</formula>
    </cfRule>
  </conditionalFormatting>
  <conditionalFormatting sqref="C14:OE15">
    <cfRule type="expression" dxfId="8" priority="1">
      <formula>C$14=TODAY()</formula>
    </cfRule>
  </conditionalFormatting>
  <conditionalFormatting sqref="C16:OE150">
    <cfRule type="containsText" dxfId="7" priority="2" operator="containsText" text="Categorie!$C$17">
      <formula>NOT(ISERROR(SEARCH("Categorie!$C$17",C16)))</formula>
    </cfRule>
    <cfRule type="containsText" dxfId="6" priority="5" operator="containsText" text="Categorie!$C$14">
      <formula>NOT(ISERROR(SEARCH("Categorie!$C$14",C16)))</formula>
    </cfRule>
    <cfRule type="containsText" dxfId="5" priority="7" operator="containsText" text="Categorie!$C$12">
      <formula>NOT(ISERROR(SEARCH("Categorie!$C$12",C16)))</formula>
    </cfRule>
  </conditionalFormatting>
  <conditionalFormatting sqref="C14:OE150">
    <cfRule type="expression" dxfId="4" priority="15">
      <formula>WEEKDAY(C$14,2) &gt;5</formula>
    </cfRule>
  </conditionalFormatting>
  <dataValidations count="1">
    <dataValidation type="list" allowBlank="1" showInputMessage="1" showErrorMessage="1" sqref="B2">
      <formula1>ANNEE</formula1>
    </dataValidation>
  </dataValidations>
  <pageMargins left="0.7" right="0.7" top="0.75" bottom="0.75" header="0.3" footer="0.3"/>
  <pageSetup paperSize="9" orientation="portrait" horizontalDpi="4294967293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F0645DC9-BEB4-43BB-9B3B-D3EB0A297B5D}">
            <xm:f>COUNTIF(Param!$H$20:$K$33,C$14)&gt;0</xm:f>
            <x14:dxf>
              <fill>
                <patternFill>
                  <bgColor theme="3" tint="0.39994506668294322"/>
                </patternFill>
              </fill>
            </x14:dxf>
          </x14:cfRule>
          <xm:sqref>C14:OE150</xm:sqref>
        </x14:conditionalFormatting>
        <x14:conditionalFormatting xmlns:xm="http://schemas.microsoft.com/office/excel/2006/main">
          <x14:cfRule type="containsText" priority="3" operator="containsText" id="{2198B33F-AFE6-46CD-AD96-5EFE0DACF2ED}">
            <xm:f>NOT(ISERROR(SEARCH(#REF!,C16)))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681C1A5D-C2C3-4BA0-9D90-DA2300C1E3E4}">
            <xm:f>NOT(ISERROR(SEARCH(#REF!,C16)))</xm:f>
            <xm:f>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" operator="containsText" id="{4B8DD04D-3D7B-43CB-B800-4ADDA8E1D362}">
            <xm:f>NOT(ISERROR(SEARCH(#REF!,C16)))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C16:OE150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K74"/>
  <sheetViews>
    <sheetView showGridLines="0" topLeftCell="C49" workbookViewId="0">
      <selection activeCell="M14" sqref="M14"/>
    </sheetView>
  </sheetViews>
  <sheetFormatPr baseColWidth="10" defaultRowHeight="15" x14ac:dyDescent="0.25"/>
  <cols>
    <col min="1" max="1" width="2.7109375" style="1" customWidth="1"/>
    <col min="2" max="2" width="32.7109375" style="1" customWidth="1"/>
    <col min="3" max="3" width="10.5703125" style="1" bestFit="1" customWidth="1"/>
    <col min="4" max="4" width="24.5703125" style="1" bestFit="1" customWidth="1"/>
    <col min="5" max="5" width="44.5703125" style="1" bestFit="1" customWidth="1"/>
    <col min="6" max="6" width="80.7109375" style="1" customWidth="1"/>
    <col min="7" max="7" width="5.7109375" style="1" customWidth="1"/>
    <col min="8" max="8" width="17.140625" style="1" bestFit="1" customWidth="1"/>
    <col min="9" max="9" width="15.5703125" style="1" bestFit="1" customWidth="1"/>
    <col min="10" max="10" width="11" style="1" bestFit="1" customWidth="1"/>
    <col min="11" max="11" width="17.140625" style="1" bestFit="1" customWidth="1"/>
    <col min="12" max="12" width="12" style="1" bestFit="1" customWidth="1"/>
    <col min="13" max="13" width="8.5703125" style="1" bestFit="1" customWidth="1"/>
    <col min="14" max="16384" width="11.42578125" style="1"/>
  </cols>
  <sheetData>
    <row r="1" spans="2:6" s="16" customFormat="1" ht="15.95" customHeight="1" x14ac:dyDescent="0.25"/>
    <row r="2" spans="2:6" s="16" customFormat="1" ht="15.95" customHeight="1" x14ac:dyDescent="0.25">
      <c r="B2" s="17" t="str">
        <f ca="1">RIGHT(CELL("nomfichier",$B$1),LEN(CELL("nomfichier",$B$1))-FIND("]",CELL("nomfichier",$B$1),1))</f>
        <v>Param</v>
      </c>
    </row>
    <row r="3" spans="2:6" s="16" customFormat="1" ht="15.95" customHeight="1" x14ac:dyDescent="0.25"/>
    <row r="5" spans="2:6" x14ac:dyDescent="0.25">
      <c r="C5" s="1">
        <v>1</v>
      </c>
      <c r="D5" s="1">
        <v>1</v>
      </c>
      <c r="E5" s="48">
        <f>Planning!B2</f>
        <v>2021</v>
      </c>
    </row>
    <row r="6" spans="2:6" x14ac:dyDescent="0.25">
      <c r="D6" s="12" t="s">
        <v>21</v>
      </c>
    </row>
    <row r="7" spans="2:6" ht="15.75" thickBot="1" x14ac:dyDescent="0.3"/>
    <row r="8" spans="2:6" ht="15.75" thickBot="1" x14ac:dyDescent="0.3">
      <c r="C8" s="2" t="s">
        <v>29</v>
      </c>
      <c r="D8" s="13" t="s">
        <v>27</v>
      </c>
      <c r="E8" s="5" t="s">
        <v>22</v>
      </c>
      <c r="F8" s="6" t="s">
        <v>23</v>
      </c>
    </row>
    <row r="9" spans="2:6" x14ac:dyDescent="0.25">
      <c r="C9" s="28">
        <v>1</v>
      </c>
      <c r="D9" s="25" t="s">
        <v>5</v>
      </c>
      <c r="E9" s="35" t="str">
        <f xml:space="preserve"> C5 &amp; "/" &amp; D5 &amp; "/" &amp; E5</f>
        <v>1/1/2021</v>
      </c>
      <c r="F9" s="31" t="s">
        <v>6</v>
      </c>
    </row>
    <row r="10" spans="2:6" x14ac:dyDescent="0.25">
      <c r="C10" s="26">
        <v>2</v>
      </c>
      <c r="D10" s="23" t="s">
        <v>2</v>
      </c>
      <c r="E10" s="18">
        <v>3</v>
      </c>
      <c r="F10" s="33" t="s">
        <v>26</v>
      </c>
    </row>
    <row r="11" spans="2:6" x14ac:dyDescent="0.25">
      <c r="C11" s="28">
        <v>3</v>
      </c>
      <c r="D11" s="23" t="s">
        <v>30</v>
      </c>
      <c r="E11" s="18">
        <v>5</v>
      </c>
      <c r="F11" s="33" t="s">
        <v>32</v>
      </c>
    </row>
    <row r="12" spans="2:6" x14ac:dyDescent="0.25">
      <c r="C12" s="26">
        <v>4</v>
      </c>
      <c r="D12" s="23" t="s">
        <v>31</v>
      </c>
      <c r="E12" s="18">
        <v>2</v>
      </c>
      <c r="F12" s="33" t="s">
        <v>33</v>
      </c>
    </row>
    <row r="13" spans="2:6" x14ac:dyDescent="0.25">
      <c r="C13" s="28">
        <v>5</v>
      </c>
      <c r="D13" s="23" t="s">
        <v>0</v>
      </c>
      <c r="E13" s="3">
        <f ca="1">DATE(YEAR(TODAY()),1,1)</f>
        <v>44197</v>
      </c>
      <c r="F13" s="32"/>
    </row>
    <row r="14" spans="2:6" x14ac:dyDescent="0.25">
      <c r="C14" s="26">
        <v>6</v>
      </c>
      <c r="D14" s="23" t="s">
        <v>1</v>
      </c>
      <c r="E14" s="3">
        <f>$E$9+$E$10</f>
        <v>44200</v>
      </c>
      <c r="F14" s="32" t="s">
        <v>25</v>
      </c>
    </row>
    <row r="15" spans="2:6" x14ac:dyDescent="0.25">
      <c r="C15" s="28">
        <v>7</v>
      </c>
      <c r="D15" s="23" t="s">
        <v>3</v>
      </c>
      <c r="E15" s="4">
        <f>WEEKDAY($E$14,2)</f>
        <v>1</v>
      </c>
      <c r="F15" s="33" t="s">
        <v>4</v>
      </c>
    </row>
    <row r="16" spans="2:6" x14ac:dyDescent="0.25">
      <c r="C16" s="26">
        <v>8</v>
      </c>
      <c r="D16" s="23" t="s">
        <v>7</v>
      </c>
      <c r="E16" s="4">
        <f>YEAR($E$14)</f>
        <v>2021</v>
      </c>
      <c r="F16" s="33" t="s">
        <v>24</v>
      </c>
    </row>
    <row r="17" spans="3:11" ht="15.75" thickBot="1" x14ac:dyDescent="0.3">
      <c r="C17" s="27"/>
      <c r="D17" s="24"/>
      <c r="E17" s="10"/>
      <c r="F17" s="30"/>
    </row>
    <row r="18" spans="3:11" ht="15.75" thickBot="1" x14ac:dyDescent="0.3">
      <c r="C18" s="14"/>
      <c r="D18" s="15"/>
      <c r="E18" s="15"/>
      <c r="F18" s="15"/>
    </row>
    <row r="19" spans="3:11" ht="15.75" thickBot="1" x14ac:dyDescent="0.3">
      <c r="H19" s="2" t="s">
        <v>28</v>
      </c>
      <c r="I19" s="5">
        <f>$E$16-1</f>
        <v>2020</v>
      </c>
      <c r="J19" s="5">
        <f>$E$16</f>
        <v>2021</v>
      </c>
      <c r="K19" s="6">
        <f>$E$16+1</f>
        <v>2022</v>
      </c>
    </row>
    <row r="20" spans="3:11" x14ac:dyDescent="0.25">
      <c r="H20" s="28" t="s">
        <v>8</v>
      </c>
      <c r="I20" s="7">
        <f>DATE($E$16-1,1,1)</f>
        <v>43831</v>
      </c>
      <c r="J20" s="7">
        <f>DATE($E$16,1,1)</f>
        <v>44197</v>
      </c>
      <c r="K20" s="8">
        <f>DATE($E$16+1,1,1)</f>
        <v>44562</v>
      </c>
    </row>
    <row r="21" spans="3:11" x14ac:dyDescent="0.25">
      <c r="H21" s="26" t="s">
        <v>9</v>
      </c>
      <c r="I21" s="3">
        <f>ROUND(DATE($E$16-1,4,MOD(234-11*MOD($E$16-1,19),30))/7,0)*7-6</f>
        <v>43933</v>
      </c>
      <c r="J21" s="3">
        <f>ROUND(DATE($E$16,4,MOD(234-11*MOD($E$16,19),30))/7,0)*7-6</f>
        <v>44290</v>
      </c>
      <c r="K21" s="9">
        <f>ROUND(DATE($E$16+1,4,MOD(234-11*MOD($E$16+1,19),30))/7,0)*7-6</f>
        <v>44668</v>
      </c>
    </row>
    <row r="22" spans="3:11" x14ac:dyDescent="0.25">
      <c r="H22" s="26" t="s">
        <v>10</v>
      </c>
      <c r="I22" s="3">
        <f>I21+1</f>
        <v>43934</v>
      </c>
      <c r="J22" s="3">
        <f t="shared" ref="J22:K22" si="0">J21+1</f>
        <v>44291</v>
      </c>
      <c r="K22" s="9">
        <f t="shared" si="0"/>
        <v>44669</v>
      </c>
    </row>
    <row r="23" spans="3:11" x14ac:dyDescent="0.25">
      <c r="C23" s="1">
        <v>2020</v>
      </c>
      <c r="D23" s="1" t="s">
        <v>42</v>
      </c>
      <c r="H23" s="26" t="s">
        <v>11</v>
      </c>
      <c r="I23" s="3">
        <f>DATE($E$16-1,5,1)</f>
        <v>43952</v>
      </c>
      <c r="J23" s="3">
        <f>DATE($E$16,5,1)</f>
        <v>44317</v>
      </c>
      <c r="K23" s="9">
        <f>DATE($E$16+1,5,1)</f>
        <v>44682</v>
      </c>
    </row>
    <row r="24" spans="3:11" x14ac:dyDescent="0.25">
      <c r="C24" s="1">
        <v>2021</v>
      </c>
      <c r="D24" s="1" t="s">
        <v>43</v>
      </c>
      <c r="H24" s="26" t="s">
        <v>12</v>
      </c>
      <c r="I24" s="3">
        <f>DATE($E$16-1,5,8)</f>
        <v>43959</v>
      </c>
      <c r="J24" s="3">
        <f>DATE($E$16,5,8)</f>
        <v>44324</v>
      </c>
      <c r="K24" s="9">
        <f>DATE($E$16+1,5,8)</f>
        <v>44689</v>
      </c>
    </row>
    <row r="25" spans="3:11" x14ac:dyDescent="0.25">
      <c r="C25" s="1">
        <v>2022</v>
      </c>
      <c r="D25" s="1" t="s">
        <v>44</v>
      </c>
      <c r="H25" s="26" t="s">
        <v>13</v>
      </c>
      <c r="I25" s="3">
        <f>I21+39</f>
        <v>43972</v>
      </c>
      <c r="J25" s="3">
        <f t="shared" ref="J25:K25" si="1">J21+39</f>
        <v>44329</v>
      </c>
      <c r="K25" s="9">
        <f t="shared" si="1"/>
        <v>44707</v>
      </c>
    </row>
    <row r="26" spans="3:11" x14ac:dyDescent="0.25">
      <c r="C26" s="1">
        <v>2023</v>
      </c>
      <c r="D26" s="1" t="s">
        <v>45</v>
      </c>
      <c r="H26" s="26" t="s">
        <v>14</v>
      </c>
      <c r="I26" s="3">
        <f>I21+49</f>
        <v>43982</v>
      </c>
      <c r="J26" s="3">
        <f t="shared" ref="J26:K26" si="2">J21+49</f>
        <v>44339</v>
      </c>
      <c r="K26" s="9">
        <f t="shared" si="2"/>
        <v>44717</v>
      </c>
    </row>
    <row r="27" spans="3:11" x14ac:dyDescent="0.25">
      <c r="C27" s="1">
        <v>2024</v>
      </c>
      <c r="D27" s="1" t="s">
        <v>46</v>
      </c>
      <c r="H27" s="26" t="s">
        <v>19</v>
      </c>
      <c r="I27" s="3">
        <f>I26+1</f>
        <v>43983</v>
      </c>
      <c r="J27" s="3">
        <f t="shared" ref="J27:K27" si="3">J26+1</f>
        <v>44340</v>
      </c>
      <c r="K27" s="9">
        <f t="shared" si="3"/>
        <v>44718</v>
      </c>
    </row>
    <row r="28" spans="3:11" x14ac:dyDescent="0.25">
      <c r="C28" s="1">
        <v>2025</v>
      </c>
      <c r="D28" s="1" t="s">
        <v>47</v>
      </c>
      <c r="H28" s="26" t="s">
        <v>20</v>
      </c>
      <c r="I28" s="3">
        <f>DATE($E$16-1,7,14)</f>
        <v>44026</v>
      </c>
      <c r="J28" s="3">
        <f>DATE($E$16,7,14)</f>
        <v>44391</v>
      </c>
      <c r="K28" s="9">
        <f>DATE($E$16+1,7,14)</f>
        <v>44756</v>
      </c>
    </row>
    <row r="29" spans="3:11" x14ac:dyDescent="0.25">
      <c r="C29" s="1">
        <v>2026</v>
      </c>
      <c r="D29" s="1" t="s">
        <v>48</v>
      </c>
      <c r="H29" s="26" t="s">
        <v>16</v>
      </c>
      <c r="I29" s="3">
        <f>DATE($E$16-1,8,15)</f>
        <v>44058</v>
      </c>
      <c r="J29" s="3">
        <f>DATE($E$16,8,15)</f>
        <v>44423</v>
      </c>
      <c r="K29" s="9">
        <f>DATE($E$16+1,8,15)</f>
        <v>44788</v>
      </c>
    </row>
    <row r="30" spans="3:11" x14ac:dyDescent="0.25">
      <c r="C30" s="1">
        <v>2027</v>
      </c>
      <c r="D30" s="1" t="s">
        <v>49</v>
      </c>
      <c r="H30" s="26" t="s">
        <v>15</v>
      </c>
      <c r="I30" s="3">
        <f>DATE($E$16-1,11,1)</f>
        <v>44136</v>
      </c>
      <c r="J30" s="3">
        <f>DATE($E$16,11,1)</f>
        <v>44501</v>
      </c>
      <c r="K30" s="9">
        <f>DATE($E$16+1,11,1)</f>
        <v>44866</v>
      </c>
    </row>
    <row r="31" spans="3:11" x14ac:dyDescent="0.25">
      <c r="C31" s="1">
        <v>2028</v>
      </c>
      <c r="D31" s="1" t="s">
        <v>50</v>
      </c>
      <c r="H31" s="26" t="s">
        <v>17</v>
      </c>
      <c r="I31" s="3">
        <f>DATE($E$16-1,11,11)</f>
        <v>44146</v>
      </c>
      <c r="J31" s="3">
        <f>DATE($E$16,11,11)</f>
        <v>44511</v>
      </c>
      <c r="K31" s="9">
        <f>DATE($E$16+1,11,11)</f>
        <v>44876</v>
      </c>
    </row>
    <row r="32" spans="3:11" x14ac:dyDescent="0.25">
      <c r="C32" s="1">
        <v>2029</v>
      </c>
      <c r="D32" s="1" t="s">
        <v>51</v>
      </c>
      <c r="H32" s="26" t="s">
        <v>18</v>
      </c>
      <c r="I32" s="3">
        <f>DATE($E$16-1,12,25)</f>
        <v>44190</v>
      </c>
      <c r="J32" s="3">
        <f>DATE($E$16,12,25)</f>
        <v>44555</v>
      </c>
      <c r="K32" s="9">
        <f>DATE($E$16+1,12,25)</f>
        <v>44920</v>
      </c>
    </row>
    <row r="33" spans="3:11" ht="15.75" thickBot="1" x14ac:dyDescent="0.3">
      <c r="C33" s="1">
        <v>2030</v>
      </c>
      <c r="D33" s="1" t="s">
        <v>52</v>
      </c>
      <c r="H33" s="27"/>
      <c r="I33" s="10"/>
      <c r="J33" s="10"/>
      <c r="K33" s="11"/>
    </row>
    <row r="34" spans="3:11" x14ac:dyDescent="0.25">
      <c r="C34" s="1">
        <v>2031</v>
      </c>
      <c r="D34" s="1" t="s">
        <v>53</v>
      </c>
    </row>
    <row r="35" spans="3:11" x14ac:dyDescent="0.25">
      <c r="C35" s="1">
        <v>2032</v>
      </c>
      <c r="D35" s="1" t="s">
        <v>54</v>
      </c>
    </row>
    <row r="36" spans="3:11" x14ac:dyDescent="0.25">
      <c r="C36" s="1">
        <v>2033</v>
      </c>
      <c r="D36" s="1" t="s">
        <v>55</v>
      </c>
    </row>
    <row r="37" spans="3:11" x14ac:dyDescent="0.25">
      <c r="C37" s="1">
        <v>2034</v>
      </c>
      <c r="D37" s="1" t="s">
        <v>56</v>
      </c>
    </row>
    <row r="38" spans="3:11" x14ac:dyDescent="0.25">
      <c r="C38" s="1">
        <v>2035</v>
      </c>
      <c r="D38" s="1" t="s">
        <v>57</v>
      </c>
    </row>
    <row r="39" spans="3:11" x14ac:dyDescent="0.25">
      <c r="C39" s="1">
        <v>2036</v>
      </c>
      <c r="D39" s="1" t="s">
        <v>58</v>
      </c>
    </row>
    <row r="40" spans="3:11" x14ac:dyDescent="0.25">
      <c r="C40" s="1">
        <v>2037</v>
      </c>
      <c r="D40" s="1" t="s">
        <v>59</v>
      </c>
    </row>
    <row r="41" spans="3:11" x14ac:dyDescent="0.25">
      <c r="C41" s="1">
        <v>2038</v>
      </c>
      <c r="D41" s="1" t="s">
        <v>60</v>
      </c>
    </row>
    <row r="42" spans="3:11" x14ac:dyDescent="0.25">
      <c r="C42" s="1">
        <v>2039</v>
      </c>
      <c r="D42" s="1" t="s">
        <v>61</v>
      </c>
    </row>
    <row r="43" spans="3:11" x14ac:dyDescent="0.25">
      <c r="C43" s="1">
        <v>2040</v>
      </c>
      <c r="D43" s="1" t="s">
        <v>62</v>
      </c>
    </row>
    <row r="44" spans="3:11" x14ac:dyDescent="0.25">
      <c r="C44" s="1">
        <v>2041</v>
      </c>
      <c r="D44" s="1" t="s">
        <v>63</v>
      </c>
    </row>
    <row r="45" spans="3:11" x14ac:dyDescent="0.25">
      <c r="C45" s="1">
        <v>2042</v>
      </c>
      <c r="D45" s="1" t="s">
        <v>64</v>
      </c>
    </row>
    <row r="46" spans="3:11" x14ac:dyDescent="0.25">
      <c r="C46" s="1">
        <v>2043</v>
      </c>
      <c r="D46" s="1" t="s">
        <v>65</v>
      </c>
    </row>
    <row r="47" spans="3:11" x14ac:dyDescent="0.25">
      <c r="C47" s="1">
        <v>2044</v>
      </c>
      <c r="D47" s="1" t="s">
        <v>66</v>
      </c>
    </row>
    <row r="48" spans="3:11" x14ac:dyDescent="0.25">
      <c r="C48" s="1">
        <v>2045</v>
      </c>
      <c r="D48" s="1" t="s">
        <v>67</v>
      </c>
    </row>
    <row r="49" spans="3:4" x14ac:dyDescent="0.25">
      <c r="C49" s="1">
        <v>2046</v>
      </c>
      <c r="D49" s="1" t="s">
        <v>68</v>
      </c>
    </row>
    <row r="50" spans="3:4" x14ac:dyDescent="0.25">
      <c r="C50" s="1">
        <v>2047</v>
      </c>
      <c r="D50" s="1" t="s">
        <v>69</v>
      </c>
    </row>
    <row r="51" spans="3:4" x14ac:dyDescent="0.25">
      <c r="C51" s="1">
        <v>2048</v>
      </c>
      <c r="D51" s="1" t="s">
        <v>70</v>
      </c>
    </row>
    <row r="52" spans="3:4" x14ac:dyDescent="0.25">
      <c r="C52" s="1">
        <v>2049</v>
      </c>
      <c r="D52" s="1" t="s">
        <v>71</v>
      </c>
    </row>
    <row r="53" spans="3:4" x14ac:dyDescent="0.25">
      <c r="C53" s="1">
        <v>2050</v>
      </c>
      <c r="D53" s="1" t="s">
        <v>72</v>
      </c>
    </row>
    <row r="54" spans="3:4" x14ac:dyDescent="0.25">
      <c r="C54" s="1">
        <v>2051</v>
      </c>
      <c r="D54" s="1" t="s">
        <v>73</v>
      </c>
    </row>
    <row r="55" spans="3:4" x14ac:dyDescent="0.25">
      <c r="C55" s="1">
        <v>2052</v>
      </c>
      <c r="D55" s="1" t="s">
        <v>74</v>
      </c>
    </row>
    <row r="56" spans="3:4" x14ac:dyDescent="0.25">
      <c r="C56" s="1">
        <v>2053</v>
      </c>
      <c r="D56" s="1" t="s">
        <v>75</v>
      </c>
    </row>
    <row r="57" spans="3:4" x14ac:dyDescent="0.25">
      <c r="C57" s="1">
        <v>2054</v>
      </c>
      <c r="D57" s="1" t="s">
        <v>76</v>
      </c>
    </row>
    <row r="58" spans="3:4" x14ac:dyDescent="0.25">
      <c r="C58" s="1">
        <v>2055</v>
      </c>
      <c r="D58" s="1" t="s">
        <v>77</v>
      </c>
    </row>
    <row r="59" spans="3:4" x14ac:dyDescent="0.25">
      <c r="C59" s="1">
        <v>2056</v>
      </c>
      <c r="D59" s="1" t="s">
        <v>78</v>
      </c>
    </row>
    <row r="60" spans="3:4" x14ac:dyDescent="0.25">
      <c r="C60" s="1">
        <v>2057</v>
      </c>
      <c r="D60" s="1" t="s">
        <v>79</v>
      </c>
    </row>
    <row r="61" spans="3:4" x14ac:dyDescent="0.25">
      <c r="C61" s="1">
        <v>2058</v>
      </c>
      <c r="D61" s="1" t="s">
        <v>80</v>
      </c>
    </row>
    <row r="62" spans="3:4" x14ac:dyDescent="0.25">
      <c r="C62" s="1">
        <v>2059</v>
      </c>
      <c r="D62" s="1" t="s">
        <v>81</v>
      </c>
    </row>
    <row r="63" spans="3:4" x14ac:dyDescent="0.25">
      <c r="C63" s="1">
        <v>2060</v>
      </c>
      <c r="D63" s="1" t="s">
        <v>82</v>
      </c>
    </row>
    <row r="64" spans="3:4" x14ac:dyDescent="0.25">
      <c r="C64" s="1">
        <v>2061</v>
      </c>
      <c r="D64" s="1" t="s">
        <v>83</v>
      </c>
    </row>
    <row r="65" spans="3:4" x14ac:dyDescent="0.25">
      <c r="C65" s="1">
        <v>2062</v>
      </c>
      <c r="D65" s="1" t="s">
        <v>84</v>
      </c>
    </row>
    <row r="66" spans="3:4" x14ac:dyDescent="0.25">
      <c r="C66" s="1">
        <v>2063</v>
      </c>
      <c r="D66" s="1" t="s">
        <v>85</v>
      </c>
    </row>
    <row r="67" spans="3:4" x14ac:dyDescent="0.25">
      <c r="C67" s="1">
        <v>2064</v>
      </c>
      <c r="D67" s="1" t="s">
        <v>86</v>
      </c>
    </row>
    <row r="68" spans="3:4" x14ac:dyDescent="0.25">
      <c r="C68" s="1">
        <v>2065</v>
      </c>
      <c r="D68" s="1" t="s">
        <v>87</v>
      </c>
    </row>
    <row r="69" spans="3:4" x14ac:dyDescent="0.25">
      <c r="C69" s="1">
        <v>2066</v>
      </c>
      <c r="D69" s="1" t="s">
        <v>88</v>
      </c>
    </row>
    <row r="70" spans="3:4" x14ac:dyDescent="0.25">
      <c r="C70" s="1">
        <v>2067</v>
      </c>
      <c r="D70" s="1" t="s">
        <v>89</v>
      </c>
    </row>
    <row r="71" spans="3:4" x14ac:dyDescent="0.25">
      <c r="C71" s="1">
        <v>2068</v>
      </c>
      <c r="D71" s="1" t="s">
        <v>90</v>
      </c>
    </row>
    <row r="72" spans="3:4" x14ac:dyDescent="0.25">
      <c r="C72" s="1">
        <v>2069</v>
      </c>
      <c r="D72" s="1" t="s">
        <v>91</v>
      </c>
    </row>
    <row r="73" spans="3:4" x14ac:dyDescent="0.25">
      <c r="C73" s="1">
        <v>2070</v>
      </c>
      <c r="D73" s="1" t="s">
        <v>92</v>
      </c>
    </row>
    <row r="74" spans="3:4" x14ac:dyDescent="0.25">
      <c r="C74" s="1">
        <v>2071</v>
      </c>
      <c r="D74" s="1" t="s">
        <v>93</v>
      </c>
    </row>
  </sheetData>
  <customSheetViews>
    <customSheetView guid="{0A9A4DE2-F5B2-4D1D-8C8E-EB7FD2031059}" showGridLines="0">
      <selection activeCell="B2" sqref="B2"/>
      <pageMargins left="0.7" right="0.7" top="0.75" bottom="0.75" header="0.3" footer="0.3"/>
      <pageSetup paperSize="9" orientation="portrait" horizontalDpi="4294967293" verticalDpi="0" r:id="rId1"/>
    </customSheetView>
  </customSheetViews>
  <pageMargins left="0.7" right="0.7" top="0.75" bottom="0.75" header="0.3" footer="0.3"/>
  <pageSetup paperSize="9" orientation="portrait" horizontalDpi="4294967293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Planning</vt:lpstr>
      <vt:lpstr>Param</vt:lpstr>
      <vt:lpstr>ANNEE</vt:lpstr>
      <vt:lpstr>DateBase</vt:lpstr>
      <vt:lpstr>EcartJour</vt:lpstr>
      <vt:lpstr>FERIE_TROIS_ANS</vt:lpstr>
      <vt:lpstr>LST_PARAM_PROJECT_ID</vt:lpstr>
      <vt:lpstr>NUM_SEM</vt:lpstr>
      <vt:lpstr>PARAM_DATE_DEBUT</vt:lpstr>
      <vt:lpstr>PLANNING_DATA_ID</vt:lpstr>
      <vt:lpstr>PLANNING_DATE</vt:lpstr>
      <vt:lpstr>PLANNING_DATE_DEBUT</vt:lpstr>
      <vt:lpstr>TBL_FERIE</vt:lpstr>
      <vt:lpstr>TBL_PARAM_PROJECT</vt:lpstr>
    </vt:vector>
  </TitlesOfParts>
  <Company>Alcya Informatique</Company>
  <LinksUpToDate>false</LinksUpToDate>
  <SharedDoc>false</SharedDoc>
  <HyperlinkBase>http://www.alcya.com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perpétuel</dc:title>
  <dc:subject>Définir une méthodologie de travail pour réaliser des feuilles de calculs efficaces.</dc:subject>
  <dc:creator>COMBAUD, Yannick</dc:creator>
  <cp:keywords>excel, planning, calendrier, perpétuel, date</cp:keywords>
  <dc:description>Illustre l'article d'Alcya Informatique associé</dc:description>
  <cp:lastModifiedBy>COMBAUD, Yannick</cp:lastModifiedBy>
  <dcterms:created xsi:type="dcterms:W3CDTF">2016-06-07T13:33:45Z</dcterms:created>
  <dcterms:modified xsi:type="dcterms:W3CDTF">2021-05-13T09:36:52Z</dcterms:modified>
  <cp:category>Tutoriel</cp:category>
</cp:coreProperties>
</file>