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6440" tabRatio="703" activeTab="2"/>
  </bookViews>
  <sheets>
    <sheet name="CLIENTS" sheetId="1" r:id="rId1"/>
    <sheet name="ENLEVEMENTS" sheetId="8" r:id="rId2"/>
    <sheet name="SAISIE" sheetId="9" r:id="rId3"/>
  </sheets>
  <definedNames>
    <definedName name="_xlnm._FilterDatabase" localSheetId="0" hidden="1">CLIENTS!$A$1:$S$10</definedName>
    <definedName name="_xlnm._FilterDatabase" localSheetId="1" hidden="1">ENLEVEMENTS!$A$1:$S$6</definedName>
    <definedName name="pl_saisie">SAISIE!$F$10:$H$10</definedName>
    <definedName name="Reference_interne">OFFSET(CLIENTS!$N$2,0,0,COUNTA(CLIENTS!$N:$N)-1)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6" i="8" l="1"/>
  <c r="B6" i="8"/>
  <c r="D6" i="8"/>
  <c r="E6" i="8"/>
  <c r="F6" i="8"/>
  <c r="G6" i="8"/>
  <c r="H6" i="8"/>
  <c r="I6" i="8"/>
  <c r="J6" i="8"/>
  <c r="K6" i="8"/>
  <c r="L6" i="8"/>
  <c r="M6" i="8"/>
  <c r="Q6" i="8"/>
  <c r="R6" i="8"/>
  <c r="A5" i="8"/>
  <c r="B5" i="8"/>
  <c r="D5" i="8"/>
  <c r="E5" i="8"/>
  <c r="F5" i="8"/>
  <c r="G5" i="8"/>
  <c r="H5" i="8"/>
  <c r="I5" i="8"/>
  <c r="J5" i="8"/>
  <c r="K5" i="8"/>
  <c r="L5" i="8"/>
  <c r="M5" i="8"/>
  <c r="Q5" i="8"/>
  <c r="R5" i="8"/>
  <c r="A4" i="8"/>
  <c r="B4" i="8"/>
  <c r="D4" i="8"/>
  <c r="E4" i="8"/>
  <c r="F4" i="8"/>
  <c r="G4" i="8"/>
  <c r="H4" i="8"/>
  <c r="I4" i="8"/>
  <c r="J4" i="8"/>
  <c r="K4" i="8"/>
  <c r="L4" i="8"/>
  <c r="M4" i="8"/>
  <c r="Q4" i="8"/>
  <c r="R4" i="8"/>
  <c r="J2" i="8" l="1"/>
  <c r="J3" i="8"/>
  <c r="Q3" i="8"/>
  <c r="A3" i="8"/>
  <c r="R3" i="8"/>
  <c r="M3" i="8"/>
  <c r="L3" i="8"/>
  <c r="K3" i="8"/>
  <c r="I3" i="8"/>
  <c r="H3" i="8"/>
  <c r="G3" i="8"/>
  <c r="F3" i="8"/>
  <c r="E3" i="8"/>
  <c r="D3" i="8"/>
  <c r="B3" i="8"/>
  <c r="R2" i="8"/>
  <c r="Q2" i="8"/>
  <c r="M2" i="8"/>
  <c r="L2" i="8"/>
  <c r="K2" i="8"/>
  <c r="I2" i="8"/>
  <c r="H2" i="8"/>
  <c r="G2" i="8"/>
  <c r="F2" i="8"/>
  <c r="E2" i="8"/>
  <c r="D2" i="8"/>
  <c r="B2" i="8"/>
  <c r="A2" i="8"/>
</calcChain>
</file>

<file path=xl/connections.xml><?xml version="1.0" encoding="utf-8"?>
<connections xmlns="http://schemas.openxmlformats.org/spreadsheetml/2006/main">
  <connection id="1" keepAlive="1" name="Requête - ENLEVEMENT DU 10-03" description="Connexion à la requête « ENLEVEMENT DU 10-03 » dans le classeur." type="5" refreshedVersion="7" background="1" saveData="1">
    <dbPr connection="Provider=Microsoft.Mashup.OleDb.1;Data Source=$Workbook$;Location=&quot;ENLEVEMENT DU 10-03&quot;;Extended Properties=&quot;&quot;" command="SELECT * FROM [ENLEVEMENT DU 10-03]"/>
  </connection>
  <connection id="2" keepAlive="1" name="Requête - ENLEVEMENT DU 11-03" description="Connexion à la requête « ENLEVEMENT DU 11-03 » dans le classeur." type="5" refreshedVersion="7" background="1" saveData="1">
    <dbPr connection="Provider=Microsoft.Mashup.OleDb.1;Data Source=$Workbook$;Location=&quot;ENLEVEMENT DU 11-03&quot;;Extended Properties=&quot;&quot;" command="SELECT * FROM [ENLEVEMENT DU 11-03]"/>
  </connection>
  <connection id="3" keepAlive="1" name="Requête - ENLEVEMENT DU 14-03" description="Connexion à la requête « ENLEVEMENT DU 14-03 » dans le classeur." type="5" refreshedVersion="7" background="1" saveData="1">
    <dbPr connection="Provider=Microsoft.Mashup.OleDb.1;Data Source=$Workbook$;Location=&quot;ENLEVEMENT DU 14-03&quot;;Extended Properties=&quot;&quot;" command="SELECT * FROM [ENLEVEMENT DU 14-03]"/>
  </connection>
  <connection id="4" keepAlive="1" name="Requête - ENLEVEMENT DU 15-03" description="Connexion à la requête « ENLEVEMENT DU 15-03 » dans le classeur." type="5" refreshedVersion="7" background="1" saveData="1">
    <dbPr connection="Provider=Microsoft.Mashup.OleDb.1;Data Source=$Workbook$;Location=&quot;ENLEVEMENT DU 15-03&quot;;Extended Properties=&quot;&quot;" command="SELECT * FROM [ENLEVEMENT DU 15-03]"/>
  </connection>
  <connection id="5" keepAlive="1" name="Requête - ENLEVEMENT DU 16-03" description="Connexion à la requête « ENLEVEMENT DU 16-03 » dans le classeur." type="5" refreshedVersion="7" background="1" saveData="1">
    <dbPr connection="Provider=Microsoft.Mashup.OleDb.1;Data Source=$Workbook$;Location=&quot;ENLEVEMENT DU 16-03&quot;;Extended Properties=&quot;&quot;" command="SELECT * FROM [ENLEVEMENT DU 16-03]"/>
  </connection>
  <connection id="6" keepAlive="1" name="Requête - ENLEVEMENT DU 17-03" description="Connexion à la requête « ENLEVEMENT DU 17-03 » dans le classeur." type="5" refreshedVersion="7" background="1" saveData="1">
    <dbPr connection="Provider=Microsoft.Mashup.OleDb.1;Data Source=$Workbook$;Location=&quot;ENLEVEMENT DU 17-03&quot;;Extended Properties=&quot;&quot;" command="SELECT * FROM [ENLEVEMENT DU 17-03]"/>
  </connection>
  <connection id="7" keepAlive="1" name="Requête - ENLEVEMENT DU 18-03" description="Connexion à la requête « ENLEVEMENT DU 18-03 » dans le classeur." type="5" refreshedVersion="7" background="1" saveData="1">
    <dbPr connection="Provider=Microsoft.Mashup.OleDb.1;Data Source=$Workbook$;Location=&quot;ENLEVEMENT DU 18-03&quot;;Extended Properties=&quot;&quot;" command="SELECT * FROM [ENLEVEMENT DU 18-03]"/>
  </connection>
  <connection id="8" keepAlive="1" name="Requête - ENLEVEMENT DU 21-03" description="Connexion à la requête « ENLEVEMENT DU 21-03 » dans le classeur." type="5" refreshedVersion="7" background="1" saveData="1">
    <dbPr connection="Provider=Microsoft.Mashup.OleDb.1;Data Source=$Workbook$;Location=&quot;ENLEVEMENT DU 21-03&quot;;Extended Properties=&quot;&quot;" command="SELECT * FROM [ENLEVEMENT DU 21-03]"/>
  </connection>
  <connection id="9" keepAlive="1" name="Requête - ENLEVEMENT DU 22-03" description="Connexion à la requête « ENLEVEMENT DU 22-03 » dans le classeur." type="5" refreshedVersion="7" background="1" saveData="1">
    <dbPr connection="Provider=Microsoft.Mashup.OleDb.1;Data Source=$Workbook$;Location=&quot;ENLEVEMENT DU 22-03&quot;;Extended Properties=&quot;&quot;" command="SELECT * FROM [ENLEVEMENT DU 22-03]"/>
  </connection>
  <connection id="10" keepAlive="1" name="Requête - ENLEVEMENT DU 23-03" description="Connexion à la requête « ENLEVEMENT DU 23-03 » dans le classeur." type="5" refreshedVersion="7" background="1" saveData="1">
    <dbPr connection="Provider=Microsoft.Mashup.OleDb.1;Data Source=$Workbook$;Location=&quot;ENLEVEMENT DU 23-03&quot;;Extended Properties=&quot;&quot;" command="SELECT * FROM [ENLEVEMENT DU 23-03]"/>
  </connection>
  <connection id="11" keepAlive="1" name="Requête - ENLEVEMENT DU 24-03" description="Connexion à la requête « ENLEVEMENT DU 24-03 » dans le classeur." type="5" refreshedVersion="7" background="1" saveData="1">
    <dbPr connection="Provider=Microsoft.Mashup.OleDb.1;Data Source=$Workbook$;Location=&quot;ENLEVEMENT DU 24-03&quot;;Extended Properties=&quot;&quot;" command="SELECT * FROM [ENLEVEMENT DU 24-03]"/>
  </connection>
  <connection id="12" keepAlive="1" name="Requête - ENLEVEMENT DU 25-03" description="Connexion à la requête « ENLEVEMENT DU 25-03 » dans le classeur." type="5" refreshedVersion="7" background="1" saveData="1">
    <dbPr connection="Provider=Microsoft.Mashup.OleDb.1;Data Source=$Workbook$;Location=&quot;ENLEVEMENT DU 25-03&quot;;Extended Properties=&quot;&quot;" command="SELECT * FROM [ENLEVEMENT DU 25-03]"/>
  </connection>
  <connection id="13" keepAlive="1" name="Requête - ENLEVEMENT DU 28-03" description="Connexion à la requête « ENLEVEMENT DU 28-03 » dans le classeur." type="5" refreshedVersion="7" background="1" saveData="1">
    <dbPr connection="Provider=Microsoft.Mashup.OleDb.1;Data Source=$Workbook$;Location=&quot;ENLEVEMENT DU 28-03&quot;;Extended Properties=&quot;&quot;" command="SELECT * FROM [ENLEVEMENT DU 28-03]"/>
  </connection>
  <connection id="14" keepAlive="1" name="Requête - ENLEVEMENT DU 29-03" description="Connexion à la requête « ENLEVEMENT DU 29-03 » dans le classeur." type="5" refreshedVersion="7" background="1" saveData="1">
    <dbPr connection="Provider=Microsoft.Mashup.OleDb.1;Data Source=$Workbook$;Location=&quot;ENLEVEMENT DU 29-03&quot;;Extended Properties=&quot;&quot;" command="SELECT * FROM [ENLEVEMENT DU 29-03]"/>
  </connection>
  <connection id="15" keepAlive="1" name="Requête - integre" description="Connexion à la requête « integre » dans le classeur." type="5" refreshedVersion="7" background="1" saveData="1">
    <dbPr connection="Provider=Microsoft.Mashup.OleDb.1;Data Source=$Workbook$;Location=integre;Extended Properties=&quot;&quot;" command="SELECT * FROM [integre]"/>
  </connection>
</connections>
</file>

<file path=xl/sharedStrings.xml><?xml version="1.0" encoding="utf-8"?>
<sst xmlns="http://schemas.openxmlformats.org/spreadsheetml/2006/main" count="132" uniqueCount="72">
  <si>
    <t>Agence</t>
  </si>
  <si>
    <t>N° de client</t>
  </si>
  <si>
    <t>Colis</t>
  </si>
  <si>
    <t>Nom expéditeur</t>
  </si>
  <si>
    <t>Code postal Expéditeur</t>
  </si>
  <si>
    <t>Ville Expéditeur</t>
  </si>
  <si>
    <t>Adresse Expéditeur</t>
  </si>
  <si>
    <t>Téléphone</t>
  </si>
  <si>
    <t>Nom destinataire</t>
  </si>
  <si>
    <t>Code postal destinataire</t>
  </si>
  <si>
    <t>Ville destinataire</t>
  </si>
  <si>
    <t>Adresse Destinataire</t>
  </si>
  <si>
    <t>Téléphone Destinataire</t>
  </si>
  <si>
    <t>Référence interne 1</t>
  </si>
  <si>
    <t>Référence interne 2</t>
  </si>
  <si>
    <t>DESCRIPTION</t>
  </si>
  <si>
    <t>Contact Expéditeur</t>
  </si>
  <si>
    <t>Contact Destinataire</t>
  </si>
  <si>
    <t>Date d'enlèvement</t>
  </si>
  <si>
    <t>COMPTOIR DU LIVRE</t>
  </si>
  <si>
    <t>PORTET SUR GARONNE</t>
  </si>
  <si>
    <t>10 BIS BOULEVARD DE L'EUROPE</t>
  </si>
  <si>
    <t>05.62.11.73.33</t>
  </si>
  <si>
    <t>Référence interne</t>
  </si>
  <si>
    <t>MAISON DE LA PRESSE</t>
  </si>
  <si>
    <t>SNC LACAZE BASSE</t>
  </si>
  <si>
    <t>CASTRES</t>
  </si>
  <si>
    <t>147 AV LACAZE-BASSE</t>
  </si>
  <si>
    <t>05.63.725.280</t>
  </si>
  <si>
    <t>ANDRIEU</t>
  </si>
  <si>
    <t>ATELIER AGORA</t>
  </si>
  <si>
    <t>13430</t>
  </si>
  <si>
    <t>EYGUIERES</t>
  </si>
  <si>
    <t>2 PLACE THIERS</t>
  </si>
  <si>
    <t>04.90.57.81.46</t>
  </si>
  <si>
    <t>CORINNE</t>
  </si>
  <si>
    <t>CHRISTINE</t>
  </si>
  <si>
    <t>LAURENT</t>
  </si>
  <si>
    <t>PRESSE DE L'AVENIR</t>
  </si>
  <si>
    <t>EYGALIERES</t>
  </si>
  <si>
    <t>159 RUE DE LA REPUBLIQUE</t>
  </si>
  <si>
    <t>04.90.95.98.91</t>
  </si>
  <si>
    <t>AZUR SECRETARIAT</t>
  </si>
  <si>
    <t>PEYMEINADE</t>
  </si>
  <si>
    <t>58 ROUTE DE DRAGUIGNAN</t>
  </si>
  <si>
    <t>04.93.09.99.63</t>
  </si>
  <si>
    <t>AU FAI'T</t>
  </si>
  <si>
    <t>AUFFAY-VAL DE SCIE</t>
  </si>
  <si>
    <t>3 PLACE DU GENERAL DE GAULLE</t>
  </si>
  <si>
    <t>02.35.32.84.04</t>
  </si>
  <si>
    <t>PICARD</t>
  </si>
  <si>
    <t>SAINT JEAN PIED DE PORT</t>
  </si>
  <si>
    <t>23 RUE DU GENERAL DE GAULLE</t>
  </si>
  <si>
    <t>05.59.37.07.13</t>
  </si>
  <si>
    <t>ARNAUDEAU</t>
  </si>
  <si>
    <t>MAISON DE LA PRESSE CLOVER</t>
  </si>
  <si>
    <t>CAVAILLON</t>
  </si>
  <si>
    <t>13 AV GABRIEL PERI</t>
  </si>
  <si>
    <t>ATHMANI</t>
  </si>
  <si>
    <t>04.90.74.25.43</t>
  </si>
  <si>
    <t>2 COTE ANSELME BISCON</t>
  </si>
  <si>
    <t>SAINT JUERY</t>
  </si>
  <si>
    <t>ABDELLI</t>
  </si>
  <si>
    <t>05.63.45.32.77</t>
  </si>
  <si>
    <t>LIBRAIRIE ALLEGRAN</t>
  </si>
  <si>
    <t>LA-SAUVE</t>
  </si>
  <si>
    <t>45 RUE ST JEAN</t>
  </si>
  <si>
    <t>05.56.23.01.96</t>
  </si>
  <si>
    <t>ALLEGRAN</t>
  </si>
  <si>
    <t>DATE</t>
  </si>
  <si>
    <t>REFERENCE INTERNE</t>
  </si>
  <si>
    <t>NB COLIS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</si>
</sst>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00"/>
    <numFmt numFmtId="165" formatCode="0#&quot; &quot;##&quot; &quot;##&quot; &quot;##&quot; &quot;##"/>
    <numFmt numFmtId="166" formatCode="0000"/>
    <numFmt numFmtId="167" formatCode="dd\-mm\-yyyy;@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0"/>
        <bgColor theme="8" tint="0.79998168889431442"/>
      </patternFill>
    </fill>
    <fill>
      <patternFill patternType="solid">
        <fgColor theme="0" tint="-0.14999847407452621"/>
        <bgColor theme="9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8" tint="0.79998168889431442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7030A0"/>
        <bgColor indexed="64"/>
      </patternFill>
    </fill>
  </fills>
  <borders count="7">
    <border>
      <left/>
      <right/>
      <top/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 style="thin">
        <color theme="9" tint="0.3999755851924192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Fill="1"/>
    <xf numFmtId="164" fontId="0" fillId="0" borderId="0" xfId="0" applyNumberFormat="1"/>
    <xf numFmtId="166" fontId="0" fillId="0" borderId="0" xfId="0" applyNumberFormat="1"/>
    <xf numFmtId="0" fontId="0" fillId="3" borderId="1" xfId="0" applyFont="1" applyFill="1" applyBorder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6" borderId="1" xfId="0" applyFont="1" applyFill="1" applyBorder="1" applyAlignment="1">
      <alignment horizontal="center"/>
    </xf>
    <xf numFmtId="0" fontId="0" fillId="5" borderId="0" xfId="0" applyFill="1"/>
    <xf numFmtId="164" fontId="0" fillId="6" borderId="1" xfId="0" applyNumberFormat="1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164" fontId="0" fillId="5" borderId="0" xfId="0" applyNumberFormat="1" applyFill="1" applyAlignment="1">
      <alignment horizontal="center"/>
    </xf>
    <xf numFmtId="165" fontId="0" fillId="5" borderId="0" xfId="0" applyNumberFormat="1" applyFill="1" applyAlignment="1">
      <alignment horizontal="center"/>
    </xf>
    <xf numFmtId="165" fontId="0" fillId="5" borderId="0" xfId="0" applyNumberFormat="1" applyFill="1"/>
    <xf numFmtId="166" fontId="0" fillId="0" borderId="0" xfId="0" applyNumberFormat="1" applyAlignment="1">
      <alignment horizontal="center"/>
    </xf>
    <xf numFmtId="0" fontId="0" fillId="7" borderId="0" xfId="0" applyFill="1"/>
    <xf numFmtId="14" fontId="0" fillId="3" borderId="2" xfId="0" applyNumberFormat="1" applyFont="1" applyFill="1" applyBorder="1" applyAlignment="1" applyProtection="1">
      <alignment horizontal="center"/>
      <protection locked="0"/>
    </xf>
    <xf numFmtId="0" fontId="4" fillId="4" borderId="3" xfId="0" applyFont="1" applyFill="1" applyBorder="1" applyAlignment="1">
      <alignment horizontal="center"/>
    </xf>
    <xf numFmtId="0" fontId="4" fillId="5" borderId="3" xfId="0" applyFont="1" applyFill="1" applyBorder="1" applyAlignment="1">
      <alignment horizontal="center"/>
    </xf>
    <xf numFmtId="0" fontId="4" fillId="2" borderId="3" xfId="0" applyFont="1" applyFill="1" applyBorder="1" applyAlignment="1" applyProtection="1">
      <alignment horizontal="center"/>
      <protection locked="0"/>
    </xf>
    <xf numFmtId="164" fontId="4" fillId="4" borderId="3" xfId="0" applyNumberFormat="1" applyFont="1" applyFill="1" applyBorder="1" applyAlignment="1">
      <alignment horizontal="center"/>
    </xf>
    <xf numFmtId="165" fontId="4" fillId="5" borderId="3" xfId="0" applyNumberFormat="1" applyFont="1" applyFill="1" applyBorder="1" applyAlignment="1">
      <alignment horizontal="center"/>
    </xf>
    <xf numFmtId="165" fontId="4" fillId="4" borderId="3" xfId="0" applyNumberFormat="1" applyFont="1" applyFill="1" applyBorder="1" applyAlignment="1">
      <alignment horizontal="center"/>
    </xf>
    <xf numFmtId="49" fontId="4" fillId="0" borderId="3" xfId="0" applyNumberFormat="1" applyFon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2" fillId="9" borderId="4" xfId="0" applyFont="1" applyFill="1" applyBorder="1" applyAlignment="1">
      <alignment horizontal="center"/>
    </xf>
    <xf numFmtId="166" fontId="3" fillId="8" borderId="4" xfId="0" applyNumberFormat="1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167" fontId="3" fillId="8" borderId="4" xfId="0" applyNumberFormat="1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/>
    </xf>
    <xf numFmtId="0" fontId="5" fillId="3" borderId="5" xfId="0" applyFont="1" applyFill="1" applyBorder="1" applyAlignment="1" applyProtection="1">
      <alignment horizontal="center"/>
      <protection locked="0"/>
    </xf>
    <xf numFmtId="164" fontId="5" fillId="6" borderId="5" xfId="0" applyNumberFormat="1" applyFont="1" applyFill="1" applyBorder="1" applyAlignment="1">
      <alignment horizontal="center"/>
    </xf>
    <xf numFmtId="165" fontId="5" fillId="6" borderId="5" xfId="0" applyNumberFormat="1" applyFont="1" applyFill="1" applyBorder="1" applyAlignment="1">
      <alignment horizontal="center"/>
    </xf>
    <xf numFmtId="49" fontId="5" fillId="3" borderId="5" xfId="0" applyNumberFormat="1" applyFont="1" applyFill="1" applyBorder="1" applyAlignment="1" applyProtection="1">
      <alignment horizontal="center"/>
      <protection locked="0"/>
    </xf>
    <xf numFmtId="14" fontId="5" fillId="3" borderId="6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2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8" tint="0.79998168889431442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/>
        </left>
        <right/>
        <top style="thin">
          <color theme="8"/>
        </top>
        <bottom style="thin">
          <color theme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0"/>
      <fill>
        <patternFill patternType="solid">
          <fgColor theme="8" tint="0.79998168889431442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border outline="0">
        <right style="thin">
          <color theme="8"/>
        </right>
        <top style="thin">
          <color theme="9" tint="0.39997558519241921"/>
        </top>
        <bottom style="thin">
          <color theme="8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numFmt numFmtId="166" formatCode="0000"/>
    </dxf>
    <dxf>
      <numFmt numFmtId="164" formatCode="00000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9933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419101</xdr:colOff>
      <xdr:row>28</xdr:row>
      <xdr:rowOff>104775</xdr:rowOff>
    </xdr:from>
    <xdr:to>
      <xdr:col>13</xdr:col>
      <xdr:colOff>533401</xdr:colOff>
      <xdr:row>31</xdr:row>
      <xdr:rowOff>24493</xdr:rowOff>
    </xdr:to>
    <xdr:sp macro="[0]!SaveAsCSV" textlink="">
      <xdr:nvSpPr>
        <xdr:cNvPr id="2" name="Rectangle 1">
          <a:extLst>
            <a:ext uri="{FF2B5EF4-FFF2-40B4-BE49-F238E27FC236}">
              <a16:creationId xmlns:a16="http://schemas.microsoft.com/office/drawing/2014/main" xmlns="" id="{88063656-4710-49A8-92CE-03EAADE9B9DE}"/>
            </a:ext>
          </a:extLst>
        </xdr:cNvPr>
        <xdr:cNvSpPr/>
      </xdr:nvSpPr>
      <xdr:spPr>
        <a:xfrm>
          <a:off x="9486901" y="6276975"/>
          <a:ext cx="1638300" cy="491218"/>
        </a:xfrm>
        <a:prstGeom prst="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EXPORT</a:t>
          </a:r>
          <a:r>
            <a:rPr lang="fr-FR" sz="1800" b="1" baseline="0"/>
            <a:t> CSV</a:t>
          </a:r>
          <a:endParaRPr lang="fr-FR" sz="1800" b="1"/>
        </a:p>
      </xdr:txBody>
    </xdr:sp>
    <xdr:clientData/>
  </xdr:twoCellAnchor>
  <xdr:twoCellAnchor>
    <xdr:from>
      <xdr:col>2</xdr:col>
      <xdr:colOff>266700</xdr:colOff>
      <xdr:row>1</xdr:row>
      <xdr:rowOff>57150</xdr:rowOff>
    </xdr:from>
    <xdr:to>
      <xdr:col>11</xdr:col>
      <xdr:colOff>180975</xdr:colOff>
      <xdr:row>3</xdr:row>
      <xdr:rowOff>114300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389F09E9-D008-0148-A028-A1C3CE2D9D4F}"/>
            </a:ext>
          </a:extLst>
        </xdr:cNvPr>
        <xdr:cNvSpPr txBox="1"/>
      </xdr:nvSpPr>
      <xdr:spPr>
        <a:xfrm>
          <a:off x="1790700" y="247650"/>
          <a:ext cx="6772275" cy="438150"/>
        </a:xfrm>
        <a:prstGeom prst="rect">
          <a:avLst/>
        </a:prstGeom>
        <a:solidFill>
          <a:srgbClr val="9933FF"/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 b="1">
              <a:solidFill>
                <a:schemeClr val="bg2"/>
              </a:solidFill>
            </a:rPr>
            <a:t>DEMANDES</a:t>
          </a:r>
          <a:r>
            <a:rPr lang="fr-FR" sz="2000" b="1" baseline="0">
              <a:solidFill>
                <a:schemeClr val="bg2"/>
              </a:solidFill>
            </a:rPr>
            <a:t> D'ENLEVEMENTS </a:t>
          </a:r>
          <a:endParaRPr lang="fr-FR" sz="2000" b="1">
            <a:solidFill>
              <a:schemeClr val="bg2"/>
            </a:solidFill>
          </a:endParaRPr>
        </a:p>
      </xdr:txBody>
    </xdr:sp>
    <xdr:clientData/>
  </xdr:twoCellAnchor>
  <xdr:twoCellAnchor>
    <xdr:from>
      <xdr:col>5</xdr:col>
      <xdr:colOff>742950</xdr:colOff>
      <xdr:row>12</xdr:row>
      <xdr:rowOff>28575</xdr:rowOff>
    </xdr:from>
    <xdr:to>
      <xdr:col>7</xdr:col>
      <xdr:colOff>619125</xdr:colOff>
      <xdr:row>13</xdr:row>
      <xdr:rowOff>114300</xdr:rowOff>
    </xdr:to>
    <xdr:sp macro="[0]!Saisie" textlink="">
      <xdr:nvSpPr>
        <xdr:cNvPr id="5" name="Rectangle 4">
          <a:extLst>
            <a:ext uri="{FF2B5EF4-FFF2-40B4-BE49-F238E27FC236}">
              <a16:creationId xmlns:a16="http://schemas.microsoft.com/office/drawing/2014/main" xmlns="" id="{300E888B-7FE4-D976-6F7E-E2ED6D36CCC6}"/>
            </a:ext>
          </a:extLst>
        </xdr:cNvPr>
        <xdr:cNvSpPr/>
      </xdr:nvSpPr>
      <xdr:spPr>
        <a:xfrm>
          <a:off x="5219700" y="2590800"/>
          <a:ext cx="2733675" cy="53340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8" name="tb_clients" displayName="tb_clients" ref="A1:S10">
  <autoFilter ref="A1:S10"/>
  <sortState ref="A2:S4000">
    <sortCondition ref="N1:N4000"/>
  </sortState>
  <tableColumns count="19">
    <tableColumn id="1" name="Agence" totalsRowLabel="Total"/>
    <tableColumn id="2" name="N° de client"/>
    <tableColumn id="3" name="Colis"/>
    <tableColumn id="4" name="Nom expéditeur"/>
    <tableColumn id="5" name="Code postal Expéditeur" dataDxfId="25"/>
    <tableColumn id="6" name="Ville Expéditeur"/>
    <tableColumn id="7" name="Adresse Expéditeur"/>
    <tableColumn id="8" name="Téléphone"/>
    <tableColumn id="9" name="Nom destinataire"/>
    <tableColumn id="10" name="Code postal destinataire"/>
    <tableColumn id="11" name="Ville destinataire"/>
    <tableColumn id="12" name="Adresse Destinataire"/>
    <tableColumn id="13" name="Téléphone Destinataire"/>
    <tableColumn id="14" name="Référence interne 1" dataDxfId="24"/>
    <tableColumn id="15" name="Référence interne 2"/>
    <tableColumn id="16" name="DESCRIPTION"/>
    <tableColumn id="17" name="Contact Expéditeur"/>
    <tableColumn id="18" name="Contact Destinataire"/>
    <tableColumn id="19" name="Date d'enlèvement" totalsRowFunction="count"/>
  </tableColumns>
  <tableStyleInfo name="TableStyleMedium7" showFirstColumn="1" showLastColumn="1" showRowStripes="1" showColumnStripes="0"/>
</table>
</file>

<file path=xl/tables/table2.xml><?xml version="1.0" encoding="utf-8"?>
<table xmlns="http://schemas.openxmlformats.org/spreadsheetml/2006/main" id="1" name="tb_enlevements" displayName="tb_enlevements" ref="A1:S6" totalsRowShown="0" headerRowDxfId="23" tableBorderDxfId="22">
  <autoFilter ref="A1:S6"/>
  <tableColumns count="19">
    <tableColumn id="1" name="Agence" dataDxfId="21">
      <calculatedColumnFormula>IF(ISNA(INDEX(CLIENTS!$A:$S,MATCH($N2,CLIENTS!$N:$N,0),1)),"",INDEX(CLIENTS!$A:$S,MATCH($N2,CLIENTS!$N:$N,0),1))</calculatedColumnFormula>
    </tableColumn>
    <tableColumn id="2" name="N° de client" dataDxfId="20">
      <calculatedColumnFormula>IF(ISNA(INDEX(CLIENTS!$A:$S,MATCH($N2,CLIENTS!$N:$N,0),2)),"",INDEX(CLIENTS!$A:$S,MATCH($N2,CLIENTS!$N:$N,0),2))</calculatedColumnFormula>
    </tableColumn>
    <tableColumn id="3" name="Colis" dataDxfId="19"/>
    <tableColumn id="4" name="Nom expéditeur" dataDxfId="18">
      <calculatedColumnFormula>IF(ISNA(INDEX(CLIENTS!$A:$S,MATCH($N2,CLIENTS!$N:$N,0),4)),"",INDEX(CLIENTS!$A:$S,MATCH($N2,CLIENTS!$N:$N,0),4))</calculatedColumnFormula>
    </tableColumn>
    <tableColumn id="5" name="Code postal Expéditeur" dataDxfId="17">
      <calculatedColumnFormula>IF(ISNA(INDEX(CLIENTS!$A:$S,MATCH($N2,CLIENTS!$N:$N,0),5)),"",INDEX(CLIENTS!$A:$S,MATCH($N2,CLIENTS!$N:$N,0),5))</calculatedColumnFormula>
    </tableColumn>
    <tableColumn id="6" name="Ville Expéditeur" dataDxfId="16">
      <calculatedColumnFormula>IF(ISNA(INDEX(CLIENTS!$A:$S,MATCH($N2,CLIENTS!$N:$N,0),6)),"",INDEX(CLIENTS!$A:$S,MATCH($N2,CLIENTS!$N:$N,0),6))</calculatedColumnFormula>
    </tableColumn>
    <tableColumn id="7" name="Adresse Expéditeur" dataDxfId="15">
      <calculatedColumnFormula>IF(ISNA(INDEX(CLIENTS!$A:$S,MATCH($N2,CLIENTS!$N:$N,0),7)),"",INDEX(CLIENTS!$A:$S,MATCH($N2,CLIENTS!$N:$N,0),7))</calculatedColumnFormula>
    </tableColumn>
    <tableColumn id="8" name="Téléphone" dataDxfId="14">
      <calculatedColumnFormula>IF(ISNA(INDEX(CLIENTS!$A:$S,MATCH($N2,CLIENTS!$N:$N,0),8)),"",INDEX(CLIENTS!$A:$S,MATCH($N2,CLIENTS!$N:$N,0),8))</calculatedColumnFormula>
    </tableColumn>
    <tableColumn id="9" name="Nom destinataire" dataDxfId="13">
      <calculatedColumnFormula>IF(ISNA(INDEX(CLIENTS!$A:$S,MATCH($N2,CLIENTS!$N:$N,0),9)),"",INDEX(CLIENTS!$A:$S,MATCH($N2,CLIENTS!$N:$N,0),9))</calculatedColumnFormula>
    </tableColumn>
    <tableColumn id="10" name="Code postal destinataire" dataDxfId="12">
      <calculatedColumnFormula>IF(ISNA(INDEX(CLIENTS!$A:$S,MATCH($N2,CLIENTS!$N:$N,0),10)),"",INDEX(CLIENTS!$A:$S,MATCH($N2,CLIENTS!$N:$N,0),10))</calculatedColumnFormula>
    </tableColumn>
    <tableColumn id="11" name="Ville destinataire" dataDxfId="11">
      <calculatedColumnFormula>IF(ISNA(INDEX(CLIENTS!$A:$S,MATCH($N2,CLIENTS!$N:$N,0),11)),"",INDEX(CLIENTS!$A:$S,MATCH($N2,CLIENTS!$N:$N,0),11))</calculatedColumnFormula>
    </tableColumn>
    <tableColumn id="12" name="Adresse Destinataire" dataDxfId="10">
      <calculatedColumnFormula>IF(ISNA(INDEX(CLIENTS!$A:$S,MATCH($N2,CLIENTS!$N:$N,0),12)),"",INDEX(CLIENTS!$A:$S,MATCH($N2,CLIENTS!$N:$N,0),12))</calculatedColumnFormula>
    </tableColumn>
    <tableColumn id="13" name="Téléphone Destinataire" dataDxfId="9">
      <calculatedColumnFormula>IF(ISNA(INDEX(CLIENTS!$A:$S,MATCH($N2,CLIENTS!$N:$N,0),13)),"",INDEX(CLIENTS!$A:$S,MATCH($N2,CLIENTS!$N:$N,0),13))</calculatedColumnFormula>
    </tableColumn>
    <tableColumn id="14" name="Référence interne" dataDxfId="8"/>
    <tableColumn id="15" name="Référence interne 2" dataDxfId="7"/>
    <tableColumn id="16" name="DESCRIPTION" dataDxfId="6"/>
    <tableColumn id="17" name="Contact Expéditeur" dataDxfId="5">
      <calculatedColumnFormula>IF(ISNA(INDEX(CLIENTS!$A:$S,MATCH($N2,CLIENTS!$N:$N,0),17)),"",INDEX(CLIENTS!$A:$S,MATCH($N2,CLIENTS!$N:$N,0),17))</calculatedColumnFormula>
    </tableColumn>
    <tableColumn id="18" name="Contact Destinataire" dataDxfId="4">
      <calculatedColumnFormula>IF(ISNA(INDEX(CLIENTS!$A:$S,MATCH($N2,CLIENTS!$N:$N,0),18)),"",INDEX(CLIENTS!$A:$S,MATCH($N2,CLIENTS!$N:$N,0),18))</calculatedColumnFormula>
    </tableColumn>
    <tableColumn id="19" name="Date d'enlèvement" dataDxfId="3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12"/>
  <sheetViews>
    <sheetView topLeftCell="D1" zoomScale="90" zoomScaleNormal="90" workbookViewId="0">
      <selection activeCell="E3" sqref="E3"/>
    </sheetView>
  </sheetViews>
  <sheetFormatPr baseColWidth="10" defaultRowHeight="15" x14ac:dyDescent="0.25"/>
  <cols>
    <col min="1" max="1" width="0" style="1" hidden="1" customWidth="1"/>
    <col min="2" max="2" width="13.85546875" hidden="1" customWidth="1"/>
    <col min="3" max="3" width="0" style="1" hidden="1" customWidth="1"/>
    <col min="4" max="4" width="37.5703125" style="1" customWidth="1"/>
    <col min="5" max="5" width="25.28515625" style="2" customWidth="1"/>
    <col min="6" max="6" width="18.28515625" style="1" customWidth="1"/>
    <col min="7" max="7" width="36.28515625" style="1" customWidth="1"/>
    <col min="8" max="8" width="22.7109375" style="3" customWidth="1"/>
    <col min="9" max="9" width="26.140625" hidden="1" customWidth="1"/>
    <col min="10" max="10" width="25.85546875" hidden="1" customWidth="1"/>
    <col min="11" max="11" width="29.5703125" hidden="1" customWidth="1"/>
    <col min="12" max="12" width="36.85546875" hidden="1" customWidth="1"/>
    <col min="13" max="13" width="25.28515625" style="4" hidden="1" customWidth="1"/>
    <col min="14" max="14" width="21.28515625" style="19" customWidth="1"/>
    <col min="15" max="15" width="11.42578125" customWidth="1"/>
    <col min="16" max="16" width="17" customWidth="1"/>
    <col min="17" max="17" width="21.28515625" style="1" customWidth="1"/>
    <col min="18" max="18" width="22" hidden="1" customWidth="1"/>
    <col min="19" max="19" width="20.7109375" style="1" hidden="1" customWidth="1"/>
  </cols>
  <sheetData>
    <row r="1" spans="1:19" x14ac:dyDescent="0.25">
      <c r="A1" t="s">
        <v>0</v>
      </c>
      <c r="B1" t="s">
        <v>1</v>
      </c>
      <c r="C1" t="s">
        <v>2</v>
      </c>
      <c r="D1" t="s">
        <v>3</v>
      </c>
      <c r="E1" s="2" t="s">
        <v>4</v>
      </c>
      <c r="F1" t="s">
        <v>5</v>
      </c>
      <c r="G1" t="s">
        <v>6</v>
      </c>
      <c r="H1" s="6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s="7" t="s">
        <v>13</v>
      </c>
      <c r="O1" t="s">
        <v>14</v>
      </c>
      <c r="P1" t="s">
        <v>15</v>
      </c>
      <c r="Q1" s="7" t="s">
        <v>16</v>
      </c>
      <c r="R1" t="s">
        <v>17</v>
      </c>
      <c r="S1" t="s">
        <v>18</v>
      </c>
    </row>
    <row r="2" spans="1:19" x14ac:dyDescent="0.25">
      <c r="A2">
        <v>231</v>
      </c>
      <c r="B2">
        <v>231001226</v>
      </c>
      <c r="C2"/>
      <c r="D2" t="s">
        <v>30</v>
      </c>
      <c r="E2" s="2" t="s">
        <v>31</v>
      </c>
      <c r="F2" t="s">
        <v>32</v>
      </c>
      <c r="G2" t="s">
        <v>33</v>
      </c>
      <c r="H2" s="2" t="s">
        <v>34</v>
      </c>
      <c r="I2" t="s">
        <v>19</v>
      </c>
      <c r="J2">
        <v>31120</v>
      </c>
      <c r="K2" t="s">
        <v>20</v>
      </c>
      <c r="L2" t="s">
        <v>21</v>
      </c>
      <c r="M2" t="s">
        <v>22</v>
      </c>
      <c r="N2" s="7">
        <v>71</v>
      </c>
      <c r="Q2" s="7" t="s">
        <v>35</v>
      </c>
      <c r="R2" t="s">
        <v>19</v>
      </c>
      <c r="S2"/>
    </row>
    <row r="3" spans="1:19" x14ac:dyDescent="0.25">
      <c r="A3">
        <v>231</v>
      </c>
      <c r="B3">
        <v>231001226</v>
      </c>
      <c r="C3"/>
      <c r="D3" t="s">
        <v>46</v>
      </c>
      <c r="E3" s="2">
        <v>76720</v>
      </c>
      <c r="F3" t="s">
        <v>47</v>
      </c>
      <c r="G3" t="s">
        <v>48</v>
      </c>
      <c r="H3" s="2" t="s">
        <v>49</v>
      </c>
      <c r="I3" t="s">
        <v>19</v>
      </c>
      <c r="J3">
        <v>31120</v>
      </c>
      <c r="K3" t="s">
        <v>20</v>
      </c>
      <c r="L3" t="s">
        <v>21</v>
      </c>
      <c r="M3" t="s">
        <v>22</v>
      </c>
      <c r="N3" s="7">
        <v>76</v>
      </c>
      <c r="Q3" s="7" t="s">
        <v>50</v>
      </c>
      <c r="R3" t="s">
        <v>19</v>
      </c>
      <c r="S3"/>
    </row>
    <row r="4" spans="1:19" x14ac:dyDescent="0.25">
      <c r="A4">
        <v>231</v>
      </c>
      <c r="B4">
        <v>231001226</v>
      </c>
      <c r="C4"/>
      <c r="D4" t="s">
        <v>64</v>
      </c>
      <c r="E4" s="2">
        <v>33670</v>
      </c>
      <c r="F4" t="s">
        <v>65</v>
      </c>
      <c r="G4" t="s">
        <v>66</v>
      </c>
      <c r="H4" s="2" t="s">
        <v>67</v>
      </c>
      <c r="I4" t="s">
        <v>19</v>
      </c>
      <c r="J4">
        <v>31120</v>
      </c>
      <c r="K4" t="s">
        <v>20</v>
      </c>
      <c r="L4" t="s">
        <v>21</v>
      </c>
      <c r="M4" t="s">
        <v>22</v>
      </c>
      <c r="N4" s="7">
        <v>84</v>
      </c>
      <c r="Q4" s="7" t="s">
        <v>68</v>
      </c>
      <c r="R4" t="s">
        <v>19</v>
      </c>
      <c r="S4"/>
    </row>
    <row r="5" spans="1:19" x14ac:dyDescent="0.25">
      <c r="A5">
        <v>231</v>
      </c>
      <c r="B5">
        <v>231001226</v>
      </c>
      <c r="C5"/>
      <c r="D5" t="s">
        <v>55</v>
      </c>
      <c r="E5" s="2">
        <v>84300</v>
      </c>
      <c r="F5" t="s">
        <v>56</v>
      </c>
      <c r="G5" t="s">
        <v>57</v>
      </c>
      <c r="H5" s="2" t="s">
        <v>59</v>
      </c>
      <c r="I5" t="s">
        <v>19</v>
      </c>
      <c r="J5">
        <v>31120</v>
      </c>
      <c r="K5" t="s">
        <v>20</v>
      </c>
      <c r="L5" t="s">
        <v>21</v>
      </c>
      <c r="M5" t="s">
        <v>22</v>
      </c>
      <c r="N5" s="7">
        <v>97</v>
      </c>
      <c r="Q5" s="7" t="s">
        <v>58</v>
      </c>
      <c r="R5" t="s">
        <v>19</v>
      </c>
      <c r="S5"/>
    </row>
    <row r="6" spans="1:19" x14ac:dyDescent="0.25">
      <c r="A6">
        <v>231</v>
      </c>
      <c r="B6">
        <v>231001226</v>
      </c>
      <c r="C6"/>
      <c r="D6" t="s">
        <v>42</v>
      </c>
      <c r="E6" s="2">
        <v>6530</v>
      </c>
      <c r="F6" t="s">
        <v>43</v>
      </c>
      <c r="G6" t="s">
        <v>44</v>
      </c>
      <c r="H6" s="2" t="s">
        <v>45</v>
      </c>
      <c r="I6" t="s">
        <v>19</v>
      </c>
      <c r="J6">
        <v>31120</v>
      </c>
      <c r="K6" t="s">
        <v>20</v>
      </c>
      <c r="L6" t="s">
        <v>21</v>
      </c>
      <c r="M6" t="s">
        <v>22</v>
      </c>
      <c r="N6" s="7">
        <v>107</v>
      </c>
      <c r="Q6" s="7" t="s">
        <v>36</v>
      </c>
      <c r="R6" t="s">
        <v>19</v>
      </c>
      <c r="S6"/>
    </row>
    <row r="7" spans="1:19" x14ac:dyDescent="0.25">
      <c r="A7">
        <v>231</v>
      </c>
      <c r="B7">
        <v>231001226</v>
      </c>
      <c r="C7"/>
      <c r="D7" t="s">
        <v>38</v>
      </c>
      <c r="E7" s="2">
        <v>13810</v>
      </c>
      <c r="F7" t="s">
        <v>39</v>
      </c>
      <c r="G7" t="s">
        <v>40</v>
      </c>
      <c r="H7" s="2" t="s">
        <v>41</v>
      </c>
      <c r="I7" t="s">
        <v>19</v>
      </c>
      <c r="J7">
        <v>31120</v>
      </c>
      <c r="K7" t="s">
        <v>20</v>
      </c>
      <c r="L7" t="s">
        <v>21</v>
      </c>
      <c r="M7" t="s">
        <v>22</v>
      </c>
      <c r="N7" s="7">
        <v>108</v>
      </c>
      <c r="Q7" s="7" t="s">
        <v>37</v>
      </c>
      <c r="R7" t="s">
        <v>19</v>
      </c>
      <c r="S7"/>
    </row>
    <row r="8" spans="1:19" x14ac:dyDescent="0.25">
      <c r="A8">
        <v>231</v>
      </c>
      <c r="B8">
        <v>231001226</v>
      </c>
      <c r="C8"/>
      <c r="D8" t="s">
        <v>25</v>
      </c>
      <c r="E8" s="2">
        <v>81100</v>
      </c>
      <c r="F8" t="s">
        <v>26</v>
      </c>
      <c r="G8" t="s">
        <v>27</v>
      </c>
      <c r="H8" s="2" t="s">
        <v>28</v>
      </c>
      <c r="I8" t="s">
        <v>19</v>
      </c>
      <c r="J8">
        <v>31120</v>
      </c>
      <c r="K8" t="s">
        <v>20</v>
      </c>
      <c r="L8" t="s">
        <v>21</v>
      </c>
      <c r="M8" t="s">
        <v>22</v>
      </c>
      <c r="N8" s="7">
        <v>112</v>
      </c>
      <c r="Q8" s="7" t="s">
        <v>29</v>
      </c>
      <c r="R8" t="s">
        <v>19</v>
      </c>
      <c r="S8"/>
    </row>
    <row r="9" spans="1:19" x14ac:dyDescent="0.25">
      <c r="A9">
        <v>231</v>
      </c>
      <c r="B9">
        <v>231001226</v>
      </c>
      <c r="C9"/>
      <c r="D9" t="s">
        <v>24</v>
      </c>
      <c r="E9" s="2">
        <v>81160</v>
      </c>
      <c r="F9" t="s">
        <v>61</v>
      </c>
      <c r="G9" t="s">
        <v>60</v>
      </c>
      <c r="H9" s="2" t="s">
        <v>63</v>
      </c>
      <c r="I9" t="s">
        <v>19</v>
      </c>
      <c r="J9">
        <v>31120</v>
      </c>
      <c r="K9" t="s">
        <v>20</v>
      </c>
      <c r="L9" t="s">
        <v>21</v>
      </c>
      <c r="M9" t="s">
        <v>22</v>
      </c>
      <c r="N9" s="7">
        <v>116</v>
      </c>
      <c r="Q9" s="7" t="s">
        <v>62</v>
      </c>
      <c r="R9" t="s">
        <v>19</v>
      </c>
      <c r="S9"/>
    </row>
    <row r="10" spans="1:19" x14ac:dyDescent="0.25">
      <c r="A10">
        <v>231</v>
      </c>
      <c r="B10">
        <v>231001226</v>
      </c>
      <c r="C10"/>
      <c r="D10" t="s">
        <v>24</v>
      </c>
      <c r="E10" s="2">
        <v>64220</v>
      </c>
      <c r="F10" t="s">
        <v>51</v>
      </c>
      <c r="G10" t="s">
        <v>52</v>
      </c>
      <c r="H10" s="2" t="s">
        <v>53</v>
      </c>
      <c r="I10" t="s">
        <v>19</v>
      </c>
      <c r="J10">
        <v>31120</v>
      </c>
      <c r="K10" t="s">
        <v>20</v>
      </c>
      <c r="L10" t="s">
        <v>21</v>
      </c>
      <c r="M10" t="s">
        <v>22</v>
      </c>
      <c r="N10" s="7">
        <v>130</v>
      </c>
      <c r="Q10" s="7" t="s">
        <v>54</v>
      </c>
      <c r="R10" t="s">
        <v>19</v>
      </c>
      <c r="S10"/>
    </row>
    <row r="14" spans="1:19" ht="13.15" customHeight="1" x14ac:dyDescent="0.25"/>
    <row r="212" spans="2:22" s="1" customFormat="1" x14ac:dyDescent="0.25">
      <c r="B212"/>
      <c r="E212" s="2"/>
      <c r="H212" s="3"/>
      <c r="I212"/>
      <c r="J212"/>
      <c r="K212"/>
      <c r="L212"/>
      <c r="M212" s="4"/>
      <c r="N212" s="19"/>
      <c r="O212"/>
      <c r="P212"/>
      <c r="R212"/>
      <c r="T212"/>
      <c r="U212"/>
      <c r="V212"/>
    </row>
  </sheetData>
  <phoneticPr fontId="1" type="noConversion"/>
  <conditionalFormatting sqref="N11:N1048576">
    <cfRule type="duplicateValues" dxfId="2" priority="4"/>
  </conditionalFormatting>
  <conditionalFormatting sqref="Q2:Q10">
    <cfRule type="duplicateValues" dxfId="1" priority="6"/>
    <cfRule type="duplicateValues" dxfId="0" priority="7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46"/>
  <sheetViews>
    <sheetView zoomScale="70" zoomScaleNormal="70" workbookViewId="0">
      <selection activeCell="D10" sqref="D10"/>
    </sheetView>
  </sheetViews>
  <sheetFormatPr baseColWidth="10" defaultRowHeight="15" x14ac:dyDescent="0.25"/>
  <cols>
    <col min="1" max="1" width="12.28515625" style="13" customWidth="1"/>
    <col min="2" max="2" width="16.28515625" style="13" customWidth="1"/>
    <col min="3" max="3" width="11.5703125" style="11"/>
    <col min="4" max="4" width="37.5703125" style="15" customWidth="1"/>
    <col min="5" max="5" width="29.5703125" style="16" customWidth="1"/>
    <col min="6" max="6" width="30.140625" style="15" customWidth="1"/>
    <col min="7" max="7" width="42.7109375" style="15" customWidth="1"/>
    <col min="8" max="8" width="21.7109375" style="17" bestFit="1" customWidth="1"/>
    <col min="9" max="9" width="29.5703125" style="13" bestFit="1" customWidth="1"/>
    <col min="10" max="10" width="31" style="13" customWidth="1"/>
    <col min="11" max="11" width="29.5703125" style="13" bestFit="1" customWidth="1"/>
    <col min="12" max="12" width="36.85546875" style="13" bestFit="1" customWidth="1"/>
    <col min="13" max="13" width="29.85546875" style="18" customWidth="1"/>
    <col min="14" max="14" width="23.85546875" style="9" customWidth="1"/>
    <col min="15" max="15" width="25.85546875" style="10" customWidth="1"/>
    <col min="16" max="16" width="24.28515625" style="10" customWidth="1"/>
    <col min="17" max="17" width="25.140625" style="15" customWidth="1"/>
    <col min="18" max="18" width="27.140625" style="13" customWidth="1"/>
    <col min="19" max="19" width="24.42578125" style="11" customWidth="1"/>
  </cols>
  <sheetData>
    <row r="1" spans="1:19" x14ac:dyDescent="0.25">
      <c r="A1" s="22" t="s">
        <v>0</v>
      </c>
      <c r="B1" s="23" t="s">
        <v>1</v>
      </c>
      <c r="C1" s="24" t="s">
        <v>2</v>
      </c>
      <c r="D1" s="23" t="s">
        <v>3</v>
      </c>
      <c r="E1" s="25" t="s">
        <v>4</v>
      </c>
      <c r="F1" s="23" t="s">
        <v>5</v>
      </c>
      <c r="G1" s="22" t="s">
        <v>6</v>
      </c>
      <c r="H1" s="26" t="s">
        <v>7</v>
      </c>
      <c r="I1" s="22" t="s">
        <v>8</v>
      </c>
      <c r="J1" s="23" t="s">
        <v>9</v>
      </c>
      <c r="K1" s="22" t="s">
        <v>10</v>
      </c>
      <c r="L1" s="23" t="s">
        <v>11</v>
      </c>
      <c r="M1" s="27" t="s">
        <v>12</v>
      </c>
      <c r="N1" s="28" t="s">
        <v>23</v>
      </c>
      <c r="O1" s="29" t="s">
        <v>14</v>
      </c>
      <c r="P1" s="29" t="s">
        <v>15</v>
      </c>
      <c r="Q1" s="22" t="s">
        <v>16</v>
      </c>
      <c r="R1" s="23" t="s">
        <v>17</v>
      </c>
      <c r="S1" s="24" t="s">
        <v>18</v>
      </c>
    </row>
    <row r="2" spans="1:19" s="5" customFormat="1" x14ac:dyDescent="0.25">
      <c r="A2" s="12">
        <f>IF(ISNA(INDEX(CLIENTS!$A:$S,MATCH($N2,CLIENTS!$N:$N,0),1)),"",INDEX(CLIENTS!$A:$S,MATCH($N2,CLIENTS!$N:$N,0),1))</f>
        <v>231</v>
      </c>
      <c r="B2" s="12">
        <f>IF(ISNA(INDEX(CLIENTS!$A:$S,MATCH($N2,CLIENTS!$N:$N,0),2)),"",INDEX(CLIENTS!$A:$S,MATCH($N2,CLIENTS!$N:$N,0),2))</f>
        <v>231001226</v>
      </c>
      <c r="C2" s="8">
        <v>3</v>
      </c>
      <c r="D2" s="12" t="str">
        <f>IF(ISNA(INDEX(CLIENTS!$A:$S,MATCH($N2,CLIENTS!$N:$N,0),4)),"",INDEX(CLIENTS!$A:$S,MATCH($N2,CLIENTS!$N:$N,0),4))</f>
        <v>MAISON DE LA PRESSE CLOVER</v>
      </c>
      <c r="E2" s="14">
        <f>IF(ISNA(INDEX(CLIENTS!$A:$S,MATCH($N2,CLIENTS!$N:$N,0),5)),"",INDEX(CLIENTS!$A:$S,MATCH($N2,CLIENTS!$N:$N,0),5))</f>
        <v>84300</v>
      </c>
      <c r="F2" s="12" t="str">
        <f>IF(ISNA(INDEX(CLIENTS!$A:$S,MATCH($N2,CLIENTS!$N:$N,0),6)),"",INDEX(CLIENTS!$A:$S,MATCH($N2,CLIENTS!$N:$N,0),6))</f>
        <v>CAVAILLON</v>
      </c>
      <c r="G2" s="12" t="str">
        <f>IF(ISNA(INDEX(CLIENTS!$A:$S,MATCH($N2,CLIENTS!$N:$N,0),7)),"",INDEX(CLIENTS!$A:$S,MATCH($N2,CLIENTS!$N:$N,0),7))</f>
        <v>13 AV GABRIEL PERI</v>
      </c>
      <c r="H2" s="12" t="str">
        <f>IF(ISNA(INDEX(CLIENTS!$A:$S,MATCH($N2,CLIENTS!$N:$N,0),8)),"",INDEX(CLIENTS!$A:$S,MATCH($N2,CLIENTS!$N:$N,0),8))</f>
        <v>04.90.74.25.43</v>
      </c>
      <c r="I2" s="12" t="str">
        <f>IF(ISNA(INDEX(CLIENTS!$A:$S,MATCH($N2,CLIENTS!$N:$N,0),9)),"",INDEX(CLIENTS!$A:$S,MATCH($N2,CLIENTS!$N:$N,0),9))</f>
        <v>COMPTOIR DU LIVRE</v>
      </c>
      <c r="J2" s="12">
        <f>IF(ISNA(INDEX(CLIENTS!$A:$S,MATCH($N2,CLIENTS!$N:$N,0),10)),"",INDEX(CLIENTS!$A:$S,MATCH($N2,CLIENTS!$N:$N,0),10))</f>
        <v>31120</v>
      </c>
      <c r="K2" s="12" t="str">
        <f>IF(ISNA(INDEX(CLIENTS!$A:$S,MATCH($N2,CLIENTS!$N:$N,0),11)),"",INDEX(CLIENTS!$A:$S,MATCH($N2,CLIENTS!$N:$N,0),11))</f>
        <v>PORTET SUR GARONNE</v>
      </c>
      <c r="L2" s="12" t="str">
        <f>IF(ISNA(INDEX(CLIENTS!$A:$S,MATCH($N2,CLIENTS!$N:$N,0),12)),"",INDEX(CLIENTS!$A:$S,MATCH($N2,CLIENTS!$N:$N,0),12))</f>
        <v>10 BIS BOULEVARD DE L'EUROPE</v>
      </c>
      <c r="M2" s="12" t="str">
        <f>IF(ISNA(INDEX(CLIENTS!$A:$S,MATCH($N2,CLIENTS!$N:$N,0),13)),"",INDEX(CLIENTS!$A:$S,MATCH($N2,CLIENTS!$N:$N,0),13))</f>
        <v>05.62.11.73.33</v>
      </c>
      <c r="N2" s="8">
        <v>97</v>
      </c>
      <c r="O2" s="8"/>
      <c r="P2" s="8"/>
      <c r="Q2" s="12" t="str">
        <f>IF(ISNA(INDEX(CLIENTS!$A:$S,MATCH($N2,CLIENTS!$N:$N,0),17)),"",INDEX(CLIENTS!$A:$S,MATCH($N2,CLIENTS!$N:$N,0),17))</f>
        <v>ATHMANI</v>
      </c>
      <c r="R2" s="12" t="str">
        <f>IF(ISNA(INDEX(CLIENTS!$A:$S,MATCH($N2,CLIENTS!$N:$N,0),18)),"",INDEX(CLIENTS!$A:$S,MATCH($N2,CLIENTS!$N:$N,0),18))</f>
        <v>COMPTOIR DU LIVRE</v>
      </c>
      <c r="S2" s="21">
        <v>44716</v>
      </c>
    </row>
    <row r="3" spans="1:19" x14ac:dyDescent="0.25">
      <c r="A3" s="12">
        <f>IF(ISNA(INDEX(CLIENTS!$A:$S,MATCH($N3,CLIENTS!$N:$N,0),1)),"",INDEX(CLIENTS!$A:$S,MATCH($N3,CLIENTS!$N:$N,0),1))</f>
        <v>231</v>
      </c>
      <c r="B3" s="12">
        <f>IF(ISNA(INDEX(CLIENTS!$A:$S,MATCH($N3,CLIENTS!$N:$N,0),2)),"",INDEX(CLIENTS!$A:$S,MATCH($N3,CLIENTS!$N:$N,0),2))</f>
        <v>231001226</v>
      </c>
      <c r="C3" s="8">
        <v>10</v>
      </c>
      <c r="D3" s="12" t="str">
        <f>IF(ISNA(INDEX(CLIENTS!$A:$S,MATCH($N3,CLIENTS!$N:$N,0),4)),"",INDEX(CLIENTS!$A:$S,MATCH($N3,CLIENTS!$N:$N,0),4))</f>
        <v>PRESSE DE L'AVENIR</v>
      </c>
      <c r="E3" s="14">
        <f>IF(ISNA(INDEX(CLIENTS!$A:$S,MATCH($N3,CLIENTS!$N:$N,0),5)),"",INDEX(CLIENTS!$A:$S,MATCH($N3,CLIENTS!$N:$N,0),5))</f>
        <v>13810</v>
      </c>
      <c r="F3" s="12" t="str">
        <f>IF(ISNA(INDEX(CLIENTS!$A:$S,MATCH($N3,CLIENTS!$N:$N,0),6)),"",INDEX(CLIENTS!$A:$S,MATCH($N3,CLIENTS!$N:$N,0),6))</f>
        <v>EYGALIERES</v>
      </c>
      <c r="G3" s="12" t="str">
        <f>IF(ISNA(INDEX(CLIENTS!$A:$S,MATCH($N3,CLIENTS!$N:$N,0),7)),"",INDEX(CLIENTS!$A:$S,MATCH($N3,CLIENTS!$N:$N,0),7))</f>
        <v>159 RUE DE LA REPUBLIQUE</v>
      </c>
      <c r="H3" s="12" t="str">
        <f>IF(ISNA(INDEX(CLIENTS!$A:$S,MATCH($N3,CLIENTS!$N:$N,0),8)),"",INDEX(CLIENTS!$A:$S,MATCH($N3,CLIENTS!$N:$N,0),8))</f>
        <v>04.90.95.98.91</v>
      </c>
      <c r="I3" s="12" t="str">
        <f>IF(ISNA(INDEX(CLIENTS!$A:$S,MATCH($N3,CLIENTS!$N:$N,0),9)),"",INDEX(CLIENTS!$A:$S,MATCH($N3,CLIENTS!$N:$N,0),9))</f>
        <v>COMPTOIR DU LIVRE</v>
      </c>
      <c r="J3" s="12">
        <f>IF(ISNA(INDEX(CLIENTS!$A:$S,MATCH($N3,CLIENTS!$N:$N,0),10)),"",INDEX(CLIENTS!$A:$S,MATCH($N3,CLIENTS!$N:$N,0),10))</f>
        <v>31120</v>
      </c>
      <c r="K3" s="12" t="str">
        <f>IF(ISNA(INDEX(CLIENTS!$A:$S,MATCH($N3,CLIENTS!$N:$N,0),11)),"",INDEX(CLIENTS!$A:$S,MATCH($N3,CLIENTS!$N:$N,0),11))</f>
        <v>PORTET SUR GARONNE</v>
      </c>
      <c r="L3" s="12" t="str">
        <f>IF(ISNA(INDEX(CLIENTS!$A:$S,MATCH($N3,CLIENTS!$N:$N,0),12)),"",INDEX(CLIENTS!$A:$S,MATCH($N3,CLIENTS!$N:$N,0),12))</f>
        <v>10 BIS BOULEVARD DE L'EUROPE</v>
      </c>
      <c r="M3" s="12" t="str">
        <f>IF(ISNA(INDEX(CLIENTS!$A:$S,MATCH($N3,CLIENTS!$N:$N,0),13)),"",INDEX(CLIENTS!$A:$S,MATCH($N3,CLIENTS!$N:$N,0),13))</f>
        <v>05.62.11.73.33</v>
      </c>
      <c r="N3" s="8">
        <v>108</v>
      </c>
      <c r="O3" s="8"/>
      <c r="P3" s="8"/>
      <c r="Q3" s="12" t="str">
        <f>IF(ISNA(INDEX(CLIENTS!$A:$S,MATCH($N3,CLIENTS!$N:$N,0),17)),"",INDEX(CLIENTS!$A:$S,MATCH($N3,CLIENTS!$N:$N,0),17))</f>
        <v>LAURENT</v>
      </c>
      <c r="R3" s="12" t="str">
        <f>IF(ISNA(INDEX(CLIENTS!$A:$S,MATCH($N3,CLIENTS!$N:$N,0),18)),"",INDEX(CLIENTS!$A:$S,MATCH($N3,CLIENTS!$N:$N,0),18))</f>
        <v>COMPTOIR DU LIVRE</v>
      </c>
      <c r="S3" s="21">
        <v>44730</v>
      </c>
    </row>
    <row r="4" spans="1:19" s="5" customFormat="1" x14ac:dyDescent="0.25">
      <c r="A4" s="34">
        <f>IF(ISNA(INDEX(CLIENTS!$A:$S,MATCH($N4,CLIENTS!$N:$N,0),1)),"",INDEX(CLIENTS!$A:$S,MATCH($N4,CLIENTS!$N:$N,0),1))</f>
        <v>231</v>
      </c>
      <c r="B4" s="34">
        <f>IF(ISNA(INDEX(CLIENTS!$A:$S,MATCH($N4,CLIENTS!$N:$N,0),2)),"",INDEX(CLIENTS!$A:$S,MATCH($N4,CLIENTS!$N:$N,0),2))</f>
        <v>231001226</v>
      </c>
      <c r="C4" s="35">
        <v>10</v>
      </c>
      <c r="D4" s="34" t="str">
        <f>IF(ISNA(INDEX(CLIENTS!$A:$S,MATCH($N4,CLIENTS!$N:$N,0),4)),"",INDEX(CLIENTS!$A:$S,MATCH($N4,CLIENTS!$N:$N,0),4))</f>
        <v>PRESSE DE L'AVENIR</v>
      </c>
      <c r="E4" s="36">
        <f>IF(ISNA(INDEX(CLIENTS!$A:$S,MATCH($N4,CLIENTS!$N:$N,0),5)),"",INDEX(CLIENTS!$A:$S,MATCH($N4,CLIENTS!$N:$N,0),5))</f>
        <v>13810</v>
      </c>
      <c r="F4" s="34" t="str">
        <f>IF(ISNA(INDEX(CLIENTS!$A:$S,MATCH($N4,CLIENTS!$N:$N,0),6)),"",INDEX(CLIENTS!$A:$S,MATCH($N4,CLIENTS!$N:$N,0),6))</f>
        <v>EYGALIERES</v>
      </c>
      <c r="G4" s="34" t="str">
        <f>IF(ISNA(INDEX(CLIENTS!$A:$S,MATCH($N4,CLIENTS!$N:$N,0),7)),"",INDEX(CLIENTS!$A:$S,MATCH($N4,CLIENTS!$N:$N,0),7))</f>
        <v>159 RUE DE LA REPUBLIQUE</v>
      </c>
      <c r="H4" s="37" t="str">
        <f>IF(ISNA(INDEX(CLIENTS!$A:$S,MATCH($N4,CLIENTS!$N:$N,0),8)),"",INDEX(CLIENTS!$A:$S,MATCH($N4,CLIENTS!$N:$N,0),8))</f>
        <v>04.90.95.98.91</v>
      </c>
      <c r="I4" s="34" t="str">
        <f>IF(ISNA(INDEX(CLIENTS!$A:$S,MATCH($N4,CLIENTS!$N:$N,0),9)),"",INDEX(CLIENTS!$A:$S,MATCH($N4,CLIENTS!$N:$N,0),9))</f>
        <v>COMPTOIR DU LIVRE</v>
      </c>
      <c r="J4" s="34">
        <f>IF(ISNA(INDEX(CLIENTS!$A:$S,MATCH($N4,CLIENTS!$N:$N,0),10)),"",INDEX(CLIENTS!$A:$S,MATCH($N4,CLIENTS!$N:$N,0),10))</f>
        <v>31120</v>
      </c>
      <c r="K4" s="34" t="str">
        <f>IF(ISNA(INDEX(CLIENTS!$A:$S,MATCH($N4,CLIENTS!$N:$N,0),11)),"",INDEX(CLIENTS!$A:$S,MATCH($N4,CLIENTS!$N:$N,0),11))</f>
        <v>PORTET SUR GARONNE</v>
      </c>
      <c r="L4" s="34" t="str">
        <f>IF(ISNA(INDEX(CLIENTS!$A:$S,MATCH($N4,CLIENTS!$N:$N,0),12)),"",INDEX(CLIENTS!$A:$S,MATCH($N4,CLIENTS!$N:$N,0),12))</f>
        <v>10 BIS BOULEVARD DE L'EUROPE</v>
      </c>
      <c r="M4" s="37" t="str">
        <f>IF(ISNA(INDEX(CLIENTS!$A:$S,MATCH($N4,CLIENTS!$N:$N,0),13)),"",INDEX(CLIENTS!$A:$S,MATCH($N4,CLIENTS!$N:$N,0),13))</f>
        <v>05.62.11.73.33</v>
      </c>
      <c r="N4" s="38">
        <v>108</v>
      </c>
      <c r="O4" s="35"/>
      <c r="P4" s="35"/>
      <c r="Q4" s="34" t="str">
        <f>IF(ISNA(INDEX(CLIENTS!$A:$S,MATCH($N4,CLIENTS!$N:$N,0),17)),"",INDEX(CLIENTS!$A:$S,MATCH($N4,CLIENTS!$N:$N,0),17))</f>
        <v>LAURENT</v>
      </c>
      <c r="R4" s="34" t="str">
        <f>IF(ISNA(INDEX(CLIENTS!$A:$S,MATCH($N4,CLIENTS!$N:$N,0),18)),"",INDEX(CLIENTS!$A:$S,MATCH($N4,CLIENTS!$N:$N,0),18))</f>
        <v>COMPTOIR DU LIVRE</v>
      </c>
      <c r="S4" s="39">
        <v>44717</v>
      </c>
    </row>
    <row r="5" spans="1:19" x14ac:dyDescent="0.25">
      <c r="A5" s="34">
        <f>IF(ISNA(INDEX(CLIENTS!$A:$S,MATCH($N5,CLIENTS!$N:$N,0),1)),"",INDEX(CLIENTS!$A:$S,MATCH($N5,CLIENTS!$N:$N,0),1))</f>
        <v>231</v>
      </c>
      <c r="B5" s="34">
        <f>IF(ISNA(INDEX(CLIENTS!$A:$S,MATCH($N5,CLIENTS!$N:$N,0),2)),"",INDEX(CLIENTS!$A:$S,MATCH($N5,CLIENTS!$N:$N,0),2))</f>
        <v>231001226</v>
      </c>
      <c r="C5" s="35">
        <v>21</v>
      </c>
      <c r="D5" s="34" t="str">
        <f>IF(ISNA(INDEX(CLIENTS!$A:$S,MATCH($N5,CLIENTS!$N:$N,0),4)),"",INDEX(CLIENTS!$A:$S,MATCH($N5,CLIENTS!$N:$N,0),4))</f>
        <v>MAISON DE LA PRESSE</v>
      </c>
      <c r="E5" s="36">
        <f>IF(ISNA(INDEX(CLIENTS!$A:$S,MATCH($N5,CLIENTS!$N:$N,0),5)),"",INDEX(CLIENTS!$A:$S,MATCH($N5,CLIENTS!$N:$N,0),5))</f>
        <v>64220</v>
      </c>
      <c r="F5" s="34" t="str">
        <f>IF(ISNA(INDEX(CLIENTS!$A:$S,MATCH($N5,CLIENTS!$N:$N,0),6)),"",INDEX(CLIENTS!$A:$S,MATCH($N5,CLIENTS!$N:$N,0),6))</f>
        <v>SAINT JEAN PIED DE PORT</v>
      </c>
      <c r="G5" s="34" t="str">
        <f>IF(ISNA(INDEX(CLIENTS!$A:$S,MATCH($N5,CLIENTS!$N:$N,0),7)),"",INDEX(CLIENTS!$A:$S,MATCH($N5,CLIENTS!$N:$N,0),7))</f>
        <v>23 RUE DU GENERAL DE GAULLE</v>
      </c>
      <c r="H5" s="37" t="str">
        <f>IF(ISNA(INDEX(CLIENTS!$A:$S,MATCH($N5,CLIENTS!$N:$N,0),8)),"",INDEX(CLIENTS!$A:$S,MATCH($N5,CLIENTS!$N:$N,0),8))</f>
        <v>05.59.37.07.13</v>
      </c>
      <c r="I5" s="34" t="str">
        <f>IF(ISNA(INDEX(CLIENTS!$A:$S,MATCH($N5,CLIENTS!$N:$N,0),9)),"",INDEX(CLIENTS!$A:$S,MATCH($N5,CLIENTS!$N:$N,0),9))</f>
        <v>COMPTOIR DU LIVRE</v>
      </c>
      <c r="J5" s="34">
        <f>IF(ISNA(INDEX(CLIENTS!$A:$S,MATCH($N5,CLIENTS!$N:$N,0),10)),"",INDEX(CLIENTS!$A:$S,MATCH($N5,CLIENTS!$N:$N,0),10))</f>
        <v>31120</v>
      </c>
      <c r="K5" s="34" t="str">
        <f>IF(ISNA(INDEX(CLIENTS!$A:$S,MATCH($N5,CLIENTS!$N:$N,0),11)),"",INDEX(CLIENTS!$A:$S,MATCH($N5,CLIENTS!$N:$N,0),11))</f>
        <v>PORTET SUR GARONNE</v>
      </c>
      <c r="L5" s="34" t="str">
        <f>IF(ISNA(INDEX(CLIENTS!$A:$S,MATCH($N5,CLIENTS!$N:$N,0),12)),"",INDEX(CLIENTS!$A:$S,MATCH($N5,CLIENTS!$N:$N,0),12))</f>
        <v>10 BIS BOULEVARD DE L'EUROPE</v>
      </c>
      <c r="M5" s="37" t="str">
        <f>IF(ISNA(INDEX(CLIENTS!$A:$S,MATCH($N5,CLIENTS!$N:$N,0),13)),"",INDEX(CLIENTS!$A:$S,MATCH($N5,CLIENTS!$N:$N,0),13))</f>
        <v>05.62.11.73.33</v>
      </c>
      <c r="N5" s="38">
        <v>130</v>
      </c>
      <c r="O5" s="35"/>
      <c r="P5" s="35"/>
      <c r="Q5" s="34" t="str">
        <f>IF(ISNA(INDEX(CLIENTS!$A:$S,MATCH($N5,CLIENTS!$N:$N,0),17)),"",INDEX(CLIENTS!$A:$S,MATCH($N5,CLIENTS!$N:$N,0),17))</f>
        <v>ARNAUDEAU</v>
      </c>
      <c r="R5" s="34" t="str">
        <f>IF(ISNA(INDEX(CLIENTS!$A:$S,MATCH($N5,CLIENTS!$N:$N,0),18)),"",INDEX(CLIENTS!$A:$S,MATCH($N5,CLIENTS!$N:$N,0),18))</f>
        <v>COMPTOIR DU LIVRE</v>
      </c>
      <c r="S5" s="39">
        <v>44724</v>
      </c>
    </row>
    <row r="6" spans="1:19" s="5" customFormat="1" x14ac:dyDescent="0.25">
      <c r="A6" s="34">
        <f>IF(ISNA(INDEX(CLIENTS!$A:$S,MATCH($N6,CLIENTS!$N:$N,0),1)),"",INDEX(CLIENTS!$A:$S,MATCH($N6,CLIENTS!$N:$N,0),1))</f>
        <v>231</v>
      </c>
      <c r="B6" s="34">
        <f>IF(ISNA(INDEX(CLIENTS!$A:$S,MATCH($N6,CLIENTS!$N:$N,0),2)),"",INDEX(CLIENTS!$A:$S,MATCH($N6,CLIENTS!$N:$N,0),2))</f>
        <v>231001226</v>
      </c>
      <c r="C6" s="35">
        <v>4</v>
      </c>
      <c r="D6" s="34" t="str">
        <f>IF(ISNA(INDEX(CLIENTS!$A:$S,MATCH($N6,CLIENTS!$N:$N,0),4)),"",INDEX(CLIENTS!$A:$S,MATCH($N6,CLIENTS!$N:$N,0),4))</f>
        <v>PRESSE DE L'AVENIR</v>
      </c>
      <c r="E6" s="36">
        <f>IF(ISNA(INDEX(CLIENTS!$A:$S,MATCH($N6,CLIENTS!$N:$N,0),5)),"",INDEX(CLIENTS!$A:$S,MATCH($N6,CLIENTS!$N:$N,0),5))</f>
        <v>13810</v>
      </c>
      <c r="F6" s="34" t="str">
        <f>IF(ISNA(INDEX(CLIENTS!$A:$S,MATCH($N6,CLIENTS!$N:$N,0),6)),"",INDEX(CLIENTS!$A:$S,MATCH($N6,CLIENTS!$N:$N,0),6))</f>
        <v>EYGALIERES</v>
      </c>
      <c r="G6" s="34" t="str">
        <f>IF(ISNA(INDEX(CLIENTS!$A:$S,MATCH($N6,CLIENTS!$N:$N,0),7)),"",INDEX(CLIENTS!$A:$S,MATCH($N6,CLIENTS!$N:$N,0),7))</f>
        <v>159 RUE DE LA REPUBLIQUE</v>
      </c>
      <c r="H6" s="37" t="str">
        <f>IF(ISNA(INDEX(CLIENTS!$A:$S,MATCH($N6,CLIENTS!$N:$N,0),8)),"",INDEX(CLIENTS!$A:$S,MATCH($N6,CLIENTS!$N:$N,0),8))</f>
        <v>04.90.95.98.91</v>
      </c>
      <c r="I6" s="34" t="str">
        <f>IF(ISNA(INDEX(CLIENTS!$A:$S,MATCH($N6,CLIENTS!$N:$N,0),9)),"",INDEX(CLIENTS!$A:$S,MATCH($N6,CLIENTS!$N:$N,0),9))</f>
        <v>COMPTOIR DU LIVRE</v>
      </c>
      <c r="J6" s="34">
        <f>IF(ISNA(INDEX(CLIENTS!$A:$S,MATCH($N6,CLIENTS!$N:$N,0),10)),"",INDEX(CLIENTS!$A:$S,MATCH($N6,CLIENTS!$N:$N,0),10))</f>
        <v>31120</v>
      </c>
      <c r="K6" s="34" t="str">
        <f>IF(ISNA(INDEX(CLIENTS!$A:$S,MATCH($N6,CLIENTS!$N:$N,0),11)),"",INDEX(CLIENTS!$A:$S,MATCH($N6,CLIENTS!$N:$N,0),11))</f>
        <v>PORTET SUR GARONNE</v>
      </c>
      <c r="L6" s="34" t="str">
        <f>IF(ISNA(INDEX(CLIENTS!$A:$S,MATCH($N6,CLIENTS!$N:$N,0),12)),"",INDEX(CLIENTS!$A:$S,MATCH($N6,CLIENTS!$N:$N,0),12))</f>
        <v>10 BIS BOULEVARD DE L'EUROPE</v>
      </c>
      <c r="M6" s="37" t="str">
        <f>IF(ISNA(INDEX(CLIENTS!$A:$S,MATCH($N6,CLIENTS!$N:$N,0),13)),"",INDEX(CLIENTS!$A:$S,MATCH($N6,CLIENTS!$N:$N,0),13))</f>
        <v>05.62.11.73.33</v>
      </c>
      <c r="N6" s="38">
        <v>108</v>
      </c>
      <c r="O6" s="35"/>
      <c r="P6" s="35"/>
      <c r="Q6" s="34" t="str">
        <f>IF(ISNA(INDEX(CLIENTS!$A:$S,MATCH($N6,CLIENTS!$N:$N,0),17)),"",INDEX(CLIENTS!$A:$S,MATCH($N6,CLIENTS!$N:$N,0),17))</f>
        <v>LAURENT</v>
      </c>
      <c r="R6" s="34" t="str">
        <f>IF(ISNA(INDEX(CLIENTS!$A:$S,MATCH($N6,CLIENTS!$N:$N,0),18)),"",INDEX(CLIENTS!$A:$S,MATCH($N6,CLIENTS!$N:$N,0),18))</f>
        <v>COMPTOIR DU LIVRE</v>
      </c>
      <c r="S6" s="39">
        <v>44765</v>
      </c>
    </row>
    <row r="8" spans="1:19" s="5" customFormat="1" x14ac:dyDescent="0.25">
      <c r="A8" s="13"/>
      <c r="B8" s="13"/>
      <c r="C8" s="11"/>
      <c r="D8" s="15"/>
      <c r="E8" s="16"/>
      <c r="F8" s="15"/>
      <c r="G8" s="15"/>
      <c r="H8" s="17"/>
      <c r="I8" s="13"/>
      <c r="J8" s="13"/>
      <c r="K8" s="13"/>
      <c r="L8" s="13"/>
      <c r="M8" s="18"/>
      <c r="N8" s="9"/>
      <c r="O8" s="10"/>
      <c r="P8" s="10"/>
      <c r="Q8" s="15"/>
      <c r="R8" s="13"/>
      <c r="S8" s="11"/>
    </row>
    <row r="10" spans="1:19" s="5" customFormat="1" x14ac:dyDescent="0.25">
      <c r="A10" s="13"/>
      <c r="B10" s="13"/>
      <c r="C10" s="11"/>
      <c r="D10" s="15"/>
      <c r="E10" s="16"/>
      <c r="F10" s="15"/>
      <c r="G10" s="15"/>
      <c r="H10" s="17"/>
      <c r="I10" s="13"/>
      <c r="J10" s="13"/>
      <c r="K10" s="13"/>
      <c r="L10" s="13"/>
      <c r="M10" s="18"/>
      <c r="N10" s="9"/>
      <c r="O10" s="10"/>
      <c r="P10" s="10"/>
      <c r="Q10" s="15"/>
      <c r="R10" s="13"/>
      <c r="S10" s="11"/>
    </row>
    <row r="12" spans="1:19" s="5" customFormat="1" x14ac:dyDescent="0.25">
      <c r="A12" s="13"/>
      <c r="B12" s="13"/>
      <c r="C12" s="11"/>
      <c r="D12" s="15"/>
      <c r="E12" s="16"/>
      <c r="F12" s="15"/>
      <c r="G12" s="15"/>
      <c r="H12" s="17"/>
      <c r="I12" s="13"/>
      <c r="J12" s="13"/>
      <c r="K12" s="13"/>
      <c r="L12" s="13"/>
      <c r="M12" s="18"/>
      <c r="N12" s="9"/>
      <c r="O12" s="10"/>
      <c r="P12" s="10"/>
      <c r="Q12" s="15"/>
      <c r="R12" s="13"/>
      <c r="S12" s="11"/>
    </row>
    <row r="14" spans="1:19" s="5" customFormat="1" x14ac:dyDescent="0.25">
      <c r="A14" s="13"/>
      <c r="B14" s="13"/>
      <c r="C14" s="11"/>
      <c r="D14" s="15"/>
      <c r="E14" s="16"/>
      <c r="F14" s="15"/>
      <c r="G14" s="15"/>
      <c r="H14" s="17"/>
      <c r="I14" s="13"/>
      <c r="J14" s="13"/>
      <c r="K14" s="13"/>
      <c r="L14" s="13"/>
      <c r="M14" s="18"/>
      <c r="N14" s="9"/>
      <c r="O14" s="10"/>
      <c r="P14" s="10"/>
      <c r="Q14" s="15"/>
      <c r="R14" s="13"/>
      <c r="S14" s="11"/>
    </row>
    <row r="16" spans="1:19" s="5" customFormat="1" x14ac:dyDescent="0.25">
      <c r="A16" s="13"/>
      <c r="B16" s="13"/>
      <c r="C16" s="11"/>
      <c r="D16" s="15"/>
      <c r="E16" s="16"/>
      <c r="F16" s="15"/>
      <c r="G16" s="15"/>
      <c r="H16" s="17"/>
      <c r="I16" s="13"/>
      <c r="J16" s="13"/>
      <c r="K16" s="13"/>
      <c r="L16" s="13"/>
      <c r="M16" s="18"/>
      <c r="N16" s="9"/>
      <c r="O16" s="10"/>
      <c r="P16" s="10"/>
      <c r="Q16" s="15"/>
      <c r="R16" s="13"/>
      <c r="S16" s="11"/>
    </row>
    <row r="18" spans="1:19" s="5" customFormat="1" x14ac:dyDescent="0.25">
      <c r="A18" s="13"/>
      <c r="B18" s="13"/>
      <c r="C18" s="11"/>
      <c r="D18" s="15"/>
      <c r="E18" s="16"/>
      <c r="F18" s="15"/>
      <c r="G18" s="15"/>
      <c r="H18" s="17"/>
      <c r="I18" s="13"/>
      <c r="J18" s="13"/>
      <c r="K18" s="13"/>
      <c r="L18" s="13"/>
      <c r="M18" s="18"/>
      <c r="N18" s="9"/>
      <c r="O18" s="10"/>
      <c r="P18" s="10"/>
      <c r="Q18" s="15"/>
      <c r="R18" s="13"/>
      <c r="S18" s="11"/>
    </row>
    <row r="20" spans="1:19" s="5" customFormat="1" x14ac:dyDescent="0.25">
      <c r="A20" s="13"/>
      <c r="B20" s="13"/>
      <c r="C20" s="11"/>
      <c r="D20" s="15"/>
      <c r="E20" s="16"/>
      <c r="F20" s="15"/>
      <c r="G20" s="15"/>
      <c r="H20" s="17"/>
      <c r="I20" s="13"/>
      <c r="J20" s="13"/>
      <c r="K20" s="13"/>
      <c r="L20" s="13"/>
      <c r="M20" s="18"/>
      <c r="N20" s="9"/>
      <c r="O20" s="10"/>
      <c r="P20" s="10"/>
      <c r="Q20" s="15"/>
      <c r="R20" s="13"/>
      <c r="S20" s="11"/>
    </row>
    <row r="22" spans="1:19" s="5" customFormat="1" x14ac:dyDescent="0.25">
      <c r="A22" s="13"/>
      <c r="B22" s="13"/>
      <c r="C22" s="11"/>
      <c r="D22" s="15"/>
      <c r="E22" s="16"/>
      <c r="F22" s="15"/>
      <c r="G22" s="15"/>
      <c r="H22" s="17"/>
      <c r="I22" s="13"/>
      <c r="J22" s="13"/>
      <c r="K22" s="13"/>
      <c r="L22" s="13"/>
      <c r="M22" s="18"/>
      <c r="N22" s="9"/>
      <c r="O22" s="10"/>
      <c r="P22" s="10"/>
      <c r="Q22" s="15"/>
      <c r="R22" s="13"/>
      <c r="S22" s="11"/>
    </row>
    <row r="24" spans="1:19" s="5" customFormat="1" x14ac:dyDescent="0.25">
      <c r="A24" s="13"/>
      <c r="B24" s="13"/>
      <c r="C24" s="11"/>
      <c r="D24" s="15"/>
      <c r="E24" s="16"/>
      <c r="F24" s="15"/>
      <c r="G24" s="15"/>
      <c r="H24" s="17"/>
      <c r="I24" s="13"/>
      <c r="J24" s="13"/>
      <c r="K24" s="13"/>
      <c r="L24" s="13"/>
      <c r="M24" s="18"/>
      <c r="N24" s="9"/>
      <c r="O24" s="10"/>
      <c r="P24" s="10"/>
      <c r="Q24" s="15"/>
      <c r="R24" s="13"/>
      <c r="S24" s="11"/>
    </row>
    <row r="26" spans="1:19" s="5" customFormat="1" x14ac:dyDescent="0.25">
      <c r="A26" s="13"/>
      <c r="B26" s="13"/>
      <c r="C26" s="11"/>
      <c r="D26" s="15"/>
      <c r="E26" s="16"/>
      <c r="F26" s="15"/>
      <c r="G26" s="15"/>
      <c r="H26" s="17"/>
      <c r="I26" s="13"/>
      <c r="J26" s="13"/>
      <c r="K26" s="13"/>
      <c r="L26" s="13"/>
      <c r="M26" s="18"/>
      <c r="N26" s="9"/>
      <c r="O26" s="10"/>
      <c r="P26" s="10"/>
      <c r="Q26" s="15"/>
      <c r="R26" s="13"/>
      <c r="S26" s="11"/>
    </row>
    <row r="28" spans="1:19" s="5" customFormat="1" x14ac:dyDescent="0.25">
      <c r="A28" s="13"/>
      <c r="B28" s="13"/>
      <c r="C28" s="11"/>
      <c r="D28" s="15"/>
      <c r="E28" s="16"/>
      <c r="F28" s="15"/>
      <c r="G28" s="15"/>
      <c r="H28" s="17"/>
      <c r="I28" s="13"/>
      <c r="J28" s="13"/>
      <c r="K28" s="13"/>
      <c r="L28" s="13"/>
      <c r="M28" s="18"/>
      <c r="N28" s="9"/>
      <c r="O28" s="10"/>
      <c r="P28" s="10"/>
      <c r="Q28" s="15"/>
      <c r="R28" s="13"/>
      <c r="S28" s="11"/>
    </row>
    <row r="30" spans="1:19" s="5" customFormat="1" x14ac:dyDescent="0.25">
      <c r="A30" s="13"/>
      <c r="B30" s="13"/>
      <c r="C30" s="11"/>
      <c r="D30" s="15"/>
      <c r="E30" s="16"/>
      <c r="F30" s="15"/>
      <c r="G30" s="15"/>
      <c r="H30" s="17"/>
      <c r="I30" s="13"/>
      <c r="J30" s="13"/>
      <c r="K30" s="13"/>
      <c r="L30" s="13"/>
      <c r="M30" s="18"/>
      <c r="N30" s="9"/>
      <c r="O30" s="10"/>
      <c r="P30" s="10"/>
      <c r="Q30" s="15"/>
      <c r="R30" s="13"/>
      <c r="S30" s="11"/>
    </row>
    <row r="32" spans="1:19" s="5" customFormat="1" x14ac:dyDescent="0.25">
      <c r="A32" s="13"/>
      <c r="B32" s="13"/>
      <c r="C32" s="11"/>
      <c r="D32" s="15"/>
      <c r="E32" s="16"/>
      <c r="F32" s="15"/>
      <c r="G32" s="15"/>
      <c r="H32" s="17"/>
      <c r="I32" s="13"/>
      <c r="J32" s="13"/>
      <c r="K32" s="13"/>
      <c r="L32" s="13"/>
      <c r="M32" s="18"/>
      <c r="N32" s="9"/>
      <c r="O32" s="10"/>
      <c r="P32" s="10"/>
      <c r="Q32" s="15"/>
      <c r="R32" s="13"/>
      <c r="S32" s="11"/>
    </row>
    <row r="34" spans="1:19" s="5" customFormat="1" x14ac:dyDescent="0.25">
      <c r="A34" s="13"/>
      <c r="B34" s="13"/>
      <c r="C34" s="11"/>
      <c r="D34" s="15"/>
      <c r="E34" s="16"/>
      <c r="F34" s="15"/>
      <c r="G34" s="15"/>
      <c r="H34" s="17"/>
      <c r="I34" s="13"/>
      <c r="J34" s="13"/>
      <c r="K34" s="13"/>
      <c r="L34" s="13"/>
      <c r="M34" s="18"/>
      <c r="N34" s="9"/>
      <c r="O34" s="10"/>
      <c r="P34" s="10"/>
      <c r="Q34" s="15"/>
      <c r="R34" s="13"/>
      <c r="S34" s="11"/>
    </row>
    <row r="36" spans="1:19" s="5" customFormat="1" x14ac:dyDescent="0.25">
      <c r="A36" s="13"/>
      <c r="B36" s="13"/>
      <c r="C36" s="11"/>
      <c r="D36" s="15"/>
      <c r="E36" s="16"/>
      <c r="F36" s="15"/>
      <c r="G36" s="15"/>
      <c r="H36" s="17"/>
      <c r="I36" s="13"/>
      <c r="J36" s="13"/>
      <c r="K36" s="13"/>
      <c r="L36" s="13"/>
      <c r="M36" s="18"/>
      <c r="N36" s="9"/>
      <c r="O36" s="10"/>
      <c r="P36" s="10"/>
      <c r="Q36" s="15"/>
      <c r="R36" s="13"/>
      <c r="S36" s="11"/>
    </row>
    <row r="38" spans="1:19" s="5" customFormat="1" x14ac:dyDescent="0.25">
      <c r="A38" s="13"/>
      <c r="B38" s="13"/>
      <c r="C38" s="11"/>
      <c r="D38" s="15"/>
      <c r="E38" s="16"/>
      <c r="F38" s="15"/>
      <c r="G38" s="15"/>
      <c r="H38" s="17"/>
      <c r="I38" s="13"/>
      <c r="J38" s="13"/>
      <c r="K38" s="13"/>
      <c r="L38" s="13"/>
      <c r="M38" s="18"/>
      <c r="N38" s="9"/>
      <c r="O38" s="10"/>
      <c r="P38" s="10"/>
      <c r="Q38" s="15"/>
      <c r="R38" s="13"/>
      <c r="S38" s="11"/>
    </row>
    <row r="40" spans="1:19" s="5" customFormat="1" x14ac:dyDescent="0.25">
      <c r="A40" s="13"/>
      <c r="B40" s="13"/>
      <c r="C40" s="11"/>
      <c r="D40" s="15"/>
      <c r="E40" s="16"/>
      <c r="F40" s="15"/>
      <c r="G40" s="15"/>
      <c r="H40" s="17"/>
      <c r="I40" s="13"/>
      <c r="J40" s="13"/>
      <c r="K40" s="13"/>
      <c r="L40" s="13"/>
      <c r="M40" s="18"/>
      <c r="N40" s="9"/>
      <c r="O40" s="10"/>
      <c r="P40" s="10"/>
      <c r="Q40" s="15"/>
      <c r="R40" s="13"/>
      <c r="S40" s="11"/>
    </row>
    <row r="42" spans="1:19" s="5" customFormat="1" x14ac:dyDescent="0.25">
      <c r="A42" s="13"/>
      <c r="B42" s="13"/>
      <c r="C42" s="11"/>
      <c r="D42" s="15"/>
      <c r="E42" s="16"/>
      <c r="F42" s="15"/>
      <c r="G42" s="15"/>
      <c r="H42" s="17"/>
      <c r="I42" s="13"/>
      <c r="J42" s="13"/>
      <c r="K42" s="13"/>
      <c r="L42" s="13"/>
      <c r="M42" s="18"/>
      <c r="N42" s="9"/>
      <c r="O42" s="10"/>
      <c r="P42" s="10"/>
      <c r="Q42" s="15"/>
      <c r="R42" s="13"/>
      <c r="S42" s="11"/>
    </row>
    <row r="44" spans="1:19" s="5" customFormat="1" x14ac:dyDescent="0.25">
      <c r="A44" s="13"/>
      <c r="B44" s="13"/>
      <c r="C44" s="11"/>
      <c r="D44" s="15"/>
      <c r="E44" s="16"/>
      <c r="F44" s="15"/>
      <c r="G44" s="15"/>
      <c r="H44" s="17"/>
      <c r="I44" s="13"/>
      <c r="J44" s="13"/>
      <c r="K44" s="13"/>
      <c r="L44" s="13"/>
      <c r="M44" s="18"/>
      <c r="N44" s="9"/>
      <c r="O44" s="10"/>
      <c r="P44" s="10"/>
      <c r="Q44" s="15"/>
      <c r="R44" s="13"/>
      <c r="S44" s="11"/>
    </row>
    <row r="46" spans="1:19" s="5" customFormat="1" x14ac:dyDescent="0.25">
      <c r="A46" s="13"/>
      <c r="B46" s="13"/>
      <c r="C46" s="11"/>
      <c r="D46" s="15"/>
      <c r="E46" s="16"/>
      <c r="F46" s="15"/>
      <c r="G46" s="15"/>
      <c r="H46" s="17"/>
      <c r="I46" s="13"/>
      <c r="J46" s="13"/>
      <c r="K46" s="13"/>
      <c r="L46" s="13"/>
      <c r="M46" s="18"/>
      <c r="N46" s="9"/>
      <c r="O46" s="10"/>
      <c r="P46" s="10"/>
      <c r="Q46" s="15"/>
      <c r="R46" s="13"/>
      <c r="S46" s="11"/>
    </row>
    <row r="48" spans="1:19" s="5" customFormat="1" x14ac:dyDescent="0.25">
      <c r="A48" s="13"/>
      <c r="B48" s="13"/>
      <c r="C48" s="11"/>
      <c r="D48" s="15"/>
      <c r="E48" s="16"/>
      <c r="F48" s="15"/>
      <c r="G48" s="15"/>
      <c r="H48" s="17"/>
      <c r="I48" s="13"/>
      <c r="J48" s="13"/>
      <c r="K48" s="13"/>
      <c r="L48" s="13"/>
      <c r="M48" s="18"/>
      <c r="N48" s="9"/>
      <c r="O48" s="10"/>
      <c r="P48" s="10"/>
      <c r="Q48" s="15"/>
      <c r="R48" s="13"/>
      <c r="S48" s="11"/>
    </row>
    <row r="50" spans="1:19" s="5" customFormat="1" x14ac:dyDescent="0.25">
      <c r="A50" s="13"/>
      <c r="B50" s="13"/>
      <c r="C50" s="11"/>
      <c r="D50" s="15"/>
      <c r="E50" s="16"/>
      <c r="F50" s="15"/>
      <c r="G50" s="15"/>
      <c r="H50" s="17"/>
      <c r="I50" s="13"/>
      <c r="J50" s="13"/>
      <c r="K50" s="13"/>
      <c r="L50" s="13"/>
      <c r="M50" s="18"/>
      <c r="N50" s="9"/>
      <c r="O50" s="10"/>
      <c r="P50" s="10"/>
      <c r="Q50" s="15"/>
      <c r="R50" s="13"/>
      <c r="S50" s="11"/>
    </row>
    <row r="52" spans="1:19" s="5" customFormat="1" x14ac:dyDescent="0.25">
      <c r="A52" s="13"/>
      <c r="B52" s="13"/>
      <c r="C52" s="11"/>
      <c r="D52" s="15"/>
      <c r="E52" s="16"/>
      <c r="F52" s="15"/>
      <c r="G52" s="15"/>
      <c r="H52" s="17"/>
      <c r="I52" s="13"/>
      <c r="J52" s="13"/>
      <c r="K52" s="13"/>
      <c r="L52" s="13"/>
      <c r="M52" s="18"/>
      <c r="N52" s="9"/>
      <c r="O52" s="10"/>
      <c r="P52" s="10"/>
      <c r="Q52" s="15"/>
      <c r="R52" s="13"/>
      <c r="S52" s="11"/>
    </row>
    <row r="54" spans="1:19" s="5" customFormat="1" x14ac:dyDescent="0.25">
      <c r="A54" s="13"/>
      <c r="B54" s="13"/>
      <c r="C54" s="11"/>
      <c r="D54" s="15"/>
      <c r="E54" s="16"/>
      <c r="F54" s="15"/>
      <c r="G54" s="15"/>
      <c r="H54" s="17"/>
      <c r="I54" s="13"/>
      <c r="J54" s="13"/>
      <c r="K54" s="13"/>
      <c r="L54" s="13"/>
      <c r="M54" s="18"/>
      <c r="N54" s="9"/>
      <c r="O54" s="10"/>
      <c r="P54" s="10"/>
      <c r="Q54" s="15"/>
      <c r="R54" s="13"/>
      <c r="S54" s="11"/>
    </row>
    <row r="56" spans="1:19" s="5" customFormat="1" x14ac:dyDescent="0.25">
      <c r="A56" s="13"/>
      <c r="B56" s="13"/>
      <c r="C56" s="11"/>
      <c r="D56" s="15"/>
      <c r="E56" s="16"/>
      <c r="F56" s="15"/>
      <c r="G56" s="15"/>
      <c r="H56" s="17"/>
      <c r="I56" s="13"/>
      <c r="J56" s="13"/>
      <c r="K56" s="13"/>
      <c r="L56" s="13"/>
      <c r="M56" s="18"/>
      <c r="N56" s="9"/>
      <c r="O56" s="10"/>
      <c r="P56" s="10"/>
      <c r="Q56" s="15"/>
      <c r="R56" s="13"/>
      <c r="S56" s="11"/>
    </row>
    <row r="58" spans="1:19" s="5" customFormat="1" x14ac:dyDescent="0.25">
      <c r="A58" s="13"/>
      <c r="B58" s="13"/>
      <c r="C58" s="11"/>
      <c r="D58" s="15"/>
      <c r="E58" s="16"/>
      <c r="F58" s="15"/>
      <c r="G58" s="15"/>
      <c r="H58" s="17"/>
      <c r="I58" s="13"/>
      <c r="J58" s="13"/>
      <c r="K58" s="13"/>
      <c r="L58" s="13"/>
      <c r="M58" s="18"/>
      <c r="N58" s="9"/>
      <c r="O58" s="10"/>
      <c r="P58" s="10"/>
      <c r="Q58" s="15"/>
      <c r="R58" s="13"/>
      <c r="S58" s="11"/>
    </row>
    <row r="60" spans="1:19" s="5" customFormat="1" x14ac:dyDescent="0.25">
      <c r="A60" s="13"/>
      <c r="B60" s="13"/>
      <c r="C60" s="11"/>
      <c r="D60" s="15"/>
      <c r="E60" s="16"/>
      <c r="F60" s="15"/>
      <c r="G60" s="15"/>
      <c r="H60" s="17"/>
      <c r="I60" s="13"/>
      <c r="J60" s="13"/>
      <c r="K60" s="13"/>
      <c r="L60" s="13"/>
      <c r="M60" s="18"/>
      <c r="N60" s="9"/>
      <c r="O60" s="10"/>
      <c r="P60" s="10"/>
      <c r="Q60" s="15"/>
      <c r="R60" s="13"/>
      <c r="S60" s="11"/>
    </row>
    <row r="62" spans="1:19" s="5" customFormat="1" x14ac:dyDescent="0.25">
      <c r="A62" s="13"/>
      <c r="B62" s="13"/>
      <c r="C62" s="11"/>
      <c r="D62" s="15"/>
      <c r="E62" s="16"/>
      <c r="F62" s="15"/>
      <c r="G62" s="15"/>
      <c r="H62" s="17"/>
      <c r="I62" s="13"/>
      <c r="J62" s="13"/>
      <c r="K62" s="13"/>
      <c r="L62" s="13"/>
      <c r="M62" s="18"/>
      <c r="N62" s="9"/>
      <c r="O62" s="10"/>
      <c r="P62" s="10"/>
      <c r="Q62" s="15"/>
      <c r="R62" s="13"/>
      <c r="S62" s="11"/>
    </row>
    <row r="64" spans="1:19" s="5" customFormat="1" x14ac:dyDescent="0.25">
      <c r="A64" s="13"/>
      <c r="B64" s="13"/>
      <c r="C64" s="11"/>
      <c r="D64" s="15"/>
      <c r="E64" s="16"/>
      <c r="F64" s="15"/>
      <c r="G64" s="15"/>
      <c r="H64" s="17"/>
      <c r="I64" s="13"/>
      <c r="J64" s="13"/>
      <c r="K64" s="13"/>
      <c r="L64" s="13"/>
      <c r="M64" s="18"/>
      <c r="N64" s="9"/>
      <c r="O64" s="10"/>
      <c r="P64" s="10"/>
      <c r="Q64" s="15"/>
      <c r="R64" s="13"/>
      <c r="S64" s="11"/>
    </row>
    <row r="66" spans="1:19" s="5" customFormat="1" x14ac:dyDescent="0.25">
      <c r="A66" s="13"/>
      <c r="B66" s="13"/>
      <c r="C66" s="11"/>
      <c r="D66" s="15"/>
      <c r="E66" s="16"/>
      <c r="F66" s="15"/>
      <c r="G66" s="15"/>
      <c r="H66" s="17"/>
      <c r="I66" s="13"/>
      <c r="J66" s="13"/>
      <c r="K66" s="13"/>
      <c r="L66" s="13"/>
      <c r="M66" s="18"/>
      <c r="N66" s="9"/>
      <c r="O66" s="10"/>
      <c r="P66" s="10"/>
      <c r="Q66" s="15"/>
      <c r="R66" s="13"/>
      <c r="S66" s="11"/>
    </row>
    <row r="68" spans="1:19" s="5" customFormat="1" x14ac:dyDescent="0.25">
      <c r="A68" s="13"/>
      <c r="B68" s="13"/>
      <c r="C68" s="11"/>
      <c r="D68" s="15"/>
      <c r="E68" s="16"/>
      <c r="F68" s="15"/>
      <c r="G68" s="15"/>
      <c r="H68" s="17"/>
      <c r="I68" s="13"/>
      <c r="J68" s="13"/>
      <c r="K68" s="13"/>
      <c r="L68" s="13"/>
      <c r="M68" s="18"/>
      <c r="N68" s="9"/>
      <c r="O68" s="10"/>
      <c r="P68" s="10"/>
      <c r="Q68" s="15"/>
      <c r="R68" s="13"/>
      <c r="S68" s="11"/>
    </row>
    <row r="70" spans="1:19" s="5" customFormat="1" x14ac:dyDescent="0.25">
      <c r="A70" s="13"/>
      <c r="B70" s="13"/>
      <c r="C70" s="11"/>
      <c r="D70" s="15"/>
      <c r="E70" s="16"/>
      <c r="F70" s="15"/>
      <c r="G70" s="15"/>
      <c r="H70" s="17"/>
      <c r="I70" s="13"/>
      <c r="J70" s="13"/>
      <c r="K70" s="13"/>
      <c r="L70" s="13"/>
      <c r="M70" s="18"/>
      <c r="N70" s="9"/>
      <c r="O70" s="10"/>
      <c r="P70" s="10"/>
      <c r="Q70" s="15"/>
      <c r="R70" s="13"/>
      <c r="S70" s="11"/>
    </row>
    <row r="72" spans="1:19" s="5" customFormat="1" x14ac:dyDescent="0.25">
      <c r="A72" s="13"/>
      <c r="B72" s="13"/>
      <c r="C72" s="11"/>
      <c r="D72" s="15"/>
      <c r="E72" s="16"/>
      <c r="F72" s="15"/>
      <c r="G72" s="15"/>
      <c r="H72" s="17"/>
      <c r="I72" s="13"/>
      <c r="J72" s="13"/>
      <c r="K72" s="13"/>
      <c r="L72" s="13"/>
      <c r="M72" s="18"/>
      <c r="N72" s="9"/>
      <c r="O72" s="10"/>
      <c r="P72" s="10"/>
      <c r="Q72" s="15"/>
      <c r="R72" s="13"/>
      <c r="S72" s="11"/>
    </row>
    <row r="74" spans="1:19" s="5" customFormat="1" x14ac:dyDescent="0.25">
      <c r="A74" s="13"/>
      <c r="B74" s="13"/>
      <c r="C74" s="11"/>
      <c r="D74" s="15"/>
      <c r="E74" s="16"/>
      <c r="F74" s="15"/>
      <c r="G74" s="15"/>
      <c r="H74" s="17"/>
      <c r="I74" s="13"/>
      <c r="J74" s="13"/>
      <c r="K74" s="13"/>
      <c r="L74" s="13"/>
      <c r="M74" s="18"/>
      <c r="N74" s="9"/>
      <c r="O74" s="10"/>
      <c r="P74" s="10"/>
      <c r="Q74" s="15"/>
      <c r="R74" s="13"/>
      <c r="S74" s="11"/>
    </row>
    <row r="76" spans="1:19" s="5" customFormat="1" x14ac:dyDescent="0.25">
      <c r="A76" s="13"/>
      <c r="B76" s="13"/>
      <c r="C76" s="11"/>
      <c r="D76" s="15"/>
      <c r="E76" s="16"/>
      <c r="F76" s="15"/>
      <c r="G76" s="15"/>
      <c r="H76" s="17"/>
      <c r="I76" s="13"/>
      <c r="J76" s="13"/>
      <c r="K76" s="13"/>
      <c r="L76" s="13"/>
      <c r="M76" s="18"/>
      <c r="N76" s="9"/>
      <c r="O76" s="10"/>
      <c r="P76" s="10"/>
      <c r="Q76" s="15"/>
      <c r="R76" s="13"/>
      <c r="S76" s="11"/>
    </row>
    <row r="78" spans="1:19" s="5" customFormat="1" x14ac:dyDescent="0.25">
      <c r="A78" s="13"/>
      <c r="B78" s="13"/>
      <c r="C78" s="11"/>
      <c r="D78" s="15"/>
      <c r="E78" s="16"/>
      <c r="F78" s="15"/>
      <c r="G78" s="15"/>
      <c r="H78" s="17"/>
      <c r="I78" s="13"/>
      <c r="J78" s="13"/>
      <c r="K78" s="13"/>
      <c r="L78" s="13"/>
      <c r="M78" s="18"/>
      <c r="N78" s="9"/>
      <c r="O78" s="10"/>
      <c r="P78" s="10"/>
      <c r="Q78" s="15"/>
      <c r="R78" s="13"/>
      <c r="S78" s="11"/>
    </row>
    <row r="80" spans="1:19" s="5" customFormat="1" x14ac:dyDescent="0.25">
      <c r="A80" s="13"/>
      <c r="B80" s="13"/>
      <c r="C80" s="11"/>
      <c r="D80" s="15"/>
      <c r="E80" s="16"/>
      <c r="F80" s="15"/>
      <c r="G80" s="15"/>
      <c r="H80" s="17"/>
      <c r="I80" s="13"/>
      <c r="J80" s="13"/>
      <c r="K80" s="13"/>
      <c r="L80" s="13"/>
      <c r="M80" s="18"/>
      <c r="N80" s="9"/>
      <c r="O80" s="10"/>
      <c r="P80" s="10"/>
      <c r="Q80" s="15"/>
      <c r="R80" s="13"/>
      <c r="S80" s="11"/>
    </row>
    <row r="82" spans="1:19" s="5" customFormat="1" x14ac:dyDescent="0.25">
      <c r="A82" s="13"/>
      <c r="B82" s="13"/>
      <c r="C82" s="11"/>
      <c r="D82" s="15"/>
      <c r="E82" s="16"/>
      <c r="F82" s="15"/>
      <c r="G82" s="15"/>
      <c r="H82" s="17"/>
      <c r="I82" s="13"/>
      <c r="J82" s="13"/>
      <c r="K82" s="13"/>
      <c r="L82" s="13"/>
      <c r="M82" s="18"/>
      <c r="N82" s="9"/>
      <c r="O82" s="10"/>
      <c r="P82" s="10"/>
      <c r="Q82" s="15"/>
      <c r="R82" s="13"/>
      <c r="S82" s="11"/>
    </row>
    <row r="84" spans="1:19" s="5" customFormat="1" x14ac:dyDescent="0.25">
      <c r="A84" s="13"/>
      <c r="B84" s="13"/>
      <c r="C84" s="11"/>
      <c r="D84" s="15"/>
      <c r="E84" s="16"/>
      <c r="F84" s="15"/>
      <c r="G84" s="15"/>
      <c r="H84" s="17"/>
      <c r="I84" s="13"/>
      <c r="J84" s="13"/>
      <c r="K84" s="13"/>
      <c r="L84" s="13"/>
      <c r="M84" s="18"/>
      <c r="N84" s="9"/>
      <c r="O84" s="10"/>
      <c r="P84" s="10"/>
      <c r="Q84" s="15"/>
      <c r="R84" s="13"/>
      <c r="S84" s="11"/>
    </row>
    <row r="86" spans="1:19" s="5" customFormat="1" x14ac:dyDescent="0.25">
      <c r="A86" s="13"/>
      <c r="B86" s="13"/>
      <c r="C86" s="11"/>
      <c r="D86" s="15"/>
      <c r="E86" s="16"/>
      <c r="F86" s="15"/>
      <c r="G86" s="15"/>
      <c r="H86" s="17"/>
      <c r="I86" s="13"/>
      <c r="J86" s="13"/>
      <c r="K86" s="13"/>
      <c r="L86" s="13"/>
      <c r="M86" s="18"/>
      <c r="N86" s="9"/>
      <c r="O86" s="10"/>
      <c r="P86" s="10"/>
      <c r="Q86" s="15"/>
      <c r="R86" s="13"/>
      <c r="S86" s="11"/>
    </row>
    <row r="88" spans="1:19" s="5" customFormat="1" x14ac:dyDescent="0.25">
      <c r="A88" s="13"/>
      <c r="B88" s="13"/>
      <c r="C88" s="11"/>
      <c r="D88" s="15"/>
      <c r="E88" s="16"/>
      <c r="F88" s="15"/>
      <c r="G88" s="15"/>
      <c r="H88" s="17"/>
      <c r="I88" s="13"/>
      <c r="J88" s="13"/>
      <c r="K88" s="13"/>
      <c r="L88" s="13"/>
      <c r="M88" s="18"/>
      <c r="N88" s="9"/>
      <c r="O88" s="10"/>
      <c r="P88" s="10"/>
      <c r="Q88" s="15"/>
      <c r="R88" s="13"/>
      <c r="S88" s="11"/>
    </row>
    <row r="90" spans="1:19" s="5" customFormat="1" x14ac:dyDescent="0.25">
      <c r="A90" s="13"/>
      <c r="B90" s="13"/>
      <c r="C90" s="11"/>
      <c r="D90" s="15"/>
      <c r="E90" s="16"/>
      <c r="F90" s="15"/>
      <c r="G90" s="15"/>
      <c r="H90" s="17"/>
      <c r="I90" s="13"/>
      <c r="J90" s="13"/>
      <c r="K90" s="13"/>
      <c r="L90" s="13"/>
      <c r="M90" s="18"/>
      <c r="N90" s="9"/>
      <c r="O90" s="10"/>
      <c r="P90" s="10"/>
      <c r="Q90" s="15"/>
      <c r="R90" s="13"/>
      <c r="S90" s="11"/>
    </row>
    <row r="92" spans="1:19" s="5" customFormat="1" x14ac:dyDescent="0.25">
      <c r="A92" s="13"/>
      <c r="B92" s="13"/>
      <c r="C92" s="11"/>
      <c r="D92" s="15"/>
      <c r="E92" s="16"/>
      <c r="F92" s="15"/>
      <c r="G92" s="15"/>
      <c r="H92" s="17"/>
      <c r="I92" s="13"/>
      <c r="J92" s="13"/>
      <c r="K92" s="13"/>
      <c r="L92" s="13"/>
      <c r="M92" s="18"/>
      <c r="N92" s="9"/>
      <c r="O92" s="10"/>
      <c r="P92" s="10"/>
      <c r="Q92" s="15"/>
      <c r="R92" s="13"/>
      <c r="S92" s="11"/>
    </row>
    <row r="94" spans="1:19" s="5" customFormat="1" x14ac:dyDescent="0.25">
      <c r="A94" s="13"/>
      <c r="B94" s="13"/>
      <c r="C94" s="11"/>
      <c r="D94" s="15"/>
      <c r="E94" s="16"/>
      <c r="F94" s="15"/>
      <c r="G94" s="15"/>
      <c r="H94" s="17"/>
      <c r="I94" s="13"/>
      <c r="J94" s="13"/>
      <c r="K94" s="13"/>
      <c r="L94" s="13"/>
      <c r="M94" s="18"/>
      <c r="N94" s="9"/>
      <c r="O94" s="10"/>
      <c r="P94" s="10"/>
      <c r="Q94" s="15"/>
      <c r="R94" s="13"/>
      <c r="S94" s="11"/>
    </row>
    <row r="96" spans="1:19" s="5" customFormat="1" x14ac:dyDescent="0.25">
      <c r="A96" s="13"/>
      <c r="B96" s="13"/>
      <c r="C96" s="11"/>
      <c r="D96" s="15"/>
      <c r="E96" s="16"/>
      <c r="F96" s="15"/>
      <c r="G96" s="15"/>
      <c r="H96" s="17"/>
      <c r="I96" s="13"/>
      <c r="J96" s="13"/>
      <c r="K96" s="13"/>
      <c r="L96" s="13"/>
      <c r="M96" s="18"/>
      <c r="N96" s="9"/>
      <c r="O96" s="10"/>
      <c r="P96" s="10"/>
      <c r="Q96" s="15"/>
      <c r="R96" s="13"/>
      <c r="S96" s="11"/>
    </row>
    <row r="98" spans="1:19" s="5" customFormat="1" x14ac:dyDescent="0.25">
      <c r="A98" s="13"/>
      <c r="B98" s="13"/>
      <c r="C98" s="11"/>
      <c r="D98" s="15"/>
      <c r="E98" s="16"/>
      <c r="F98" s="15"/>
      <c r="G98" s="15"/>
      <c r="H98" s="17"/>
      <c r="I98" s="13"/>
      <c r="J98" s="13"/>
      <c r="K98" s="13"/>
      <c r="L98" s="13"/>
      <c r="M98" s="18"/>
      <c r="N98" s="9"/>
      <c r="O98" s="10"/>
      <c r="P98" s="10"/>
      <c r="Q98" s="15"/>
      <c r="R98" s="13"/>
      <c r="S98" s="11"/>
    </row>
    <row r="100" spans="1:19" s="5" customFormat="1" x14ac:dyDescent="0.25">
      <c r="A100" s="13"/>
      <c r="B100" s="13"/>
      <c r="C100" s="11"/>
      <c r="D100" s="15"/>
      <c r="E100" s="16"/>
      <c r="F100" s="15"/>
      <c r="G100" s="15"/>
      <c r="H100" s="17"/>
      <c r="I100" s="13"/>
      <c r="J100" s="13"/>
      <c r="K100" s="13"/>
      <c r="L100" s="13"/>
      <c r="M100" s="18"/>
      <c r="N100" s="9"/>
      <c r="O100" s="10"/>
      <c r="P100" s="10"/>
      <c r="Q100" s="15"/>
      <c r="R100" s="13"/>
      <c r="S100" s="11"/>
    </row>
    <row r="102" spans="1:19" s="5" customFormat="1" x14ac:dyDescent="0.25">
      <c r="A102" s="13"/>
      <c r="B102" s="13"/>
      <c r="C102" s="11"/>
      <c r="D102" s="15"/>
      <c r="E102" s="16"/>
      <c r="F102" s="15"/>
      <c r="G102" s="15"/>
      <c r="H102" s="17"/>
      <c r="I102" s="13"/>
      <c r="J102" s="13"/>
      <c r="K102" s="13"/>
      <c r="L102" s="13"/>
      <c r="M102" s="18"/>
      <c r="N102" s="9"/>
      <c r="O102" s="10"/>
      <c r="P102" s="10"/>
      <c r="Q102" s="15"/>
      <c r="R102" s="13"/>
      <c r="S102" s="11"/>
    </row>
    <row r="104" spans="1:19" s="5" customFormat="1" x14ac:dyDescent="0.25">
      <c r="A104" s="13"/>
      <c r="B104" s="13"/>
      <c r="C104" s="11"/>
      <c r="D104" s="15"/>
      <c r="E104" s="16"/>
      <c r="F104" s="15"/>
      <c r="G104" s="15"/>
      <c r="H104" s="17"/>
      <c r="I104" s="13"/>
      <c r="J104" s="13"/>
      <c r="K104" s="13"/>
      <c r="L104" s="13"/>
      <c r="M104" s="18"/>
      <c r="N104" s="9"/>
      <c r="O104" s="10"/>
      <c r="P104" s="10"/>
      <c r="Q104" s="15"/>
      <c r="R104" s="13"/>
      <c r="S104" s="11"/>
    </row>
    <row r="106" spans="1:19" s="5" customFormat="1" x14ac:dyDescent="0.25">
      <c r="A106" s="13"/>
      <c r="B106" s="13"/>
      <c r="C106" s="11"/>
      <c r="D106" s="15"/>
      <c r="E106" s="16"/>
      <c r="F106" s="15"/>
      <c r="G106" s="15"/>
      <c r="H106" s="17"/>
      <c r="I106" s="13"/>
      <c r="J106" s="13"/>
      <c r="K106" s="13"/>
      <c r="L106" s="13"/>
      <c r="M106" s="18"/>
      <c r="N106" s="9"/>
      <c r="O106" s="10"/>
      <c r="P106" s="10"/>
      <c r="Q106" s="15"/>
      <c r="R106" s="13"/>
      <c r="S106" s="11"/>
    </row>
    <row r="108" spans="1:19" s="5" customFormat="1" x14ac:dyDescent="0.25">
      <c r="A108" s="13"/>
      <c r="B108" s="13"/>
      <c r="C108" s="11"/>
      <c r="D108" s="15"/>
      <c r="E108" s="16"/>
      <c r="F108" s="15"/>
      <c r="G108" s="15"/>
      <c r="H108" s="17"/>
      <c r="I108" s="13"/>
      <c r="J108" s="13"/>
      <c r="K108" s="13"/>
      <c r="L108" s="13"/>
      <c r="M108" s="18"/>
      <c r="N108" s="9"/>
      <c r="O108" s="10"/>
      <c r="P108" s="10"/>
      <c r="Q108" s="15"/>
      <c r="R108" s="13"/>
      <c r="S108" s="11"/>
    </row>
    <row r="110" spans="1:19" s="5" customFormat="1" x14ac:dyDescent="0.25">
      <c r="A110" s="13"/>
      <c r="B110" s="13"/>
      <c r="C110" s="11"/>
      <c r="D110" s="15"/>
      <c r="E110" s="16"/>
      <c r="F110" s="15"/>
      <c r="G110" s="15"/>
      <c r="H110" s="17"/>
      <c r="I110" s="13"/>
      <c r="J110" s="13"/>
      <c r="K110" s="13"/>
      <c r="L110" s="13"/>
      <c r="M110" s="18"/>
      <c r="N110" s="9"/>
      <c r="O110" s="10"/>
      <c r="P110" s="10"/>
      <c r="Q110" s="15"/>
      <c r="R110" s="13"/>
      <c r="S110" s="11"/>
    </row>
    <row r="112" spans="1:19" s="5" customFormat="1" x14ac:dyDescent="0.25">
      <c r="A112" s="13"/>
      <c r="B112" s="13"/>
      <c r="C112" s="11"/>
      <c r="D112" s="15"/>
      <c r="E112" s="16"/>
      <c r="F112" s="15"/>
      <c r="G112" s="15"/>
      <c r="H112" s="17"/>
      <c r="I112" s="13"/>
      <c r="J112" s="13"/>
      <c r="K112" s="13"/>
      <c r="L112" s="13"/>
      <c r="M112" s="18"/>
      <c r="N112" s="9"/>
      <c r="O112" s="10"/>
      <c r="P112" s="10"/>
      <c r="Q112" s="15"/>
      <c r="R112" s="13"/>
      <c r="S112" s="11"/>
    </row>
    <row r="114" spans="1:19" s="5" customFormat="1" x14ac:dyDescent="0.25">
      <c r="A114" s="13"/>
      <c r="B114" s="13"/>
      <c r="C114" s="11"/>
      <c r="D114" s="15"/>
      <c r="E114" s="16"/>
      <c r="F114" s="15"/>
      <c r="G114" s="15"/>
      <c r="H114" s="17"/>
      <c r="I114" s="13"/>
      <c r="J114" s="13"/>
      <c r="K114" s="13"/>
      <c r="L114" s="13"/>
      <c r="M114" s="18"/>
      <c r="N114" s="9"/>
      <c r="O114" s="10"/>
      <c r="P114" s="10"/>
      <c r="Q114" s="15"/>
      <c r="R114" s="13"/>
      <c r="S114" s="11"/>
    </row>
    <row r="116" spans="1:19" s="5" customFormat="1" x14ac:dyDescent="0.25">
      <c r="A116" s="13"/>
      <c r="B116" s="13"/>
      <c r="C116" s="11"/>
      <c r="D116" s="15"/>
      <c r="E116" s="16"/>
      <c r="F116" s="15"/>
      <c r="G116" s="15"/>
      <c r="H116" s="17"/>
      <c r="I116" s="13"/>
      <c r="J116" s="13"/>
      <c r="K116" s="13"/>
      <c r="L116" s="13"/>
      <c r="M116" s="18"/>
      <c r="N116" s="9"/>
      <c r="O116" s="10"/>
      <c r="P116" s="10"/>
      <c r="Q116" s="15"/>
      <c r="R116" s="13"/>
      <c r="S116" s="11"/>
    </row>
    <row r="118" spans="1:19" s="5" customFormat="1" x14ac:dyDescent="0.25">
      <c r="A118" s="13"/>
      <c r="B118" s="13"/>
      <c r="C118" s="11"/>
      <c r="D118" s="15"/>
      <c r="E118" s="16"/>
      <c r="F118" s="15"/>
      <c r="G118" s="15"/>
      <c r="H118" s="17"/>
      <c r="I118" s="13"/>
      <c r="J118" s="13"/>
      <c r="K118" s="13"/>
      <c r="L118" s="13"/>
      <c r="M118" s="18"/>
      <c r="N118" s="9"/>
      <c r="O118" s="10"/>
      <c r="P118" s="10"/>
      <c r="Q118" s="15"/>
      <c r="R118" s="13"/>
      <c r="S118" s="11"/>
    </row>
    <row r="120" spans="1:19" s="5" customFormat="1" x14ac:dyDescent="0.25">
      <c r="A120" s="13"/>
      <c r="B120" s="13"/>
      <c r="C120" s="11"/>
      <c r="D120" s="15"/>
      <c r="E120" s="16"/>
      <c r="F120" s="15"/>
      <c r="G120" s="15"/>
      <c r="H120" s="17"/>
      <c r="I120" s="13"/>
      <c r="J120" s="13"/>
      <c r="K120" s="13"/>
      <c r="L120" s="13"/>
      <c r="M120" s="18"/>
      <c r="N120" s="9"/>
      <c r="O120" s="10"/>
      <c r="P120" s="10"/>
      <c r="Q120" s="15"/>
      <c r="R120" s="13"/>
      <c r="S120" s="11"/>
    </row>
    <row r="122" spans="1:19" s="5" customFormat="1" x14ac:dyDescent="0.25">
      <c r="A122" s="13"/>
      <c r="B122" s="13"/>
      <c r="C122" s="11"/>
      <c r="D122" s="15"/>
      <c r="E122" s="16"/>
      <c r="F122" s="15"/>
      <c r="G122" s="15"/>
      <c r="H122" s="17"/>
      <c r="I122" s="13"/>
      <c r="J122" s="13"/>
      <c r="K122" s="13"/>
      <c r="L122" s="13"/>
      <c r="M122" s="18"/>
      <c r="N122" s="9"/>
      <c r="O122" s="10"/>
      <c r="P122" s="10"/>
      <c r="Q122" s="15"/>
      <c r="R122" s="13"/>
      <c r="S122" s="11"/>
    </row>
    <row r="124" spans="1:19" s="5" customFormat="1" x14ac:dyDescent="0.25">
      <c r="A124" s="13"/>
      <c r="B124" s="13"/>
      <c r="C124" s="11"/>
      <c r="D124" s="15"/>
      <c r="E124" s="16"/>
      <c r="F124" s="15"/>
      <c r="G124" s="15"/>
      <c r="H124" s="17"/>
      <c r="I124" s="13"/>
      <c r="J124" s="13"/>
      <c r="K124" s="13"/>
      <c r="L124" s="13"/>
      <c r="M124" s="18"/>
      <c r="N124" s="9"/>
      <c r="O124" s="10"/>
      <c r="P124" s="10"/>
      <c r="Q124" s="15"/>
      <c r="R124" s="13"/>
      <c r="S124" s="11"/>
    </row>
    <row r="126" spans="1:19" s="5" customFormat="1" x14ac:dyDescent="0.25">
      <c r="A126" s="13"/>
      <c r="B126" s="13"/>
      <c r="C126" s="11"/>
      <c r="D126" s="15"/>
      <c r="E126" s="16"/>
      <c r="F126" s="15"/>
      <c r="G126" s="15"/>
      <c r="H126" s="17"/>
      <c r="I126" s="13"/>
      <c r="J126" s="13"/>
      <c r="K126" s="13"/>
      <c r="L126" s="13"/>
      <c r="M126" s="18"/>
      <c r="N126" s="9"/>
      <c r="O126" s="10"/>
      <c r="P126" s="10"/>
      <c r="Q126" s="15"/>
      <c r="R126" s="13"/>
      <c r="S126" s="11"/>
    </row>
    <row r="128" spans="1:19" s="5" customFormat="1" x14ac:dyDescent="0.25">
      <c r="A128" s="13"/>
      <c r="B128" s="13"/>
      <c r="C128" s="11"/>
      <c r="D128" s="15"/>
      <c r="E128" s="16"/>
      <c r="F128" s="15"/>
      <c r="G128" s="15"/>
      <c r="H128" s="17"/>
      <c r="I128" s="13"/>
      <c r="J128" s="13"/>
      <c r="K128" s="13"/>
      <c r="L128" s="13"/>
      <c r="M128" s="18"/>
      <c r="N128" s="9"/>
      <c r="O128" s="10"/>
      <c r="P128" s="10"/>
      <c r="Q128" s="15"/>
      <c r="R128" s="13"/>
      <c r="S128" s="11"/>
    </row>
    <row r="130" spans="1:19" s="5" customFormat="1" x14ac:dyDescent="0.25">
      <c r="A130" s="13"/>
      <c r="B130" s="13"/>
      <c r="C130" s="11"/>
      <c r="D130" s="15"/>
      <c r="E130" s="16"/>
      <c r="F130" s="15"/>
      <c r="G130" s="15"/>
      <c r="H130" s="17"/>
      <c r="I130" s="13"/>
      <c r="J130" s="13"/>
      <c r="K130" s="13"/>
      <c r="L130" s="13"/>
      <c r="M130" s="18"/>
      <c r="N130" s="9"/>
      <c r="O130" s="10"/>
      <c r="P130" s="10"/>
      <c r="Q130" s="15"/>
      <c r="R130" s="13"/>
      <c r="S130" s="11"/>
    </row>
    <row r="132" spans="1:19" s="5" customFormat="1" x14ac:dyDescent="0.25">
      <c r="A132" s="13"/>
      <c r="B132" s="13"/>
      <c r="C132" s="11"/>
      <c r="D132" s="15"/>
      <c r="E132" s="16"/>
      <c r="F132" s="15"/>
      <c r="G132" s="15"/>
      <c r="H132" s="17"/>
      <c r="I132" s="13"/>
      <c r="J132" s="13"/>
      <c r="K132" s="13"/>
      <c r="L132" s="13"/>
      <c r="M132" s="18"/>
      <c r="N132" s="9"/>
      <c r="O132" s="10"/>
      <c r="P132" s="10"/>
      <c r="Q132" s="15"/>
      <c r="R132" s="13"/>
      <c r="S132" s="11"/>
    </row>
    <row r="134" spans="1:19" s="5" customFormat="1" x14ac:dyDescent="0.25">
      <c r="A134" s="13"/>
      <c r="B134" s="13"/>
      <c r="C134" s="11"/>
      <c r="D134" s="15"/>
      <c r="E134" s="16"/>
      <c r="F134" s="15"/>
      <c r="G134" s="15"/>
      <c r="H134" s="17"/>
      <c r="I134" s="13"/>
      <c r="J134" s="13"/>
      <c r="K134" s="13"/>
      <c r="L134" s="13"/>
      <c r="M134" s="18"/>
      <c r="N134" s="9"/>
      <c r="O134" s="10"/>
      <c r="P134" s="10"/>
      <c r="Q134" s="15"/>
      <c r="R134" s="13"/>
      <c r="S134" s="11"/>
    </row>
    <row r="136" spans="1:19" s="5" customFormat="1" x14ac:dyDescent="0.25">
      <c r="A136" s="13"/>
      <c r="B136" s="13"/>
      <c r="C136" s="11"/>
      <c r="D136" s="15"/>
      <c r="E136" s="16"/>
      <c r="F136" s="15"/>
      <c r="G136" s="15"/>
      <c r="H136" s="17"/>
      <c r="I136" s="13"/>
      <c r="J136" s="13"/>
      <c r="K136" s="13"/>
      <c r="L136" s="13"/>
      <c r="M136" s="18"/>
      <c r="N136" s="9"/>
      <c r="O136" s="10"/>
      <c r="P136" s="10"/>
      <c r="Q136" s="15"/>
      <c r="R136" s="13"/>
      <c r="S136" s="11"/>
    </row>
    <row r="138" spans="1:19" s="5" customFormat="1" x14ac:dyDescent="0.25">
      <c r="A138" s="13"/>
      <c r="B138" s="13"/>
      <c r="C138" s="11"/>
      <c r="D138" s="15"/>
      <c r="E138" s="16"/>
      <c r="F138" s="15"/>
      <c r="G138" s="15"/>
      <c r="H138" s="17"/>
      <c r="I138" s="13"/>
      <c r="J138" s="13"/>
      <c r="K138" s="13"/>
      <c r="L138" s="13"/>
      <c r="M138" s="18"/>
      <c r="N138" s="9"/>
      <c r="O138" s="10"/>
      <c r="P138" s="10"/>
      <c r="Q138" s="15"/>
      <c r="R138" s="13"/>
      <c r="S138" s="11"/>
    </row>
    <row r="140" spans="1:19" s="5" customFormat="1" x14ac:dyDescent="0.25">
      <c r="A140" s="13"/>
      <c r="B140" s="13"/>
      <c r="C140" s="11"/>
      <c r="D140" s="15"/>
      <c r="E140" s="16"/>
      <c r="F140" s="15"/>
      <c r="G140" s="15"/>
      <c r="H140" s="17"/>
      <c r="I140" s="13"/>
      <c r="J140" s="13"/>
      <c r="K140" s="13"/>
      <c r="L140" s="13"/>
      <c r="M140" s="18"/>
      <c r="N140" s="9"/>
      <c r="O140" s="10"/>
      <c r="P140" s="10"/>
      <c r="Q140" s="15"/>
      <c r="R140" s="13"/>
      <c r="S140" s="11"/>
    </row>
    <row r="142" spans="1:19" s="5" customFormat="1" x14ac:dyDescent="0.25">
      <c r="A142" s="13"/>
      <c r="B142" s="13"/>
      <c r="C142" s="11"/>
      <c r="D142" s="15"/>
      <c r="E142" s="16"/>
      <c r="F142" s="15"/>
      <c r="G142" s="15"/>
      <c r="H142" s="17"/>
      <c r="I142" s="13"/>
      <c r="J142" s="13"/>
      <c r="K142" s="13"/>
      <c r="L142" s="13"/>
      <c r="M142" s="18"/>
      <c r="N142" s="9"/>
      <c r="O142" s="10"/>
      <c r="P142" s="10"/>
      <c r="Q142" s="15"/>
      <c r="R142" s="13"/>
      <c r="S142" s="11"/>
    </row>
    <row r="144" spans="1:19" s="5" customFormat="1" x14ac:dyDescent="0.25">
      <c r="A144" s="13"/>
      <c r="B144" s="13"/>
      <c r="C144" s="11"/>
      <c r="D144" s="15"/>
      <c r="E144" s="16"/>
      <c r="F144" s="15"/>
      <c r="G144" s="15"/>
      <c r="H144" s="17"/>
      <c r="I144" s="13"/>
      <c r="J144" s="13"/>
      <c r="K144" s="13"/>
      <c r="L144" s="13"/>
      <c r="M144" s="18"/>
      <c r="N144" s="9"/>
      <c r="O144" s="10"/>
      <c r="P144" s="10"/>
      <c r="Q144" s="15"/>
      <c r="R144" s="13"/>
      <c r="S144" s="11"/>
    </row>
    <row r="146" spans="1:19" s="5" customFormat="1" x14ac:dyDescent="0.25">
      <c r="A146" s="13"/>
      <c r="B146" s="13"/>
      <c r="C146" s="11"/>
      <c r="D146" s="15"/>
      <c r="E146" s="16"/>
      <c r="F146" s="15"/>
      <c r="G146" s="15"/>
      <c r="H146" s="17"/>
      <c r="I146" s="13"/>
      <c r="J146" s="13"/>
      <c r="K146" s="13"/>
      <c r="L146" s="13"/>
      <c r="M146" s="18"/>
      <c r="N146" s="9"/>
      <c r="O146" s="10"/>
      <c r="P146" s="10"/>
      <c r="Q146" s="15"/>
      <c r="R146" s="13"/>
      <c r="S146" s="11"/>
    </row>
    <row r="148" spans="1:19" s="5" customFormat="1" x14ac:dyDescent="0.25">
      <c r="A148" s="13"/>
      <c r="B148" s="13"/>
      <c r="C148" s="11"/>
      <c r="D148" s="15"/>
      <c r="E148" s="16"/>
      <c r="F148" s="15"/>
      <c r="G148" s="15"/>
      <c r="H148" s="17"/>
      <c r="I148" s="13"/>
      <c r="J148" s="13"/>
      <c r="K148" s="13"/>
      <c r="L148" s="13"/>
      <c r="M148" s="18"/>
      <c r="N148" s="9"/>
      <c r="O148" s="10"/>
      <c r="P148" s="10"/>
      <c r="Q148" s="15"/>
      <c r="R148" s="13"/>
      <c r="S148" s="11"/>
    </row>
    <row r="150" spans="1:19" s="5" customFormat="1" x14ac:dyDescent="0.25">
      <c r="A150" s="13"/>
      <c r="B150" s="13"/>
      <c r="C150" s="11"/>
      <c r="D150" s="15"/>
      <c r="E150" s="16"/>
      <c r="F150" s="15"/>
      <c r="G150" s="15"/>
      <c r="H150" s="17"/>
      <c r="I150" s="13"/>
      <c r="J150" s="13"/>
      <c r="K150" s="13"/>
      <c r="L150" s="13"/>
      <c r="M150" s="18"/>
      <c r="N150" s="9"/>
      <c r="O150" s="10"/>
      <c r="P150" s="10"/>
      <c r="Q150" s="15"/>
      <c r="R150" s="13"/>
      <c r="S150" s="11"/>
    </row>
    <row r="152" spans="1:19" s="5" customFormat="1" x14ac:dyDescent="0.25">
      <c r="A152" s="13"/>
      <c r="B152" s="13"/>
      <c r="C152" s="11"/>
      <c r="D152" s="15"/>
      <c r="E152" s="16"/>
      <c r="F152" s="15"/>
      <c r="G152" s="15"/>
      <c r="H152" s="17"/>
      <c r="I152" s="13"/>
      <c r="J152" s="13"/>
      <c r="K152" s="13"/>
      <c r="L152" s="13"/>
      <c r="M152" s="18"/>
      <c r="N152" s="9"/>
      <c r="O152" s="10"/>
      <c r="P152" s="10"/>
      <c r="Q152" s="15"/>
      <c r="R152" s="13"/>
      <c r="S152" s="11"/>
    </row>
    <row r="154" spans="1:19" s="5" customFormat="1" x14ac:dyDescent="0.25">
      <c r="A154" s="13"/>
      <c r="B154" s="13"/>
      <c r="C154" s="11"/>
      <c r="D154" s="15"/>
      <c r="E154" s="16"/>
      <c r="F154" s="15"/>
      <c r="G154" s="15"/>
      <c r="H154" s="17"/>
      <c r="I154" s="13"/>
      <c r="J154" s="13"/>
      <c r="K154" s="13"/>
      <c r="L154" s="13"/>
      <c r="M154" s="18"/>
      <c r="N154" s="9"/>
      <c r="O154" s="10"/>
      <c r="P154" s="10"/>
      <c r="Q154" s="15"/>
      <c r="R154" s="13"/>
      <c r="S154" s="11"/>
    </row>
    <row r="156" spans="1:19" s="5" customFormat="1" x14ac:dyDescent="0.25">
      <c r="A156" s="13"/>
      <c r="B156" s="13"/>
      <c r="C156" s="11"/>
      <c r="D156" s="15"/>
      <c r="E156" s="16"/>
      <c r="F156" s="15"/>
      <c r="G156" s="15"/>
      <c r="H156" s="17"/>
      <c r="I156" s="13"/>
      <c r="J156" s="13"/>
      <c r="K156" s="13"/>
      <c r="L156" s="13"/>
      <c r="M156" s="18"/>
      <c r="N156" s="9"/>
      <c r="O156" s="10"/>
      <c r="P156" s="10"/>
      <c r="Q156" s="15"/>
      <c r="R156" s="13"/>
      <c r="S156" s="11"/>
    </row>
    <row r="158" spans="1:19" s="5" customFormat="1" x14ac:dyDescent="0.25">
      <c r="A158" s="13"/>
      <c r="B158" s="13"/>
      <c r="C158" s="11"/>
      <c r="D158" s="15"/>
      <c r="E158" s="16"/>
      <c r="F158" s="15"/>
      <c r="G158" s="15"/>
      <c r="H158" s="17"/>
      <c r="I158" s="13"/>
      <c r="J158" s="13"/>
      <c r="K158" s="13"/>
      <c r="L158" s="13"/>
      <c r="M158" s="18"/>
      <c r="N158" s="9"/>
      <c r="O158" s="10"/>
      <c r="P158" s="10"/>
      <c r="Q158" s="15"/>
      <c r="R158" s="13"/>
      <c r="S158" s="11"/>
    </row>
    <row r="160" spans="1:19" s="5" customFormat="1" x14ac:dyDescent="0.25">
      <c r="A160" s="13"/>
      <c r="B160" s="13"/>
      <c r="C160" s="11"/>
      <c r="D160" s="15"/>
      <c r="E160" s="16"/>
      <c r="F160" s="15"/>
      <c r="G160" s="15"/>
      <c r="H160" s="17"/>
      <c r="I160" s="13"/>
      <c r="J160" s="13"/>
      <c r="K160" s="13"/>
      <c r="L160" s="13"/>
      <c r="M160" s="18"/>
      <c r="N160" s="9"/>
      <c r="O160" s="10"/>
      <c r="P160" s="10"/>
      <c r="Q160" s="15"/>
      <c r="R160" s="13"/>
      <c r="S160" s="11"/>
    </row>
    <row r="162" spans="1:19" s="5" customFormat="1" x14ac:dyDescent="0.25">
      <c r="A162" s="13"/>
      <c r="B162" s="13"/>
      <c r="C162" s="11"/>
      <c r="D162" s="15"/>
      <c r="E162" s="16"/>
      <c r="F162" s="15"/>
      <c r="G162" s="15"/>
      <c r="H162" s="17"/>
      <c r="I162" s="13"/>
      <c r="J162" s="13"/>
      <c r="K162" s="13"/>
      <c r="L162" s="13"/>
      <c r="M162" s="18"/>
      <c r="N162" s="9"/>
      <c r="O162" s="10"/>
      <c r="P162" s="10"/>
      <c r="Q162" s="15"/>
      <c r="R162" s="13"/>
      <c r="S162" s="11"/>
    </row>
    <row r="164" spans="1:19" s="5" customFormat="1" x14ac:dyDescent="0.25">
      <c r="A164" s="13"/>
      <c r="B164" s="13"/>
      <c r="C164" s="11"/>
      <c r="D164" s="15"/>
      <c r="E164" s="16"/>
      <c r="F164" s="15"/>
      <c r="G164" s="15"/>
      <c r="H164" s="17"/>
      <c r="I164" s="13"/>
      <c r="J164" s="13"/>
      <c r="K164" s="13"/>
      <c r="L164" s="13"/>
      <c r="M164" s="18"/>
      <c r="N164" s="9"/>
      <c r="O164" s="10"/>
      <c r="P164" s="10"/>
      <c r="Q164" s="15"/>
      <c r="R164" s="13"/>
      <c r="S164" s="11"/>
    </row>
    <row r="166" spans="1:19" s="5" customFormat="1" x14ac:dyDescent="0.25">
      <c r="A166" s="13"/>
      <c r="B166" s="13"/>
      <c r="C166" s="11"/>
      <c r="D166" s="15"/>
      <c r="E166" s="16"/>
      <c r="F166" s="15"/>
      <c r="G166" s="15"/>
      <c r="H166" s="17"/>
      <c r="I166" s="13"/>
      <c r="J166" s="13"/>
      <c r="K166" s="13"/>
      <c r="L166" s="13"/>
      <c r="M166" s="18"/>
      <c r="N166" s="9"/>
      <c r="O166" s="10"/>
      <c r="P166" s="10"/>
      <c r="Q166" s="15"/>
      <c r="R166" s="13"/>
      <c r="S166" s="11"/>
    </row>
    <row r="168" spans="1:19" s="5" customFormat="1" x14ac:dyDescent="0.25">
      <c r="A168" s="13"/>
      <c r="B168" s="13"/>
      <c r="C168" s="11"/>
      <c r="D168" s="15"/>
      <c r="E168" s="16"/>
      <c r="F168" s="15"/>
      <c r="G168" s="15"/>
      <c r="H168" s="17"/>
      <c r="I168" s="13"/>
      <c r="J168" s="13"/>
      <c r="K168" s="13"/>
      <c r="L168" s="13"/>
      <c r="M168" s="18"/>
      <c r="N168" s="9"/>
      <c r="O168" s="10"/>
      <c r="P168" s="10"/>
      <c r="Q168" s="15"/>
      <c r="R168" s="13"/>
      <c r="S168" s="11"/>
    </row>
    <row r="170" spans="1:19" s="5" customFormat="1" x14ac:dyDescent="0.25">
      <c r="A170" s="13"/>
      <c r="B170" s="13"/>
      <c r="C170" s="11"/>
      <c r="D170" s="15"/>
      <c r="E170" s="16"/>
      <c r="F170" s="15"/>
      <c r="G170" s="15"/>
      <c r="H170" s="17"/>
      <c r="I170" s="13"/>
      <c r="J170" s="13"/>
      <c r="K170" s="13"/>
      <c r="L170" s="13"/>
      <c r="M170" s="18"/>
      <c r="N170" s="9"/>
      <c r="O170" s="10"/>
      <c r="P170" s="10"/>
      <c r="Q170" s="15"/>
      <c r="R170" s="13"/>
      <c r="S170" s="11"/>
    </row>
    <row r="172" spans="1:19" s="5" customFormat="1" x14ac:dyDescent="0.25">
      <c r="A172" s="13"/>
      <c r="B172" s="13"/>
      <c r="C172" s="11"/>
      <c r="D172" s="15"/>
      <c r="E172" s="16"/>
      <c r="F172" s="15"/>
      <c r="G172" s="15"/>
      <c r="H172" s="17"/>
      <c r="I172" s="13"/>
      <c r="J172" s="13"/>
      <c r="K172" s="13"/>
      <c r="L172" s="13"/>
      <c r="M172" s="18"/>
      <c r="N172" s="9"/>
      <c r="O172" s="10"/>
      <c r="P172" s="10"/>
      <c r="Q172" s="15"/>
      <c r="R172" s="13"/>
      <c r="S172" s="11"/>
    </row>
    <row r="174" spans="1:19" s="5" customFormat="1" x14ac:dyDescent="0.25">
      <c r="A174" s="13"/>
      <c r="B174" s="13"/>
      <c r="C174" s="11"/>
      <c r="D174" s="15"/>
      <c r="E174" s="16"/>
      <c r="F174" s="15"/>
      <c r="G174" s="15"/>
      <c r="H174" s="17"/>
      <c r="I174" s="13"/>
      <c r="J174" s="13"/>
      <c r="K174" s="13"/>
      <c r="L174" s="13"/>
      <c r="M174" s="18"/>
      <c r="N174" s="9"/>
      <c r="O174" s="10"/>
      <c r="P174" s="10"/>
      <c r="Q174" s="15"/>
      <c r="R174" s="13"/>
      <c r="S174" s="11"/>
    </row>
    <row r="176" spans="1:19" s="5" customFormat="1" x14ac:dyDescent="0.25">
      <c r="A176" s="13"/>
      <c r="B176" s="13"/>
      <c r="C176" s="11"/>
      <c r="D176" s="15"/>
      <c r="E176" s="16"/>
      <c r="F176" s="15"/>
      <c r="G176" s="15"/>
      <c r="H176" s="17"/>
      <c r="I176" s="13"/>
      <c r="J176" s="13"/>
      <c r="K176" s="13"/>
      <c r="L176" s="13"/>
      <c r="M176" s="18"/>
      <c r="N176" s="9"/>
      <c r="O176" s="10"/>
      <c r="P176" s="10"/>
      <c r="Q176" s="15"/>
      <c r="R176" s="13"/>
      <c r="S176" s="11"/>
    </row>
    <row r="178" spans="1:19" s="5" customFormat="1" x14ac:dyDescent="0.25">
      <c r="A178" s="13"/>
      <c r="B178" s="13"/>
      <c r="C178" s="11"/>
      <c r="D178" s="15"/>
      <c r="E178" s="16"/>
      <c r="F178" s="15"/>
      <c r="G178" s="15"/>
      <c r="H178" s="17"/>
      <c r="I178" s="13"/>
      <c r="J178" s="13"/>
      <c r="K178" s="13"/>
      <c r="L178" s="13"/>
      <c r="M178" s="18"/>
      <c r="N178" s="9"/>
      <c r="O178" s="10"/>
      <c r="P178" s="10"/>
      <c r="Q178" s="15"/>
      <c r="R178" s="13"/>
      <c r="S178" s="11"/>
    </row>
    <row r="180" spans="1:19" s="5" customFormat="1" x14ac:dyDescent="0.25">
      <c r="A180" s="13"/>
      <c r="B180" s="13"/>
      <c r="C180" s="11"/>
      <c r="D180" s="15"/>
      <c r="E180" s="16"/>
      <c r="F180" s="15"/>
      <c r="G180" s="15"/>
      <c r="H180" s="17"/>
      <c r="I180" s="13"/>
      <c r="J180" s="13"/>
      <c r="K180" s="13"/>
      <c r="L180" s="13"/>
      <c r="M180" s="18"/>
      <c r="N180" s="9"/>
      <c r="O180" s="10"/>
      <c r="P180" s="10"/>
      <c r="Q180" s="15"/>
      <c r="R180" s="13"/>
      <c r="S180" s="11"/>
    </row>
    <row r="182" spans="1:19" s="5" customFormat="1" x14ac:dyDescent="0.25">
      <c r="A182" s="13"/>
      <c r="B182" s="13"/>
      <c r="C182" s="11"/>
      <c r="D182" s="15"/>
      <c r="E182" s="16"/>
      <c r="F182" s="15"/>
      <c r="G182" s="15"/>
      <c r="H182" s="17"/>
      <c r="I182" s="13"/>
      <c r="J182" s="13"/>
      <c r="K182" s="13"/>
      <c r="L182" s="13"/>
      <c r="M182" s="18"/>
      <c r="N182" s="9"/>
      <c r="O182" s="10"/>
      <c r="P182" s="10"/>
      <c r="Q182" s="15"/>
      <c r="R182" s="13"/>
      <c r="S182" s="11"/>
    </row>
    <row r="184" spans="1:19" s="5" customFormat="1" x14ac:dyDescent="0.25">
      <c r="A184" s="13"/>
      <c r="B184" s="13"/>
      <c r="C184" s="11"/>
      <c r="D184" s="15"/>
      <c r="E184" s="16"/>
      <c r="F184" s="15"/>
      <c r="G184" s="15"/>
      <c r="H184" s="17"/>
      <c r="I184" s="13"/>
      <c r="J184" s="13"/>
      <c r="K184" s="13"/>
      <c r="L184" s="13"/>
      <c r="M184" s="18"/>
      <c r="N184" s="9"/>
      <c r="O184" s="10"/>
      <c r="P184" s="10"/>
      <c r="Q184" s="15"/>
      <c r="R184" s="13"/>
      <c r="S184" s="11"/>
    </row>
    <row r="186" spans="1:19" s="5" customFormat="1" x14ac:dyDescent="0.25">
      <c r="A186" s="13"/>
      <c r="B186" s="13"/>
      <c r="C186" s="11"/>
      <c r="D186" s="15"/>
      <c r="E186" s="16"/>
      <c r="F186" s="15"/>
      <c r="G186" s="15"/>
      <c r="H186" s="17"/>
      <c r="I186" s="13"/>
      <c r="J186" s="13"/>
      <c r="K186" s="13"/>
      <c r="L186" s="13"/>
      <c r="M186" s="18"/>
      <c r="N186" s="9"/>
      <c r="O186" s="10"/>
      <c r="P186" s="10"/>
      <c r="Q186" s="15"/>
      <c r="R186" s="13"/>
      <c r="S186" s="11"/>
    </row>
    <row r="188" spans="1:19" s="5" customFormat="1" x14ac:dyDescent="0.25">
      <c r="A188" s="13"/>
      <c r="B188" s="13"/>
      <c r="C188" s="11"/>
      <c r="D188" s="15"/>
      <c r="E188" s="16"/>
      <c r="F188" s="15"/>
      <c r="G188" s="15"/>
      <c r="H188" s="17"/>
      <c r="I188" s="13"/>
      <c r="J188" s="13"/>
      <c r="K188" s="13"/>
      <c r="L188" s="13"/>
      <c r="M188" s="18"/>
      <c r="N188" s="9"/>
      <c r="O188" s="10"/>
      <c r="P188" s="10"/>
      <c r="Q188" s="15"/>
      <c r="R188" s="13"/>
      <c r="S188" s="11"/>
    </row>
    <row r="190" spans="1:19" s="5" customFormat="1" x14ac:dyDescent="0.25">
      <c r="A190" s="13"/>
      <c r="B190" s="13"/>
      <c r="C190" s="11"/>
      <c r="D190" s="15"/>
      <c r="E190" s="16"/>
      <c r="F190" s="15"/>
      <c r="G190" s="15"/>
      <c r="H190" s="17"/>
      <c r="I190" s="13"/>
      <c r="J190" s="13"/>
      <c r="K190" s="13"/>
      <c r="L190" s="13"/>
      <c r="M190" s="18"/>
      <c r="N190" s="9"/>
      <c r="O190" s="10"/>
      <c r="P190" s="10"/>
      <c r="Q190" s="15"/>
      <c r="R190" s="13"/>
      <c r="S190" s="11"/>
    </row>
    <row r="192" spans="1:19" s="5" customFormat="1" x14ac:dyDescent="0.25">
      <c r="A192" s="13"/>
      <c r="B192" s="13"/>
      <c r="C192" s="11"/>
      <c r="D192" s="15"/>
      <c r="E192" s="16"/>
      <c r="F192" s="15"/>
      <c r="G192" s="15"/>
      <c r="H192" s="17"/>
      <c r="I192" s="13"/>
      <c r="J192" s="13"/>
      <c r="K192" s="13"/>
      <c r="L192" s="13"/>
      <c r="M192" s="18"/>
      <c r="N192" s="9"/>
      <c r="O192" s="10"/>
      <c r="P192" s="10"/>
      <c r="Q192" s="15"/>
      <c r="R192" s="13"/>
      <c r="S192" s="11"/>
    </row>
    <row r="194" spans="1:19" s="5" customFormat="1" x14ac:dyDescent="0.25">
      <c r="A194" s="13"/>
      <c r="B194" s="13"/>
      <c r="C194" s="11"/>
      <c r="D194" s="15"/>
      <c r="E194" s="16"/>
      <c r="F194" s="15"/>
      <c r="G194" s="15"/>
      <c r="H194" s="17"/>
      <c r="I194" s="13"/>
      <c r="J194" s="13"/>
      <c r="K194" s="13"/>
      <c r="L194" s="13"/>
      <c r="M194" s="18"/>
      <c r="N194" s="9"/>
      <c r="O194" s="10"/>
      <c r="P194" s="10"/>
      <c r="Q194" s="15"/>
      <c r="R194" s="13"/>
      <c r="S194" s="11"/>
    </row>
    <row r="196" spans="1:19" s="5" customFormat="1" x14ac:dyDescent="0.25">
      <c r="A196" s="13"/>
      <c r="B196" s="13"/>
      <c r="C196" s="11"/>
      <c r="D196" s="15"/>
      <c r="E196" s="16"/>
      <c r="F196" s="15"/>
      <c r="G196" s="15"/>
      <c r="H196" s="17"/>
      <c r="I196" s="13"/>
      <c r="J196" s="13"/>
      <c r="K196" s="13"/>
      <c r="L196" s="13"/>
      <c r="M196" s="18"/>
      <c r="N196" s="9"/>
      <c r="O196" s="10"/>
      <c r="P196" s="10"/>
      <c r="Q196" s="15"/>
      <c r="R196" s="13"/>
      <c r="S196" s="11"/>
    </row>
    <row r="198" spans="1:19" s="5" customFormat="1" x14ac:dyDescent="0.25">
      <c r="A198" s="13"/>
      <c r="B198" s="13"/>
      <c r="C198" s="11"/>
      <c r="D198" s="15"/>
      <c r="E198" s="16"/>
      <c r="F198" s="15"/>
      <c r="G198" s="15"/>
      <c r="H198" s="17"/>
      <c r="I198" s="13"/>
      <c r="J198" s="13"/>
      <c r="K198" s="13"/>
      <c r="L198" s="13"/>
      <c r="M198" s="18"/>
      <c r="N198" s="9"/>
      <c r="O198" s="10"/>
      <c r="P198" s="10"/>
      <c r="Q198" s="15"/>
      <c r="R198" s="13"/>
      <c r="S198" s="11"/>
    </row>
    <row r="200" spans="1:19" s="5" customFormat="1" x14ac:dyDescent="0.25">
      <c r="A200" s="13"/>
      <c r="B200" s="13"/>
      <c r="C200" s="11"/>
      <c r="D200" s="15"/>
      <c r="E200" s="16"/>
      <c r="F200" s="15"/>
      <c r="G200" s="15"/>
      <c r="H200" s="17"/>
      <c r="I200" s="13"/>
      <c r="J200" s="13"/>
      <c r="K200" s="13"/>
      <c r="L200" s="13"/>
      <c r="M200" s="18"/>
      <c r="N200" s="9"/>
      <c r="O200" s="10"/>
      <c r="P200" s="10"/>
      <c r="Q200" s="15"/>
      <c r="R200" s="13"/>
      <c r="S200" s="11"/>
    </row>
    <row r="202" spans="1:19" s="5" customFormat="1" x14ac:dyDescent="0.25">
      <c r="A202" s="13"/>
      <c r="B202" s="13"/>
      <c r="C202" s="11"/>
      <c r="D202" s="15"/>
      <c r="E202" s="16"/>
      <c r="F202" s="15"/>
      <c r="G202" s="15"/>
      <c r="H202" s="17"/>
      <c r="I202" s="13"/>
      <c r="J202" s="13"/>
      <c r="K202" s="13"/>
      <c r="L202" s="13"/>
      <c r="M202" s="18"/>
      <c r="N202" s="9"/>
      <c r="O202" s="10"/>
      <c r="P202" s="10"/>
      <c r="Q202" s="15"/>
      <c r="R202" s="13"/>
      <c r="S202" s="11"/>
    </row>
    <row r="204" spans="1:19" s="5" customFormat="1" x14ac:dyDescent="0.25">
      <c r="A204" s="13"/>
      <c r="B204" s="13"/>
      <c r="C204" s="11"/>
      <c r="D204" s="15"/>
      <c r="E204" s="16"/>
      <c r="F204" s="15"/>
      <c r="G204" s="15"/>
      <c r="H204" s="17"/>
      <c r="I204" s="13"/>
      <c r="J204" s="13"/>
      <c r="K204" s="13"/>
      <c r="L204" s="13"/>
      <c r="M204" s="18"/>
      <c r="N204" s="9"/>
      <c r="O204" s="10"/>
      <c r="P204" s="10"/>
      <c r="Q204" s="15"/>
      <c r="R204" s="13"/>
      <c r="S204" s="11"/>
    </row>
    <row r="206" spans="1:19" s="5" customFormat="1" x14ac:dyDescent="0.25">
      <c r="A206" s="13"/>
      <c r="B206" s="13"/>
      <c r="C206" s="11"/>
      <c r="D206" s="15"/>
      <c r="E206" s="16"/>
      <c r="F206" s="15"/>
      <c r="G206" s="15"/>
      <c r="H206" s="17"/>
      <c r="I206" s="13"/>
      <c r="J206" s="13"/>
      <c r="K206" s="13"/>
      <c r="L206" s="13"/>
      <c r="M206" s="18"/>
      <c r="N206" s="9"/>
      <c r="O206" s="10"/>
      <c r="P206" s="10"/>
      <c r="Q206" s="15"/>
      <c r="R206" s="13"/>
      <c r="S206" s="11"/>
    </row>
    <row r="208" spans="1:19" s="5" customFormat="1" x14ac:dyDescent="0.25">
      <c r="A208" s="13"/>
      <c r="B208" s="13"/>
      <c r="C208" s="11"/>
      <c r="D208" s="15"/>
      <c r="E208" s="16"/>
      <c r="F208" s="15"/>
      <c r="G208" s="15"/>
      <c r="H208" s="17"/>
      <c r="I208" s="13"/>
      <c r="J208" s="13"/>
      <c r="K208" s="13"/>
      <c r="L208" s="13"/>
      <c r="M208" s="18"/>
      <c r="N208" s="9"/>
      <c r="O208" s="10"/>
      <c r="P208" s="10"/>
      <c r="Q208" s="15"/>
      <c r="R208" s="13"/>
      <c r="S208" s="11"/>
    </row>
    <row r="210" spans="1:19" s="5" customFormat="1" x14ac:dyDescent="0.25">
      <c r="A210" s="13"/>
      <c r="B210" s="13"/>
      <c r="C210" s="11"/>
      <c r="D210" s="15"/>
      <c r="E210" s="16"/>
      <c r="F210" s="15"/>
      <c r="G210" s="15"/>
      <c r="H210" s="17"/>
      <c r="I210" s="13"/>
      <c r="J210" s="13"/>
      <c r="K210" s="13"/>
      <c r="L210" s="13"/>
      <c r="M210" s="18"/>
      <c r="N210" s="9"/>
      <c r="O210" s="10"/>
      <c r="P210" s="10"/>
      <c r="Q210" s="15"/>
      <c r="R210" s="13"/>
      <c r="S210" s="11"/>
    </row>
    <row r="212" spans="1:19" s="5" customFormat="1" x14ac:dyDescent="0.25">
      <c r="A212" s="13"/>
      <c r="B212" s="13"/>
      <c r="C212" s="11"/>
      <c r="D212" s="15"/>
      <c r="E212" s="16"/>
      <c r="F212" s="15"/>
      <c r="G212" s="15"/>
      <c r="H212" s="17"/>
      <c r="I212" s="13"/>
      <c r="J212" s="13"/>
      <c r="K212" s="13"/>
      <c r="L212" s="13"/>
      <c r="M212" s="18"/>
      <c r="N212" s="9"/>
      <c r="O212" s="10"/>
      <c r="P212" s="10"/>
      <c r="Q212" s="15"/>
      <c r="R212" s="13"/>
      <c r="S212" s="11"/>
    </row>
    <row r="214" spans="1:19" s="5" customFormat="1" x14ac:dyDescent="0.25">
      <c r="A214" s="13"/>
      <c r="B214" s="13"/>
      <c r="C214" s="11"/>
      <c r="D214" s="15"/>
      <c r="E214" s="16"/>
      <c r="F214" s="15"/>
      <c r="G214" s="15"/>
      <c r="H214" s="17"/>
      <c r="I214" s="13"/>
      <c r="J214" s="13"/>
      <c r="K214" s="13"/>
      <c r="L214" s="13"/>
      <c r="M214" s="18"/>
      <c r="N214" s="9"/>
      <c r="O214" s="10"/>
      <c r="P214" s="10"/>
      <c r="Q214" s="15"/>
      <c r="R214" s="13"/>
      <c r="S214" s="11"/>
    </row>
    <row r="216" spans="1:19" s="5" customFormat="1" x14ac:dyDescent="0.25">
      <c r="A216" s="13"/>
      <c r="B216" s="13"/>
      <c r="C216" s="11"/>
      <c r="D216" s="15"/>
      <c r="E216" s="16"/>
      <c r="F216" s="15"/>
      <c r="G216" s="15"/>
      <c r="H216" s="17"/>
      <c r="I216" s="13"/>
      <c r="J216" s="13"/>
      <c r="K216" s="13"/>
      <c r="L216" s="13"/>
      <c r="M216" s="18"/>
      <c r="N216" s="9"/>
      <c r="O216" s="10"/>
      <c r="P216" s="10"/>
      <c r="Q216" s="15"/>
      <c r="R216" s="13"/>
      <c r="S216" s="11"/>
    </row>
    <row r="218" spans="1:19" s="5" customFormat="1" x14ac:dyDescent="0.25">
      <c r="A218" s="13"/>
      <c r="B218" s="13"/>
      <c r="C218" s="11"/>
      <c r="D218" s="15"/>
      <c r="E218" s="16"/>
      <c r="F218" s="15"/>
      <c r="G218" s="15"/>
      <c r="H218" s="17"/>
      <c r="I218" s="13"/>
      <c r="J218" s="13"/>
      <c r="K218" s="13"/>
      <c r="L218" s="13"/>
      <c r="M218" s="18"/>
      <c r="N218" s="9"/>
      <c r="O218" s="10"/>
      <c r="P218" s="10"/>
      <c r="Q218" s="15"/>
      <c r="R218" s="13"/>
      <c r="S218" s="11"/>
    </row>
    <row r="220" spans="1:19" s="5" customFormat="1" x14ac:dyDescent="0.25">
      <c r="A220" s="13"/>
      <c r="B220" s="13"/>
      <c r="C220" s="11"/>
      <c r="D220" s="15"/>
      <c r="E220" s="16"/>
      <c r="F220" s="15"/>
      <c r="G220" s="15"/>
      <c r="H220" s="17"/>
      <c r="I220" s="13"/>
      <c r="J220" s="13"/>
      <c r="K220" s="13"/>
      <c r="L220" s="13"/>
      <c r="M220" s="18"/>
      <c r="N220" s="9"/>
      <c r="O220" s="10"/>
      <c r="P220" s="10"/>
      <c r="Q220" s="15"/>
      <c r="R220" s="13"/>
      <c r="S220" s="11"/>
    </row>
    <row r="222" spans="1:19" s="5" customFormat="1" x14ac:dyDescent="0.25">
      <c r="A222" s="13"/>
      <c r="B222" s="13"/>
      <c r="C222" s="11"/>
      <c r="D222" s="15"/>
      <c r="E222" s="16"/>
      <c r="F222" s="15"/>
      <c r="G222" s="15"/>
      <c r="H222" s="17"/>
      <c r="I222" s="13"/>
      <c r="J222" s="13"/>
      <c r="K222" s="13"/>
      <c r="L222" s="13"/>
      <c r="M222" s="18"/>
      <c r="N222" s="9"/>
      <c r="O222" s="10"/>
      <c r="P222" s="10"/>
      <c r="Q222" s="15"/>
      <c r="R222" s="13"/>
      <c r="S222" s="11"/>
    </row>
    <row r="224" spans="1:19" s="5" customFormat="1" x14ac:dyDescent="0.25">
      <c r="A224" s="13"/>
      <c r="B224" s="13"/>
      <c r="C224" s="11"/>
      <c r="D224" s="15"/>
      <c r="E224" s="16"/>
      <c r="F224" s="15"/>
      <c r="G224" s="15"/>
      <c r="H224" s="17"/>
      <c r="I224" s="13"/>
      <c r="J224" s="13"/>
      <c r="K224" s="13"/>
      <c r="L224" s="13"/>
      <c r="M224" s="18"/>
      <c r="N224" s="9"/>
      <c r="O224" s="10"/>
      <c r="P224" s="10"/>
      <c r="Q224" s="15"/>
      <c r="R224" s="13"/>
      <c r="S224" s="11"/>
    </row>
    <row r="226" spans="1:19" s="5" customFormat="1" x14ac:dyDescent="0.25">
      <c r="A226" s="13"/>
      <c r="B226" s="13"/>
      <c r="C226" s="11"/>
      <c r="D226" s="15"/>
      <c r="E226" s="16"/>
      <c r="F226" s="15"/>
      <c r="G226" s="15"/>
      <c r="H226" s="17"/>
      <c r="I226" s="13"/>
      <c r="J226" s="13"/>
      <c r="K226" s="13"/>
      <c r="L226" s="13"/>
      <c r="M226" s="18"/>
      <c r="N226" s="9"/>
      <c r="O226" s="10"/>
      <c r="P226" s="10"/>
      <c r="Q226" s="15"/>
      <c r="R226" s="13"/>
      <c r="S226" s="11"/>
    </row>
    <row r="228" spans="1:19" s="5" customFormat="1" x14ac:dyDescent="0.25">
      <c r="A228" s="13"/>
      <c r="B228" s="13"/>
      <c r="C228" s="11"/>
      <c r="D228" s="15"/>
      <c r="E228" s="16"/>
      <c r="F228" s="15"/>
      <c r="G228" s="15"/>
      <c r="H228" s="17"/>
      <c r="I228" s="13"/>
      <c r="J228" s="13"/>
      <c r="K228" s="13"/>
      <c r="L228" s="13"/>
      <c r="M228" s="18"/>
      <c r="N228" s="9"/>
      <c r="O228" s="10"/>
      <c r="P228" s="10"/>
      <c r="Q228" s="15"/>
      <c r="R228" s="13"/>
      <c r="S228" s="11"/>
    </row>
    <row r="230" spans="1:19" s="5" customFormat="1" x14ac:dyDescent="0.25">
      <c r="A230" s="13"/>
      <c r="B230" s="13"/>
      <c r="C230" s="11"/>
      <c r="D230" s="15"/>
      <c r="E230" s="16"/>
      <c r="F230" s="15"/>
      <c r="G230" s="15"/>
      <c r="H230" s="17"/>
      <c r="I230" s="13"/>
      <c r="J230" s="13"/>
      <c r="K230" s="13"/>
      <c r="L230" s="13"/>
      <c r="M230" s="18"/>
      <c r="N230" s="9"/>
      <c r="O230" s="10"/>
      <c r="P230" s="10"/>
      <c r="Q230" s="15"/>
      <c r="R230" s="13"/>
      <c r="S230" s="11"/>
    </row>
    <row r="232" spans="1:19" s="5" customFormat="1" x14ac:dyDescent="0.25">
      <c r="A232" s="13"/>
      <c r="B232" s="13"/>
      <c r="C232" s="11"/>
      <c r="D232" s="15"/>
      <c r="E232" s="16"/>
      <c r="F232" s="15"/>
      <c r="G232" s="15"/>
      <c r="H232" s="17"/>
      <c r="I232" s="13"/>
      <c r="J232" s="13"/>
      <c r="K232" s="13"/>
      <c r="L232" s="13"/>
      <c r="M232" s="18"/>
      <c r="N232" s="9"/>
      <c r="O232" s="10"/>
      <c r="P232" s="10"/>
      <c r="Q232" s="15"/>
      <c r="R232" s="13"/>
      <c r="S232" s="11"/>
    </row>
    <row r="234" spans="1:19" s="5" customFormat="1" x14ac:dyDescent="0.25">
      <c r="A234" s="13"/>
      <c r="B234" s="13"/>
      <c r="C234" s="11"/>
      <c r="D234" s="15"/>
      <c r="E234" s="16"/>
      <c r="F234" s="15"/>
      <c r="G234" s="15"/>
      <c r="H234" s="17"/>
      <c r="I234" s="13"/>
      <c r="J234" s="13"/>
      <c r="K234" s="13"/>
      <c r="L234" s="13"/>
      <c r="M234" s="18"/>
      <c r="N234" s="9"/>
      <c r="O234" s="10"/>
      <c r="P234" s="10"/>
      <c r="Q234" s="15"/>
      <c r="R234" s="13"/>
      <c r="S234" s="11"/>
    </row>
    <row r="236" spans="1:19" s="5" customFormat="1" x14ac:dyDescent="0.25">
      <c r="A236" s="13"/>
      <c r="B236" s="13"/>
      <c r="C236" s="11"/>
      <c r="D236" s="15"/>
      <c r="E236" s="16"/>
      <c r="F236" s="15"/>
      <c r="G236" s="15"/>
      <c r="H236" s="17"/>
      <c r="I236" s="13"/>
      <c r="J236" s="13"/>
      <c r="K236" s="13"/>
      <c r="L236" s="13"/>
      <c r="M236" s="18"/>
      <c r="N236" s="9"/>
      <c r="O236" s="10"/>
      <c r="P236" s="10"/>
      <c r="Q236" s="15"/>
      <c r="R236" s="13"/>
      <c r="S236" s="11"/>
    </row>
    <row r="238" spans="1:19" s="5" customFormat="1" x14ac:dyDescent="0.25">
      <c r="A238" s="13"/>
      <c r="B238" s="13"/>
      <c r="C238" s="11"/>
      <c r="D238" s="15"/>
      <c r="E238" s="16"/>
      <c r="F238" s="15"/>
      <c r="G238" s="15"/>
      <c r="H238" s="17"/>
      <c r="I238" s="13"/>
      <c r="J238" s="13"/>
      <c r="K238" s="13"/>
      <c r="L238" s="13"/>
      <c r="M238" s="18"/>
      <c r="N238" s="9"/>
      <c r="O238" s="10"/>
      <c r="P238" s="10"/>
      <c r="Q238" s="15"/>
      <c r="R238" s="13"/>
      <c r="S238" s="11"/>
    </row>
    <row r="240" spans="1:19" s="5" customFormat="1" x14ac:dyDescent="0.25">
      <c r="A240" s="13"/>
      <c r="B240" s="13"/>
      <c r="C240" s="11"/>
      <c r="D240" s="15"/>
      <c r="E240" s="16"/>
      <c r="F240" s="15"/>
      <c r="G240" s="15"/>
      <c r="H240" s="17"/>
      <c r="I240" s="13"/>
      <c r="J240" s="13"/>
      <c r="K240" s="13"/>
      <c r="L240" s="13"/>
      <c r="M240" s="18"/>
      <c r="N240" s="9"/>
      <c r="O240" s="10"/>
      <c r="P240" s="10"/>
      <c r="Q240" s="15"/>
      <c r="R240" s="13"/>
      <c r="S240" s="11"/>
    </row>
    <row r="242" spans="1:19" s="5" customFormat="1" x14ac:dyDescent="0.25">
      <c r="A242" s="13"/>
      <c r="B242" s="13"/>
      <c r="C242" s="11"/>
      <c r="D242" s="15"/>
      <c r="E242" s="16"/>
      <c r="F242" s="15"/>
      <c r="G242" s="15"/>
      <c r="H242" s="17"/>
      <c r="I242" s="13"/>
      <c r="J242" s="13"/>
      <c r="K242" s="13"/>
      <c r="L242" s="13"/>
      <c r="M242" s="18"/>
      <c r="N242" s="9"/>
      <c r="O242" s="10"/>
      <c r="P242" s="10"/>
      <c r="Q242" s="15"/>
      <c r="R242" s="13"/>
      <c r="S242" s="11"/>
    </row>
    <row r="244" spans="1:19" s="5" customFormat="1" x14ac:dyDescent="0.25">
      <c r="A244" s="13"/>
      <c r="B244" s="13"/>
      <c r="C244" s="11"/>
      <c r="D244" s="15"/>
      <c r="E244" s="16"/>
      <c r="F244" s="15"/>
      <c r="G244" s="15"/>
      <c r="H244" s="17"/>
      <c r="I244" s="13"/>
      <c r="J244" s="13"/>
      <c r="K244" s="13"/>
      <c r="L244" s="13"/>
      <c r="M244" s="18"/>
      <c r="N244" s="9"/>
      <c r="O244" s="10"/>
      <c r="P244" s="10"/>
      <c r="Q244" s="15"/>
      <c r="R244" s="13"/>
      <c r="S244" s="11"/>
    </row>
    <row r="246" spans="1:19" s="5" customFormat="1" x14ac:dyDescent="0.25">
      <c r="A246" s="13"/>
      <c r="B246" s="13"/>
      <c r="C246" s="11"/>
      <c r="D246" s="15"/>
      <c r="E246" s="16"/>
      <c r="F246" s="15"/>
      <c r="G246" s="15"/>
      <c r="H246" s="17"/>
      <c r="I246" s="13"/>
      <c r="J246" s="13"/>
      <c r="K246" s="13"/>
      <c r="L246" s="13"/>
      <c r="M246" s="18"/>
      <c r="N246" s="9"/>
      <c r="O246" s="10"/>
      <c r="P246" s="10"/>
      <c r="Q246" s="15"/>
      <c r="R246" s="13"/>
      <c r="S246" s="11"/>
    </row>
  </sheetData>
  <phoneticPr fontId="1" type="noConversion"/>
  <dataValidations count="1">
    <dataValidation type="list" allowBlank="1" showInputMessage="1" showErrorMessage="1" sqref="N2:N6">
      <formula1>Reference_interne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32"/>
  <sheetViews>
    <sheetView tabSelected="1" workbookViewId="0">
      <selection activeCell="J13" sqref="J13"/>
    </sheetView>
  </sheetViews>
  <sheetFormatPr baseColWidth="10" defaultRowHeight="15" x14ac:dyDescent="0.25"/>
  <cols>
    <col min="5" max="8" width="21.42578125" customWidth="1"/>
  </cols>
  <sheetData>
    <row r="1" spans="1:14" x14ac:dyDescent="0.25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</row>
    <row r="2" spans="1:14" x14ac:dyDescent="0.25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</row>
    <row r="3" spans="1:14" x14ac:dyDescent="0.25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</row>
    <row r="4" spans="1:14" x14ac:dyDescent="0.25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</row>
    <row r="5" spans="1:14" x14ac:dyDescent="0.25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</row>
    <row r="6" spans="1:14" x14ac:dyDescent="0.25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x14ac:dyDescent="0.25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</row>
    <row r="8" spans="1:14" x14ac:dyDescent="0.25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</row>
    <row r="9" spans="1:14" ht="20.25" customHeight="1" x14ac:dyDescent="0.25">
      <c r="A9" s="20"/>
      <c r="B9" s="20"/>
      <c r="C9" s="20"/>
      <c r="D9" s="20"/>
      <c r="E9" s="20"/>
      <c r="F9" s="30" t="s">
        <v>70</v>
      </c>
      <c r="G9" s="30" t="s">
        <v>71</v>
      </c>
      <c r="H9" s="30" t="s">
        <v>69</v>
      </c>
      <c r="I9" s="20"/>
      <c r="J9" s="20"/>
      <c r="K9" s="20"/>
      <c r="L9" s="20"/>
      <c r="M9" s="20"/>
      <c r="N9" s="20"/>
    </row>
    <row r="10" spans="1:14" ht="32.25" customHeight="1" x14ac:dyDescent="0.25">
      <c r="A10" s="20"/>
      <c r="B10" s="20"/>
      <c r="C10" s="20"/>
      <c r="D10" s="20"/>
      <c r="E10" s="20"/>
      <c r="F10" s="31"/>
      <c r="G10" s="32"/>
      <c r="H10" s="33"/>
      <c r="I10" s="20"/>
      <c r="J10" s="20"/>
      <c r="K10" s="20"/>
      <c r="L10" s="20"/>
      <c r="M10" s="20"/>
      <c r="N10" s="20"/>
    </row>
    <row r="11" spans="1:14" x14ac:dyDescent="0.2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</row>
    <row r="12" spans="1:14" ht="14.25" customHeight="1" x14ac:dyDescent="0.2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</row>
    <row r="13" spans="1:14" ht="35.25" customHeight="1" x14ac:dyDescent="0.2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</row>
    <row r="14" spans="1:14" x14ac:dyDescent="0.2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</row>
    <row r="15" spans="1:14" x14ac:dyDescent="0.2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</row>
    <row r="16" spans="1:14" ht="37.5" customHeight="1" x14ac:dyDescent="0.2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</row>
    <row r="17" spans="1:14" x14ac:dyDescent="0.2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</row>
    <row r="18" spans="1:14" x14ac:dyDescent="0.2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</row>
    <row r="19" spans="1:14" x14ac:dyDescent="0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</row>
    <row r="20" spans="1:14" x14ac:dyDescent="0.2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</row>
    <row r="21" spans="1:14" x14ac:dyDescent="0.2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</row>
    <row r="22" spans="1:14" x14ac:dyDescent="0.2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</row>
    <row r="23" spans="1:14" x14ac:dyDescent="0.2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</row>
    <row r="24" spans="1:14" x14ac:dyDescent="0.2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</row>
    <row r="25" spans="1:14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</row>
    <row r="26" spans="1:14" x14ac:dyDescent="0.2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</row>
    <row r="27" spans="1:14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</row>
    <row r="28" spans="1:14" x14ac:dyDescent="0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</row>
    <row r="29" spans="1:14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</row>
    <row r="30" spans="1:14" x14ac:dyDescent="0.2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</row>
    <row r="31" spans="1:14" x14ac:dyDescent="0.2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</row>
    <row r="32" spans="1:14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</row>
  </sheetData>
  <dataValidations count="1">
    <dataValidation type="list" allowBlank="1" showInputMessage="1" showErrorMessage="1" sqref="F10">
      <formula1>Reference_interne</formula1>
    </dataValidation>
  </dataValidations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675B061-2813-41A6-BB99-74D8F6A3CC6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CLIENTS</vt:lpstr>
      <vt:lpstr>ENLEVEMENTS</vt:lpstr>
      <vt:lpstr>SAISIE</vt:lpstr>
      <vt:lpstr>pl_saisie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LAGARDE</dc:creator>
  <cp:lastModifiedBy>yal</cp:lastModifiedBy>
  <cp:lastPrinted>2022-05-23T06:05:07Z</cp:lastPrinted>
  <dcterms:created xsi:type="dcterms:W3CDTF">2022-03-11T15:48:57Z</dcterms:created>
  <dcterms:modified xsi:type="dcterms:W3CDTF">2022-06-05T09:17:19Z</dcterms:modified>
</cp:coreProperties>
</file>