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33015" yWindow="-105" windowWidth="33120" windowHeight="18120" activeTab="1"/>
  </bookViews>
  <sheets>
    <sheet name="Decision_Matrix" sheetId="1" r:id="rId1"/>
    <sheet name="PTW Summary" sheetId="2" r:id="rId2"/>
    <sheet name="List" sheetId="5" r:id="rId3"/>
  </sheets>
  <definedNames>
    <definedName name="_xlnm.Print_Titles" localSheetId="1">'PTW Summary'!$28:$30</definedName>
    <definedName name="Location">Table2[Location]</definedName>
    <definedName name="Number">Table1[No]</definedName>
    <definedName name="Work">Table1[Type of work]</definedName>
    <definedName name="_xlnm.Print_Area" localSheetId="1">OFFSET('PTW Summary'!$A$1,,,30+COUNTIF('PTW Summary'!$B$31:$B$78,"&lt;&gt;"&amp;""),7)</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5" i="2" l="1"/>
  <c r="F12" i="2"/>
  <c r="C20" i="2"/>
  <c r="C7" i="2"/>
  <c r="C26" i="2"/>
  <c r="C24" i="2"/>
  <c r="F7" i="2"/>
  <c r="C14" i="2" s="1"/>
  <c r="C16" i="2" l="1"/>
  <c r="F17" i="2"/>
  <c r="F18" i="2"/>
  <c r="C15" i="2"/>
  <c r="F14" i="2"/>
  <c r="F15" i="2"/>
  <c r="F16" i="2"/>
  <c r="C17" i="2"/>
  <c r="C18" i="2"/>
  <c r="C12" i="2"/>
  <c r="C13" i="2"/>
  <c r="F13" i="2"/>
</calcChain>
</file>

<file path=xl/comments1.xml><?xml version="1.0" encoding="utf-8"?>
<comments xmlns="http://schemas.openxmlformats.org/spreadsheetml/2006/main">
  <authors>
    <author>Youssef Ouabbou</author>
  </authors>
  <commentList>
    <comment ref="C3" authorId="0">
      <text>
        <r>
          <rPr>
            <sz val="9"/>
            <color indexed="81"/>
            <rFont val="Tahoma"/>
            <family val="2"/>
          </rPr>
          <t>Select the N°</t>
        </r>
      </text>
    </comment>
  </commentList>
</comments>
</file>

<file path=xl/sharedStrings.xml><?xml version="1.0" encoding="utf-8"?>
<sst xmlns="http://schemas.openxmlformats.org/spreadsheetml/2006/main" count="225" uniqueCount="138">
  <si>
    <t>Decision Matrix for the PTW</t>
  </si>
  <si>
    <t>No</t>
  </si>
  <si>
    <t>Type of work</t>
  </si>
  <si>
    <t>Driving Management</t>
  </si>
  <si>
    <t>CCP</t>
  </si>
  <si>
    <t>Station Mgt</t>
  </si>
  <si>
    <t>Signaling</t>
  </si>
  <si>
    <t>PCP</t>
  </si>
  <si>
    <t>Power Supply</t>
  </si>
  <si>
    <t>Track</t>
  </si>
  <si>
    <t>Rolling Stock</t>
  </si>
  <si>
    <t>Telecom</t>
  </si>
  <si>
    <t>Ticketing</t>
  </si>
  <si>
    <t>Centralized control</t>
  </si>
  <si>
    <t>Building and Facility Mgt</t>
  </si>
  <si>
    <t>HSE</t>
  </si>
  <si>
    <t>V</t>
  </si>
  <si>
    <t>VA</t>
  </si>
  <si>
    <t>Prerequesites</t>
  </si>
  <si>
    <t>Before the work</t>
  </si>
  <si>
    <t>Before resuming operation</t>
  </si>
  <si>
    <t>Yes</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</si>
  <si>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</si>
  <si>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</si>
  <si>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</si>
  <si>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</si>
  <si>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</si>
  <si>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</si>
  <si>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</si>
  <si>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</si>
  <si>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</si>
  <si>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</si>
  <si>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</si>
  <si>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</si>
  <si>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</si>
  <si>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</si>
  <si>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</si>
  <si>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</si>
  <si>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</si>
  <si>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</si>
  <si>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</si>
  <si>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</si>
  <si>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</si>
  <si>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</si>
  <si>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</si>
  <si>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</si>
  <si>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</si>
  <si>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</si>
  <si>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</si>
  <si>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</si>
  <si>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</si>
  <si>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</si>
  <si>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</si>
  <si>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</si>
  <si>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</si>
  <si>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</si>
  <si>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</si>
  <si>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</si>
  <si>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</si>
  <si>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</si>
  <si>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</si>
  <si>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</si>
  <si>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</si>
  <si>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</si>
  <si>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</si>
  <si>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</si>
  <si>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</si>
  <si>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</si>
  <si>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</si>
  <si>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</si>
  <si>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</si>
  <si>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</si>
  <si>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PTW requested</t>
  </si>
  <si>
    <t>Type of work:</t>
  </si>
  <si>
    <t>Validation and Activation of the PTW</t>
  </si>
  <si>
    <t>Station Management</t>
  </si>
  <si>
    <t>Building and Facility Management</t>
  </si>
  <si>
    <t>PTW requested:</t>
  </si>
  <si>
    <t>Role</t>
  </si>
  <si>
    <t>Team</t>
  </si>
  <si>
    <t>Possible coactivities?</t>
  </si>
  <si>
    <t>Location:</t>
  </si>
  <si>
    <t>Location</t>
  </si>
  <si>
    <t>Station</t>
  </si>
  <si>
    <t>Driving Mgt</t>
  </si>
  <si>
    <t>OFFSET('PTW Summary'!$A$1,,,28+COUNTIF('PTW Summary'!$B$29:$B$79,"&lt;&gt;"&amp;""),7)</t>
  </si>
  <si>
    <t>Formula for automatic printing area in case it is removed in "Name Manager":</t>
  </si>
  <si>
    <t>Sheet "PTW summary"</t>
  </si>
  <si>
    <t>Test and commissioning of a Hyundai Rotem train</t>
  </si>
  <si>
    <t>Test of a depot equipment necessitating the use of a train or part of a train</t>
  </si>
  <si>
    <t>Preventive or Corrective maintenance on assets inside administrative buildings of the workshop</t>
  </si>
  <si>
    <t>Main line</t>
  </si>
  <si>
    <t>Workshop</t>
  </si>
  <si>
    <t>Dynamic training of new drivers</t>
  </si>
  <si>
    <t>CCP/WLSB</t>
  </si>
  <si>
    <r>
      <t xml:space="preserve">Test with a handed over train </t>
    </r>
    <r>
      <rPr>
        <b/>
        <u/>
        <sz val="11"/>
        <color theme="1"/>
        <rFont val="Calibri"/>
        <family val="2"/>
        <scheme val="minor"/>
      </rPr>
      <t>with ATC change(s) applied</t>
    </r>
    <r>
      <rPr>
        <sz val="11"/>
        <color theme="1"/>
        <rFont val="Calibri"/>
        <family val="2"/>
        <scheme val="minor"/>
      </rPr>
      <t xml:space="preserve"> on the train</t>
    </r>
  </si>
  <si>
    <t>Transfer of a handed over train not valid for operation between the two workshops.</t>
  </si>
  <si>
    <t>Transfer of a not handed over train (Hyundai Rotem) between the two workshops.</t>
  </si>
  <si>
    <r>
      <t xml:space="preserve">Test with a handed over train </t>
    </r>
    <r>
      <rPr>
        <b/>
        <u/>
        <sz val="11"/>
        <color theme="1"/>
        <rFont val="Calibri"/>
        <family val="2"/>
        <scheme val="minor"/>
      </rPr>
      <t>with Telecom change(s) applied</t>
    </r>
    <r>
      <rPr>
        <sz val="11"/>
        <color theme="1"/>
        <rFont val="Calibri"/>
        <family val="2"/>
        <scheme val="minor"/>
      </rPr>
      <t xml:space="preserve"> on the train</t>
    </r>
  </si>
  <si>
    <r>
      <t xml:space="preserve">Test with a handed over train </t>
    </r>
    <r>
      <rPr>
        <b/>
        <u/>
        <sz val="11"/>
        <color theme="1"/>
        <rFont val="Calibri"/>
        <family val="2"/>
        <scheme val="minor"/>
      </rPr>
      <t>without any change applied</t>
    </r>
    <r>
      <rPr>
        <sz val="11"/>
        <color theme="1"/>
        <rFont val="Calibri"/>
        <family val="2"/>
        <scheme val="minor"/>
      </rPr>
      <t xml:space="preserve"> on the train</t>
    </r>
  </si>
  <si>
    <r>
      <t xml:space="preserve">Test with a handed over train </t>
    </r>
    <r>
      <rPr>
        <b/>
        <u/>
        <sz val="11"/>
        <color theme="1"/>
        <rFont val="Calibri"/>
        <family val="2"/>
        <scheme val="minor"/>
      </rPr>
      <t>with change(s) applied</t>
    </r>
    <r>
      <rPr>
        <sz val="11"/>
        <color theme="1"/>
        <rFont val="Calibri"/>
        <family val="2"/>
        <scheme val="minor"/>
      </rPr>
      <t xml:space="preserve"> on the train except ATC and Telecom</t>
    </r>
  </si>
  <si>
    <t>PIC</t>
  </si>
  <si>
    <t>Validation (V) or Activation (A) or Validation/Activation (VA)</t>
  </si>
  <si>
    <t>A</t>
  </si>
  <si>
    <t>Comments</t>
  </si>
  <si>
    <t>This work can be conducted in coactivity with the following works:</t>
  </si>
  <si>
    <t>Modification on a train by another company than Mitsubishi or Hyundai Rotem or Alstom</t>
  </si>
  <si>
    <t>Preventive or Corrective maintenance on assets with presence on the track (train washing machine, wheel monitoring equipment…)</t>
  </si>
  <si>
    <t>1) Rolling Stock may attend the T&amp;C but as a witness only.</t>
  </si>
  <si>
    <t>1) Specify the train number in the PTW
2) Specify the type of test in the PTW</t>
  </si>
  <si>
    <t>/</t>
  </si>
  <si>
    <t>1) Specify the train number in the PTW
2) Specify the type of test in the PTW
3) Final inspection on the train</t>
  </si>
  <si>
    <t>1) Statement from the PIC that the train is ready for revenue service for every system/function under his responsibility.</t>
  </si>
  <si>
    <t>1) Statement from the PIC that the train is ready for revenue service for every system/function under his responsibility.
2) Final inspection on the train before allowing it for revenue service</t>
  </si>
  <si>
    <t>1) Specify the train number in the PTW</t>
  </si>
  <si>
    <t>1) Operations department have to put the train in its orignal condition (for instance: to clear the faults generated by the trainer for the training of the drivers).</t>
  </si>
  <si>
    <t>1) Coordination with Rolling Stock team is mandatory.
2) Trains not valid for operation will not be used on the main line for training purposes.</t>
  </si>
  <si>
    <t>Static or dynamic training of new drivers</t>
  </si>
  <si>
    <t>1) Operations department have to put the train in its orignal condition (for instance: to clear the faults generated by the trainer for the training of the drivers).
2) Statement from the PIC that the train is ready for revenue service.</t>
  </si>
  <si>
    <t>1) The activation from the Rolling Stock Unit will depend on the reason why the train is out of operation.</t>
  </si>
  <si>
    <t>1) Specify the train number in the PTW
2) Specify the conditions of transfer (speed limit, driving mode…)</t>
  </si>
  <si>
    <t>1) Specify the train number in the PTW
2) Statement from the PIC that the train is ready for transfer without affecting the infrastructure and/or the operation.</t>
  </si>
  <si>
    <t>1) The use of locomotives and Mitsubishi trains is no longer allowed. The train will have to move by itself after installing the current collector devices.</t>
  </si>
  <si>
    <t>1) Priority should be given to the accidented train and then the trains not valid for operation.</t>
  </si>
  <si>
    <t>1) Specify the train number in the PTW
2) Statement from the PIC that the depot equipment is ready for use without affecting or damaging the train and/or the infrastructure.</t>
  </si>
  <si>
    <t>1) Check the train condition after use.</t>
  </si>
  <si>
    <t>1) Coordination with the site manager and the occupant of the building.</t>
  </si>
  <si>
    <t>1) If the work is not related to depot equipment: statement from the PIC that this work will not affect the maintenance activity or damage the depot equipment.</t>
  </si>
  <si>
    <t>Preventive or Corrective maintenance on assets inside Rolling Stock maintenance buildings (LRW, GOW, Lathe on pit,…)</t>
  </si>
  <si>
    <t>1) Check that nothing (tools…) has been forgotten on the track.</t>
  </si>
  <si>
    <r>
      <t xml:space="preserve">1) Priority should be given to a train with maintenance scheduled the following day. Coordination with Rolling Stock team is mandatory </t>
    </r>
    <r>
      <rPr>
        <b/>
        <u/>
        <sz val="11"/>
        <color theme="1"/>
        <rFont val="Calibri"/>
        <family val="2"/>
        <scheme val="minor"/>
      </rPr>
      <t>before submitting the PTW</t>
    </r>
    <r>
      <rPr>
        <sz val="11"/>
        <color theme="1"/>
        <rFont val="Calibri"/>
        <family val="2"/>
        <scheme val="minor"/>
      </rPr>
      <t>.</t>
    </r>
  </si>
  <si>
    <r>
      <t xml:space="preserve">1) Priority should be given to a train not valid for operation. Coordination with Rolling Stock team is mandatory </t>
    </r>
    <r>
      <rPr>
        <b/>
        <u/>
        <sz val="11"/>
        <color theme="1"/>
        <rFont val="Calibri"/>
        <family val="2"/>
        <scheme val="minor"/>
      </rPr>
      <t>before submitting the PTW</t>
    </r>
    <r>
      <rPr>
        <sz val="11"/>
        <color theme="1"/>
        <rFont val="Calibri"/>
        <family val="2"/>
        <scheme val="minor"/>
      </rPr>
      <t>.</t>
    </r>
  </si>
  <si>
    <r>
      <t xml:space="preserve">1) Coordination with Rolling Stock team is mandatory </t>
    </r>
    <r>
      <rPr>
        <b/>
        <u/>
        <sz val="11"/>
        <color theme="1"/>
        <rFont val="Calibri"/>
        <family val="2"/>
        <scheme val="minor"/>
      </rPr>
      <t>before submitting the PTW</t>
    </r>
    <r>
      <rPr>
        <sz val="11"/>
        <color theme="1"/>
        <rFont val="Calibri"/>
        <family val="2"/>
        <scheme val="minor"/>
      </rPr>
      <t>.</t>
    </r>
  </si>
  <si>
    <t>1) Specify the train number in the PTW
2) Specify the type of modification in the PTW</t>
  </si>
  <si>
    <t>1) Statement from the PIC that the work carried out did not affect the readiness of the train for revenue service.
2) Final inspection on the train before allowing it for revenue service</t>
  </si>
  <si>
    <t>PTW type N°</t>
  </si>
  <si>
    <t>Test with a handed over train with change(s) applied on the train except ATC and Telecom</t>
  </si>
  <si>
    <t>Test with a handed over train without any change applied on the train</t>
  </si>
</sst>
</file>

<file path=xl/styles.xml><?xml version="1.0" encoding="utf-8"?>
<styleSheet xmlns="http://schemas.openxmlformats.org/spreadsheetml/2006/main" xmlns:mc="http://schemas.openxmlformats.org/markup-compatibility/2006" xmlns:x14ac="http://schemas.microsoft.com/office/spreadsheetml/2009/9/ac" mc:Ignorable="x14ac">
  <fonts count="17">
    <font>
      <sz val="11"/>
      <color theme="1"/>
      <name val="Calibri"/>
      <family val="2"/>
      <scheme val="minor"/>
    </font>
    <font>
      <b/>
      <sz val="11"/>
      <color theme="1"/>
      <name val="Parisine Office"/>
      <family val="2"/>
    </font>
    <font>
      <sz val="11"/>
      <color theme="1"/>
      <name val="Parisine Office"/>
      <family val="2"/>
    </font>
    <font>
      <b/>
      <sz val="20"/>
      <color theme="1"/>
      <name val="Parisine Office"/>
      <family val="2"/>
    </font>
    <font>
      <b/>
      <sz val="11"/>
      <color theme="0"/>
      <name val="Calibri"/>
      <family val="2"/>
      <scheme val="minor"/>
    </font>
    <font>
      <b/>
      <sz val="11"/>
      <color theme="1"/>
      <name val="Calibri"/>
      <family val="2"/>
      <scheme val="minor"/>
    </font>
    <font>
      <sz val="14"/>
      <color theme="1"/>
      <name val="Calibri"/>
      <family val="2"/>
      <scheme val="minor"/>
    </font>
    <font>
      <b/>
      <sz val="16"/>
      <color theme="1"/>
      <name val="Calibri"/>
      <family val="2"/>
      <scheme val="minor"/>
    </font>
    <font>
      <b/>
      <sz val="16"/>
      <color theme="0"/>
      <name val="Calibri"/>
      <family val="2"/>
      <scheme val="minor"/>
    </font>
    <font>
      <b/>
      <sz val="11"/>
      <color rgb="FF002060"/>
      <name val="Calibri"/>
      <family val="2"/>
      <scheme val="minor"/>
    </font>
    <font>
      <b/>
      <sz val="11"/>
      <color theme="9" tint="-0.499984740745262"/>
      <name val="Calibri"/>
      <family val="2"/>
      <scheme val="minor"/>
    </font>
    <font>
      <i/>
      <sz val="14"/>
      <color theme="1"/>
      <name val="Calibri"/>
      <family val="2"/>
      <scheme val="minor"/>
    </font>
    <font>
      <b/>
      <sz val="11"/>
      <color rgb="FFA50021"/>
      <name val="Calibri"/>
      <family val="2"/>
      <scheme val="minor"/>
    </font>
    <font>
      <b/>
      <sz val="11"/>
      <color rgb="FFC00000"/>
      <name val="Calibri"/>
      <family val="2"/>
      <scheme val="minor"/>
    </font>
    <font>
      <b/>
      <u/>
      <sz val="11"/>
      <color theme="1"/>
      <name val="Calibri"/>
      <family val="2"/>
      <scheme val="minor"/>
    </font>
    <font>
      <b/>
      <sz val="20"/>
      <color theme="1"/>
      <name val="Calibri"/>
      <family val="2"/>
      <scheme val="minor"/>
    </font>
    <font>
      <sz val="9"/>
      <color indexed="81"/>
      <name val="Tahoma"/>
      <family val="2"/>
    </font>
  </fonts>
  <fills count="15">
    <fill>
      <patternFill patternType="none"/>
    </fill>
    <fill>
      <patternFill patternType="gray125"/>
    </fill>
    <fill>
      <patternFill patternType="solid">
        <fgColor theme="0"/>
        <bgColor indexed="64"/>
      </patternFill>
    </fill>
    <fill>
      <patternFill patternType="solid">
        <fgColor rgb="FF002060"/>
        <bgColor indexed="64"/>
      </patternFill>
    </fill>
    <fill>
      <patternFill patternType="solid">
        <fgColor rgb="FF00AA91"/>
        <bgColor indexed="64"/>
      </patternFill>
    </fill>
    <fill>
      <patternFill patternType="solid">
        <fgColor rgb="FFFFCCCC"/>
        <bgColor indexed="64"/>
      </patternFill>
    </fill>
    <fill>
      <patternFill patternType="solid">
        <fgColor rgb="FFFF9999"/>
        <bgColor indexed="64"/>
      </patternFill>
    </fill>
    <fill>
      <patternFill patternType="solid">
        <fgColor theme="9" tint="-0.499984740745262"/>
        <bgColor indexed="64"/>
      </patternFill>
    </fill>
    <fill>
      <patternFill patternType="solid">
        <fgColor rgb="FFA50021"/>
        <bgColor indexed="64"/>
      </patternFill>
    </fill>
    <fill>
      <patternFill patternType="solid">
        <fgColor theme="5" tint="-0.249977111117893"/>
        <bgColor indexed="64"/>
      </patternFill>
    </fill>
    <fill>
      <patternFill patternType="solid">
        <fgColor theme="5" tint="0.39997558519241921"/>
        <bgColor indexed="64"/>
      </patternFill>
    </fill>
    <fill>
      <patternFill patternType="solid">
        <fgColor theme="9" tint="0.59999389629810485"/>
        <bgColor indexed="64"/>
      </patternFill>
    </fill>
    <fill>
      <patternFill patternType="solid">
        <fgColor theme="0" tint="-0.249977111117893"/>
        <bgColor indexed="64"/>
      </patternFill>
    </fill>
    <fill>
      <patternFill patternType="solid">
        <fgColor theme="8" tint="0.59999389629810485"/>
        <bgColor indexed="64"/>
      </patternFill>
    </fill>
    <fill>
      <patternFill patternType="solid">
        <fgColor theme="9" tint="0.79998168889431442"/>
        <bgColor indexed="64"/>
      </patternFill>
    </fill>
  </fills>
  <borders count="16">
    <border>
      <left/>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ck">
        <color indexed="64"/>
      </left>
      <right style="thin">
        <color indexed="64"/>
      </right>
      <top style="thin">
        <color indexed="64"/>
      </top>
      <bottom/>
      <diagonal/>
    </border>
    <border>
      <left style="thin">
        <color indexed="64"/>
      </left>
      <right style="thick">
        <color indexed="64"/>
      </right>
      <top style="thin">
        <color indexed="64"/>
      </top>
      <bottom/>
      <diagonal/>
    </border>
    <border>
      <left style="thick">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style="thick">
        <color indexed="64"/>
      </left>
      <right/>
      <top/>
      <bottom/>
      <diagonal/>
    </border>
    <border>
      <left style="thin">
        <color indexed="64"/>
      </left>
      <right style="thick">
        <color indexed="64"/>
      </right>
      <top/>
      <bottom/>
      <diagonal/>
    </border>
    <border>
      <left/>
      <right style="thin">
        <color indexed="64"/>
      </right>
      <top style="thin">
        <color indexed="64"/>
      </top>
      <bottom/>
      <diagonal/>
    </border>
    <border>
      <left style="thin">
        <color indexed="64"/>
      </left>
      <right/>
      <top style="thin">
        <color indexed="64"/>
      </top>
      <bottom/>
      <diagonal/>
    </border>
    <border>
      <left style="thin">
        <color theme="0"/>
      </left>
      <right style="thin">
        <color indexed="64"/>
      </right>
      <top style="thin">
        <color indexed="64"/>
      </top>
      <bottom style="thin">
        <color indexed="64"/>
      </bottom>
      <diagonal/>
    </border>
    <border>
      <left/>
      <right/>
      <top style="thin">
        <color indexed="64"/>
      </top>
      <bottom/>
      <diagonal/>
    </border>
  </borders>
  <cellStyleXfs count="1">
    <xf numFmtId="0" fontId="0" fillId="0" borderId="0"/>
  </cellStyleXfs>
  <cellXfs count="88">
    <xf numFmtId="0" fontId="0" fillId="0" borderId="0" xfId="0"/>
    <xf numFmtId="0" fontId="0" fillId="2" borderId="0" xfId="0" applyFill="1" applyAlignment="1">
      <alignment horizontal="center" vertical="center"/>
    </xf>
    <xf numFmtId="0" fontId="0" fillId="2" borderId="0" xfId="0" applyFill="1" applyAlignment="1">
      <alignment horizontal="left" vertical="center"/>
    </xf>
    <xf numFmtId="0" fontId="1" fillId="2" borderId="0" xfId="0" applyFont="1" applyFill="1" applyAlignment="1">
      <alignment horizontal="left"/>
    </xf>
    <xf numFmtId="0" fontId="2" fillId="2" borderId="0" xfId="0" applyFont="1" applyFill="1" applyAlignment="1">
      <alignment horizontal="left" vertical="top"/>
    </xf>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7" fillId="2" borderId="0" xfId="0" applyFont="1" applyFill="1" applyAlignment="1">
      <alignment horizontal="right" vertical="center"/>
    </xf>
    <xf numFmtId="0" fontId="5" fillId="2" borderId="2" xfId="0" applyFont="1" applyFill="1" applyBorder="1" applyAlignment="1">
      <alignment horizontal="center" vertical="center"/>
    </xf>
    <xf numFmtId="0" fontId="0" fillId="2" borderId="2" xfId="0" applyFill="1" applyBorder="1" applyAlignment="1">
      <alignment horizontal="center" vertical="center" wrapText="1"/>
    </xf>
    <xf numFmtId="0" fontId="9" fillId="13" borderId="3" xfId="0" applyFont="1" applyFill="1" applyBorder="1" applyAlignment="1">
      <alignment horizontal="center" vertical="center"/>
    </xf>
    <xf numFmtId="0" fontId="9" fillId="13" borderId="14" xfId="0" applyFont="1" applyFill="1" applyBorder="1" applyAlignment="1">
      <alignment horizontal="center" vertical="center"/>
    </xf>
    <xf numFmtId="0" fontId="10" fillId="14" borderId="2" xfId="0" applyFont="1" applyFill="1" applyBorder="1" applyAlignment="1">
      <alignment horizontal="center" vertical="center"/>
    </xf>
    <xf numFmtId="0" fontId="10" fillId="14" borderId="2" xfId="0" applyFont="1" applyFill="1" applyBorder="1" applyAlignment="1">
      <alignment horizontal="center" vertical="center" wrapText="1"/>
    </xf>
    <xf numFmtId="0" fontId="6" fillId="2" borderId="0" xfId="0" applyFont="1" applyFill="1" applyAlignment="1">
      <alignment horizontal="left" vertical="center"/>
    </xf>
    <xf numFmtId="0" fontId="0" fillId="0" borderId="0" xfId="0" applyAlignment="1">
      <alignment horizontal="center" vertical="center"/>
    </xf>
    <xf numFmtId="0" fontId="0" fillId="2" borderId="0" xfId="0" applyFill="1" applyAlignment="1" applyProtection="1">
      <alignment horizontal="center" vertical="center"/>
      <protection locked="0"/>
    </xf>
    <xf numFmtId="0" fontId="3" fillId="2" borderId="1" xfId="0" applyFont="1" applyFill="1" applyBorder="1" applyAlignment="1" applyProtection="1">
      <alignment horizontal="left" vertical="center"/>
      <protection locked="0"/>
    </xf>
    <xf numFmtId="0" fontId="0" fillId="2" borderId="1" xfId="0" applyFill="1" applyBorder="1" applyAlignment="1" applyProtection="1">
      <alignment horizontal="center" vertical="center"/>
      <protection locked="0"/>
    </xf>
    <xf numFmtId="0" fontId="0" fillId="2" borderId="4" xfId="0" applyFont="1" applyFill="1" applyBorder="1" applyAlignment="1" applyProtection="1">
      <alignment horizontal="center" vertical="center"/>
      <protection locked="0"/>
    </xf>
    <xf numFmtId="0" fontId="0" fillId="2" borderId="3" xfId="0" applyFill="1" applyBorder="1" applyAlignment="1" applyProtection="1">
      <alignment horizontal="center" vertical="center"/>
      <protection locked="0"/>
    </xf>
    <xf numFmtId="0" fontId="0" fillId="2" borderId="9" xfId="0" applyFill="1" applyBorder="1" applyAlignment="1" applyProtection="1">
      <alignment horizontal="center" vertical="center"/>
      <protection locked="0"/>
    </xf>
    <xf numFmtId="0" fontId="0" fillId="2" borderId="8" xfId="0" applyFill="1" applyBorder="1" applyAlignment="1" applyProtection="1">
      <alignment horizontal="center" vertical="center"/>
      <protection locked="0"/>
    </xf>
    <xf numFmtId="0" fontId="0" fillId="2" borderId="2" xfId="0" applyFill="1" applyBorder="1" applyAlignment="1" applyProtection="1">
      <alignment horizontal="center" vertical="center"/>
      <protection locked="0"/>
    </xf>
    <xf numFmtId="0" fontId="0" fillId="12" borderId="4" xfId="0" applyFill="1" applyBorder="1" applyAlignment="1" applyProtection="1">
      <alignment horizontal="center" vertical="center"/>
      <protection locked="0"/>
    </xf>
    <xf numFmtId="0" fontId="0" fillId="12" borderId="2" xfId="0" applyFill="1" applyBorder="1" applyAlignment="1" applyProtection="1">
      <alignment horizontal="center" vertical="center"/>
      <protection locked="0"/>
    </xf>
    <xf numFmtId="0" fontId="0" fillId="2" borderId="12" xfId="0" applyFont="1" applyFill="1" applyBorder="1" applyAlignment="1" applyProtection="1">
      <alignment horizontal="center" vertical="center"/>
      <protection locked="0"/>
    </xf>
    <xf numFmtId="0" fontId="0" fillId="2" borderId="13" xfId="0" applyFill="1" applyBorder="1" applyAlignment="1" applyProtection="1">
      <alignment horizontal="center" vertical="center"/>
      <protection locked="0"/>
    </xf>
    <xf numFmtId="0" fontId="0" fillId="2" borderId="7" xfId="0" applyFill="1" applyBorder="1" applyAlignment="1" applyProtection="1">
      <alignment horizontal="center" vertical="center"/>
      <protection locked="0"/>
    </xf>
    <xf numFmtId="0" fontId="0" fillId="2" borderId="6" xfId="0" applyFill="1" applyBorder="1" applyAlignment="1" applyProtection="1">
      <alignment horizontal="center" vertical="center"/>
      <protection locked="0"/>
    </xf>
    <xf numFmtId="0" fontId="0" fillId="2" borderId="5" xfId="0" applyFill="1" applyBorder="1" applyAlignment="1" applyProtection="1">
      <alignment horizontal="center" vertical="center"/>
      <protection locked="0"/>
    </xf>
    <xf numFmtId="0" fontId="0" fillId="12" borderId="12" xfId="0" applyFill="1" applyBorder="1" applyAlignment="1" applyProtection="1">
      <alignment horizontal="center" vertical="center"/>
      <protection locked="0"/>
    </xf>
    <xf numFmtId="0" fontId="0" fillId="12" borderId="5" xfId="0" applyFill="1" applyBorder="1" applyAlignment="1" applyProtection="1">
      <alignment horizontal="center" vertical="center"/>
      <protection locked="0"/>
    </xf>
    <xf numFmtId="0" fontId="0" fillId="12" borderId="13" xfId="0" applyFill="1" applyBorder="1" applyAlignment="1" applyProtection="1">
      <alignment horizontal="center" vertical="center"/>
      <protection locked="0"/>
    </xf>
    <xf numFmtId="0" fontId="4" fillId="3" borderId="4" xfId="0" applyFont="1" applyFill="1" applyBorder="1" applyAlignment="1" applyProtection="1">
      <alignment horizontal="center" vertical="center"/>
    </xf>
    <xf numFmtId="0" fontId="4" fillId="3" borderId="3" xfId="0" applyFont="1" applyFill="1" applyBorder="1" applyAlignment="1" applyProtection="1">
      <alignment horizontal="center" vertical="center"/>
    </xf>
    <xf numFmtId="0" fontId="4" fillId="3" borderId="9" xfId="0" applyFont="1" applyFill="1" applyBorder="1" applyAlignment="1" applyProtection="1">
      <alignment horizontal="center" vertical="center" wrapText="1"/>
    </xf>
    <xf numFmtId="0" fontId="0" fillId="6" borderId="8" xfId="0" applyFont="1" applyFill="1" applyBorder="1" applyAlignment="1" applyProtection="1">
      <alignment horizontal="center" vertical="center" wrapText="1"/>
    </xf>
    <xf numFmtId="0" fontId="0" fillId="6" borderId="2" xfId="0" applyFont="1" applyFill="1" applyBorder="1" applyAlignment="1" applyProtection="1">
      <alignment horizontal="center" vertical="center" wrapText="1"/>
    </xf>
    <xf numFmtId="0" fontId="0" fillId="6" borderId="9" xfId="0" applyFont="1" applyFill="1" applyBorder="1" applyAlignment="1" applyProtection="1">
      <alignment horizontal="center" vertical="center" wrapText="1"/>
    </xf>
    <xf numFmtId="0" fontId="0" fillId="10" borderId="4" xfId="0" applyFont="1" applyFill="1" applyBorder="1" applyAlignment="1" applyProtection="1">
      <alignment horizontal="center" vertical="center"/>
    </xf>
    <xf numFmtId="0" fontId="0" fillId="10" borderId="2" xfId="0" applyFont="1" applyFill="1" applyBorder="1" applyAlignment="1" applyProtection="1">
      <alignment horizontal="center" vertical="center"/>
    </xf>
    <xf numFmtId="0" fontId="0" fillId="10" borderId="3" xfId="0" applyFont="1" applyFill="1" applyBorder="1" applyAlignment="1" applyProtection="1">
      <alignment horizontal="center" vertical="center"/>
    </xf>
    <xf numFmtId="0" fontId="12" fillId="5" borderId="3" xfId="0" applyFont="1" applyFill="1" applyBorder="1" applyAlignment="1">
      <alignment vertical="center"/>
    </xf>
    <xf numFmtId="0" fontId="12" fillId="5" borderId="1" xfId="0" applyFont="1" applyFill="1" applyBorder="1" applyAlignment="1">
      <alignment vertical="center"/>
    </xf>
    <xf numFmtId="0" fontId="12" fillId="5" borderId="4" xfId="0" applyFont="1" applyFill="1" applyBorder="1" applyAlignment="1">
      <alignment vertical="center"/>
    </xf>
    <xf numFmtId="0" fontId="5" fillId="0" borderId="0" xfId="0" applyFont="1"/>
    <xf numFmtId="0" fontId="0" fillId="2" borderId="0" xfId="0" applyFill="1" applyBorder="1" applyAlignment="1" applyProtection="1">
      <alignment horizontal="centerContinuous" vertical="center"/>
      <protection locked="0"/>
    </xf>
    <xf numFmtId="0" fontId="0" fillId="2" borderId="0" xfId="0" applyFill="1" applyBorder="1" applyAlignment="1" applyProtection="1">
      <alignment vertical="center"/>
      <protection locked="0"/>
    </xf>
    <xf numFmtId="0" fontId="13" fillId="0" borderId="0" xfId="0" applyFont="1"/>
    <xf numFmtId="0" fontId="0" fillId="2" borderId="3" xfId="0" applyFill="1" applyBorder="1" applyAlignment="1" applyProtection="1">
      <alignment horizontal="left" vertical="center" wrapText="1"/>
      <protection locked="0"/>
    </xf>
    <xf numFmtId="0" fontId="0" fillId="6" borderId="4" xfId="0" applyFont="1" applyFill="1" applyBorder="1" applyAlignment="1" applyProtection="1">
      <alignment horizontal="center" vertical="center" wrapText="1"/>
    </xf>
    <xf numFmtId="0" fontId="0" fillId="2" borderId="4" xfId="0" applyFill="1" applyBorder="1" applyAlignment="1" applyProtection="1">
      <alignment horizontal="center" vertical="center"/>
      <protection locked="0"/>
    </xf>
    <xf numFmtId="0" fontId="0" fillId="2" borderId="12" xfId="0" applyFill="1" applyBorder="1" applyAlignment="1" applyProtection="1">
      <alignment horizontal="center" vertical="center"/>
      <protection locked="0"/>
    </xf>
    <xf numFmtId="0" fontId="0" fillId="2" borderId="1" xfId="0" applyFill="1" applyBorder="1" applyAlignment="1" applyProtection="1">
      <alignment horizontal="left" vertical="center" wrapText="1"/>
      <protection locked="0"/>
    </xf>
    <xf numFmtId="0" fontId="0" fillId="2" borderId="1" xfId="0" quotePrefix="1" applyFill="1" applyBorder="1" applyAlignment="1" applyProtection="1">
      <alignment horizontal="left" vertical="center" wrapText="1"/>
      <protection locked="0"/>
    </xf>
    <xf numFmtId="0" fontId="0" fillId="2" borderId="3" xfId="0" applyFill="1" applyBorder="1" applyAlignment="1">
      <alignment horizontal="centerContinuous" vertical="center" wrapText="1"/>
    </xf>
    <xf numFmtId="0" fontId="0" fillId="2" borderId="1" xfId="0" applyFill="1" applyBorder="1" applyAlignment="1">
      <alignment horizontal="centerContinuous" vertical="center" wrapText="1"/>
    </xf>
    <xf numFmtId="0" fontId="0" fillId="2" borderId="4" xfId="0" applyFill="1" applyBorder="1" applyAlignment="1">
      <alignment horizontal="centerContinuous" vertical="center" wrapText="1"/>
    </xf>
    <xf numFmtId="0" fontId="0" fillId="2" borderId="9" xfId="0" applyFill="1" applyBorder="1" applyAlignment="1" applyProtection="1">
      <alignment horizontal="left" vertical="center" wrapText="1"/>
      <protection locked="0"/>
    </xf>
    <xf numFmtId="0" fontId="0" fillId="2" borderId="8" xfId="0" applyFill="1" applyBorder="1" applyAlignment="1" applyProtection="1">
      <alignment horizontal="left" vertical="center" wrapText="1"/>
      <protection locked="0"/>
    </xf>
    <xf numFmtId="0" fontId="0" fillId="2" borderId="2" xfId="0" applyFill="1" applyBorder="1" applyAlignment="1" applyProtection="1">
      <alignment horizontal="center" vertical="center" wrapText="1"/>
      <protection locked="0"/>
    </xf>
    <xf numFmtId="0" fontId="0" fillId="2" borderId="1" xfId="0" applyFill="1" applyBorder="1" applyAlignment="1">
      <alignment horizontal="centerContinuous" vertical="center"/>
    </xf>
    <xf numFmtId="0" fontId="0" fillId="2" borderId="4" xfId="0" applyFill="1" applyBorder="1" applyAlignment="1">
      <alignment horizontal="centerContinuous" vertical="center"/>
    </xf>
    <xf numFmtId="0" fontId="0" fillId="2" borderId="0" xfId="0" applyFill="1" applyAlignment="1" applyProtection="1">
      <alignment horizontal="left" vertical="center" wrapText="1"/>
      <protection locked="0"/>
    </xf>
    <xf numFmtId="0" fontId="4" fillId="3" borderId="3" xfId="0" applyFont="1" applyFill="1" applyBorder="1" applyAlignment="1" applyProtection="1">
      <alignment horizontal="center" vertical="center" wrapText="1"/>
    </xf>
    <xf numFmtId="0" fontId="0" fillId="2" borderId="13" xfId="0" applyFill="1" applyBorder="1" applyAlignment="1" applyProtection="1">
      <alignment horizontal="left" vertical="center" wrapText="1"/>
      <protection locked="0"/>
    </xf>
    <xf numFmtId="0" fontId="0" fillId="3" borderId="0" xfId="0" applyFont="1" applyFill="1" applyBorder="1" applyAlignment="1" applyProtection="1">
      <alignment horizontal="center" vertical="center" wrapText="1"/>
    </xf>
    <xf numFmtId="0" fontId="0" fillId="2" borderId="15" xfId="0" applyFill="1" applyBorder="1" applyAlignment="1" applyProtection="1">
      <alignment horizontal="left" vertical="center" wrapText="1"/>
      <protection locked="0"/>
    </xf>
    <xf numFmtId="0" fontId="0" fillId="11" borderId="11" xfId="0" applyFont="1" applyFill="1" applyBorder="1" applyAlignment="1" applyProtection="1">
      <alignment horizontal="left" vertical="center" wrapText="1"/>
    </xf>
    <xf numFmtId="0" fontId="0" fillId="2" borderId="7" xfId="0" applyFill="1" applyBorder="1" applyAlignment="1" applyProtection="1">
      <alignment horizontal="left" vertical="center" wrapText="1"/>
      <protection locked="0"/>
    </xf>
    <xf numFmtId="0" fontId="0" fillId="11" borderId="10" xfId="0" applyFont="1" applyFill="1" applyBorder="1" applyAlignment="1" applyProtection="1">
      <alignment horizontal="left" vertical="center" wrapText="1"/>
    </xf>
    <xf numFmtId="0" fontId="0" fillId="2" borderId="6" xfId="0" applyFill="1" applyBorder="1" applyAlignment="1" applyProtection="1">
      <alignment horizontal="left" vertical="center" wrapText="1"/>
      <protection locked="0"/>
    </xf>
    <xf numFmtId="0" fontId="15" fillId="2" borderId="1" xfId="0" applyFont="1" applyFill="1" applyBorder="1" applyAlignment="1">
      <alignment horizontal="left" vertical="center"/>
    </xf>
    <xf numFmtId="0" fontId="4" fillId="8" borderId="6" xfId="0" applyFont="1" applyFill="1" applyBorder="1" applyAlignment="1" applyProtection="1">
      <alignment horizontal="center" vertical="center"/>
      <protection locked="0"/>
    </xf>
    <xf numFmtId="0" fontId="4" fillId="8" borderId="12" xfId="0" applyFont="1" applyFill="1" applyBorder="1" applyAlignment="1" applyProtection="1">
      <alignment horizontal="center" vertical="center"/>
      <protection locked="0"/>
    </xf>
    <xf numFmtId="0" fontId="4" fillId="8" borderId="5" xfId="0" applyFont="1" applyFill="1" applyBorder="1" applyAlignment="1" applyProtection="1">
      <alignment horizontal="center" vertical="center"/>
      <protection locked="0"/>
    </xf>
    <xf numFmtId="0" fontId="4" fillId="8" borderId="7" xfId="0" applyFont="1" applyFill="1" applyBorder="1" applyAlignment="1" applyProtection="1">
      <alignment horizontal="center" vertical="center"/>
      <protection locked="0"/>
    </xf>
    <xf numFmtId="0" fontId="4" fillId="7" borderId="8" xfId="0" applyFont="1" applyFill="1" applyBorder="1" applyAlignment="1" applyProtection="1">
      <alignment horizontal="center" vertical="center"/>
      <protection locked="0"/>
    </xf>
    <xf numFmtId="0" fontId="4" fillId="7" borderId="9" xfId="0" applyFont="1" applyFill="1" applyBorder="1" applyAlignment="1" applyProtection="1">
      <alignment horizontal="center" vertical="center"/>
      <protection locked="0"/>
    </xf>
    <xf numFmtId="0" fontId="4" fillId="9" borderId="4" xfId="0" applyFont="1" applyFill="1" applyBorder="1" applyAlignment="1" applyProtection="1">
      <alignment horizontal="left" vertical="center"/>
      <protection locked="0"/>
    </xf>
    <xf numFmtId="0" fontId="4" fillId="9" borderId="2" xfId="0" applyFont="1" applyFill="1" applyBorder="1" applyAlignment="1" applyProtection="1">
      <alignment horizontal="left" vertical="center"/>
      <protection locked="0"/>
    </xf>
    <xf numFmtId="0" fontId="3" fillId="2" borderId="1" xfId="0" applyFont="1" applyFill="1" applyBorder="1" applyAlignment="1">
      <alignment horizontal="center" vertical="center"/>
    </xf>
    <xf numFmtId="0" fontId="8" fillId="8" borderId="1" xfId="0" applyFont="1" applyFill="1" applyBorder="1" applyAlignment="1">
      <alignment horizontal="center" vertical="center"/>
    </xf>
    <xf numFmtId="0" fontId="11" fillId="2" borderId="0" xfId="0" applyFont="1" applyFill="1" applyAlignment="1" applyProtection="1">
      <alignment horizontal="center" vertical="center" wrapText="1"/>
      <protection locked="0"/>
    </xf>
    <xf numFmtId="0" fontId="6" fillId="2" borderId="0" xfId="0" applyFont="1" applyFill="1" applyAlignment="1">
      <alignment horizontal="center" vertical="center"/>
    </xf>
    <xf numFmtId="0" fontId="8" fillId="3" borderId="1" xfId="0" applyFont="1" applyFill="1" applyBorder="1" applyAlignment="1">
      <alignment horizontal="center" vertical="center"/>
    </xf>
    <xf numFmtId="0" fontId="8" fillId="4" borderId="1" xfId="0" applyFont="1" applyFill="1" applyBorder="1" applyAlignment="1">
      <alignment horizontal="center" vertical="center"/>
    </xf>
  </cellXfs>
  <cellStyles count="1">
    <cellStyle name="Normal" xfId="0" builtinId="0"/>
  </cellStyles>
  <dxfs count="93">
    <dxf>
      <border>
        <left style="thin">
          <color auto="1"/>
        </left>
        <right style="thin">
          <color auto="1"/>
        </right>
        <top style="thin">
          <color auto="1"/>
        </top>
        <bottom style="thin">
          <color auto="1"/>
        </bottom>
        <vertical/>
        <horizontal/>
      </border>
    </dxf>
    <dxf>
      <font>
        <b/>
        <i val="0"/>
        <color rgb="FF0070C0"/>
      </font>
    </dxf>
    <dxf>
      <font>
        <b/>
        <i val="0"/>
        <color rgb="FFC00000"/>
      </font>
    </dxf>
    <dxf>
      <font>
        <b/>
        <i val="0"/>
        <color theme="5"/>
      </font>
      <fill>
        <patternFill patternType="none">
          <bgColor auto="1"/>
        </patternFill>
      </fill>
    </dxf>
    <dxf>
      <font>
        <b/>
        <i val="0"/>
        <color theme="9" tint="-0.24994659260841701"/>
      </font>
    </dxf>
    <dxf>
      <font>
        <b/>
        <i val="0"/>
        <color rgb="FFC00000"/>
      </font>
      <fill>
        <patternFill patternType="none">
          <bgColor auto="1"/>
        </patternFill>
      </fill>
    </dxf>
    <dxf>
      <font>
        <b/>
        <i val="0"/>
        <color theme="9" tint="-0.24994659260841701"/>
      </font>
    </dxf>
    <dxf>
      <fill>
        <patternFill>
          <bgColor rgb="FFCCECFF"/>
        </patternFill>
      </fill>
    </dxf>
    <dxf>
      <fill>
        <patternFill>
          <bgColor rgb="FFFFCCCC"/>
        </patternFill>
      </fill>
    </dxf>
    <dxf>
      <fill>
        <patternFill>
          <bgColor theme="1"/>
        </patternFill>
      </fill>
    </dxf>
    <dxf>
      <fill>
        <patternFill>
          <bgColor theme="7" tint="0.59996337778862885"/>
        </patternFill>
      </fill>
    </dxf>
    <dxf>
      <font>
        <b/>
        <i val="0"/>
        <color rgb="FFC00000"/>
      </font>
    </dxf>
    <dxf>
      <font>
        <b/>
        <i val="0"/>
        <color theme="9" tint="-0.24994659260841701"/>
      </font>
    </dxf>
    <dxf>
      <font>
        <b/>
        <i val="0"/>
        <color rgb="FFC00000"/>
      </font>
    </dxf>
    <dxf>
      <font>
        <b/>
        <i val="0"/>
        <color theme="9" tint="-0.24994659260841701"/>
      </font>
    </dxf>
    <dxf>
      <fill>
        <patternFill>
          <bgColor theme="5" tint="0.79998168889431442"/>
        </patternFill>
      </fill>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tint="-0.249977111117893"/>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left" vertical="center" textRotation="0" wrapText="1" indent="0" justifyLastLine="0" shrinkToFit="0" readingOrder="0"/>
      <border diagonalUp="0" diagonalDown="0" outline="0">
        <left style="thin">
          <color indexed="64"/>
        </left>
        <right style="thick">
          <color indexed="64"/>
        </right>
        <top style="thin">
          <color indexed="64"/>
        </top>
        <bottom style="thin">
          <color indexed="64"/>
        </bottom>
      </border>
      <protection locked="0" hidden="0"/>
    </dxf>
    <dxf>
      <fill>
        <patternFill patternType="solid">
          <fgColor indexed="64"/>
          <bgColor theme="0"/>
        </patternFill>
      </fill>
      <alignment horizontal="left" vertical="center" textRotation="0" wrapText="1" indent="0" justifyLastLine="0" shrinkToFit="0" readingOrder="0"/>
      <border diagonalUp="0" diagonalDown="0" outline="0">
        <left/>
        <right style="thin">
          <color indexed="64"/>
        </right>
        <top style="thin">
          <color indexed="64"/>
        </top>
        <bottom style="thin">
          <color indexed="64"/>
        </bottom>
      </border>
      <protection locked="0" hidden="0"/>
    </dxf>
    <dxf>
      <fill>
        <patternFill patternType="solid">
          <fgColor indexed="64"/>
          <bgColor theme="0"/>
        </patternFill>
      </fill>
      <alignment horizontal="left" vertical="center" textRotation="0" wrapText="1" indent="0" justifyLastLine="0" shrinkToFit="0" readingOrder="0"/>
      <border diagonalUp="0" diagonalDown="0" outline="0">
        <left/>
        <right/>
        <top style="thin">
          <color indexed="64"/>
        </top>
        <bottom style="thin">
          <color indexed="64"/>
        </bottom>
      </border>
      <protection locked="0" hidden="0"/>
    </dxf>
    <dxf>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ck">
          <color indexed="64"/>
        </left>
        <right style="thin">
          <color indexed="64"/>
        </right>
        <top style="thin">
          <color indexed="64"/>
        </top>
        <bottom style="thin">
          <color indexed="64"/>
        </bottom>
        <vertical/>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ck">
          <color indexed="64"/>
        </right>
        <top style="thin">
          <color indexed="64"/>
        </top>
        <bottom style="thin">
          <color indexed="64"/>
        </bottom>
        <vertical/>
        <horizontal style="thin">
          <color indexed="64"/>
        </horizontal>
      </border>
      <protection locked="0" hidden="0"/>
    </dxf>
    <dxf>
      <fill>
        <patternFill patternType="solid">
          <fgColor indexed="64"/>
          <bgColor theme="0"/>
        </patternFill>
      </fill>
      <alignment horizontal="center" vertical="center" textRotation="0" wrapText="0" indent="0" justifyLastLine="0" shrinkToFit="0" readingOrder="0"/>
      <border diagonalUp="0" diagonalDown="0" outline="0">
        <left/>
        <right/>
        <top style="thin">
          <color indexed="64"/>
        </top>
        <bottom style="thin">
          <color indexed="64"/>
        </bottom>
      </border>
      <protection locked="0" hidden="0"/>
    </dxf>
    <dxf>
      <fill>
        <patternFill patternType="solid">
          <fgColor indexed="64"/>
          <bgColor theme="0"/>
        </patternFill>
      </fill>
      <alignment horizontal="left" vertical="center" textRotation="0" wrapText="1" indent="0" justifyLastLine="0" shrinkToFit="0" readingOrder="0"/>
      <border diagonalUp="0" diagonalDown="0" outline="0">
        <left style="thin">
          <color indexed="64"/>
        </left>
        <right/>
        <top style="thin">
          <color indexed="64"/>
        </top>
        <bottom style="thin">
          <color indexed="64"/>
        </bottom>
      </border>
      <protection locked="0" hidden="0"/>
    </dxf>
    <dxf>
      <font>
        <b val="0"/>
        <i val="0"/>
        <strike val="0"/>
        <condense val="0"/>
        <extend val="0"/>
        <outline val="0"/>
        <shadow val="0"/>
        <u val="none"/>
        <vertAlign val="baseline"/>
        <sz val="11"/>
        <color theme="1"/>
        <name val="Calibri"/>
        <scheme val="minor"/>
      </font>
      <fill>
        <patternFill patternType="solid">
          <fgColor indexed="64"/>
          <bgColor theme="0"/>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left style="thin">
          <color indexed="64"/>
        </left>
        <right style="thin">
          <color indexed="64"/>
        </right>
        <bottom style="thin">
          <color indexed="64"/>
        </bottom>
      </border>
    </dxf>
    <dxf>
      <fill>
        <patternFill patternType="solid">
          <fgColor indexed="64"/>
          <bgColor theme="0" tint="-0.249977111117893"/>
        </patternFill>
      </fill>
      <alignment horizontal="center" vertical="center" textRotation="0" wrapText="0" indent="0" justifyLastLine="0" shrinkToFit="0" readingOrder="0"/>
      <protection locked="0" hidden="0"/>
    </dxf>
    <dxf>
      <fill>
        <patternFill patternType="solid">
          <fgColor indexed="64"/>
          <bgColor theme="5" tint="0.39997558519241921"/>
        </patternFill>
      </fill>
      <alignment horizontal="center" vertical="center" textRotation="0" wrapText="0" indent="0" justifyLastLine="0" shrinkToFit="0" readingOrder="0"/>
      <border diagonalUp="0" diagonalDown="0">
        <left style="thin">
          <color indexed="64"/>
        </left>
        <right style="thin">
          <color indexed="64"/>
        </right>
        <top/>
        <bottom/>
      </border>
      <protection locked="1" hidden="0"/>
    </dxf>
  </dxfs>
  <tableStyles count="0" defaultTableStyle="TableStyleMedium2" defaultPivotStyle="PivotStyleLight16"/>
  <colors>
    <mruColors>
      <color rgb="FF660066"/>
      <color rgb="FF660033"/>
      <color rgb="FFA50021"/>
      <color rgb="FFFFCCCC"/>
      <color rgb="FFFF9999"/>
      <color rgb="FF00AA91"/>
      <color rgb="FFFF7C80"/>
      <color rgb="FFCCECFF"/>
      <color rgb="FFCC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microsoft.com/office/2006/relationships/vbaProject" Target="vbaProject.bin"/><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tables/table1.xml><?xml version="1.0" encoding="utf-8"?>
<table xmlns="http://schemas.openxmlformats.org/spreadsheetml/2006/main" id="1" name="Table1" displayName="Table1" ref="A6:BS56" totalsRowShown="0" headerRowDxfId="92" dataDxfId="91" tableBorderDxfId="90">
  <autoFilter ref="A6:BS56"/>
  <sortState ref="A7:BS56">
    <sortCondition ref="A6:A56"/>
  </sortState>
  <tableColumns count="71">
    <tableColumn id="1" name="No" dataDxfId="89"/>
    <tableColumn id="2" name="Type of work" dataDxfId="88"/>
    <tableColumn id="70" name="Location" dataDxfId="87"/>
    <tableColumn id="69" name="PTW requested" dataDxfId="86"/>
    <tableColumn id="3" name="PIC" dataDxfId="85"/>
    <tableColumn id="6" name="Driving Mgt" dataDxfId="84"/>
    <tableColumn id="4" name="CCP" dataDxfId="83"/>
    <tableColumn id="5" name="Station Mgt" dataDxfId="82"/>
    <tableColumn id="7" name="Signaling" dataDxfId="81"/>
    <tableColumn id="8" name="PCP" dataDxfId="80"/>
    <tableColumn id="9" name="Power Supply" dataDxfId="79"/>
    <tableColumn id="10" name="Track" dataDxfId="78"/>
    <tableColumn id="11" name="Rolling Stock" dataDxfId="77"/>
    <tableColumn id="12" name="Telecom" dataDxfId="76"/>
    <tableColumn id="13" name="Ticketing" dataDxfId="75"/>
    <tableColumn id="14" name="Centralized control" dataDxfId="74"/>
    <tableColumn id="15" name="Building and Facility Mgt" dataDxfId="73"/>
    <tableColumn id="16" name="HSE" dataDxfId="72"/>
    <tableColumn id="71" name="Comments" dataDxfId="71"/>
    <tableColumn id="17" name="Before the work" dataDxfId="70"/>
    <tableColumn id="18" name="Before resuming operation" dataDxfId="69"/>
    <tableColumn id="19" name="1" dataDxfId="68"/>
    <tableColumn id="20" name="2" dataDxfId="67"/>
    <tableColumn id="21" name="3" dataDxfId="66"/>
    <tableColumn id="22" name="4" dataDxfId="65"/>
    <tableColumn id="23" name="5" dataDxfId="64"/>
    <tableColumn id="24" name="6" dataDxfId="63"/>
    <tableColumn id="25" name="7" dataDxfId="62"/>
    <tableColumn id="26" name="8" dataDxfId="61"/>
    <tableColumn id="27" name="9" dataDxfId="60"/>
    <tableColumn id="28" name="10" dataDxfId="59"/>
    <tableColumn id="29" name="11" dataDxfId="58"/>
    <tableColumn id="30" name="12" dataDxfId="57"/>
    <tableColumn id="31" name="13" dataDxfId="56"/>
    <tableColumn id="32" name="14" dataDxfId="55"/>
    <tableColumn id="33" name="15" dataDxfId="54"/>
    <tableColumn id="34" name="16" dataDxfId="53"/>
    <tableColumn id="35" name="17" dataDxfId="52"/>
    <tableColumn id="36" name="18" dataDxfId="51"/>
    <tableColumn id="37" name="19" dataDxfId="50"/>
    <tableColumn id="38" name="20" dataDxfId="49"/>
    <tableColumn id="39" name="21" dataDxfId="48"/>
    <tableColumn id="40" name="22" dataDxfId="47"/>
    <tableColumn id="41" name="23" dataDxfId="46"/>
    <tableColumn id="42" name="24" dataDxfId="45"/>
    <tableColumn id="43" name="25" dataDxfId="44"/>
    <tableColumn id="44" name="26" dataDxfId="43"/>
    <tableColumn id="45" name="27" dataDxfId="42"/>
    <tableColumn id="46" name="28" dataDxfId="41"/>
    <tableColumn id="47" name="29" dataDxfId="40"/>
    <tableColumn id="48" name="30" dataDxfId="39"/>
    <tableColumn id="49" name="31" dataDxfId="38"/>
    <tableColumn id="50" name="32" dataDxfId="37"/>
    <tableColumn id="51" name="33" dataDxfId="36"/>
    <tableColumn id="52" name="34" dataDxfId="35"/>
    <tableColumn id="53" name="35" dataDxfId="34"/>
    <tableColumn id="54" name="36" dataDxfId="33"/>
    <tableColumn id="55" name="37" dataDxfId="32"/>
    <tableColumn id="56" name="38" dataDxfId="31"/>
    <tableColumn id="57" name="39" dataDxfId="30"/>
    <tableColumn id="58" name="40" dataDxfId="29"/>
    <tableColumn id="59" name="41" dataDxfId="28"/>
    <tableColumn id="60" name="42" dataDxfId="27"/>
    <tableColumn id="61" name="43" dataDxfId="26"/>
    <tableColumn id="62" name="44" dataDxfId="25"/>
    <tableColumn id="63" name="45" dataDxfId="24"/>
    <tableColumn id="64" name="46" dataDxfId="23"/>
    <tableColumn id="65" name="47" dataDxfId="22"/>
    <tableColumn id="66" name="48" dataDxfId="21"/>
    <tableColumn id="67" name="49" dataDxfId="20"/>
    <tableColumn id="68" name="50" dataDxfId="19"/>
  </tableColumns>
  <tableStyleInfo name="TableStyleMedium2" showFirstColumn="0" showLastColumn="0" showRowStripes="1" showColumnStripes="0"/>
</table>
</file>

<file path=xl/tables/table2.xml><?xml version="1.0" encoding="utf-8"?>
<table xmlns="http://schemas.openxmlformats.org/spreadsheetml/2006/main" id="2" name="Table2" displayName="Table2" ref="A3:A7" totalsRowShown="0" headerRowDxfId="18" dataDxfId="17">
  <autoFilter ref="A3:A7"/>
  <tableColumns count="1">
    <tableColumn id="1" name="Location" dataDxfId="16"/>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rgb="FF002060"/>
  </sheetPr>
  <dimension ref="A1:BS56"/>
  <sheetViews>
    <sheetView zoomScale="80" zoomScaleNormal="80" workbookViewId="0">
      <pane xSplit="4" ySplit="6" topLeftCell="E7" activePane="bottomRight" state="frozen"/>
      <selection pane="topRight" activeCell="E1" sqref="E1"/>
      <selection pane="bottomLeft" activeCell="A7" sqref="A7"/>
      <selection pane="bottomRight" activeCell="T9" sqref="T9"/>
    </sheetView>
  </sheetViews>
  <sheetFormatPr baseColWidth="10" defaultColWidth="8.85546875" defaultRowHeight="15" outlineLevelCol="1"/>
  <cols>
    <col min="1" max="1" width="6.7109375" style="16" customWidth="1"/>
    <col min="2" max="2" width="46.28515625" style="64" customWidth="1"/>
    <col min="3" max="3" width="21.28515625" style="16" customWidth="1"/>
    <col min="4" max="4" width="12.85546875" style="16" customWidth="1"/>
    <col min="5" max="6" width="10.140625" style="16" customWidth="1" outlineLevel="1"/>
    <col min="7" max="7" width="6.7109375" style="16" customWidth="1" outlineLevel="1"/>
    <col min="8" max="8" width="8.28515625" style="16" customWidth="1" outlineLevel="1"/>
    <col min="9" max="9" width="10.42578125" style="16" customWidth="1" outlineLevel="1"/>
    <col min="10" max="10" width="6.28515625" style="16" customWidth="1" outlineLevel="1"/>
    <col min="11" max="11" width="9.7109375" style="16" customWidth="1" outlineLevel="1"/>
    <col min="12" max="12" width="7.5703125" style="16" customWidth="1" outlineLevel="1"/>
    <col min="13" max="13" width="8.42578125" style="16" customWidth="1" outlineLevel="1"/>
    <col min="14" max="14" width="10.140625" style="16" customWidth="1" outlineLevel="1"/>
    <col min="15" max="15" width="10.5703125" style="16" customWidth="1" outlineLevel="1"/>
    <col min="16" max="16" width="11.28515625" style="16" customWidth="1" outlineLevel="1"/>
    <col min="17" max="17" width="15.140625" style="16" customWidth="1" outlineLevel="1"/>
    <col min="18" max="18" width="8.85546875" style="16" customWidth="1" outlineLevel="1"/>
    <col min="19" max="19" width="46.140625" style="64" customWidth="1"/>
    <col min="20" max="20" width="52" style="64" customWidth="1" outlineLevel="1"/>
    <col min="21" max="21" width="53.85546875" style="64" customWidth="1" outlineLevel="1"/>
    <col min="22" max="30" width="4.7109375" style="16" customWidth="1"/>
    <col min="31" max="71" width="4.85546875" style="16" customWidth="1"/>
    <col min="72" max="16384" width="8.85546875" style="16"/>
  </cols>
  <sheetData>
    <row r="1" spans="1:71" ht="22.15" customHeight="1">
      <c r="A1" s="3"/>
    </row>
    <row r="2" spans="1:71" ht="19.149999999999999" customHeight="1">
      <c r="A2" s="4"/>
    </row>
    <row r="3" spans="1:71" ht="26.25">
      <c r="A3" s="17" t="s">
        <v>0</v>
      </c>
      <c r="B3" s="54"/>
      <c r="C3" s="18"/>
      <c r="D3" s="18"/>
      <c r="E3" s="18"/>
      <c r="F3" s="18"/>
      <c r="G3" s="18"/>
      <c r="H3" s="18"/>
      <c r="I3" s="18"/>
      <c r="J3" s="18"/>
      <c r="K3" s="18"/>
      <c r="L3" s="18"/>
      <c r="M3" s="18"/>
      <c r="N3" s="18"/>
      <c r="O3" s="18"/>
      <c r="P3" s="18"/>
      <c r="Q3" s="18"/>
      <c r="R3" s="18"/>
      <c r="S3" s="54"/>
      <c r="T3" s="54"/>
      <c r="U3" s="54"/>
      <c r="V3" s="18"/>
      <c r="W3" s="18"/>
      <c r="X3" s="18"/>
      <c r="Y3" s="18"/>
      <c r="Z3" s="18"/>
      <c r="AA3" s="18"/>
      <c r="AB3" s="18"/>
      <c r="AC3" s="18"/>
      <c r="AD3" s="18"/>
      <c r="AE3" s="18"/>
      <c r="AF3" s="18"/>
      <c r="AG3" s="18"/>
      <c r="AH3" s="18"/>
      <c r="AI3" s="18"/>
      <c r="AJ3" s="18"/>
      <c r="AK3" s="18"/>
      <c r="AL3" s="18"/>
      <c r="AM3" s="18"/>
      <c r="AN3" s="18"/>
      <c r="AO3" s="18"/>
      <c r="AP3" s="18"/>
      <c r="AQ3" s="18"/>
      <c r="AR3" s="18"/>
      <c r="AS3" s="18"/>
      <c r="AT3" s="18"/>
      <c r="AU3" s="18"/>
      <c r="AV3" s="18"/>
      <c r="AW3" s="18"/>
      <c r="AX3" s="18"/>
      <c r="AY3" s="18"/>
      <c r="AZ3" s="18"/>
      <c r="BA3" s="18"/>
      <c r="BB3" s="18"/>
      <c r="BC3" s="18"/>
      <c r="BD3" s="18"/>
      <c r="BE3" s="18"/>
      <c r="BF3" s="18"/>
      <c r="BG3" s="18"/>
      <c r="BH3" s="18"/>
      <c r="BI3" s="18"/>
      <c r="BJ3" s="18"/>
      <c r="BK3" s="18"/>
      <c r="BL3" s="18"/>
      <c r="BM3" s="18"/>
      <c r="BN3" s="18"/>
      <c r="BO3" s="18"/>
      <c r="BP3" s="18"/>
      <c r="BQ3" s="18"/>
      <c r="BR3" s="18"/>
      <c r="BS3" s="18"/>
    </row>
    <row r="5" spans="1:71" ht="18" customHeight="1">
      <c r="E5" s="74" t="s">
        <v>102</v>
      </c>
      <c r="F5" s="75"/>
      <c r="G5" s="76"/>
      <c r="H5" s="76"/>
      <c r="I5" s="76"/>
      <c r="J5" s="76"/>
      <c r="K5" s="76"/>
      <c r="L5" s="76"/>
      <c r="M5" s="76"/>
      <c r="N5" s="76"/>
      <c r="O5" s="76"/>
      <c r="P5" s="76"/>
      <c r="Q5" s="76"/>
      <c r="R5" s="77"/>
      <c r="T5" s="78" t="s">
        <v>18</v>
      </c>
      <c r="U5" s="79"/>
      <c r="V5" s="80" t="s">
        <v>80</v>
      </c>
      <c r="W5" s="81"/>
      <c r="X5" s="81"/>
      <c r="Y5" s="81"/>
      <c r="Z5" s="81"/>
      <c r="AA5" s="81"/>
      <c r="AB5" s="81"/>
      <c r="AC5" s="81"/>
      <c r="AD5" s="81"/>
      <c r="AE5" s="81"/>
      <c r="AF5" s="81"/>
      <c r="AG5" s="81"/>
      <c r="AH5" s="81"/>
      <c r="AI5" s="81"/>
      <c r="AJ5" s="81"/>
      <c r="AK5" s="81"/>
      <c r="AL5" s="81"/>
      <c r="AM5" s="81"/>
      <c r="AN5" s="81"/>
      <c r="AO5" s="81"/>
      <c r="AP5" s="81"/>
      <c r="AQ5" s="81"/>
      <c r="AR5" s="81"/>
      <c r="AS5" s="81"/>
      <c r="AT5" s="81"/>
      <c r="AU5" s="81"/>
      <c r="AV5" s="81"/>
      <c r="AW5" s="81"/>
      <c r="AX5" s="81"/>
      <c r="AY5" s="81"/>
      <c r="AZ5" s="81"/>
      <c r="BA5" s="81"/>
      <c r="BB5" s="81"/>
      <c r="BC5" s="81"/>
      <c r="BD5" s="81"/>
      <c r="BE5" s="81"/>
      <c r="BF5" s="81"/>
      <c r="BG5" s="81"/>
      <c r="BH5" s="81"/>
      <c r="BI5" s="81"/>
      <c r="BJ5" s="81"/>
      <c r="BK5" s="81"/>
      <c r="BL5" s="81"/>
      <c r="BM5" s="81"/>
      <c r="BN5" s="81"/>
      <c r="BO5" s="81"/>
      <c r="BP5" s="81"/>
      <c r="BQ5" s="81"/>
      <c r="BR5" s="81"/>
      <c r="BS5" s="81"/>
    </row>
    <row r="6" spans="1:71" ht="35.450000000000003" customHeight="1">
      <c r="A6" s="34" t="s">
        <v>1</v>
      </c>
      <c r="B6" s="65" t="s">
        <v>2</v>
      </c>
      <c r="C6" s="35" t="s">
        <v>82</v>
      </c>
      <c r="D6" s="36" t="s">
        <v>72</v>
      </c>
      <c r="E6" s="37" t="s">
        <v>101</v>
      </c>
      <c r="F6" s="51" t="s">
        <v>84</v>
      </c>
      <c r="G6" s="38" t="s">
        <v>4</v>
      </c>
      <c r="H6" s="38" t="s">
        <v>5</v>
      </c>
      <c r="I6" s="38" t="s">
        <v>6</v>
      </c>
      <c r="J6" s="38" t="s">
        <v>7</v>
      </c>
      <c r="K6" s="38" t="s">
        <v>8</v>
      </c>
      <c r="L6" s="38" t="s">
        <v>9</v>
      </c>
      <c r="M6" s="38" t="s">
        <v>10</v>
      </c>
      <c r="N6" s="38" t="s">
        <v>11</v>
      </c>
      <c r="O6" s="38" t="s">
        <v>12</v>
      </c>
      <c r="P6" s="38" t="s">
        <v>13</v>
      </c>
      <c r="Q6" s="38" t="s">
        <v>14</v>
      </c>
      <c r="R6" s="39" t="s">
        <v>15</v>
      </c>
      <c r="S6" s="67" t="s">
        <v>104</v>
      </c>
      <c r="T6" s="71" t="s">
        <v>19</v>
      </c>
      <c r="U6" s="69" t="s">
        <v>20</v>
      </c>
      <c r="V6" s="40" t="s">
        <v>22</v>
      </c>
      <c r="W6" s="41" t="s">
        <v>23</v>
      </c>
      <c r="X6" s="41" t="s">
        <v>24</v>
      </c>
      <c r="Y6" s="41" t="s">
        <v>25</v>
      </c>
      <c r="Z6" s="41" t="s">
        <v>26</v>
      </c>
      <c r="AA6" s="41" t="s">
        <v>27</v>
      </c>
      <c r="AB6" s="41" t="s">
        <v>28</v>
      </c>
      <c r="AC6" s="41" t="s">
        <v>29</v>
      </c>
      <c r="AD6" s="41" t="s">
        <v>30</v>
      </c>
      <c r="AE6" s="41" t="s">
        <v>31</v>
      </c>
      <c r="AF6" s="41" t="s">
        <v>32</v>
      </c>
      <c r="AG6" s="41" t="s">
        <v>33</v>
      </c>
      <c r="AH6" s="41" t="s">
        <v>34</v>
      </c>
      <c r="AI6" s="41" t="s">
        <v>35</v>
      </c>
      <c r="AJ6" s="41" t="s">
        <v>36</v>
      </c>
      <c r="AK6" s="41" t="s">
        <v>37</v>
      </c>
      <c r="AL6" s="41" t="s">
        <v>38</v>
      </c>
      <c r="AM6" s="41" t="s">
        <v>39</v>
      </c>
      <c r="AN6" s="41" t="s">
        <v>40</v>
      </c>
      <c r="AO6" s="41" t="s">
        <v>41</v>
      </c>
      <c r="AP6" s="41" t="s">
        <v>42</v>
      </c>
      <c r="AQ6" s="41" t="s">
        <v>43</v>
      </c>
      <c r="AR6" s="41" t="s">
        <v>44</v>
      </c>
      <c r="AS6" s="41" t="s">
        <v>45</v>
      </c>
      <c r="AT6" s="41" t="s">
        <v>46</v>
      </c>
      <c r="AU6" s="41" t="s">
        <v>47</v>
      </c>
      <c r="AV6" s="41" t="s">
        <v>48</v>
      </c>
      <c r="AW6" s="41" t="s">
        <v>49</v>
      </c>
      <c r="AX6" s="41" t="s">
        <v>50</v>
      </c>
      <c r="AY6" s="41" t="s">
        <v>51</v>
      </c>
      <c r="AZ6" s="41" t="s">
        <v>52</v>
      </c>
      <c r="BA6" s="41" t="s">
        <v>53</v>
      </c>
      <c r="BB6" s="41" t="s">
        <v>54</v>
      </c>
      <c r="BC6" s="41" t="s">
        <v>55</v>
      </c>
      <c r="BD6" s="41" t="s">
        <v>56</v>
      </c>
      <c r="BE6" s="41" t="s">
        <v>57</v>
      </c>
      <c r="BF6" s="41" t="s">
        <v>58</v>
      </c>
      <c r="BG6" s="41" t="s">
        <v>59</v>
      </c>
      <c r="BH6" s="41" t="s">
        <v>60</v>
      </c>
      <c r="BI6" s="41" t="s">
        <v>61</v>
      </c>
      <c r="BJ6" s="41" t="s">
        <v>62</v>
      </c>
      <c r="BK6" s="41" t="s">
        <v>63</v>
      </c>
      <c r="BL6" s="41" t="s">
        <v>64</v>
      </c>
      <c r="BM6" s="41" t="s">
        <v>65</v>
      </c>
      <c r="BN6" s="41" t="s">
        <v>66</v>
      </c>
      <c r="BO6" s="41" t="s">
        <v>67</v>
      </c>
      <c r="BP6" s="41" t="s">
        <v>68</v>
      </c>
      <c r="BQ6" s="41" t="s">
        <v>69</v>
      </c>
      <c r="BR6" s="41" t="s">
        <v>70</v>
      </c>
      <c r="BS6" s="42" t="s">
        <v>71</v>
      </c>
    </row>
    <row r="7" spans="1:71" ht="30">
      <c r="A7" s="19">
        <v>1</v>
      </c>
      <c r="B7" s="50" t="s">
        <v>88</v>
      </c>
      <c r="C7" s="20" t="s">
        <v>91</v>
      </c>
      <c r="D7" s="21" t="s">
        <v>21</v>
      </c>
      <c r="E7" s="22" t="s">
        <v>103</v>
      </c>
      <c r="F7" s="52"/>
      <c r="G7" s="23"/>
      <c r="H7" s="23"/>
      <c r="I7" s="23"/>
      <c r="J7" s="23"/>
      <c r="K7" s="23"/>
      <c r="L7" s="23"/>
      <c r="M7" s="23" t="s">
        <v>16</v>
      </c>
      <c r="N7" s="23"/>
      <c r="O7" s="23"/>
      <c r="P7" s="23"/>
      <c r="Q7" s="23"/>
      <c r="R7" s="21"/>
      <c r="S7" s="54" t="s">
        <v>108</v>
      </c>
      <c r="T7" s="60" t="s">
        <v>109</v>
      </c>
      <c r="U7" s="59" t="s">
        <v>110</v>
      </c>
      <c r="V7" s="24"/>
      <c r="W7" s="23" t="s">
        <v>21</v>
      </c>
      <c r="X7" s="23" t="s">
        <v>21</v>
      </c>
      <c r="Y7" s="23"/>
      <c r="Z7" s="23"/>
      <c r="AA7" s="23"/>
      <c r="AB7" s="61"/>
      <c r="AC7" s="23"/>
      <c r="AD7" s="23"/>
      <c r="AE7" s="23"/>
      <c r="AF7" s="23"/>
      <c r="AG7" s="23"/>
      <c r="AH7" s="23"/>
      <c r="AI7" s="23"/>
      <c r="AJ7" s="23"/>
      <c r="AK7" s="23"/>
      <c r="AL7" s="23"/>
      <c r="AM7" s="23"/>
      <c r="AN7" s="23"/>
      <c r="AO7" s="23"/>
      <c r="AP7" s="23"/>
      <c r="AQ7" s="23"/>
      <c r="AR7" s="23"/>
      <c r="AS7" s="23"/>
      <c r="AT7" s="23"/>
      <c r="AU7" s="23"/>
      <c r="AV7" s="23"/>
      <c r="AW7" s="23"/>
      <c r="AX7" s="23"/>
      <c r="AY7" s="23"/>
      <c r="AZ7" s="23"/>
      <c r="BA7" s="23"/>
      <c r="BB7" s="23"/>
      <c r="BC7" s="23"/>
      <c r="BD7" s="23"/>
      <c r="BE7" s="23"/>
      <c r="BF7" s="23"/>
      <c r="BG7" s="23"/>
      <c r="BH7" s="23"/>
      <c r="BI7" s="23"/>
      <c r="BJ7" s="23"/>
      <c r="BK7" s="23"/>
      <c r="BL7" s="23"/>
      <c r="BM7" s="23"/>
      <c r="BN7" s="23"/>
      <c r="BO7" s="23"/>
      <c r="BP7" s="23"/>
      <c r="BQ7" s="23"/>
      <c r="BR7" s="23"/>
      <c r="BS7" s="20"/>
    </row>
    <row r="8" spans="1:71" ht="75">
      <c r="A8" s="19">
        <v>2</v>
      </c>
      <c r="B8" s="50" t="s">
        <v>100</v>
      </c>
      <c r="C8" s="20" t="s">
        <v>91</v>
      </c>
      <c r="D8" s="21" t="s">
        <v>21</v>
      </c>
      <c r="E8" s="22"/>
      <c r="F8" s="52"/>
      <c r="G8" s="23"/>
      <c r="H8" s="23"/>
      <c r="I8" s="23"/>
      <c r="J8" s="23"/>
      <c r="K8" s="23"/>
      <c r="L8" s="23"/>
      <c r="M8" s="23" t="s">
        <v>17</v>
      </c>
      <c r="N8" s="23"/>
      <c r="O8" s="23"/>
      <c r="P8" s="23"/>
      <c r="Q8" s="23"/>
      <c r="R8" s="21"/>
      <c r="S8" s="54" t="s">
        <v>110</v>
      </c>
      <c r="T8" s="60" t="s">
        <v>111</v>
      </c>
      <c r="U8" s="59" t="s">
        <v>113</v>
      </c>
      <c r="V8" s="24" t="s">
        <v>21</v>
      </c>
      <c r="W8" s="25"/>
      <c r="X8" s="23" t="s">
        <v>21</v>
      </c>
      <c r="Y8" s="23" t="s">
        <v>21</v>
      </c>
      <c r="Z8" s="23"/>
      <c r="AA8" s="61"/>
      <c r="AB8" s="23"/>
      <c r="AC8" s="23"/>
      <c r="AD8" s="23"/>
      <c r="AE8" s="23"/>
      <c r="AF8" s="23"/>
      <c r="AG8" s="23"/>
      <c r="AH8" s="23"/>
      <c r="AI8" s="23"/>
      <c r="AJ8" s="23"/>
      <c r="AK8" s="23"/>
      <c r="AL8" s="23"/>
      <c r="AM8" s="23"/>
      <c r="AN8" s="23"/>
      <c r="AO8" s="23"/>
      <c r="AP8" s="23"/>
      <c r="AQ8" s="23"/>
      <c r="AR8" s="23"/>
      <c r="AS8" s="23"/>
      <c r="AT8" s="23"/>
      <c r="AU8" s="23"/>
      <c r="AV8" s="23"/>
      <c r="AW8" s="23"/>
      <c r="AX8" s="23"/>
      <c r="AY8" s="23"/>
      <c r="AZ8" s="23"/>
      <c r="BA8" s="23"/>
      <c r="BB8" s="23"/>
      <c r="BC8" s="23"/>
      <c r="BD8" s="23"/>
      <c r="BE8" s="23"/>
      <c r="BF8" s="23"/>
      <c r="BG8" s="23"/>
      <c r="BH8" s="23"/>
      <c r="BI8" s="23"/>
      <c r="BJ8" s="23"/>
      <c r="BK8" s="23"/>
      <c r="BL8" s="23"/>
      <c r="BM8" s="23"/>
      <c r="BN8" s="23"/>
      <c r="BO8" s="23"/>
      <c r="BP8" s="23"/>
      <c r="BQ8" s="23"/>
      <c r="BR8" s="23"/>
      <c r="BS8" s="20"/>
    </row>
    <row r="9" spans="1:71" ht="75">
      <c r="A9" s="19">
        <v>3</v>
      </c>
      <c r="B9" s="50" t="s">
        <v>95</v>
      </c>
      <c r="C9" s="20" t="s">
        <v>91</v>
      </c>
      <c r="D9" s="21" t="s">
        <v>21</v>
      </c>
      <c r="E9" s="22"/>
      <c r="F9" s="52"/>
      <c r="G9" s="23"/>
      <c r="H9" s="23"/>
      <c r="I9" s="23" t="s">
        <v>17</v>
      </c>
      <c r="J9" s="23"/>
      <c r="K9" s="23"/>
      <c r="L9" s="23"/>
      <c r="M9" s="23" t="s">
        <v>16</v>
      </c>
      <c r="N9" s="23"/>
      <c r="O9" s="23"/>
      <c r="P9" s="23"/>
      <c r="Q9" s="23"/>
      <c r="R9" s="21"/>
      <c r="S9" s="54" t="s">
        <v>130</v>
      </c>
      <c r="T9" s="60" t="s">
        <v>109</v>
      </c>
      <c r="U9" s="59" t="s">
        <v>113</v>
      </c>
      <c r="V9" s="24" t="s">
        <v>21</v>
      </c>
      <c r="W9" s="25" t="s">
        <v>21</v>
      </c>
      <c r="X9" s="25"/>
      <c r="Y9" s="23"/>
      <c r="Z9" s="23" t="s">
        <v>21</v>
      </c>
      <c r="AA9" s="23"/>
      <c r="AB9" s="23"/>
      <c r="AC9" s="23"/>
      <c r="AD9" s="23"/>
      <c r="AE9" s="23"/>
      <c r="AF9" s="23"/>
      <c r="AG9" s="23"/>
      <c r="AH9" s="23"/>
      <c r="AI9" s="23"/>
      <c r="AJ9" s="23"/>
      <c r="AK9" s="23"/>
      <c r="AL9" s="23"/>
      <c r="AM9" s="23"/>
      <c r="AN9" s="23"/>
      <c r="AO9" s="23"/>
      <c r="AP9" s="23"/>
      <c r="AQ9" s="23"/>
      <c r="AR9" s="23"/>
      <c r="AS9" s="23"/>
      <c r="AT9" s="23"/>
      <c r="AU9" s="23"/>
      <c r="AV9" s="23"/>
      <c r="AW9" s="23"/>
      <c r="AX9" s="23"/>
      <c r="AY9" s="23"/>
      <c r="AZ9" s="23"/>
      <c r="BA9" s="23"/>
      <c r="BB9" s="23"/>
      <c r="BC9" s="23"/>
      <c r="BD9" s="23"/>
      <c r="BE9" s="23"/>
      <c r="BF9" s="23"/>
      <c r="BG9" s="23"/>
      <c r="BH9" s="23"/>
      <c r="BI9" s="23"/>
      <c r="BJ9" s="23"/>
      <c r="BK9" s="23"/>
      <c r="BL9" s="23"/>
      <c r="BM9" s="23"/>
      <c r="BN9" s="23"/>
      <c r="BO9" s="23"/>
      <c r="BP9" s="23"/>
      <c r="BQ9" s="23"/>
      <c r="BR9" s="23"/>
      <c r="BS9" s="20"/>
    </row>
    <row r="10" spans="1:71" ht="75">
      <c r="A10" s="19">
        <v>4</v>
      </c>
      <c r="B10" s="50" t="s">
        <v>98</v>
      </c>
      <c r="C10" s="20" t="s">
        <v>91</v>
      </c>
      <c r="D10" s="21" t="s">
        <v>21</v>
      </c>
      <c r="E10" s="22"/>
      <c r="F10" s="52"/>
      <c r="G10" s="23"/>
      <c r="H10" s="23"/>
      <c r="I10" s="23"/>
      <c r="J10" s="23"/>
      <c r="K10" s="23"/>
      <c r="L10" s="23"/>
      <c r="M10" s="23" t="s">
        <v>16</v>
      </c>
      <c r="N10" s="23" t="s">
        <v>17</v>
      </c>
      <c r="O10" s="23"/>
      <c r="P10" s="23"/>
      <c r="Q10" s="23"/>
      <c r="R10" s="21"/>
      <c r="S10" s="54" t="s">
        <v>130</v>
      </c>
      <c r="T10" s="60" t="s">
        <v>109</v>
      </c>
      <c r="U10" s="59" t="s">
        <v>113</v>
      </c>
      <c r="V10" s="24"/>
      <c r="W10" s="25" t="s">
        <v>21</v>
      </c>
      <c r="X10" s="25"/>
      <c r="Y10" s="25"/>
      <c r="Z10" s="23"/>
      <c r="AA10" s="23"/>
      <c r="AB10" s="23"/>
      <c r="AC10" s="23"/>
      <c r="AD10" s="23"/>
      <c r="AE10" s="23"/>
      <c r="AF10" s="23"/>
      <c r="AG10" s="23"/>
      <c r="AH10" s="23"/>
      <c r="AI10" s="23"/>
      <c r="AJ10" s="23"/>
      <c r="AK10" s="23"/>
      <c r="AL10" s="23"/>
      <c r="AM10" s="23"/>
      <c r="AN10" s="23"/>
      <c r="AO10" s="23"/>
      <c r="AP10" s="23"/>
      <c r="AQ10" s="23"/>
      <c r="AR10" s="23"/>
      <c r="AS10" s="23"/>
      <c r="AT10" s="23"/>
      <c r="AU10" s="23"/>
      <c r="AV10" s="23"/>
      <c r="AW10" s="23"/>
      <c r="AX10" s="23"/>
      <c r="AY10" s="23"/>
      <c r="AZ10" s="23"/>
      <c r="BA10" s="23"/>
      <c r="BB10" s="23"/>
      <c r="BC10" s="23"/>
      <c r="BD10" s="23"/>
      <c r="BE10" s="23"/>
      <c r="BF10" s="23"/>
      <c r="BG10" s="23"/>
      <c r="BH10" s="23"/>
      <c r="BI10" s="23"/>
      <c r="BJ10" s="23"/>
      <c r="BK10" s="23"/>
      <c r="BL10" s="23"/>
      <c r="BM10" s="23"/>
      <c r="BN10" s="23"/>
      <c r="BO10" s="23"/>
      <c r="BP10" s="23"/>
      <c r="BQ10" s="23"/>
      <c r="BR10" s="23"/>
      <c r="BS10" s="20"/>
    </row>
    <row r="11" spans="1:71" ht="57" customHeight="1">
      <c r="A11" s="19">
        <v>5</v>
      </c>
      <c r="B11" s="50" t="s">
        <v>99</v>
      </c>
      <c r="C11" s="20" t="s">
        <v>91</v>
      </c>
      <c r="D11" s="21" t="s">
        <v>21</v>
      </c>
      <c r="E11" s="22" t="s">
        <v>103</v>
      </c>
      <c r="F11" s="52"/>
      <c r="G11" s="23"/>
      <c r="H11" s="23"/>
      <c r="I11" s="23"/>
      <c r="J11" s="23"/>
      <c r="K11" s="23"/>
      <c r="L11" s="23"/>
      <c r="M11" s="23" t="s">
        <v>16</v>
      </c>
      <c r="N11" s="23"/>
      <c r="O11" s="23"/>
      <c r="P11" s="23"/>
      <c r="Q11" s="23"/>
      <c r="R11" s="21"/>
      <c r="S11" s="54" t="s">
        <v>130</v>
      </c>
      <c r="T11" s="60" t="s">
        <v>109</v>
      </c>
      <c r="U11" s="59" t="s">
        <v>112</v>
      </c>
      <c r="V11" s="24"/>
      <c r="W11" s="25"/>
      <c r="X11" s="25" t="s">
        <v>21</v>
      </c>
      <c r="Y11" s="25"/>
      <c r="Z11" s="25"/>
      <c r="AA11" s="23"/>
      <c r="AB11" s="23"/>
      <c r="AC11" s="23"/>
      <c r="AD11" s="23"/>
      <c r="AE11" s="23"/>
      <c r="AF11" s="23"/>
      <c r="AG11" s="23"/>
      <c r="AH11" s="23"/>
      <c r="AI11" s="23"/>
      <c r="AJ11" s="23"/>
      <c r="AK11" s="23"/>
      <c r="AL11" s="23"/>
      <c r="AM11" s="23"/>
      <c r="AN11" s="23"/>
      <c r="AO11" s="23"/>
      <c r="AP11" s="23"/>
      <c r="AQ11" s="23"/>
      <c r="AR11" s="23"/>
      <c r="AS11" s="23"/>
      <c r="AT11" s="23"/>
      <c r="AU11" s="23"/>
      <c r="AV11" s="23"/>
      <c r="AW11" s="23"/>
      <c r="AX11" s="23"/>
      <c r="AY11" s="23"/>
      <c r="AZ11" s="23"/>
      <c r="BA11" s="23"/>
      <c r="BB11" s="23"/>
      <c r="BC11" s="23"/>
      <c r="BD11" s="23"/>
      <c r="BE11" s="23"/>
      <c r="BF11" s="23"/>
      <c r="BG11" s="23"/>
      <c r="BH11" s="23"/>
      <c r="BI11" s="23"/>
      <c r="BJ11" s="23"/>
      <c r="BK11" s="23"/>
      <c r="BL11" s="23"/>
      <c r="BM11" s="23"/>
      <c r="BN11" s="23"/>
      <c r="BO11" s="23"/>
      <c r="BP11" s="23"/>
      <c r="BQ11" s="23"/>
      <c r="BR11" s="23"/>
      <c r="BS11" s="20"/>
    </row>
    <row r="12" spans="1:71" ht="54.6" customHeight="1">
      <c r="A12" s="19">
        <v>6</v>
      </c>
      <c r="B12" s="50" t="s">
        <v>117</v>
      </c>
      <c r="C12" s="20" t="s">
        <v>92</v>
      </c>
      <c r="D12" s="21" t="s">
        <v>21</v>
      </c>
      <c r="E12" s="22"/>
      <c r="F12" s="52"/>
      <c r="G12" s="23"/>
      <c r="H12" s="23"/>
      <c r="I12" s="23"/>
      <c r="J12" s="23"/>
      <c r="K12" s="23"/>
      <c r="L12" s="23"/>
      <c r="M12" s="23" t="s">
        <v>16</v>
      </c>
      <c r="N12" s="23"/>
      <c r="O12" s="23"/>
      <c r="P12" s="23"/>
      <c r="Q12" s="23"/>
      <c r="R12" s="21"/>
      <c r="S12" s="54" t="s">
        <v>131</v>
      </c>
      <c r="T12" s="60" t="s">
        <v>114</v>
      </c>
      <c r="U12" s="59" t="s">
        <v>115</v>
      </c>
      <c r="V12" s="24"/>
      <c r="W12" s="25"/>
      <c r="X12" s="25"/>
      <c r="Y12" s="25"/>
      <c r="Z12" s="25"/>
      <c r="AA12" s="25"/>
      <c r="AB12" s="23"/>
      <c r="AC12" s="23"/>
      <c r="AD12" s="23"/>
      <c r="AE12" s="23"/>
      <c r="AF12" s="23"/>
      <c r="AG12" s="23"/>
      <c r="AH12" s="23"/>
      <c r="AI12" s="23"/>
      <c r="AJ12" s="23"/>
      <c r="AK12" s="23"/>
      <c r="AL12" s="23"/>
      <c r="AM12" s="23"/>
      <c r="AN12" s="23"/>
      <c r="AO12" s="23"/>
      <c r="AP12" s="23"/>
      <c r="AQ12" s="23"/>
      <c r="AR12" s="23"/>
      <c r="AS12" s="23"/>
      <c r="AT12" s="23"/>
      <c r="AU12" s="23"/>
      <c r="AV12" s="23"/>
      <c r="AW12" s="23"/>
      <c r="AX12" s="23"/>
      <c r="AY12" s="23"/>
      <c r="AZ12" s="23"/>
      <c r="BA12" s="23"/>
      <c r="BB12" s="23"/>
      <c r="BC12" s="23"/>
      <c r="BD12" s="23"/>
      <c r="BE12" s="23"/>
      <c r="BF12" s="23"/>
      <c r="BG12" s="23"/>
      <c r="BH12" s="23"/>
      <c r="BI12" s="23"/>
      <c r="BJ12" s="23"/>
      <c r="BK12" s="23"/>
      <c r="BL12" s="23"/>
      <c r="BM12" s="23"/>
      <c r="BN12" s="23"/>
      <c r="BO12" s="23"/>
      <c r="BP12" s="23"/>
      <c r="BQ12" s="23"/>
      <c r="BR12" s="23"/>
      <c r="BS12" s="20"/>
    </row>
    <row r="13" spans="1:71" ht="75">
      <c r="A13" s="19">
        <v>7</v>
      </c>
      <c r="B13" s="50" t="s">
        <v>93</v>
      </c>
      <c r="C13" s="20" t="s">
        <v>91</v>
      </c>
      <c r="D13" s="21" t="s">
        <v>21</v>
      </c>
      <c r="E13" s="22" t="s">
        <v>103</v>
      </c>
      <c r="F13" s="52"/>
      <c r="G13" s="23"/>
      <c r="H13" s="23"/>
      <c r="I13" s="23"/>
      <c r="J13" s="23"/>
      <c r="K13" s="23"/>
      <c r="L13" s="23"/>
      <c r="M13" s="23" t="s">
        <v>16</v>
      </c>
      <c r="N13" s="23"/>
      <c r="O13" s="23"/>
      <c r="P13" s="23"/>
      <c r="Q13" s="23"/>
      <c r="R13" s="21"/>
      <c r="S13" s="54" t="s">
        <v>116</v>
      </c>
      <c r="T13" s="60" t="s">
        <v>114</v>
      </c>
      <c r="U13" s="59" t="s">
        <v>118</v>
      </c>
      <c r="V13" s="24"/>
      <c r="W13" s="25"/>
      <c r="X13" s="25"/>
      <c r="Y13" s="25"/>
      <c r="Z13" s="25"/>
      <c r="AA13" s="25"/>
      <c r="AB13" s="25"/>
      <c r="AC13" s="23"/>
      <c r="AD13" s="23"/>
      <c r="AE13" s="23"/>
      <c r="AF13" s="23"/>
      <c r="AG13" s="23"/>
      <c r="AH13" s="23"/>
      <c r="AI13" s="23"/>
      <c r="AJ13" s="23"/>
      <c r="AK13" s="23"/>
      <c r="AL13" s="23"/>
      <c r="AM13" s="23"/>
      <c r="AN13" s="23"/>
      <c r="AO13" s="23"/>
      <c r="AP13" s="23"/>
      <c r="AQ13" s="23"/>
      <c r="AR13" s="23"/>
      <c r="AS13" s="23"/>
      <c r="AT13" s="23"/>
      <c r="AU13" s="23"/>
      <c r="AV13" s="23"/>
      <c r="AW13" s="23"/>
      <c r="AX13" s="23"/>
      <c r="AY13" s="23"/>
      <c r="AZ13" s="23"/>
      <c r="BA13" s="23"/>
      <c r="BB13" s="23"/>
      <c r="BC13" s="23"/>
      <c r="BD13" s="23"/>
      <c r="BE13" s="23"/>
      <c r="BF13" s="23"/>
      <c r="BG13" s="23"/>
      <c r="BH13" s="23"/>
      <c r="BI13" s="23"/>
      <c r="BJ13" s="23"/>
      <c r="BK13" s="23"/>
      <c r="BL13" s="23"/>
      <c r="BM13" s="23"/>
      <c r="BN13" s="23"/>
      <c r="BO13" s="23"/>
      <c r="BP13" s="23"/>
      <c r="BQ13" s="23"/>
      <c r="BR13" s="23"/>
      <c r="BS13" s="20"/>
    </row>
    <row r="14" spans="1:71" ht="76.150000000000006" customHeight="1">
      <c r="A14" s="19">
        <v>8</v>
      </c>
      <c r="B14" s="50" t="s">
        <v>96</v>
      </c>
      <c r="C14" s="20" t="s">
        <v>91</v>
      </c>
      <c r="D14" s="21" t="s">
        <v>21</v>
      </c>
      <c r="E14" s="22"/>
      <c r="F14" s="52"/>
      <c r="G14" s="23"/>
      <c r="H14" s="23"/>
      <c r="I14" s="23"/>
      <c r="J14" s="23"/>
      <c r="K14" s="23"/>
      <c r="L14" s="23"/>
      <c r="M14" s="23" t="s">
        <v>17</v>
      </c>
      <c r="N14" s="23"/>
      <c r="O14" s="23"/>
      <c r="P14" s="23"/>
      <c r="Q14" s="23"/>
      <c r="R14" s="21"/>
      <c r="S14" s="55" t="s">
        <v>119</v>
      </c>
      <c r="T14" s="60" t="s">
        <v>120</v>
      </c>
      <c r="U14" s="59" t="s">
        <v>110</v>
      </c>
      <c r="V14" s="24"/>
      <c r="W14" s="25"/>
      <c r="X14" s="25"/>
      <c r="Y14" s="25"/>
      <c r="Z14" s="25"/>
      <c r="AA14" s="25"/>
      <c r="AB14" s="25"/>
      <c r="AC14" s="25"/>
      <c r="AD14" s="23"/>
      <c r="AE14" s="23"/>
      <c r="AF14" s="23"/>
      <c r="AG14" s="23"/>
      <c r="AH14" s="23"/>
      <c r="AI14" s="23"/>
      <c r="AJ14" s="23"/>
      <c r="AK14" s="23"/>
      <c r="AL14" s="23"/>
      <c r="AM14" s="23"/>
      <c r="AN14" s="23"/>
      <c r="AO14" s="23"/>
      <c r="AP14" s="23"/>
      <c r="AQ14" s="23"/>
      <c r="AR14" s="23"/>
      <c r="AS14" s="23"/>
      <c r="AT14" s="23"/>
      <c r="AU14" s="23"/>
      <c r="AV14" s="23"/>
      <c r="AW14" s="23"/>
      <c r="AX14" s="23"/>
      <c r="AY14" s="23"/>
      <c r="AZ14" s="23"/>
      <c r="BA14" s="23"/>
      <c r="BB14" s="23"/>
      <c r="BC14" s="23"/>
      <c r="BD14" s="23"/>
      <c r="BE14" s="23"/>
      <c r="BF14" s="23"/>
      <c r="BG14" s="23"/>
      <c r="BH14" s="23"/>
      <c r="BI14" s="23"/>
      <c r="BJ14" s="23"/>
      <c r="BK14" s="23"/>
      <c r="BL14" s="23"/>
      <c r="BM14" s="23"/>
      <c r="BN14" s="23"/>
      <c r="BO14" s="23"/>
      <c r="BP14" s="23"/>
      <c r="BQ14" s="23"/>
      <c r="BR14" s="23"/>
      <c r="BS14" s="20"/>
    </row>
    <row r="15" spans="1:71" ht="60">
      <c r="A15" s="19">
        <v>9</v>
      </c>
      <c r="B15" s="50" t="s">
        <v>97</v>
      </c>
      <c r="C15" s="20" t="s">
        <v>91</v>
      </c>
      <c r="D15" s="21" t="s">
        <v>21</v>
      </c>
      <c r="E15" s="22" t="s">
        <v>103</v>
      </c>
      <c r="F15" s="52"/>
      <c r="G15" s="23"/>
      <c r="H15" s="23"/>
      <c r="I15" s="23"/>
      <c r="J15" s="23"/>
      <c r="K15" s="23"/>
      <c r="L15" s="23"/>
      <c r="M15" s="23" t="s">
        <v>16</v>
      </c>
      <c r="N15" s="23"/>
      <c r="O15" s="23"/>
      <c r="P15" s="23"/>
      <c r="Q15" s="23"/>
      <c r="R15" s="21"/>
      <c r="S15" s="54" t="s">
        <v>122</v>
      </c>
      <c r="T15" s="60" t="s">
        <v>121</v>
      </c>
      <c r="U15" s="59" t="s">
        <v>110</v>
      </c>
      <c r="V15" s="24"/>
      <c r="W15" s="25"/>
      <c r="X15" s="25"/>
      <c r="Y15" s="25"/>
      <c r="Z15" s="25"/>
      <c r="AA15" s="25"/>
      <c r="AB15" s="25"/>
      <c r="AC15" s="25"/>
      <c r="AD15" s="25"/>
      <c r="AE15" s="23"/>
      <c r="AF15" s="23"/>
      <c r="AG15" s="23"/>
      <c r="AH15" s="23"/>
      <c r="AI15" s="23"/>
      <c r="AJ15" s="23"/>
      <c r="AK15" s="23"/>
      <c r="AL15" s="23"/>
      <c r="AM15" s="23"/>
      <c r="AN15" s="23"/>
      <c r="AO15" s="23"/>
      <c r="AP15" s="23"/>
      <c r="AQ15" s="23"/>
      <c r="AR15" s="23"/>
      <c r="AS15" s="23"/>
      <c r="AT15" s="23"/>
      <c r="AU15" s="23"/>
      <c r="AV15" s="23"/>
      <c r="AW15" s="23"/>
      <c r="AX15" s="23"/>
      <c r="AY15" s="23"/>
      <c r="AZ15" s="23"/>
      <c r="BA15" s="23"/>
      <c r="BB15" s="23"/>
      <c r="BC15" s="23"/>
      <c r="BD15" s="23"/>
      <c r="BE15" s="23"/>
      <c r="BF15" s="23"/>
      <c r="BG15" s="23"/>
      <c r="BH15" s="23"/>
      <c r="BI15" s="23"/>
      <c r="BJ15" s="23"/>
      <c r="BK15" s="23"/>
      <c r="BL15" s="23"/>
      <c r="BM15" s="23"/>
      <c r="BN15" s="23"/>
      <c r="BO15" s="23"/>
      <c r="BP15" s="23"/>
      <c r="BQ15" s="23"/>
      <c r="BR15" s="23"/>
      <c r="BS15" s="20"/>
    </row>
    <row r="16" spans="1:71" ht="60">
      <c r="A16" s="19">
        <v>10</v>
      </c>
      <c r="B16" s="50" t="s">
        <v>89</v>
      </c>
      <c r="C16" s="20" t="s">
        <v>92</v>
      </c>
      <c r="D16" s="21" t="s">
        <v>21</v>
      </c>
      <c r="E16" s="22"/>
      <c r="F16" s="52"/>
      <c r="G16" s="23"/>
      <c r="H16" s="23"/>
      <c r="I16" s="23"/>
      <c r="J16" s="23"/>
      <c r="K16" s="23"/>
      <c r="L16" s="23"/>
      <c r="M16" s="23" t="s">
        <v>17</v>
      </c>
      <c r="N16" s="23"/>
      <c r="O16" s="23"/>
      <c r="P16" s="23"/>
      <c r="Q16" s="23"/>
      <c r="R16" s="21"/>
      <c r="S16" s="54" t="s">
        <v>123</v>
      </c>
      <c r="T16" s="60" t="s">
        <v>124</v>
      </c>
      <c r="U16" s="59" t="s">
        <v>125</v>
      </c>
      <c r="V16" s="24"/>
      <c r="W16" s="25"/>
      <c r="X16" s="25"/>
      <c r="Y16" s="25"/>
      <c r="Z16" s="25"/>
      <c r="AA16" s="25"/>
      <c r="AB16" s="25"/>
      <c r="AC16" s="25"/>
      <c r="AD16" s="25"/>
      <c r="AE16" s="25"/>
      <c r="AF16" s="23"/>
      <c r="AG16" s="23"/>
      <c r="AH16" s="23"/>
      <c r="AI16" s="23"/>
      <c r="AJ16" s="23"/>
      <c r="AK16" s="23"/>
      <c r="AL16" s="23"/>
      <c r="AM16" s="23"/>
      <c r="AN16" s="23"/>
      <c r="AO16" s="23"/>
      <c r="AP16" s="23"/>
      <c r="AQ16" s="23"/>
      <c r="AR16" s="23"/>
      <c r="AS16" s="23"/>
      <c r="AT16" s="23"/>
      <c r="AU16" s="23"/>
      <c r="AV16" s="23"/>
      <c r="AW16" s="23"/>
      <c r="AX16" s="23"/>
      <c r="AY16" s="23"/>
      <c r="AZ16" s="23"/>
      <c r="BA16" s="23"/>
      <c r="BB16" s="23"/>
      <c r="BC16" s="23"/>
      <c r="BD16" s="23"/>
      <c r="BE16" s="23"/>
      <c r="BF16" s="23"/>
      <c r="BG16" s="23"/>
      <c r="BH16" s="23"/>
      <c r="BI16" s="23"/>
      <c r="BJ16" s="23"/>
      <c r="BK16" s="23"/>
      <c r="BL16" s="23"/>
      <c r="BM16" s="23"/>
      <c r="BN16" s="23"/>
      <c r="BO16" s="23"/>
      <c r="BP16" s="23"/>
      <c r="BQ16" s="23"/>
      <c r="BR16" s="23"/>
      <c r="BS16" s="20"/>
    </row>
    <row r="17" spans="1:71" ht="30">
      <c r="A17" s="19">
        <v>11</v>
      </c>
      <c r="B17" s="50" t="s">
        <v>90</v>
      </c>
      <c r="C17" s="20" t="s">
        <v>92</v>
      </c>
      <c r="D17" s="21"/>
      <c r="E17" s="22"/>
      <c r="F17" s="52"/>
      <c r="G17" s="23"/>
      <c r="H17" s="23"/>
      <c r="I17" s="23"/>
      <c r="J17" s="23"/>
      <c r="K17" s="23"/>
      <c r="L17" s="23"/>
      <c r="M17" s="23"/>
      <c r="N17" s="23"/>
      <c r="O17" s="23"/>
      <c r="P17" s="23"/>
      <c r="Q17" s="23"/>
      <c r="R17" s="21"/>
      <c r="S17" s="54" t="s">
        <v>110</v>
      </c>
      <c r="T17" s="60" t="s">
        <v>126</v>
      </c>
      <c r="U17" s="59" t="s">
        <v>110</v>
      </c>
      <c r="V17" s="24"/>
      <c r="W17" s="25"/>
      <c r="X17" s="25"/>
      <c r="Y17" s="25"/>
      <c r="Z17" s="25"/>
      <c r="AA17" s="25"/>
      <c r="AB17" s="25"/>
      <c r="AC17" s="25"/>
      <c r="AD17" s="25"/>
      <c r="AE17" s="25"/>
      <c r="AF17" s="25"/>
      <c r="AG17" s="23"/>
      <c r="AH17" s="23"/>
      <c r="AI17" s="23"/>
      <c r="AJ17" s="23"/>
      <c r="AK17" s="23"/>
      <c r="AL17" s="23"/>
      <c r="AM17" s="23"/>
      <c r="AN17" s="23"/>
      <c r="AO17" s="23"/>
      <c r="AP17" s="23"/>
      <c r="AQ17" s="23"/>
      <c r="AR17" s="23"/>
      <c r="AS17" s="23"/>
      <c r="AT17" s="23"/>
      <c r="AU17" s="23"/>
      <c r="AV17" s="23"/>
      <c r="AW17" s="23"/>
      <c r="AX17" s="23"/>
      <c r="AY17" s="23"/>
      <c r="AZ17" s="23"/>
      <c r="BA17" s="23"/>
      <c r="BB17" s="23"/>
      <c r="BC17" s="23"/>
      <c r="BD17" s="23"/>
      <c r="BE17" s="23"/>
      <c r="BF17" s="23"/>
      <c r="BG17" s="23"/>
      <c r="BH17" s="23"/>
      <c r="BI17" s="23"/>
      <c r="BJ17" s="23"/>
      <c r="BK17" s="23"/>
      <c r="BL17" s="23"/>
      <c r="BM17" s="23"/>
      <c r="BN17" s="23"/>
      <c r="BO17" s="23"/>
      <c r="BP17" s="23"/>
      <c r="BQ17" s="23"/>
      <c r="BR17" s="23"/>
      <c r="BS17" s="20"/>
    </row>
    <row r="18" spans="1:71" ht="43.9" customHeight="1">
      <c r="A18" s="19">
        <v>12</v>
      </c>
      <c r="B18" s="50" t="s">
        <v>128</v>
      </c>
      <c r="C18" s="20" t="s">
        <v>92</v>
      </c>
      <c r="D18" s="21" t="s">
        <v>1</v>
      </c>
      <c r="E18" s="22"/>
      <c r="F18" s="52"/>
      <c r="G18" s="23"/>
      <c r="H18" s="23"/>
      <c r="I18" s="23"/>
      <c r="J18" s="23"/>
      <c r="K18" s="23"/>
      <c r="L18" s="23"/>
      <c r="M18" s="23" t="s">
        <v>17</v>
      </c>
      <c r="N18" s="23"/>
      <c r="O18" s="23"/>
      <c r="P18" s="23"/>
      <c r="Q18" s="23"/>
      <c r="R18" s="21"/>
      <c r="S18" s="54" t="s">
        <v>110</v>
      </c>
      <c r="T18" s="60" t="s">
        <v>127</v>
      </c>
      <c r="U18" s="59" t="s">
        <v>110</v>
      </c>
      <c r="V18" s="24"/>
      <c r="W18" s="25"/>
      <c r="X18" s="25"/>
      <c r="Y18" s="25"/>
      <c r="Z18" s="25"/>
      <c r="AA18" s="25"/>
      <c r="AB18" s="25"/>
      <c r="AC18" s="25"/>
      <c r="AD18" s="25"/>
      <c r="AE18" s="25"/>
      <c r="AF18" s="25"/>
      <c r="AG18" s="25"/>
      <c r="AH18" s="23"/>
      <c r="AI18" s="23"/>
      <c r="AJ18" s="23"/>
      <c r="AK18" s="23"/>
      <c r="AL18" s="23"/>
      <c r="AM18" s="23"/>
      <c r="AN18" s="23"/>
      <c r="AO18" s="23"/>
      <c r="AP18" s="23"/>
      <c r="AQ18" s="23"/>
      <c r="AR18" s="23"/>
      <c r="AS18" s="23"/>
      <c r="AT18" s="23"/>
      <c r="AU18" s="23"/>
      <c r="AV18" s="23"/>
      <c r="AW18" s="23"/>
      <c r="AX18" s="23"/>
      <c r="AY18" s="23"/>
      <c r="AZ18" s="23"/>
      <c r="BA18" s="23"/>
      <c r="BB18" s="23"/>
      <c r="BC18" s="23"/>
      <c r="BD18" s="23"/>
      <c r="BE18" s="23"/>
      <c r="BF18" s="23"/>
      <c r="BG18" s="23"/>
      <c r="BH18" s="23"/>
      <c r="BI18" s="23"/>
      <c r="BJ18" s="23"/>
      <c r="BK18" s="23"/>
      <c r="BL18" s="23"/>
      <c r="BM18" s="23"/>
      <c r="BN18" s="23"/>
      <c r="BO18" s="23"/>
      <c r="BP18" s="23"/>
      <c r="BQ18" s="23"/>
      <c r="BR18" s="23"/>
      <c r="BS18" s="20"/>
    </row>
    <row r="19" spans="1:71" ht="42.6" customHeight="1">
      <c r="A19" s="19">
        <v>13</v>
      </c>
      <c r="B19" s="50" t="s">
        <v>107</v>
      </c>
      <c r="C19" s="20" t="s">
        <v>92</v>
      </c>
      <c r="D19" s="21" t="s">
        <v>21</v>
      </c>
      <c r="E19" s="22"/>
      <c r="F19" s="52"/>
      <c r="G19" s="23"/>
      <c r="H19" s="23"/>
      <c r="I19" s="23"/>
      <c r="J19" s="23"/>
      <c r="K19" s="23"/>
      <c r="L19" s="23"/>
      <c r="M19" s="23" t="s">
        <v>17</v>
      </c>
      <c r="N19" s="23"/>
      <c r="O19" s="23"/>
      <c r="P19" s="23"/>
      <c r="Q19" s="23"/>
      <c r="R19" s="21"/>
      <c r="S19" s="54"/>
      <c r="T19" s="60" t="s">
        <v>110</v>
      </c>
      <c r="U19" s="59" t="s">
        <v>129</v>
      </c>
      <c r="V19" s="24"/>
      <c r="W19" s="25"/>
      <c r="X19" s="25"/>
      <c r="Y19" s="25"/>
      <c r="Z19" s="25"/>
      <c r="AA19" s="25"/>
      <c r="AB19" s="25"/>
      <c r="AC19" s="25"/>
      <c r="AD19" s="25"/>
      <c r="AE19" s="25"/>
      <c r="AF19" s="25"/>
      <c r="AG19" s="25"/>
      <c r="AH19" s="25"/>
      <c r="AI19" s="23"/>
      <c r="AJ19" s="23"/>
      <c r="AK19" s="23"/>
      <c r="AL19" s="23"/>
      <c r="AM19" s="23"/>
      <c r="AN19" s="23"/>
      <c r="AO19" s="23"/>
      <c r="AP19" s="23"/>
      <c r="AQ19" s="23"/>
      <c r="AR19" s="23"/>
      <c r="AS19" s="23"/>
      <c r="AT19" s="23"/>
      <c r="AU19" s="23"/>
      <c r="AV19" s="23"/>
      <c r="AW19" s="23"/>
      <c r="AX19" s="23"/>
      <c r="AY19" s="23"/>
      <c r="AZ19" s="23"/>
      <c r="BA19" s="23"/>
      <c r="BB19" s="23"/>
      <c r="BC19" s="23"/>
      <c r="BD19" s="23"/>
      <c r="BE19" s="23"/>
      <c r="BF19" s="23"/>
      <c r="BG19" s="23"/>
      <c r="BH19" s="23"/>
      <c r="BI19" s="23"/>
      <c r="BJ19" s="23"/>
      <c r="BK19" s="23"/>
      <c r="BL19" s="23"/>
      <c r="BM19" s="23"/>
      <c r="BN19" s="23"/>
      <c r="BO19" s="23"/>
      <c r="BP19" s="23"/>
      <c r="BQ19" s="23"/>
      <c r="BR19" s="23"/>
      <c r="BS19" s="20"/>
    </row>
    <row r="20" spans="1:71" ht="63" customHeight="1">
      <c r="A20" s="19">
        <v>14</v>
      </c>
      <c r="B20" s="50" t="s">
        <v>106</v>
      </c>
      <c r="C20" s="20" t="s">
        <v>92</v>
      </c>
      <c r="D20" s="21" t="s">
        <v>21</v>
      </c>
      <c r="E20" s="22"/>
      <c r="F20" s="52"/>
      <c r="G20" s="23"/>
      <c r="H20" s="23"/>
      <c r="I20" s="23"/>
      <c r="J20" s="23"/>
      <c r="K20" s="23"/>
      <c r="L20" s="23"/>
      <c r="M20" s="23"/>
      <c r="N20" s="23"/>
      <c r="O20" s="23"/>
      <c r="P20" s="23"/>
      <c r="Q20" s="23"/>
      <c r="R20" s="21"/>
      <c r="S20" s="54" t="s">
        <v>132</v>
      </c>
      <c r="T20" s="60" t="s">
        <v>133</v>
      </c>
      <c r="U20" s="59" t="s">
        <v>134</v>
      </c>
      <c r="V20" s="24"/>
      <c r="W20" s="25"/>
      <c r="X20" s="25"/>
      <c r="Y20" s="25"/>
      <c r="Z20" s="25"/>
      <c r="AA20" s="25"/>
      <c r="AB20" s="25"/>
      <c r="AC20" s="25"/>
      <c r="AD20" s="25"/>
      <c r="AE20" s="25"/>
      <c r="AF20" s="25"/>
      <c r="AG20" s="25"/>
      <c r="AH20" s="25"/>
      <c r="AI20" s="25"/>
      <c r="AJ20" s="23"/>
      <c r="AK20" s="23"/>
      <c r="AL20" s="23"/>
      <c r="AM20" s="23"/>
      <c r="AN20" s="23"/>
      <c r="AO20" s="23"/>
      <c r="AP20" s="23"/>
      <c r="AQ20" s="23"/>
      <c r="AR20" s="23"/>
      <c r="AS20" s="23"/>
      <c r="AT20" s="23"/>
      <c r="AU20" s="23"/>
      <c r="AV20" s="23"/>
      <c r="AW20" s="23"/>
      <c r="AX20" s="23"/>
      <c r="AY20" s="23"/>
      <c r="AZ20" s="23"/>
      <c r="BA20" s="23"/>
      <c r="BB20" s="23"/>
      <c r="BC20" s="23"/>
      <c r="BD20" s="23"/>
      <c r="BE20" s="23"/>
      <c r="BF20" s="23"/>
      <c r="BG20" s="23"/>
      <c r="BH20" s="23"/>
      <c r="BI20" s="23"/>
      <c r="BJ20" s="23"/>
      <c r="BK20" s="23"/>
      <c r="BL20" s="23"/>
      <c r="BM20" s="23"/>
      <c r="BN20" s="23"/>
      <c r="BO20" s="23"/>
      <c r="BP20" s="23"/>
      <c r="BQ20" s="23"/>
      <c r="BR20" s="23"/>
      <c r="BS20" s="20"/>
    </row>
    <row r="21" spans="1:71">
      <c r="A21" s="19">
        <v>15</v>
      </c>
      <c r="B21" s="50"/>
      <c r="C21" s="20"/>
      <c r="D21" s="21"/>
      <c r="E21" s="22"/>
      <c r="F21" s="52"/>
      <c r="G21" s="23"/>
      <c r="H21" s="23"/>
      <c r="I21" s="23"/>
      <c r="J21" s="23"/>
      <c r="K21" s="23"/>
      <c r="L21" s="23"/>
      <c r="M21" s="23"/>
      <c r="N21" s="23"/>
      <c r="O21" s="23"/>
      <c r="P21" s="23"/>
      <c r="Q21" s="23"/>
      <c r="R21" s="21"/>
      <c r="S21" s="54"/>
      <c r="T21" s="60"/>
      <c r="U21" s="59"/>
      <c r="V21" s="24"/>
      <c r="W21" s="25"/>
      <c r="X21" s="25"/>
      <c r="Y21" s="25"/>
      <c r="Z21" s="25"/>
      <c r="AA21" s="25"/>
      <c r="AB21" s="25"/>
      <c r="AC21" s="25"/>
      <c r="AD21" s="25"/>
      <c r="AE21" s="25"/>
      <c r="AF21" s="25"/>
      <c r="AG21" s="25"/>
      <c r="AH21" s="25"/>
      <c r="AI21" s="25"/>
      <c r="AJ21" s="25"/>
      <c r="AK21" s="23"/>
      <c r="AL21" s="23"/>
      <c r="AM21" s="23"/>
      <c r="AN21" s="23"/>
      <c r="AO21" s="23"/>
      <c r="AP21" s="23"/>
      <c r="AQ21" s="23"/>
      <c r="AR21" s="23"/>
      <c r="AS21" s="23"/>
      <c r="AT21" s="23"/>
      <c r="AU21" s="23"/>
      <c r="AV21" s="23"/>
      <c r="AW21" s="23"/>
      <c r="AX21" s="23"/>
      <c r="AY21" s="23"/>
      <c r="AZ21" s="23"/>
      <c r="BA21" s="23"/>
      <c r="BB21" s="23"/>
      <c r="BC21" s="23"/>
      <c r="BD21" s="23"/>
      <c r="BE21" s="23"/>
      <c r="BF21" s="23"/>
      <c r="BG21" s="23"/>
      <c r="BH21" s="23"/>
      <c r="BI21" s="23"/>
      <c r="BJ21" s="23"/>
      <c r="BK21" s="23"/>
      <c r="BL21" s="23"/>
      <c r="BM21" s="23"/>
      <c r="BN21" s="23"/>
      <c r="BO21" s="23"/>
      <c r="BP21" s="23"/>
      <c r="BQ21" s="23"/>
      <c r="BR21" s="23"/>
      <c r="BS21" s="20"/>
    </row>
    <row r="22" spans="1:71">
      <c r="A22" s="19">
        <v>16</v>
      </c>
      <c r="B22" s="50"/>
      <c r="C22" s="20"/>
      <c r="D22" s="21"/>
      <c r="E22" s="22"/>
      <c r="F22" s="52"/>
      <c r="G22" s="23"/>
      <c r="H22" s="23"/>
      <c r="I22" s="23"/>
      <c r="J22" s="23"/>
      <c r="K22" s="23"/>
      <c r="L22" s="23"/>
      <c r="M22" s="23"/>
      <c r="N22" s="23"/>
      <c r="O22" s="23"/>
      <c r="P22" s="23"/>
      <c r="Q22" s="23"/>
      <c r="R22" s="21"/>
      <c r="S22" s="54"/>
      <c r="T22" s="60"/>
      <c r="U22" s="59"/>
      <c r="V22" s="24"/>
      <c r="W22" s="25"/>
      <c r="X22" s="25"/>
      <c r="Y22" s="25"/>
      <c r="Z22" s="25"/>
      <c r="AA22" s="25"/>
      <c r="AB22" s="25"/>
      <c r="AC22" s="25"/>
      <c r="AD22" s="25"/>
      <c r="AE22" s="25"/>
      <c r="AF22" s="25"/>
      <c r="AG22" s="25"/>
      <c r="AH22" s="25"/>
      <c r="AI22" s="25"/>
      <c r="AJ22" s="25"/>
      <c r="AK22" s="25"/>
      <c r="AL22" s="23"/>
      <c r="AM22" s="23"/>
      <c r="AN22" s="23"/>
      <c r="AO22" s="23"/>
      <c r="AP22" s="23"/>
      <c r="AQ22" s="23"/>
      <c r="AR22" s="23"/>
      <c r="AS22" s="23"/>
      <c r="AT22" s="23"/>
      <c r="AU22" s="23"/>
      <c r="AV22" s="23"/>
      <c r="AW22" s="23"/>
      <c r="AX22" s="23"/>
      <c r="AY22" s="23"/>
      <c r="AZ22" s="23"/>
      <c r="BA22" s="23"/>
      <c r="BB22" s="23"/>
      <c r="BC22" s="23"/>
      <c r="BD22" s="23"/>
      <c r="BE22" s="23"/>
      <c r="BF22" s="23"/>
      <c r="BG22" s="23"/>
      <c r="BH22" s="23"/>
      <c r="BI22" s="23"/>
      <c r="BJ22" s="23"/>
      <c r="BK22" s="23"/>
      <c r="BL22" s="23"/>
      <c r="BM22" s="23"/>
      <c r="BN22" s="23"/>
      <c r="BO22" s="23"/>
      <c r="BP22" s="23"/>
      <c r="BQ22" s="23"/>
      <c r="BR22" s="23"/>
      <c r="BS22" s="20"/>
    </row>
    <row r="23" spans="1:71">
      <c r="A23" s="19">
        <v>17</v>
      </c>
      <c r="B23" s="50"/>
      <c r="C23" s="20"/>
      <c r="D23" s="21"/>
      <c r="E23" s="22"/>
      <c r="F23" s="52"/>
      <c r="G23" s="23"/>
      <c r="H23" s="23"/>
      <c r="I23" s="23"/>
      <c r="J23" s="23"/>
      <c r="K23" s="23"/>
      <c r="L23" s="23"/>
      <c r="M23" s="23"/>
      <c r="N23" s="23"/>
      <c r="O23" s="23"/>
      <c r="P23" s="23"/>
      <c r="Q23" s="23"/>
      <c r="R23" s="21"/>
      <c r="S23" s="54"/>
      <c r="T23" s="60"/>
      <c r="U23" s="59"/>
      <c r="V23" s="24"/>
      <c r="W23" s="25"/>
      <c r="X23" s="25"/>
      <c r="Y23" s="25"/>
      <c r="Z23" s="25"/>
      <c r="AA23" s="25"/>
      <c r="AB23" s="25"/>
      <c r="AC23" s="25"/>
      <c r="AD23" s="25"/>
      <c r="AE23" s="25"/>
      <c r="AF23" s="25"/>
      <c r="AG23" s="25"/>
      <c r="AH23" s="25"/>
      <c r="AI23" s="25"/>
      <c r="AJ23" s="25"/>
      <c r="AK23" s="25"/>
      <c r="AL23" s="25"/>
      <c r="AM23" s="23"/>
      <c r="AN23" s="23"/>
      <c r="AO23" s="23"/>
      <c r="AP23" s="23"/>
      <c r="AQ23" s="23"/>
      <c r="AR23" s="23"/>
      <c r="AS23" s="23"/>
      <c r="AT23" s="23"/>
      <c r="AU23" s="23"/>
      <c r="AV23" s="23"/>
      <c r="AW23" s="23"/>
      <c r="AX23" s="23"/>
      <c r="AY23" s="23"/>
      <c r="AZ23" s="23"/>
      <c r="BA23" s="23"/>
      <c r="BB23" s="23"/>
      <c r="BC23" s="23"/>
      <c r="BD23" s="23"/>
      <c r="BE23" s="23"/>
      <c r="BF23" s="23"/>
      <c r="BG23" s="23"/>
      <c r="BH23" s="23"/>
      <c r="BI23" s="23"/>
      <c r="BJ23" s="23"/>
      <c r="BK23" s="23"/>
      <c r="BL23" s="23"/>
      <c r="BM23" s="23"/>
      <c r="BN23" s="23"/>
      <c r="BO23" s="23"/>
      <c r="BP23" s="23"/>
      <c r="BQ23" s="23"/>
      <c r="BR23" s="23"/>
      <c r="BS23" s="20"/>
    </row>
    <row r="24" spans="1:71">
      <c r="A24" s="19">
        <v>18</v>
      </c>
      <c r="B24" s="50"/>
      <c r="C24" s="20"/>
      <c r="D24" s="21"/>
      <c r="E24" s="22"/>
      <c r="F24" s="52"/>
      <c r="G24" s="23"/>
      <c r="H24" s="23"/>
      <c r="I24" s="23"/>
      <c r="J24" s="23"/>
      <c r="K24" s="23"/>
      <c r="L24" s="23"/>
      <c r="M24" s="23"/>
      <c r="N24" s="23"/>
      <c r="O24" s="23"/>
      <c r="P24" s="23"/>
      <c r="Q24" s="23"/>
      <c r="R24" s="21"/>
      <c r="S24" s="54"/>
      <c r="T24" s="60"/>
      <c r="U24" s="59"/>
      <c r="V24" s="24"/>
      <c r="W24" s="25"/>
      <c r="X24" s="25"/>
      <c r="Y24" s="25"/>
      <c r="Z24" s="25"/>
      <c r="AA24" s="25"/>
      <c r="AB24" s="25"/>
      <c r="AC24" s="25"/>
      <c r="AD24" s="25"/>
      <c r="AE24" s="25"/>
      <c r="AF24" s="25"/>
      <c r="AG24" s="25"/>
      <c r="AH24" s="25"/>
      <c r="AI24" s="25"/>
      <c r="AJ24" s="25"/>
      <c r="AK24" s="25"/>
      <c r="AL24" s="25"/>
      <c r="AM24" s="25"/>
      <c r="AN24" s="23"/>
      <c r="AO24" s="23"/>
      <c r="AP24" s="23"/>
      <c r="AQ24" s="23"/>
      <c r="AR24" s="23"/>
      <c r="AS24" s="23"/>
      <c r="AT24" s="23"/>
      <c r="AU24" s="23"/>
      <c r="AV24" s="23"/>
      <c r="AW24" s="23"/>
      <c r="AX24" s="23"/>
      <c r="AY24" s="23"/>
      <c r="AZ24" s="23"/>
      <c r="BA24" s="23"/>
      <c r="BB24" s="23"/>
      <c r="BC24" s="23"/>
      <c r="BD24" s="23"/>
      <c r="BE24" s="23"/>
      <c r="BF24" s="23"/>
      <c r="BG24" s="23"/>
      <c r="BH24" s="23"/>
      <c r="BI24" s="23"/>
      <c r="BJ24" s="23"/>
      <c r="BK24" s="23"/>
      <c r="BL24" s="23"/>
      <c r="BM24" s="23"/>
      <c r="BN24" s="23"/>
      <c r="BO24" s="23"/>
      <c r="BP24" s="23"/>
      <c r="BQ24" s="23"/>
      <c r="BR24" s="23"/>
      <c r="BS24" s="20"/>
    </row>
    <row r="25" spans="1:71">
      <c r="A25" s="19">
        <v>19</v>
      </c>
      <c r="B25" s="50"/>
      <c r="C25" s="20"/>
      <c r="D25" s="21"/>
      <c r="E25" s="22"/>
      <c r="F25" s="52"/>
      <c r="G25" s="23"/>
      <c r="H25" s="23"/>
      <c r="I25" s="23"/>
      <c r="J25" s="23"/>
      <c r="K25" s="23"/>
      <c r="L25" s="23"/>
      <c r="M25" s="23"/>
      <c r="N25" s="23"/>
      <c r="O25" s="23"/>
      <c r="P25" s="23"/>
      <c r="Q25" s="23"/>
      <c r="R25" s="21"/>
      <c r="S25" s="54"/>
      <c r="T25" s="60"/>
      <c r="U25" s="59"/>
      <c r="V25" s="24"/>
      <c r="W25" s="25"/>
      <c r="X25" s="25"/>
      <c r="Y25" s="25"/>
      <c r="Z25" s="25"/>
      <c r="AA25" s="25"/>
      <c r="AB25" s="25"/>
      <c r="AC25" s="25"/>
      <c r="AD25" s="25"/>
      <c r="AE25" s="25"/>
      <c r="AF25" s="25"/>
      <c r="AG25" s="25"/>
      <c r="AH25" s="25"/>
      <c r="AI25" s="25"/>
      <c r="AJ25" s="25"/>
      <c r="AK25" s="25"/>
      <c r="AL25" s="25"/>
      <c r="AM25" s="25"/>
      <c r="AN25" s="25"/>
      <c r="AO25" s="23"/>
      <c r="AP25" s="23"/>
      <c r="AQ25" s="23"/>
      <c r="AR25" s="23"/>
      <c r="AS25" s="23"/>
      <c r="AT25" s="23"/>
      <c r="AU25" s="23"/>
      <c r="AV25" s="23"/>
      <c r="AW25" s="23"/>
      <c r="AX25" s="23"/>
      <c r="AY25" s="23"/>
      <c r="AZ25" s="23"/>
      <c r="BA25" s="23"/>
      <c r="BB25" s="23"/>
      <c r="BC25" s="23"/>
      <c r="BD25" s="23"/>
      <c r="BE25" s="23"/>
      <c r="BF25" s="23"/>
      <c r="BG25" s="23"/>
      <c r="BH25" s="23"/>
      <c r="BI25" s="23"/>
      <c r="BJ25" s="23"/>
      <c r="BK25" s="23"/>
      <c r="BL25" s="23"/>
      <c r="BM25" s="23"/>
      <c r="BN25" s="23"/>
      <c r="BO25" s="23"/>
      <c r="BP25" s="23"/>
      <c r="BQ25" s="23"/>
      <c r="BR25" s="23"/>
      <c r="BS25" s="20"/>
    </row>
    <row r="26" spans="1:71">
      <c r="A26" s="19">
        <v>20</v>
      </c>
      <c r="B26" s="50"/>
      <c r="C26" s="20"/>
      <c r="D26" s="21"/>
      <c r="E26" s="22"/>
      <c r="F26" s="52"/>
      <c r="G26" s="23"/>
      <c r="H26" s="23"/>
      <c r="I26" s="23"/>
      <c r="J26" s="23"/>
      <c r="K26" s="23"/>
      <c r="L26" s="23"/>
      <c r="M26" s="23"/>
      <c r="N26" s="23"/>
      <c r="O26" s="23"/>
      <c r="P26" s="23"/>
      <c r="Q26" s="23"/>
      <c r="R26" s="21"/>
      <c r="S26" s="54"/>
      <c r="T26" s="60"/>
      <c r="U26" s="59"/>
      <c r="V26" s="24"/>
      <c r="W26" s="25"/>
      <c r="X26" s="25"/>
      <c r="Y26" s="25"/>
      <c r="Z26" s="25"/>
      <c r="AA26" s="25"/>
      <c r="AB26" s="25"/>
      <c r="AC26" s="25"/>
      <c r="AD26" s="25"/>
      <c r="AE26" s="25"/>
      <c r="AF26" s="25"/>
      <c r="AG26" s="25"/>
      <c r="AH26" s="25"/>
      <c r="AI26" s="25"/>
      <c r="AJ26" s="25"/>
      <c r="AK26" s="25"/>
      <c r="AL26" s="25"/>
      <c r="AM26" s="25"/>
      <c r="AN26" s="25"/>
      <c r="AO26" s="25"/>
      <c r="AP26" s="23"/>
      <c r="AQ26" s="23"/>
      <c r="AR26" s="23"/>
      <c r="AS26" s="23"/>
      <c r="AT26" s="23"/>
      <c r="AU26" s="23"/>
      <c r="AV26" s="23"/>
      <c r="AW26" s="23"/>
      <c r="AX26" s="23"/>
      <c r="AY26" s="23"/>
      <c r="AZ26" s="23"/>
      <c r="BA26" s="23"/>
      <c r="BB26" s="23"/>
      <c r="BC26" s="23"/>
      <c r="BD26" s="23"/>
      <c r="BE26" s="23"/>
      <c r="BF26" s="23"/>
      <c r="BG26" s="23"/>
      <c r="BH26" s="23"/>
      <c r="BI26" s="23"/>
      <c r="BJ26" s="23"/>
      <c r="BK26" s="23"/>
      <c r="BL26" s="23"/>
      <c r="BM26" s="23"/>
      <c r="BN26" s="23"/>
      <c r="BO26" s="23"/>
      <c r="BP26" s="23"/>
      <c r="BQ26" s="23"/>
      <c r="BR26" s="23"/>
      <c r="BS26" s="20"/>
    </row>
    <row r="27" spans="1:71">
      <c r="A27" s="19">
        <v>21</v>
      </c>
      <c r="B27" s="50"/>
      <c r="C27" s="20"/>
      <c r="D27" s="21"/>
      <c r="E27" s="22"/>
      <c r="F27" s="52"/>
      <c r="G27" s="23"/>
      <c r="H27" s="23"/>
      <c r="I27" s="23"/>
      <c r="J27" s="23"/>
      <c r="K27" s="23"/>
      <c r="L27" s="23"/>
      <c r="M27" s="23"/>
      <c r="N27" s="23"/>
      <c r="O27" s="23"/>
      <c r="P27" s="23"/>
      <c r="Q27" s="23"/>
      <c r="R27" s="21"/>
      <c r="S27" s="54"/>
      <c r="T27" s="60"/>
      <c r="U27" s="59"/>
      <c r="V27" s="24"/>
      <c r="W27" s="25"/>
      <c r="X27" s="25"/>
      <c r="Y27" s="25"/>
      <c r="Z27" s="25"/>
      <c r="AA27" s="25"/>
      <c r="AB27" s="25"/>
      <c r="AC27" s="25"/>
      <c r="AD27" s="25"/>
      <c r="AE27" s="25"/>
      <c r="AF27" s="25"/>
      <c r="AG27" s="25"/>
      <c r="AH27" s="25"/>
      <c r="AI27" s="25"/>
      <c r="AJ27" s="25"/>
      <c r="AK27" s="25"/>
      <c r="AL27" s="25"/>
      <c r="AM27" s="25"/>
      <c r="AN27" s="25"/>
      <c r="AO27" s="25"/>
      <c r="AP27" s="25"/>
      <c r="AQ27" s="23"/>
      <c r="AR27" s="23"/>
      <c r="AS27" s="23"/>
      <c r="AT27" s="23"/>
      <c r="AU27" s="23"/>
      <c r="AV27" s="23"/>
      <c r="AW27" s="23"/>
      <c r="AX27" s="23"/>
      <c r="AY27" s="23"/>
      <c r="AZ27" s="23"/>
      <c r="BA27" s="23"/>
      <c r="BB27" s="23"/>
      <c r="BC27" s="23"/>
      <c r="BD27" s="23"/>
      <c r="BE27" s="23"/>
      <c r="BF27" s="23"/>
      <c r="BG27" s="23"/>
      <c r="BH27" s="23"/>
      <c r="BI27" s="23"/>
      <c r="BJ27" s="23"/>
      <c r="BK27" s="23"/>
      <c r="BL27" s="23"/>
      <c r="BM27" s="23"/>
      <c r="BN27" s="23"/>
      <c r="BO27" s="23"/>
      <c r="BP27" s="23"/>
      <c r="BQ27" s="23"/>
      <c r="BR27" s="23"/>
      <c r="BS27" s="20"/>
    </row>
    <row r="28" spans="1:71">
      <c r="A28" s="19">
        <v>22</v>
      </c>
      <c r="B28" s="50"/>
      <c r="C28" s="20"/>
      <c r="D28" s="21"/>
      <c r="E28" s="22"/>
      <c r="F28" s="52"/>
      <c r="G28" s="23"/>
      <c r="H28" s="23"/>
      <c r="I28" s="23"/>
      <c r="J28" s="23"/>
      <c r="K28" s="23"/>
      <c r="L28" s="23"/>
      <c r="M28" s="23"/>
      <c r="N28" s="23"/>
      <c r="O28" s="23"/>
      <c r="P28" s="23"/>
      <c r="Q28" s="23"/>
      <c r="R28" s="21"/>
      <c r="S28" s="54"/>
      <c r="T28" s="60"/>
      <c r="U28" s="59"/>
      <c r="V28" s="24"/>
      <c r="W28" s="25"/>
      <c r="X28" s="25"/>
      <c r="Y28" s="25"/>
      <c r="Z28" s="25"/>
      <c r="AA28" s="25"/>
      <c r="AB28" s="25"/>
      <c r="AC28" s="25"/>
      <c r="AD28" s="25"/>
      <c r="AE28" s="25"/>
      <c r="AF28" s="25"/>
      <c r="AG28" s="25"/>
      <c r="AH28" s="25"/>
      <c r="AI28" s="25"/>
      <c r="AJ28" s="25"/>
      <c r="AK28" s="25"/>
      <c r="AL28" s="25"/>
      <c r="AM28" s="25"/>
      <c r="AN28" s="25"/>
      <c r="AO28" s="25"/>
      <c r="AP28" s="25"/>
      <c r="AQ28" s="25"/>
      <c r="AR28" s="23"/>
      <c r="AS28" s="23"/>
      <c r="AT28" s="23"/>
      <c r="AU28" s="23"/>
      <c r="AV28" s="23"/>
      <c r="AW28" s="23"/>
      <c r="AX28" s="23"/>
      <c r="AY28" s="23"/>
      <c r="AZ28" s="23"/>
      <c r="BA28" s="23"/>
      <c r="BB28" s="23"/>
      <c r="BC28" s="23"/>
      <c r="BD28" s="23"/>
      <c r="BE28" s="23"/>
      <c r="BF28" s="23"/>
      <c r="BG28" s="23"/>
      <c r="BH28" s="23"/>
      <c r="BI28" s="23"/>
      <c r="BJ28" s="23"/>
      <c r="BK28" s="23"/>
      <c r="BL28" s="23"/>
      <c r="BM28" s="23"/>
      <c r="BN28" s="23"/>
      <c r="BO28" s="23"/>
      <c r="BP28" s="23"/>
      <c r="BQ28" s="23"/>
      <c r="BR28" s="23"/>
      <c r="BS28" s="20"/>
    </row>
    <row r="29" spans="1:71">
      <c r="A29" s="19">
        <v>23</v>
      </c>
      <c r="B29" s="50"/>
      <c r="C29" s="20"/>
      <c r="D29" s="21"/>
      <c r="E29" s="22"/>
      <c r="F29" s="52"/>
      <c r="G29" s="23"/>
      <c r="H29" s="23"/>
      <c r="I29" s="23"/>
      <c r="J29" s="23"/>
      <c r="K29" s="23"/>
      <c r="L29" s="23"/>
      <c r="M29" s="23"/>
      <c r="N29" s="23"/>
      <c r="O29" s="23"/>
      <c r="P29" s="23"/>
      <c r="Q29" s="23"/>
      <c r="R29" s="21"/>
      <c r="S29" s="54"/>
      <c r="T29" s="60"/>
      <c r="U29" s="59"/>
      <c r="V29" s="24"/>
      <c r="W29" s="25"/>
      <c r="X29" s="25"/>
      <c r="Y29" s="25"/>
      <c r="Z29" s="25"/>
      <c r="AA29" s="25"/>
      <c r="AB29" s="25"/>
      <c r="AC29" s="25"/>
      <c r="AD29" s="25"/>
      <c r="AE29" s="25"/>
      <c r="AF29" s="25"/>
      <c r="AG29" s="25"/>
      <c r="AH29" s="25"/>
      <c r="AI29" s="25"/>
      <c r="AJ29" s="25"/>
      <c r="AK29" s="25"/>
      <c r="AL29" s="25"/>
      <c r="AM29" s="25"/>
      <c r="AN29" s="25"/>
      <c r="AO29" s="25"/>
      <c r="AP29" s="25"/>
      <c r="AQ29" s="25"/>
      <c r="AR29" s="25"/>
      <c r="AS29" s="23"/>
      <c r="AT29" s="23"/>
      <c r="AU29" s="23"/>
      <c r="AV29" s="23"/>
      <c r="AW29" s="23"/>
      <c r="AX29" s="23"/>
      <c r="AY29" s="23"/>
      <c r="AZ29" s="23"/>
      <c r="BA29" s="23"/>
      <c r="BB29" s="23"/>
      <c r="BC29" s="23"/>
      <c r="BD29" s="23"/>
      <c r="BE29" s="23"/>
      <c r="BF29" s="23"/>
      <c r="BG29" s="23"/>
      <c r="BH29" s="23"/>
      <c r="BI29" s="23"/>
      <c r="BJ29" s="23"/>
      <c r="BK29" s="23"/>
      <c r="BL29" s="23"/>
      <c r="BM29" s="23"/>
      <c r="BN29" s="23"/>
      <c r="BO29" s="23"/>
      <c r="BP29" s="23"/>
      <c r="BQ29" s="23"/>
      <c r="BR29" s="23"/>
      <c r="BS29" s="20"/>
    </row>
    <row r="30" spans="1:71">
      <c r="A30" s="19">
        <v>24</v>
      </c>
      <c r="B30" s="50"/>
      <c r="C30" s="20"/>
      <c r="D30" s="21"/>
      <c r="E30" s="22"/>
      <c r="F30" s="52"/>
      <c r="G30" s="23"/>
      <c r="H30" s="23"/>
      <c r="I30" s="23"/>
      <c r="J30" s="23"/>
      <c r="K30" s="23"/>
      <c r="L30" s="23"/>
      <c r="M30" s="23"/>
      <c r="N30" s="23"/>
      <c r="O30" s="23"/>
      <c r="P30" s="23"/>
      <c r="Q30" s="23"/>
      <c r="R30" s="21"/>
      <c r="S30" s="54"/>
      <c r="T30" s="60"/>
      <c r="U30" s="59"/>
      <c r="V30" s="24"/>
      <c r="W30" s="25"/>
      <c r="X30" s="25"/>
      <c r="Y30" s="25"/>
      <c r="Z30" s="25"/>
      <c r="AA30" s="25"/>
      <c r="AB30" s="25"/>
      <c r="AC30" s="25"/>
      <c r="AD30" s="25"/>
      <c r="AE30" s="25"/>
      <c r="AF30" s="25"/>
      <c r="AG30" s="25"/>
      <c r="AH30" s="25"/>
      <c r="AI30" s="25"/>
      <c r="AJ30" s="25"/>
      <c r="AK30" s="25"/>
      <c r="AL30" s="25"/>
      <c r="AM30" s="25"/>
      <c r="AN30" s="25"/>
      <c r="AO30" s="25"/>
      <c r="AP30" s="25"/>
      <c r="AQ30" s="25"/>
      <c r="AR30" s="25"/>
      <c r="AS30" s="25"/>
      <c r="AT30" s="23"/>
      <c r="AU30" s="23"/>
      <c r="AV30" s="23"/>
      <c r="AW30" s="23"/>
      <c r="AX30" s="23"/>
      <c r="AY30" s="23"/>
      <c r="AZ30" s="23"/>
      <c r="BA30" s="23"/>
      <c r="BB30" s="23"/>
      <c r="BC30" s="23"/>
      <c r="BD30" s="23"/>
      <c r="BE30" s="23"/>
      <c r="BF30" s="23"/>
      <c r="BG30" s="23"/>
      <c r="BH30" s="23"/>
      <c r="BI30" s="23"/>
      <c r="BJ30" s="23"/>
      <c r="BK30" s="23"/>
      <c r="BL30" s="23"/>
      <c r="BM30" s="23"/>
      <c r="BN30" s="23"/>
      <c r="BO30" s="23"/>
      <c r="BP30" s="23"/>
      <c r="BQ30" s="23"/>
      <c r="BR30" s="23"/>
      <c r="BS30" s="20"/>
    </row>
    <row r="31" spans="1:71">
      <c r="A31" s="19">
        <v>25</v>
      </c>
      <c r="B31" s="50"/>
      <c r="C31" s="20"/>
      <c r="D31" s="21"/>
      <c r="E31" s="22"/>
      <c r="F31" s="52"/>
      <c r="G31" s="23"/>
      <c r="H31" s="23"/>
      <c r="I31" s="23"/>
      <c r="J31" s="23"/>
      <c r="K31" s="23"/>
      <c r="L31" s="23"/>
      <c r="M31" s="23"/>
      <c r="N31" s="23"/>
      <c r="O31" s="23"/>
      <c r="P31" s="23"/>
      <c r="Q31" s="23"/>
      <c r="R31" s="21"/>
      <c r="S31" s="54"/>
      <c r="T31" s="60"/>
      <c r="U31" s="59"/>
      <c r="V31" s="24"/>
      <c r="W31" s="25"/>
      <c r="X31" s="25"/>
      <c r="Y31" s="25"/>
      <c r="Z31" s="25"/>
      <c r="AA31" s="25"/>
      <c r="AB31" s="25"/>
      <c r="AC31" s="25"/>
      <c r="AD31" s="25"/>
      <c r="AE31" s="25"/>
      <c r="AF31" s="25"/>
      <c r="AG31" s="25"/>
      <c r="AH31" s="25"/>
      <c r="AI31" s="25"/>
      <c r="AJ31" s="25"/>
      <c r="AK31" s="25"/>
      <c r="AL31" s="25"/>
      <c r="AM31" s="25"/>
      <c r="AN31" s="25"/>
      <c r="AO31" s="25"/>
      <c r="AP31" s="25"/>
      <c r="AQ31" s="25"/>
      <c r="AR31" s="25"/>
      <c r="AS31" s="25"/>
      <c r="AT31" s="25"/>
      <c r="AU31" s="23"/>
      <c r="AV31" s="23"/>
      <c r="AW31" s="23"/>
      <c r="AX31" s="23"/>
      <c r="AY31" s="23"/>
      <c r="AZ31" s="23"/>
      <c r="BA31" s="23"/>
      <c r="BB31" s="23"/>
      <c r="BC31" s="23"/>
      <c r="BD31" s="23"/>
      <c r="BE31" s="23"/>
      <c r="BF31" s="23"/>
      <c r="BG31" s="23"/>
      <c r="BH31" s="23"/>
      <c r="BI31" s="23"/>
      <c r="BJ31" s="23"/>
      <c r="BK31" s="23"/>
      <c r="BL31" s="23"/>
      <c r="BM31" s="23"/>
      <c r="BN31" s="23"/>
      <c r="BO31" s="23"/>
      <c r="BP31" s="23"/>
      <c r="BQ31" s="23"/>
      <c r="BR31" s="23"/>
      <c r="BS31" s="20"/>
    </row>
    <row r="32" spans="1:71">
      <c r="A32" s="19">
        <v>26</v>
      </c>
      <c r="B32" s="50"/>
      <c r="C32" s="20"/>
      <c r="D32" s="21"/>
      <c r="E32" s="22"/>
      <c r="F32" s="52"/>
      <c r="G32" s="23"/>
      <c r="H32" s="23"/>
      <c r="I32" s="23"/>
      <c r="J32" s="23"/>
      <c r="K32" s="23"/>
      <c r="L32" s="23"/>
      <c r="M32" s="23"/>
      <c r="N32" s="23"/>
      <c r="O32" s="23"/>
      <c r="P32" s="23"/>
      <c r="Q32" s="23"/>
      <c r="R32" s="21"/>
      <c r="S32" s="54"/>
      <c r="T32" s="60"/>
      <c r="U32" s="59"/>
      <c r="V32" s="24"/>
      <c r="W32" s="25"/>
      <c r="X32" s="25"/>
      <c r="Y32" s="25"/>
      <c r="Z32" s="25"/>
      <c r="AA32" s="25"/>
      <c r="AB32" s="25"/>
      <c r="AC32" s="25"/>
      <c r="AD32" s="25"/>
      <c r="AE32" s="25"/>
      <c r="AF32" s="25"/>
      <c r="AG32" s="25"/>
      <c r="AH32" s="25"/>
      <c r="AI32" s="25"/>
      <c r="AJ32" s="25"/>
      <c r="AK32" s="25"/>
      <c r="AL32" s="25"/>
      <c r="AM32" s="25"/>
      <c r="AN32" s="25"/>
      <c r="AO32" s="25"/>
      <c r="AP32" s="25"/>
      <c r="AQ32" s="25"/>
      <c r="AR32" s="25"/>
      <c r="AS32" s="25"/>
      <c r="AT32" s="25"/>
      <c r="AU32" s="25"/>
      <c r="AV32" s="23"/>
      <c r="AW32" s="23"/>
      <c r="AX32" s="23"/>
      <c r="AY32" s="23"/>
      <c r="AZ32" s="23"/>
      <c r="BA32" s="23"/>
      <c r="BB32" s="23"/>
      <c r="BC32" s="23"/>
      <c r="BD32" s="23"/>
      <c r="BE32" s="23"/>
      <c r="BF32" s="23"/>
      <c r="BG32" s="23"/>
      <c r="BH32" s="23"/>
      <c r="BI32" s="23"/>
      <c r="BJ32" s="23"/>
      <c r="BK32" s="23"/>
      <c r="BL32" s="23"/>
      <c r="BM32" s="23"/>
      <c r="BN32" s="23"/>
      <c r="BO32" s="23"/>
      <c r="BP32" s="23"/>
      <c r="BQ32" s="23"/>
      <c r="BR32" s="23"/>
      <c r="BS32" s="20"/>
    </row>
    <row r="33" spans="1:71">
      <c r="A33" s="19">
        <v>27</v>
      </c>
      <c r="B33" s="50"/>
      <c r="C33" s="20"/>
      <c r="D33" s="21"/>
      <c r="E33" s="22"/>
      <c r="F33" s="52"/>
      <c r="G33" s="23"/>
      <c r="H33" s="23"/>
      <c r="I33" s="23"/>
      <c r="J33" s="23"/>
      <c r="K33" s="23"/>
      <c r="L33" s="23"/>
      <c r="M33" s="23"/>
      <c r="N33" s="23"/>
      <c r="O33" s="23"/>
      <c r="P33" s="23"/>
      <c r="Q33" s="23"/>
      <c r="R33" s="21"/>
      <c r="S33" s="54"/>
      <c r="T33" s="60"/>
      <c r="U33" s="59"/>
      <c r="V33" s="24"/>
      <c r="W33" s="25"/>
      <c r="X33" s="25"/>
      <c r="Y33" s="25"/>
      <c r="Z33" s="25"/>
      <c r="AA33" s="25"/>
      <c r="AB33" s="25"/>
      <c r="AC33" s="25"/>
      <c r="AD33" s="25"/>
      <c r="AE33" s="25"/>
      <c r="AF33" s="25"/>
      <c r="AG33" s="25"/>
      <c r="AH33" s="25"/>
      <c r="AI33" s="25"/>
      <c r="AJ33" s="25"/>
      <c r="AK33" s="25"/>
      <c r="AL33" s="25"/>
      <c r="AM33" s="25"/>
      <c r="AN33" s="25"/>
      <c r="AO33" s="25"/>
      <c r="AP33" s="25"/>
      <c r="AQ33" s="25"/>
      <c r="AR33" s="25"/>
      <c r="AS33" s="25"/>
      <c r="AT33" s="25"/>
      <c r="AU33" s="25"/>
      <c r="AV33" s="25"/>
      <c r="AW33" s="23"/>
      <c r="AX33" s="23"/>
      <c r="AY33" s="23"/>
      <c r="AZ33" s="23"/>
      <c r="BA33" s="23"/>
      <c r="BB33" s="23"/>
      <c r="BC33" s="23"/>
      <c r="BD33" s="23"/>
      <c r="BE33" s="23"/>
      <c r="BF33" s="23"/>
      <c r="BG33" s="23"/>
      <c r="BH33" s="23"/>
      <c r="BI33" s="23"/>
      <c r="BJ33" s="23"/>
      <c r="BK33" s="23"/>
      <c r="BL33" s="23"/>
      <c r="BM33" s="23"/>
      <c r="BN33" s="23"/>
      <c r="BO33" s="23"/>
      <c r="BP33" s="23"/>
      <c r="BQ33" s="23"/>
      <c r="BR33" s="23"/>
      <c r="BS33" s="20"/>
    </row>
    <row r="34" spans="1:71">
      <c r="A34" s="19">
        <v>28</v>
      </c>
      <c r="B34" s="50"/>
      <c r="C34" s="20"/>
      <c r="D34" s="21"/>
      <c r="E34" s="22"/>
      <c r="F34" s="52"/>
      <c r="G34" s="23"/>
      <c r="H34" s="23"/>
      <c r="I34" s="23"/>
      <c r="J34" s="23"/>
      <c r="K34" s="23"/>
      <c r="L34" s="23"/>
      <c r="M34" s="23"/>
      <c r="N34" s="23"/>
      <c r="O34" s="23"/>
      <c r="P34" s="23"/>
      <c r="Q34" s="23"/>
      <c r="R34" s="21"/>
      <c r="S34" s="54"/>
      <c r="T34" s="60"/>
      <c r="U34" s="59"/>
      <c r="V34" s="24"/>
      <c r="W34" s="25"/>
      <c r="X34" s="25"/>
      <c r="Y34" s="25"/>
      <c r="Z34" s="25"/>
      <c r="AA34" s="25"/>
      <c r="AB34" s="25"/>
      <c r="AC34" s="25"/>
      <c r="AD34" s="25"/>
      <c r="AE34" s="25"/>
      <c r="AF34" s="25"/>
      <c r="AG34" s="25"/>
      <c r="AH34" s="25"/>
      <c r="AI34" s="25"/>
      <c r="AJ34" s="25"/>
      <c r="AK34" s="25"/>
      <c r="AL34" s="25"/>
      <c r="AM34" s="25"/>
      <c r="AN34" s="25"/>
      <c r="AO34" s="25"/>
      <c r="AP34" s="25"/>
      <c r="AQ34" s="25"/>
      <c r="AR34" s="25"/>
      <c r="AS34" s="25"/>
      <c r="AT34" s="25"/>
      <c r="AU34" s="25"/>
      <c r="AV34" s="25"/>
      <c r="AW34" s="25"/>
      <c r="AX34" s="23"/>
      <c r="AY34" s="23"/>
      <c r="AZ34" s="23"/>
      <c r="BA34" s="23"/>
      <c r="BB34" s="23"/>
      <c r="BC34" s="23"/>
      <c r="BD34" s="23"/>
      <c r="BE34" s="23"/>
      <c r="BF34" s="23"/>
      <c r="BG34" s="23"/>
      <c r="BH34" s="23"/>
      <c r="BI34" s="23"/>
      <c r="BJ34" s="23"/>
      <c r="BK34" s="23"/>
      <c r="BL34" s="23"/>
      <c r="BM34" s="23"/>
      <c r="BN34" s="23"/>
      <c r="BO34" s="23"/>
      <c r="BP34" s="23"/>
      <c r="BQ34" s="23"/>
      <c r="BR34" s="23"/>
      <c r="BS34" s="20"/>
    </row>
    <row r="35" spans="1:71">
      <c r="A35" s="19">
        <v>29</v>
      </c>
      <c r="B35" s="50"/>
      <c r="C35" s="20"/>
      <c r="D35" s="21"/>
      <c r="E35" s="22"/>
      <c r="F35" s="52"/>
      <c r="G35" s="23"/>
      <c r="H35" s="23"/>
      <c r="I35" s="23"/>
      <c r="J35" s="23"/>
      <c r="K35" s="23"/>
      <c r="L35" s="23"/>
      <c r="M35" s="23"/>
      <c r="N35" s="23"/>
      <c r="O35" s="23"/>
      <c r="P35" s="23"/>
      <c r="Q35" s="23"/>
      <c r="R35" s="21"/>
      <c r="S35" s="54"/>
      <c r="T35" s="60"/>
      <c r="U35" s="59"/>
      <c r="V35" s="24"/>
      <c r="W35" s="25"/>
      <c r="X35" s="25"/>
      <c r="Y35" s="25"/>
      <c r="Z35" s="25"/>
      <c r="AA35" s="25"/>
      <c r="AB35" s="25"/>
      <c r="AC35" s="25"/>
      <c r="AD35" s="25"/>
      <c r="AE35" s="25"/>
      <c r="AF35" s="25"/>
      <c r="AG35" s="25"/>
      <c r="AH35" s="25"/>
      <c r="AI35" s="25"/>
      <c r="AJ35" s="25"/>
      <c r="AK35" s="25"/>
      <c r="AL35" s="25"/>
      <c r="AM35" s="25"/>
      <c r="AN35" s="25"/>
      <c r="AO35" s="25"/>
      <c r="AP35" s="25"/>
      <c r="AQ35" s="25"/>
      <c r="AR35" s="25"/>
      <c r="AS35" s="25"/>
      <c r="AT35" s="25"/>
      <c r="AU35" s="25"/>
      <c r="AV35" s="25"/>
      <c r="AW35" s="25"/>
      <c r="AX35" s="25"/>
      <c r="AY35" s="23"/>
      <c r="AZ35" s="23"/>
      <c r="BA35" s="23"/>
      <c r="BB35" s="23"/>
      <c r="BC35" s="23"/>
      <c r="BD35" s="23"/>
      <c r="BE35" s="23"/>
      <c r="BF35" s="23"/>
      <c r="BG35" s="23"/>
      <c r="BH35" s="23"/>
      <c r="BI35" s="23"/>
      <c r="BJ35" s="23"/>
      <c r="BK35" s="23"/>
      <c r="BL35" s="23"/>
      <c r="BM35" s="23"/>
      <c r="BN35" s="23"/>
      <c r="BO35" s="23"/>
      <c r="BP35" s="23"/>
      <c r="BQ35" s="23"/>
      <c r="BR35" s="23"/>
      <c r="BS35" s="20"/>
    </row>
    <row r="36" spans="1:71">
      <c r="A36" s="19">
        <v>30</v>
      </c>
      <c r="B36" s="50"/>
      <c r="C36" s="20"/>
      <c r="D36" s="21"/>
      <c r="E36" s="22"/>
      <c r="F36" s="52"/>
      <c r="G36" s="23"/>
      <c r="H36" s="23"/>
      <c r="I36" s="23"/>
      <c r="J36" s="23"/>
      <c r="K36" s="23"/>
      <c r="L36" s="23"/>
      <c r="M36" s="23"/>
      <c r="N36" s="23"/>
      <c r="O36" s="23"/>
      <c r="P36" s="23"/>
      <c r="Q36" s="23"/>
      <c r="R36" s="21"/>
      <c r="S36" s="54"/>
      <c r="T36" s="60"/>
      <c r="U36" s="59"/>
      <c r="V36" s="24"/>
      <c r="W36" s="25"/>
      <c r="X36" s="25"/>
      <c r="Y36" s="25"/>
      <c r="Z36" s="25"/>
      <c r="AA36" s="25"/>
      <c r="AB36" s="25"/>
      <c r="AC36" s="25"/>
      <c r="AD36" s="25"/>
      <c r="AE36" s="25"/>
      <c r="AF36" s="25"/>
      <c r="AG36" s="25"/>
      <c r="AH36" s="25"/>
      <c r="AI36" s="25"/>
      <c r="AJ36" s="25"/>
      <c r="AK36" s="25"/>
      <c r="AL36" s="25"/>
      <c r="AM36" s="25"/>
      <c r="AN36" s="25"/>
      <c r="AO36" s="25"/>
      <c r="AP36" s="25"/>
      <c r="AQ36" s="25"/>
      <c r="AR36" s="25"/>
      <c r="AS36" s="25"/>
      <c r="AT36" s="25"/>
      <c r="AU36" s="25"/>
      <c r="AV36" s="25"/>
      <c r="AW36" s="25"/>
      <c r="AX36" s="25"/>
      <c r="AY36" s="25"/>
      <c r="AZ36" s="23"/>
      <c r="BA36" s="23"/>
      <c r="BB36" s="23"/>
      <c r="BC36" s="23"/>
      <c r="BD36" s="23"/>
      <c r="BE36" s="23"/>
      <c r="BF36" s="23"/>
      <c r="BG36" s="23"/>
      <c r="BH36" s="23"/>
      <c r="BI36" s="23"/>
      <c r="BJ36" s="23"/>
      <c r="BK36" s="23"/>
      <c r="BL36" s="23"/>
      <c r="BM36" s="23"/>
      <c r="BN36" s="23"/>
      <c r="BO36" s="23"/>
      <c r="BP36" s="23"/>
      <c r="BQ36" s="23"/>
      <c r="BR36" s="23"/>
      <c r="BS36" s="20"/>
    </row>
    <row r="37" spans="1:71">
      <c r="A37" s="19">
        <v>31</v>
      </c>
      <c r="B37" s="50"/>
      <c r="C37" s="20"/>
      <c r="D37" s="21"/>
      <c r="E37" s="22"/>
      <c r="F37" s="52"/>
      <c r="G37" s="23"/>
      <c r="H37" s="23"/>
      <c r="I37" s="23"/>
      <c r="J37" s="23"/>
      <c r="K37" s="23"/>
      <c r="L37" s="23"/>
      <c r="M37" s="23"/>
      <c r="N37" s="23"/>
      <c r="O37" s="23"/>
      <c r="P37" s="23"/>
      <c r="Q37" s="23"/>
      <c r="R37" s="21"/>
      <c r="S37" s="54"/>
      <c r="T37" s="60"/>
      <c r="U37" s="59"/>
      <c r="V37" s="24"/>
      <c r="W37" s="25"/>
      <c r="X37" s="25"/>
      <c r="Y37" s="25"/>
      <c r="Z37" s="25"/>
      <c r="AA37" s="25"/>
      <c r="AB37" s="25"/>
      <c r="AC37" s="25"/>
      <c r="AD37" s="25"/>
      <c r="AE37" s="25"/>
      <c r="AF37" s="25"/>
      <c r="AG37" s="25"/>
      <c r="AH37" s="25"/>
      <c r="AI37" s="25"/>
      <c r="AJ37" s="25"/>
      <c r="AK37" s="25"/>
      <c r="AL37" s="25"/>
      <c r="AM37" s="25"/>
      <c r="AN37" s="25"/>
      <c r="AO37" s="25"/>
      <c r="AP37" s="25"/>
      <c r="AQ37" s="25"/>
      <c r="AR37" s="25"/>
      <c r="AS37" s="25"/>
      <c r="AT37" s="25"/>
      <c r="AU37" s="25"/>
      <c r="AV37" s="25"/>
      <c r="AW37" s="25"/>
      <c r="AX37" s="25"/>
      <c r="AY37" s="25"/>
      <c r="AZ37" s="25"/>
      <c r="BA37" s="23"/>
      <c r="BB37" s="23"/>
      <c r="BC37" s="23"/>
      <c r="BD37" s="23"/>
      <c r="BE37" s="23"/>
      <c r="BF37" s="23"/>
      <c r="BG37" s="23"/>
      <c r="BH37" s="23"/>
      <c r="BI37" s="23"/>
      <c r="BJ37" s="23"/>
      <c r="BK37" s="23"/>
      <c r="BL37" s="23"/>
      <c r="BM37" s="23"/>
      <c r="BN37" s="23"/>
      <c r="BO37" s="23"/>
      <c r="BP37" s="23"/>
      <c r="BQ37" s="23"/>
      <c r="BR37" s="23"/>
      <c r="BS37" s="20"/>
    </row>
    <row r="38" spans="1:71">
      <c r="A38" s="19">
        <v>32</v>
      </c>
      <c r="B38" s="50"/>
      <c r="C38" s="20"/>
      <c r="D38" s="21"/>
      <c r="E38" s="22"/>
      <c r="F38" s="52"/>
      <c r="G38" s="23"/>
      <c r="H38" s="23"/>
      <c r="I38" s="23"/>
      <c r="J38" s="23"/>
      <c r="K38" s="23"/>
      <c r="L38" s="23"/>
      <c r="M38" s="23"/>
      <c r="N38" s="23"/>
      <c r="O38" s="23"/>
      <c r="P38" s="23"/>
      <c r="Q38" s="23"/>
      <c r="R38" s="21"/>
      <c r="S38" s="54"/>
      <c r="T38" s="60"/>
      <c r="U38" s="59"/>
      <c r="V38" s="24"/>
      <c r="W38" s="25"/>
      <c r="X38" s="25"/>
      <c r="Y38" s="25"/>
      <c r="Z38" s="25"/>
      <c r="AA38" s="25"/>
      <c r="AB38" s="25"/>
      <c r="AC38" s="25"/>
      <c r="AD38" s="25"/>
      <c r="AE38" s="25"/>
      <c r="AF38" s="25"/>
      <c r="AG38" s="25"/>
      <c r="AH38" s="25"/>
      <c r="AI38" s="25"/>
      <c r="AJ38" s="25"/>
      <c r="AK38" s="25"/>
      <c r="AL38" s="25"/>
      <c r="AM38" s="25"/>
      <c r="AN38" s="25"/>
      <c r="AO38" s="25"/>
      <c r="AP38" s="25"/>
      <c r="AQ38" s="25"/>
      <c r="AR38" s="25"/>
      <c r="AS38" s="25"/>
      <c r="AT38" s="25"/>
      <c r="AU38" s="25"/>
      <c r="AV38" s="25"/>
      <c r="AW38" s="25"/>
      <c r="AX38" s="25"/>
      <c r="AY38" s="25"/>
      <c r="AZ38" s="25"/>
      <c r="BA38" s="25"/>
      <c r="BB38" s="23"/>
      <c r="BC38" s="23"/>
      <c r="BD38" s="23"/>
      <c r="BE38" s="23"/>
      <c r="BF38" s="23"/>
      <c r="BG38" s="23"/>
      <c r="BH38" s="23"/>
      <c r="BI38" s="23"/>
      <c r="BJ38" s="23"/>
      <c r="BK38" s="23"/>
      <c r="BL38" s="23"/>
      <c r="BM38" s="23"/>
      <c r="BN38" s="23"/>
      <c r="BO38" s="23"/>
      <c r="BP38" s="23"/>
      <c r="BQ38" s="23"/>
      <c r="BR38" s="23"/>
      <c r="BS38" s="20"/>
    </row>
    <row r="39" spans="1:71">
      <c r="A39" s="19">
        <v>33</v>
      </c>
      <c r="B39" s="50"/>
      <c r="C39" s="20"/>
      <c r="D39" s="21"/>
      <c r="E39" s="22"/>
      <c r="F39" s="52"/>
      <c r="G39" s="23"/>
      <c r="H39" s="23"/>
      <c r="I39" s="23"/>
      <c r="J39" s="23"/>
      <c r="K39" s="23"/>
      <c r="L39" s="23"/>
      <c r="M39" s="23"/>
      <c r="N39" s="23"/>
      <c r="O39" s="23"/>
      <c r="P39" s="23"/>
      <c r="Q39" s="23"/>
      <c r="R39" s="21"/>
      <c r="S39" s="54"/>
      <c r="T39" s="60"/>
      <c r="U39" s="59"/>
      <c r="V39" s="24"/>
      <c r="W39" s="25"/>
      <c r="X39" s="25"/>
      <c r="Y39" s="25"/>
      <c r="Z39" s="25"/>
      <c r="AA39" s="25"/>
      <c r="AB39" s="25"/>
      <c r="AC39" s="25"/>
      <c r="AD39" s="25"/>
      <c r="AE39" s="25"/>
      <c r="AF39" s="25"/>
      <c r="AG39" s="25"/>
      <c r="AH39" s="25"/>
      <c r="AI39" s="25"/>
      <c r="AJ39" s="25"/>
      <c r="AK39" s="25"/>
      <c r="AL39" s="25"/>
      <c r="AM39" s="25"/>
      <c r="AN39" s="25"/>
      <c r="AO39" s="25"/>
      <c r="AP39" s="25"/>
      <c r="AQ39" s="25"/>
      <c r="AR39" s="25"/>
      <c r="AS39" s="25"/>
      <c r="AT39" s="25"/>
      <c r="AU39" s="25"/>
      <c r="AV39" s="25"/>
      <c r="AW39" s="25"/>
      <c r="AX39" s="25"/>
      <c r="AY39" s="25"/>
      <c r="AZ39" s="25"/>
      <c r="BA39" s="25"/>
      <c r="BB39" s="25"/>
      <c r="BC39" s="23"/>
      <c r="BD39" s="23"/>
      <c r="BE39" s="23"/>
      <c r="BF39" s="23"/>
      <c r="BG39" s="23"/>
      <c r="BH39" s="23"/>
      <c r="BI39" s="23"/>
      <c r="BJ39" s="23"/>
      <c r="BK39" s="23"/>
      <c r="BL39" s="23"/>
      <c r="BM39" s="23"/>
      <c r="BN39" s="23"/>
      <c r="BO39" s="23"/>
      <c r="BP39" s="23"/>
      <c r="BQ39" s="23"/>
      <c r="BR39" s="23"/>
      <c r="BS39" s="20"/>
    </row>
    <row r="40" spans="1:71">
      <c r="A40" s="19">
        <v>34</v>
      </c>
      <c r="B40" s="50"/>
      <c r="C40" s="20"/>
      <c r="D40" s="21"/>
      <c r="E40" s="22"/>
      <c r="F40" s="52"/>
      <c r="G40" s="23"/>
      <c r="H40" s="23"/>
      <c r="I40" s="23"/>
      <c r="J40" s="23"/>
      <c r="K40" s="23"/>
      <c r="L40" s="23"/>
      <c r="M40" s="23"/>
      <c r="N40" s="23"/>
      <c r="O40" s="23"/>
      <c r="P40" s="23"/>
      <c r="Q40" s="23"/>
      <c r="R40" s="21"/>
      <c r="S40" s="54"/>
      <c r="T40" s="60"/>
      <c r="U40" s="59"/>
      <c r="V40" s="24"/>
      <c r="W40" s="25"/>
      <c r="X40" s="25"/>
      <c r="Y40" s="25"/>
      <c r="Z40" s="25"/>
      <c r="AA40" s="25"/>
      <c r="AB40" s="25"/>
      <c r="AC40" s="25"/>
      <c r="AD40" s="25"/>
      <c r="AE40" s="25"/>
      <c r="AF40" s="25"/>
      <c r="AG40" s="25"/>
      <c r="AH40" s="25"/>
      <c r="AI40" s="25"/>
      <c r="AJ40" s="25"/>
      <c r="AK40" s="25"/>
      <c r="AL40" s="25"/>
      <c r="AM40" s="25"/>
      <c r="AN40" s="25"/>
      <c r="AO40" s="25"/>
      <c r="AP40" s="25"/>
      <c r="AQ40" s="25"/>
      <c r="AR40" s="25"/>
      <c r="AS40" s="25"/>
      <c r="AT40" s="25"/>
      <c r="AU40" s="25"/>
      <c r="AV40" s="25"/>
      <c r="AW40" s="25"/>
      <c r="AX40" s="25"/>
      <c r="AY40" s="25"/>
      <c r="AZ40" s="25"/>
      <c r="BA40" s="25"/>
      <c r="BB40" s="25"/>
      <c r="BC40" s="25"/>
      <c r="BD40" s="23"/>
      <c r="BE40" s="23"/>
      <c r="BF40" s="23"/>
      <c r="BG40" s="23"/>
      <c r="BH40" s="23"/>
      <c r="BI40" s="23"/>
      <c r="BJ40" s="23"/>
      <c r="BK40" s="23"/>
      <c r="BL40" s="23"/>
      <c r="BM40" s="23"/>
      <c r="BN40" s="23"/>
      <c r="BO40" s="23"/>
      <c r="BP40" s="23"/>
      <c r="BQ40" s="23"/>
      <c r="BR40" s="23"/>
      <c r="BS40" s="20"/>
    </row>
    <row r="41" spans="1:71">
      <c r="A41" s="19">
        <v>35</v>
      </c>
      <c r="B41" s="50"/>
      <c r="C41" s="20"/>
      <c r="D41" s="21"/>
      <c r="E41" s="22"/>
      <c r="F41" s="52"/>
      <c r="G41" s="23"/>
      <c r="H41" s="23"/>
      <c r="I41" s="23"/>
      <c r="J41" s="23"/>
      <c r="K41" s="23"/>
      <c r="L41" s="23"/>
      <c r="M41" s="23"/>
      <c r="N41" s="23"/>
      <c r="O41" s="23"/>
      <c r="P41" s="23"/>
      <c r="Q41" s="23"/>
      <c r="R41" s="21"/>
      <c r="S41" s="54"/>
      <c r="T41" s="60"/>
      <c r="U41" s="59"/>
      <c r="V41" s="24"/>
      <c r="W41" s="25"/>
      <c r="X41" s="25"/>
      <c r="Y41" s="25"/>
      <c r="Z41" s="25"/>
      <c r="AA41" s="25"/>
      <c r="AB41" s="25"/>
      <c r="AC41" s="25"/>
      <c r="AD41" s="25"/>
      <c r="AE41" s="25"/>
      <c r="AF41" s="25"/>
      <c r="AG41" s="25"/>
      <c r="AH41" s="25"/>
      <c r="AI41" s="25"/>
      <c r="AJ41" s="25"/>
      <c r="AK41" s="25"/>
      <c r="AL41" s="25"/>
      <c r="AM41" s="25"/>
      <c r="AN41" s="25"/>
      <c r="AO41" s="25"/>
      <c r="AP41" s="25"/>
      <c r="AQ41" s="25"/>
      <c r="AR41" s="25"/>
      <c r="AS41" s="25"/>
      <c r="AT41" s="25"/>
      <c r="AU41" s="25"/>
      <c r="AV41" s="25"/>
      <c r="AW41" s="25"/>
      <c r="AX41" s="25"/>
      <c r="AY41" s="25"/>
      <c r="AZ41" s="25"/>
      <c r="BA41" s="25"/>
      <c r="BB41" s="25"/>
      <c r="BC41" s="25"/>
      <c r="BD41" s="25"/>
      <c r="BE41" s="23"/>
      <c r="BF41" s="23"/>
      <c r="BG41" s="23"/>
      <c r="BH41" s="23"/>
      <c r="BI41" s="23"/>
      <c r="BJ41" s="23"/>
      <c r="BK41" s="23"/>
      <c r="BL41" s="23"/>
      <c r="BM41" s="23"/>
      <c r="BN41" s="23"/>
      <c r="BO41" s="23"/>
      <c r="BP41" s="23"/>
      <c r="BQ41" s="23"/>
      <c r="BR41" s="23"/>
      <c r="BS41" s="20"/>
    </row>
    <row r="42" spans="1:71">
      <c r="A42" s="19">
        <v>36</v>
      </c>
      <c r="B42" s="50"/>
      <c r="C42" s="20"/>
      <c r="D42" s="21"/>
      <c r="E42" s="22"/>
      <c r="F42" s="52"/>
      <c r="G42" s="23"/>
      <c r="H42" s="23"/>
      <c r="I42" s="23"/>
      <c r="J42" s="23"/>
      <c r="K42" s="23"/>
      <c r="L42" s="23"/>
      <c r="M42" s="23"/>
      <c r="N42" s="23"/>
      <c r="O42" s="23"/>
      <c r="P42" s="23"/>
      <c r="Q42" s="23"/>
      <c r="R42" s="21"/>
      <c r="S42" s="54"/>
      <c r="T42" s="60"/>
      <c r="U42" s="59"/>
      <c r="V42" s="24"/>
      <c r="W42" s="25"/>
      <c r="X42" s="25"/>
      <c r="Y42" s="25"/>
      <c r="Z42" s="25"/>
      <c r="AA42" s="25"/>
      <c r="AB42" s="25"/>
      <c r="AC42" s="25"/>
      <c r="AD42" s="25"/>
      <c r="AE42" s="25"/>
      <c r="AF42" s="25"/>
      <c r="AG42" s="25"/>
      <c r="AH42" s="25"/>
      <c r="AI42" s="25"/>
      <c r="AJ42" s="25"/>
      <c r="AK42" s="25"/>
      <c r="AL42" s="25"/>
      <c r="AM42" s="25"/>
      <c r="AN42" s="25"/>
      <c r="AO42" s="25"/>
      <c r="AP42" s="25"/>
      <c r="AQ42" s="25"/>
      <c r="AR42" s="25"/>
      <c r="AS42" s="25"/>
      <c r="AT42" s="25"/>
      <c r="AU42" s="25"/>
      <c r="AV42" s="25"/>
      <c r="AW42" s="25"/>
      <c r="AX42" s="25"/>
      <c r="AY42" s="25"/>
      <c r="AZ42" s="25"/>
      <c r="BA42" s="25"/>
      <c r="BB42" s="25"/>
      <c r="BC42" s="25"/>
      <c r="BD42" s="25"/>
      <c r="BE42" s="25"/>
      <c r="BF42" s="23"/>
      <c r="BG42" s="23"/>
      <c r="BH42" s="23"/>
      <c r="BI42" s="23"/>
      <c r="BJ42" s="23"/>
      <c r="BK42" s="23"/>
      <c r="BL42" s="23"/>
      <c r="BM42" s="23"/>
      <c r="BN42" s="23"/>
      <c r="BO42" s="23"/>
      <c r="BP42" s="23"/>
      <c r="BQ42" s="23"/>
      <c r="BR42" s="23"/>
      <c r="BS42" s="20"/>
    </row>
    <row r="43" spans="1:71">
      <c r="A43" s="19">
        <v>37</v>
      </c>
      <c r="B43" s="50"/>
      <c r="C43" s="20"/>
      <c r="D43" s="21"/>
      <c r="E43" s="22"/>
      <c r="F43" s="52"/>
      <c r="G43" s="23"/>
      <c r="H43" s="23"/>
      <c r="I43" s="23"/>
      <c r="J43" s="23"/>
      <c r="K43" s="23"/>
      <c r="L43" s="23"/>
      <c r="M43" s="23"/>
      <c r="N43" s="23"/>
      <c r="O43" s="23"/>
      <c r="P43" s="23"/>
      <c r="Q43" s="23"/>
      <c r="R43" s="21"/>
      <c r="S43" s="54"/>
      <c r="T43" s="60"/>
      <c r="U43" s="59"/>
      <c r="V43" s="24"/>
      <c r="W43" s="25"/>
      <c r="X43" s="25"/>
      <c r="Y43" s="25"/>
      <c r="Z43" s="25"/>
      <c r="AA43" s="25"/>
      <c r="AB43" s="25"/>
      <c r="AC43" s="25"/>
      <c r="AD43" s="25"/>
      <c r="AE43" s="25"/>
      <c r="AF43" s="25"/>
      <c r="AG43" s="25"/>
      <c r="AH43" s="25"/>
      <c r="AI43" s="25"/>
      <c r="AJ43" s="25"/>
      <c r="AK43" s="25"/>
      <c r="AL43" s="25"/>
      <c r="AM43" s="25"/>
      <c r="AN43" s="25"/>
      <c r="AO43" s="25"/>
      <c r="AP43" s="25"/>
      <c r="AQ43" s="25"/>
      <c r="AR43" s="25"/>
      <c r="AS43" s="25"/>
      <c r="AT43" s="25"/>
      <c r="AU43" s="25"/>
      <c r="AV43" s="25"/>
      <c r="AW43" s="25"/>
      <c r="AX43" s="25"/>
      <c r="AY43" s="25"/>
      <c r="AZ43" s="25"/>
      <c r="BA43" s="25"/>
      <c r="BB43" s="25"/>
      <c r="BC43" s="25"/>
      <c r="BD43" s="25"/>
      <c r="BE43" s="25"/>
      <c r="BF43" s="25"/>
      <c r="BG43" s="23"/>
      <c r="BH43" s="23"/>
      <c r="BI43" s="23"/>
      <c r="BJ43" s="23"/>
      <c r="BK43" s="23"/>
      <c r="BL43" s="23"/>
      <c r="BM43" s="23"/>
      <c r="BN43" s="23"/>
      <c r="BO43" s="23"/>
      <c r="BP43" s="23"/>
      <c r="BQ43" s="23"/>
      <c r="BR43" s="23"/>
      <c r="BS43" s="20"/>
    </row>
    <row r="44" spans="1:71">
      <c r="A44" s="19">
        <v>38</v>
      </c>
      <c r="B44" s="50"/>
      <c r="C44" s="20"/>
      <c r="D44" s="21"/>
      <c r="E44" s="22"/>
      <c r="F44" s="52"/>
      <c r="G44" s="23"/>
      <c r="H44" s="23"/>
      <c r="I44" s="23"/>
      <c r="J44" s="23"/>
      <c r="K44" s="23"/>
      <c r="L44" s="23"/>
      <c r="M44" s="23"/>
      <c r="N44" s="23"/>
      <c r="O44" s="23"/>
      <c r="P44" s="23"/>
      <c r="Q44" s="23"/>
      <c r="R44" s="21"/>
      <c r="S44" s="54"/>
      <c r="T44" s="60"/>
      <c r="U44" s="59"/>
      <c r="V44" s="24"/>
      <c r="W44" s="25"/>
      <c r="X44" s="25"/>
      <c r="Y44" s="25"/>
      <c r="Z44" s="25"/>
      <c r="AA44" s="25"/>
      <c r="AB44" s="25"/>
      <c r="AC44" s="25"/>
      <c r="AD44" s="25"/>
      <c r="AE44" s="25"/>
      <c r="AF44" s="25"/>
      <c r="AG44" s="25"/>
      <c r="AH44" s="25"/>
      <c r="AI44" s="25"/>
      <c r="AJ44" s="25"/>
      <c r="AK44" s="25"/>
      <c r="AL44" s="25"/>
      <c r="AM44" s="25"/>
      <c r="AN44" s="25"/>
      <c r="AO44" s="25"/>
      <c r="AP44" s="25"/>
      <c r="AQ44" s="25"/>
      <c r="AR44" s="25"/>
      <c r="AS44" s="25"/>
      <c r="AT44" s="25"/>
      <c r="AU44" s="25"/>
      <c r="AV44" s="25"/>
      <c r="AW44" s="25"/>
      <c r="AX44" s="25"/>
      <c r="AY44" s="25"/>
      <c r="AZ44" s="25"/>
      <c r="BA44" s="25"/>
      <c r="BB44" s="25"/>
      <c r="BC44" s="25"/>
      <c r="BD44" s="25"/>
      <c r="BE44" s="25"/>
      <c r="BF44" s="25"/>
      <c r="BG44" s="25"/>
      <c r="BH44" s="23"/>
      <c r="BI44" s="23"/>
      <c r="BJ44" s="23"/>
      <c r="BK44" s="23"/>
      <c r="BL44" s="23"/>
      <c r="BM44" s="23"/>
      <c r="BN44" s="23"/>
      <c r="BO44" s="23"/>
      <c r="BP44" s="23"/>
      <c r="BQ44" s="23"/>
      <c r="BR44" s="23"/>
      <c r="BS44" s="20"/>
    </row>
    <row r="45" spans="1:71">
      <c r="A45" s="19">
        <v>39</v>
      </c>
      <c r="B45" s="50"/>
      <c r="C45" s="20"/>
      <c r="D45" s="21"/>
      <c r="E45" s="22"/>
      <c r="F45" s="52"/>
      <c r="G45" s="23"/>
      <c r="H45" s="23"/>
      <c r="I45" s="23"/>
      <c r="J45" s="23"/>
      <c r="K45" s="23"/>
      <c r="L45" s="23"/>
      <c r="M45" s="23"/>
      <c r="N45" s="23"/>
      <c r="O45" s="23"/>
      <c r="P45" s="23"/>
      <c r="Q45" s="23"/>
      <c r="R45" s="21"/>
      <c r="S45" s="54"/>
      <c r="T45" s="60"/>
      <c r="U45" s="59"/>
      <c r="V45" s="24"/>
      <c r="W45" s="25"/>
      <c r="X45" s="25"/>
      <c r="Y45" s="25"/>
      <c r="Z45" s="25"/>
      <c r="AA45" s="25"/>
      <c r="AB45" s="25"/>
      <c r="AC45" s="25"/>
      <c r="AD45" s="25"/>
      <c r="AE45" s="25"/>
      <c r="AF45" s="25"/>
      <c r="AG45" s="25"/>
      <c r="AH45" s="25"/>
      <c r="AI45" s="25"/>
      <c r="AJ45" s="25"/>
      <c r="AK45" s="25"/>
      <c r="AL45" s="25"/>
      <c r="AM45" s="25"/>
      <c r="AN45" s="25"/>
      <c r="AO45" s="25"/>
      <c r="AP45" s="25"/>
      <c r="AQ45" s="25"/>
      <c r="AR45" s="25"/>
      <c r="AS45" s="25"/>
      <c r="AT45" s="25"/>
      <c r="AU45" s="25"/>
      <c r="AV45" s="25"/>
      <c r="AW45" s="25"/>
      <c r="AX45" s="25"/>
      <c r="AY45" s="25"/>
      <c r="AZ45" s="25"/>
      <c r="BA45" s="25"/>
      <c r="BB45" s="25"/>
      <c r="BC45" s="25"/>
      <c r="BD45" s="25"/>
      <c r="BE45" s="25"/>
      <c r="BF45" s="25"/>
      <c r="BG45" s="25"/>
      <c r="BH45" s="25"/>
      <c r="BI45" s="23"/>
      <c r="BJ45" s="23"/>
      <c r="BK45" s="23"/>
      <c r="BL45" s="23"/>
      <c r="BM45" s="23"/>
      <c r="BN45" s="23"/>
      <c r="BO45" s="23"/>
      <c r="BP45" s="23"/>
      <c r="BQ45" s="23"/>
      <c r="BR45" s="23"/>
      <c r="BS45" s="20"/>
    </row>
    <row r="46" spans="1:71">
      <c r="A46" s="19">
        <v>40</v>
      </c>
      <c r="B46" s="50"/>
      <c r="C46" s="20"/>
      <c r="D46" s="21"/>
      <c r="E46" s="22"/>
      <c r="F46" s="52"/>
      <c r="G46" s="23"/>
      <c r="H46" s="23"/>
      <c r="I46" s="23"/>
      <c r="J46" s="23"/>
      <c r="K46" s="23"/>
      <c r="L46" s="23"/>
      <c r="M46" s="23"/>
      <c r="N46" s="23"/>
      <c r="O46" s="23"/>
      <c r="P46" s="23"/>
      <c r="Q46" s="23"/>
      <c r="R46" s="21"/>
      <c r="S46" s="54"/>
      <c r="T46" s="60"/>
      <c r="U46" s="59"/>
      <c r="V46" s="24"/>
      <c r="W46" s="25"/>
      <c r="X46" s="25"/>
      <c r="Y46" s="25"/>
      <c r="Z46" s="25"/>
      <c r="AA46" s="25"/>
      <c r="AB46" s="25"/>
      <c r="AC46" s="25"/>
      <c r="AD46" s="25"/>
      <c r="AE46" s="25"/>
      <c r="AF46" s="25"/>
      <c r="AG46" s="25"/>
      <c r="AH46" s="25"/>
      <c r="AI46" s="25"/>
      <c r="AJ46" s="25"/>
      <c r="AK46" s="25"/>
      <c r="AL46" s="25"/>
      <c r="AM46" s="25"/>
      <c r="AN46" s="25"/>
      <c r="AO46" s="25"/>
      <c r="AP46" s="25"/>
      <c r="AQ46" s="25"/>
      <c r="AR46" s="25"/>
      <c r="AS46" s="25"/>
      <c r="AT46" s="25"/>
      <c r="AU46" s="25"/>
      <c r="AV46" s="25"/>
      <c r="AW46" s="25"/>
      <c r="AX46" s="25"/>
      <c r="AY46" s="25"/>
      <c r="AZ46" s="25"/>
      <c r="BA46" s="25"/>
      <c r="BB46" s="25"/>
      <c r="BC46" s="25"/>
      <c r="BD46" s="25"/>
      <c r="BE46" s="25"/>
      <c r="BF46" s="25"/>
      <c r="BG46" s="25"/>
      <c r="BH46" s="25"/>
      <c r="BI46" s="25"/>
      <c r="BJ46" s="23"/>
      <c r="BK46" s="23"/>
      <c r="BL46" s="23"/>
      <c r="BM46" s="23"/>
      <c r="BN46" s="23"/>
      <c r="BO46" s="23"/>
      <c r="BP46" s="23"/>
      <c r="BQ46" s="23"/>
      <c r="BR46" s="23"/>
      <c r="BS46" s="20"/>
    </row>
    <row r="47" spans="1:71">
      <c r="A47" s="19">
        <v>41</v>
      </c>
      <c r="B47" s="50"/>
      <c r="C47" s="20"/>
      <c r="D47" s="21"/>
      <c r="E47" s="22"/>
      <c r="F47" s="52"/>
      <c r="G47" s="23"/>
      <c r="H47" s="23"/>
      <c r="I47" s="23"/>
      <c r="J47" s="23"/>
      <c r="K47" s="23"/>
      <c r="L47" s="23"/>
      <c r="M47" s="23"/>
      <c r="N47" s="23"/>
      <c r="O47" s="23"/>
      <c r="P47" s="23"/>
      <c r="Q47" s="23"/>
      <c r="R47" s="21"/>
      <c r="S47" s="54"/>
      <c r="T47" s="60"/>
      <c r="U47" s="59"/>
      <c r="V47" s="24"/>
      <c r="W47" s="25"/>
      <c r="X47" s="25"/>
      <c r="Y47" s="25"/>
      <c r="Z47" s="25"/>
      <c r="AA47" s="25"/>
      <c r="AB47" s="25"/>
      <c r="AC47" s="25"/>
      <c r="AD47" s="25"/>
      <c r="AE47" s="25"/>
      <c r="AF47" s="25"/>
      <c r="AG47" s="25"/>
      <c r="AH47" s="25"/>
      <c r="AI47" s="25"/>
      <c r="AJ47" s="25"/>
      <c r="AK47" s="25"/>
      <c r="AL47" s="25"/>
      <c r="AM47" s="25"/>
      <c r="AN47" s="25"/>
      <c r="AO47" s="25"/>
      <c r="AP47" s="25"/>
      <c r="AQ47" s="25"/>
      <c r="AR47" s="25"/>
      <c r="AS47" s="25"/>
      <c r="AT47" s="25"/>
      <c r="AU47" s="25"/>
      <c r="AV47" s="25"/>
      <c r="AW47" s="25"/>
      <c r="AX47" s="25"/>
      <c r="AY47" s="25"/>
      <c r="AZ47" s="25"/>
      <c r="BA47" s="25"/>
      <c r="BB47" s="25"/>
      <c r="BC47" s="25"/>
      <c r="BD47" s="25"/>
      <c r="BE47" s="25"/>
      <c r="BF47" s="25"/>
      <c r="BG47" s="25"/>
      <c r="BH47" s="25"/>
      <c r="BI47" s="25"/>
      <c r="BJ47" s="25"/>
      <c r="BK47" s="23"/>
      <c r="BL47" s="23"/>
      <c r="BM47" s="23"/>
      <c r="BN47" s="23"/>
      <c r="BO47" s="23"/>
      <c r="BP47" s="23"/>
      <c r="BQ47" s="23"/>
      <c r="BR47" s="23"/>
      <c r="BS47" s="20"/>
    </row>
    <row r="48" spans="1:71">
      <c r="A48" s="19">
        <v>42</v>
      </c>
      <c r="B48" s="50"/>
      <c r="C48" s="20"/>
      <c r="D48" s="21"/>
      <c r="E48" s="22"/>
      <c r="F48" s="52"/>
      <c r="G48" s="23"/>
      <c r="H48" s="23"/>
      <c r="I48" s="23"/>
      <c r="J48" s="23"/>
      <c r="K48" s="23"/>
      <c r="L48" s="23"/>
      <c r="M48" s="23"/>
      <c r="N48" s="23"/>
      <c r="O48" s="23"/>
      <c r="P48" s="23"/>
      <c r="Q48" s="23"/>
      <c r="R48" s="21"/>
      <c r="S48" s="54"/>
      <c r="T48" s="60"/>
      <c r="U48" s="59"/>
      <c r="V48" s="24"/>
      <c r="W48" s="25"/>
      <c r="X48" s="25"/>
      <c r="Y48" s="25"/>
      <c r="Z48" s="25"/>
      <c r="AA48" s="25"/>
      <c r="AB48" s="25"/>
      <c r="AC48" s="25"/>
      <c r="AD48" s="25"/>
      <c r="AE48" s="25"/>
      <c r="AF48" s="25"/>
      <c r="AG48" s="25"/>
      <c r="AH48" s="25"/>
      <c r="AI48" s="25"/>
      <c r="AJ48" s="25"/>
      <c r="AK48" s="25"/>
      <c r="AL48" s="25"/>
      <c r="AM48" s="25"/>
      <c r="AN48" s="25"/>
      <c r="AO48" s="25"/>
      <c r="AP48" s="25"/>
      <c r="AQ48" s="25"/>
      <c r="AR48" s="25"/>
      <c r="AS48" s="25"/>
      <c r="AT48" s="25"/>
      <c r="AU48" s="25"/>
      <c r="AV48" s="25"/>
      <c r="AW48" s="25"/>
      <c r="AX48" s="25"/>
      <c r="AY48" s="25"/>
      <c r="AZ48" s="25"/>
      <c r="BA48" s="25"/>
      <c r="BB48" s="25"/>
      <c r="BC48" s="25"/>
      <c r="BD48" s="25"/>
      <c r="BE48" s="25"/>
      <c r="BF48" s="25"/>
      <c r="BG48" s="25"/>
      <c r="BH48" s="25"/>
      <c r="BI48" s="25"/>
      <c r="BJ48" s="25"/>
      <c r="BK48" s="25"/>
      <c r="BL48" s="23"/>
      <c r="BM48" s="23"/>
      <c r="BN48" s="23"/>
      <c r="BO48" s="23"/>
      <c r="BP48" s="23"/>
      <c r="BQ48" s="23"/>
      <c r="BR48" s="23"/>
      <c r="BS48" s="20"/>
    </row>
    <row r="49" spans="1:71">
      <c r="A49" s="19">
        <v>43</v>
      </c>
      <c r="B49" s="50"/>
      <c r="C49" s="20"/>
      <c r="D49" s="21"/>
      <c r="E49" s="22"/>
      <c r="F49" s="52"/>
      <c r="G49" s="23"/>
      <c r="H49" s="23"/>
      <c r="I49" s="23"/>
      <c r="J49" s="23"/>
      <c r="K49" s="23"/>
      <c r="L49" s="23"/>
      <c r="M49" s="23"/>
      <c r="N49" s="23"/>
      <c r="O49" s="23"/>
      <c r="P49" s="23"/>
      <c r="Q49" s="23"/>
      <c r="R49" s="21"/>
      <c r="S49" s="54"/>
      <c r="T49" s="60"/>
      <c r="U49" s="59"/>
      <c r="V49" s="24"/>
      <c r="W49" s="25"/>
      <c r="X49" s="25"/>
      <c r="Y49" s="25"/>
      <c r="Z49" s="25"/>
      <c r="AA49" s="25"/>
      <c r="AB49" s="25"/>
      <c r="AC49" s="25"/>
      <c r="AD49" s="25"/>
      <c r="AE49" s="25"/>
      <c r="AF49" s="25"/>
      <c r="AG49" s="25"/>
      <c r="AH49" s="25"/>
      <c r="AI49" s="25"/>
      <c r="AJ49" s="25"/>
      <c r="AK49" s="25"/>
      <c r="AL49" s="25"/>
      <c r="AM49" s="25"/>
      <c r="AN49" s="25"/>
      <c r="AO49" s="25"/>
      <c r="AP49" s="25"/>
      <c r="AQ49" s="25"/>
      <c r="AR49" s="25"/>
      <c r="AS49" s="25"/>
      <c r="AT49" s="25"/>
      <c r="AU49" s="25"/>
      <c r="AV49" s="25"/>
      <c r="AW49" s="25"/>
      <c r="AX49" s="25"/>
      <c r="AY49" s="25"/>
      <c r="AZ49" s="25"/>
      <c r="BA49" s="25"/>
      <c r="BB49" s="25"/>
      <c r="BC49" s="25"/>
      <c r="BD49" s="25"/>
      <c r="BE49" s="25"/>
      <c r="BF49" s="25"/>
      <c r="BG49" s="25"/>
      <c r="BH49" s="25"/>
      <c r="BI49" s="25"/>
      <c r="BJ49" s="25"/>
      <c r="BK49" s="25"/>
      <c r="BL49" s="25"/>
      <c r="BM49" s="23"/>
      <c r="BN49" s="23"/>
      <c r="BO49" s="23"/>
      <c r="BP49" s="23"/>
      <c r="BQ49" s="23"/>
      <c r="BR49" s="23"/>
      <c r="BS49" s="20"/>
    </row>
    <row r="50" spans="1:71">
      <c r="A50" s="19">
        <v>44</v>
      </c>
      <c r="B50" s="50"/>
      <c r="C50" s="20"/>
      <c r="D50" s="21"/>
      <c r="E50" s="22"/>
      <c r="F50" s="52"/>
      <c r="G50" s="23"/>
      <c r="H50" s="23"/>
      <c r="I50" s="23"/>
      <c r="J50" s="23"/>
      <c r="K50" s="23"/>
      <c r="L50" s="23"/>
      <c r="M50" s="23"/>
      <c r="N50" s="23"/>
      <c r="O50" s="23"/>
      <c r="P50" s="23"/>
      <c r="Q50" s="23"/>
      <c r="R50" s="21"/>
      <c r="S50" s="54"/>
      <c r="T50" s="60"/>
      <c r="U50" s="59"/>
      <c r="V50" s="24"/>
      <c r="W50" s="25"/>
      <c r="X50" s="25"/>
      <c r="Y50" s="25"/>
      <c r="Z50" s="25"/>
      <c r="AA50" s="25"/>
      <c r="AB50" s="25"/>
      <c r="AC50" s="25"/>
      <c r="AD50" s="25"/>
      <c r="AE50" s="25"/>
      <c r="AF50" s="25"/>
      <c r="AG50" s="25"/>
      <c r="AH50" s="25"/>
      <c r="AI50" s="25"/>
      <c r="AJ50" s="25"/>
      <c r="AK50" s="25"/>
      <c r="AL50" s="25"/>
      <c r="AM50" s="25"/>
      <c r="AN50" s="25"/>
      <c r="AO50" s="25"/>
      <c r="AP50" s="25"/>
      <c r="AQ50" s="25"/>
      <c r="AR50" s="25"/>
      <c r="AS50" s="25"/>
      <c r="AT50" s="25"/>
      <c r="AU50" s="25"/>
      <c r="AV50" s="25"/>
      <c r="AW50" s="25"/>
      <c r="AX50" s="25"/>
      <c r="AY50" s="25"/>
      <c r="AZ50" s="25"/>
      <c r="BA50" s="25"/>
      <c r="BB50" s="25"/>
      <c r="BC50" s="25"/>
      <c r="BD50" s="25"/>
      <c r="BE50" s="25"/>
      <c r="BF50" s="25"/>
      <c r="BG50" s="25"/>
      <c r="BH50" s="25"/>
      <c r="BI50" s="25"/>
      <c r="BJ50" s="25"/>
      <c r="BK50" s="25"/>
      <c r="BL50" s="25"/>
      <c r="BM50" s="25"/>
      <c r="BN50" s="23"/>
      <c r="BO50" s="23"/>
      <c r="BP50" s="23"/>
      <c r="BQ50" s="23"/>
      <c r="BR50" s="23"/>
      <c r="BS50" s="20"/>
    </row>
    <row r="51" spans="1:71">
      <c r="A51" s="19">
        <v>45</v>
      </c>
      <c r="B51" s="50"/>
      <c r="C51" s="20"/>
      <c r="D51" s="21"/>
      <c r="E51" s="22"/>
      <c r="F51" s="52"/>
      <c r="G51" s="23"/>
      <c r="H51" s="23"/>
      <c r="I51" s="23"/>
      <c r="J51" s="23"/>
      <c r="K51" s="23"/>
      <c r="L51" s="23"/>
      <c r="M51" s="23"/>
      <c r="N51" s="23"/>
      <c r="O51" s="23"/>
      <c r="P51" s="23"/>
      <c r="Q51" s="23"/>
      <c r="R51" s="21"/>
      <c r="S51" s="54"/>
      <c r="T51" s="60"/>
      <c r="U51" s="59"/>
      <c r="V51" s="24"/>
      <c r="W51" s="25"/>
      <c r="X51" s="25"/>
      <c r="Y51" s="25"/>
      <c r="Z51" s="25"/>
      <c r="AA51" s="25"/>
      <c r="AB51" s="25"/>
      <c r="AC51" s="25"/>
      <c r="AD51" s="25"/>
      <c r="AE51" s="25"/>
      <c r="AF51" s="25"/>
      <c r="AG51" s="25"/>
      <c r="AH51" s="25"/>
      <c r="AI51" s="25"/>
      <c r="AJ51" s="25"/>
      <c r="AK51" s="25"/>
      <c r="AL51" s="25"/>
      <c r="AM51" s="25"/>
      <c r="AN51" s="25"/>
      <c r="AO51" s="25"/>
      <c r="AP51" s="25"/>
      <c r="AQ51" s="25"/>
      <c r="AR51" s="25"/>
      <c r="AS51" s="25"/>
      <c r="AT51" s="25"/>
      <c r="AU51" s="25"/>
      <c r="AV51" s="25"/>
      <c r="AW51" s="25"/>
      <c r="AX51" s="25"/>
      <c r="AY51" s="25"/>
      <c r="AZ51" s="25"/>
      <c r="BA51" s="25"/>
      <c r="BB51" s="25"/>
      <c r="BC51" s="25"/>
      <c r="BD51" s="25"/>
      <c r="BE51" s="25"/>
      <c r="BF51" s="25"/>
      <c r="BG51" s="25"/>
      <c r="BH51" s="25"/>
      <c r="BI51" s="25"/>
      <c r="BJ51" s="25"/>
      <c r="BK51" s="25"/>
      <c r="BL51" s="25"/>
      <c r="BM51" s="25"/>
      <c r="BN51" s="25"/>
      <c r="BO51" s="23"/>
      <c r="BP51" s="23"/>
      <c r="BQ51" s="23"/>
      <c r="BR51" s="23"/>
      <c r="BS51" s="20"/>
    </row>
    <row r="52" spans="1:71">
      <c r="A52" s="19">
        <v>46</v>
      </c>
      <c r="B52" s="50"/>
      <c r="C52" s="20"/>
      <c r="D52" s="21"/>
      <c r="E52" s="22"/>
      <c r="F52" s="52"/>
      <c r="G52" s="23"/>
      <c r="H52" s="23"/>
      <c r="I52" s="23"/>
      <c r="J52" s="23"/>
      <c r="K52" s="23"/>
      <c r="L52" s="23"/>
      <c r="M52" s="23"/>
      <c r="N52" s="23"/>
      <c r="O52" s="23"/>
      <c r="P52" s="23"/>
      <c r="Q52" s="23"/>
      <c r="R52" s="21"/>
      <c r="S52" s="54"/>
      <c r="T52" s="60"/>
      <c r="U52" s="59"/>
      <c r="V52" s="24"/>
      <c r="W52" s="25"/>
      <c r="X52" s="25"/>
      <c r="Y52" s="25"/>
      <c r="Z52" s="25"/>
      <c r="AA52" s="25"/>
      <c r="AB52" s="25"/>
      <c r="AC52" s="25"/>
      <c r="AD52" s="25"/>
      <c r="AE52" s="25"/>
      <c r="AF52" s="25"/>
      <c r="AG52" s="25"/>
      <c r="AH52" s="25"/>
      <c r="AI52" s="25"/>
      <c r="AJ52" s="25"/>
      <c r="AK52" s="25"/>
      <c r="AL52" s="25"/>
      <c r="AM52" s="25"/>
      <c r="AN52" s="25"/>
      <c r="AO52" s="25"/>
      <c r="AP52" s="25"/>
      <c r="AQ52" s="25"/>
      <c r="AR52" s="25"/>
      <c r="AS52" s="25"/>
      <c r="AT52" s="25"/>
      <c r="AU52" s="25"/>
      <c r="AV52" s="25"/>
      <c r="AW52" s="25"/>
      <c r="AX52" s="25"/>
      <c r="AY52" s="25"/>
      <c r="AZ52" s="25"/>
      <c r="BA52" s="25"/>
      <c r="BB52" s="25"/>
      <c r="BC52" s="25"/>
      <c r="BD52" s="25"/>
      <c r="BE52" s="25"/>
      <c r="BF52" s="25"/>
      <c r="BG52" s="25"/>
      <c r="BH52" s="25"/>
      <c r="BI52" s="25"/>
      <c r="BJ52" s="25"/>
      <c r="BK52" s="25"/>
      <c r="BL52" s="25"/>
      <c r="BM52" s="25"/>
      <c r="BN52" s="25"/>
      <c r="BO52" s="25"/>
      <c r="BP52" s="23"/>
      <c r="BQ52" s="23"/>
      <c r="BR52" s="23"/>
      <c r="BS52" s="20"/>
    </row>
    <row r="53" spans="1:71">
      <c r="A53" s="19">
        <v>47</v>
      </c>
      <c r="B53" s="50"/>
      <c r="C53" s="20"/>
      <c r="D53" s="21"/>
      <c r="E53" s="22"/>
      <c r="F53" s="52"/>
      <c r="G53" s="23"/>
      <c r="H53" s="23"/>
      <c r="I53" s="23"/>
      <c r="J53" s="23"/>
      <c r="K53" s="23"/>
      <c r="L53" s="23"/>
      <c r="M53" s="23"/>
      <c r="N53" s="23"/>
      <c r="O53" s="23"/>
      <c r="P53" s="23"/>
      <c r="Q53" s="23"/>
      <c r="R53" s="21"/>
      <c r="S53" s="54"/>
      <c r="T53" s="60"/>
      <c r="U53" s="59"/>
      <c r="V53" s="24"/>
      <c r="W53" s="25"/>
      <c r="X53" s="25"/>
      <c r="Y53" s="25"/>
      <c r="Z53" s="25"/>
      <c r="AA53" s="25"/>
      <c r="AB53" s="25"/>
      <c r="AC53" s="25"/>
      <c r="AD53" s="25"/>
      <c r="AE53" s="25"/>
      <c r="AF53" s="25"/>
      <c r="AG53" s="25"/>
      <c r="AH53" s="25"/>
      <c r="AI53" s="25"/>
      <c r="AJ53" s="25"/>
      <c r="AK53" s="25"/>
      <c r="AL53" s="25"/>
      <c r="AM53" s="25"/>
      <c r="AN53" s="25"/>
      <c r="AO53" s="25"/>
      <c r="AP53" s="25"/>
      <c r="AQ53" s="25"/>
      <c r="AR53" s="25"/>
      <c r="AS53" s="25"/>
      <c r="AT53" s="25"/>
      <c r="AU53" s="25"/>
      <c r="AV53" s="25"/>
      <c r="AW53" s="25"/>
      <c r="AX53" s="25"/>
      <c r="AY53" s="25"/>
      <c r="AZ53" s="25"/>
      <c r="BA53" s="25"/>
      <c r="BB53" s="25"/>
      <c r="BC53" s="25"/>
      <c r="BD53" s="25"/>
      <c r="BE53" s="25"/>
      <c r="BF53" s="25"/>
      <c r="BG53" s="25"/>
      <c r="BH53" s="25"/>
      <c r="BI53" s="25"/>
      <c r="BJ53" s="25"/>
      <c r="BK53" s="25"/>
      <c r="BL53" s="25"/>
      <c r="BM53" s="25"/>
      <c r="BN53" s="25"/>
      <c r="BO53" s="25"/>
      <c r="BP53" s="25"/>
      <c r="BQ53" s="23"/>
      <c r="BR53" s="23"/>
      <c r="BS53" s="20"/>
    </row>
    <row r="54" spans="1:71">
      <c r="A54" s="19">
        <v>48</v>
      </c>
      <c r="B54" s="50"/>
      <c r="C54" s="20"/>
      <c r="D54" s="21"/>
      <c r="E54" s="22"/>
      <c r="F54" s="52"/>
      <c r="G54" s="23"/>
      <c r="H54" s="23"/>
      <c r="I54" s="23"/>
      <c r="J54" s="23"/>
      <c r="K54" s="23"/>
      <c r="L54" s="23"/>
      <c r="M54" s="23"/>
      <c r="N54" s="23"/>
      <c r="O54" s="23"/>
      <c r="P54" s="23"/>
      <c r="Q54" s="23"/>
      <c r="R54" s="21"/>
      <c r="S54" s="54"/>
      <c r="T54" s="60"/>
      <c r="U54" s="59"/>
      <c r="V54" s="24"/>
      <c r="W54" s="25"/>
      <c r="X54" s="25"/>
      <c r="Y54" s="25"/>
      <c r="Z54" s="25"/>
      <c r="AA54" s="25"/>
      <c r="AB54" s="25"/>
      <c r="AC54" s="25"/>
      <c r="AD54" s="25"/>
      <c r="AE54" s="25"/>
      <c r="AF54" s="25"/>
      <c r="AG54" s="25"/>
      <c r="AH54" s="25"/>
      <c r="AI54" s="25"/>
      <c r="AJ54" s="25"/>
      <c r="AK54" s="25"/>
      <c r="AL54" s="25"/>
      <c r="AM54" s="25"/>
      <c r="AN54" s="25"/>
      <c r="AO54" s="25"/>
      <c r="AP54" s="25"/>
      <c r="AQ54" s="25"/>
      <c r="AR54" s="25"/>
      <c r="AS54" s="25"/>
      <c r="AT54" s="25"/>
      <c r="AU54" s="25"/>
      <c r="AV54" s="25"/>
      <c r="AW54" s="25"/>
      <c r="AX54" s="25"/>
      <c r="AY54" s="25"/>
      <c r="AZ54" s="25"/>
      <c r="BA54" s="25"/>
      <c r="BB54" s="25"/>
      <c r="BC54" s="25"/>
      <c r="BD54" s="25"/>
      <c r="BE54" s="25"/>
      <c r="BF54" s="25"/>
      <c r="BG54" s="25"/>
      <c r="BH54" s="25"/>
      <c r="BI54" s="25"/>
      <c r="BJ54" s="25"/>
      <c r="BK54" s="25"/>
      <c r="BL54" s="25"/>
      <c r="BM54" s="25"/>
      <c r="BN54" s="25"/>
      <c r="BO54" s="25"/>
      <c r="BP54" s="25"/>
      <c r="BQ54" s="25"/>
      <c r="BR54" s="23"/>
      <c r="BS54" s="20"/>
    </row>
    <row r="55" spans="1:71">
      <c r="A55" s="19">
        <v>49</v>
      </c>
      <c r="B55" s="50"/>
      <c r="C55" s="20"/>
      <c r="D55" s="21"/>
      <c r="E55" s="22"/>
      <c r="F55" s="52"/>
      <c r="G55" s="23"/>
      <c r="H55" s="23"/>
      <c r="I55" s="23"/>
      <c r="J55" s="23"/>
      <c r="K55" s="23"/>
      <c r="L55" s="23"/>
      <c r="M55" s="23"/>
      <c r="N55" s="23"/>
      <c r="O55" s="23"/>
      <c r="P55" s="23"/>
      <c r="Q55" s="23"/>
      <c r="R55" s="21"/>
      <c r="S55" s="54"/>
      <c r="T55" s="60"/>
      <c r="U55" s="59"/>
      <c r="V55" s="24"/>
      <c r="W55" s="25"/>
      <c r="X55" s="25"/>
      <c r="Y55" s="25"/>
      <c r="Z55" s="25"/>
      <c r="AA55" s="25"/>
      <c r="AB55" s="25"/>
      <c r="AC55" s="25"/>
      <c r="AD55" s="25"/>
      <c r="AE55" s="25"/>
      <c r="AF55" s="25"/>
      <c r="AG55" s="25"/>
      <c r="AH55" s="25"/>
      <c r="AI55" s="25"/>
      <c r="AJ55" s="25"/>
      <c r="AK55" s="25"/>
      <c r="AL55" s="25"/>
      <c r="AM55" s="25"/>
      <c r="AN55" s="25"/>
      <c r="AO55" s="25"/>
      <c r="AP55" s="25"/>
      <c r="AQ55" s="25"/>
      <c r="AR55" s="25"/>
      <c r="AS55" s="25"/>
      <c r="AT55" s="25"/>
      <c r="AU55" s="25"/>
      <c r="AV55" s="25"/>
      <c r="AW55" s="25"/>
      <c r="AX55" s="25"/>
      <c r="AY55" s="25"/>
      <c r="AZ55" s="25"/>
      <c r="BA55" s="25"/>
      <c r="BB55" s="25"/>
      <c r="BC55" s="25"/>
      <c r="BD55" s="25"/>
      <c r="BE55" s="25"/>
      <c r="BF55" s="25"/>
      <c r="BG55" s="25"/>
      <c r="BH55" s="25"/>
      <c r="BI55" s="25"/>
      <c r="BJ55" s="25"/>
      <c r="BK55" s="25"/>
      <c r="BL55" s="25"/>
      <c r="BM55" s="25"/>
      <c r="BN55" s="25"/>
      <c r="BO55" s="25"/>
      <c r="BP55" s="25"/>
      <c r="BQ55" s="25"/>
      <c r="BR55" s="25"/>
      <c r="BS55" s="20"/>
    </row>
    <row r="56" spans="1:71">
      <c r="A56" s="26">
        <v>50</v>
      </c>
      <c r="B56" s="66"/>
      <c r="C56" s="27"/>
      <c r="D56" s="28"/>
      <c r="E56" s="29"/>
      <c r="F56" s="53"/>
      <c r="G56" s="30"/>
      <c r="H56" s="30"/>
      <c r="I56" s="30"/>
      <c r="J56" s="30"/>
      <c r="K56" s="30"/>
      <c r="L56" s="30"/>
      <c r="M56" s="30"/>
      <c r="N56" s="30"/>
      <c r="O56" s="30"/>
      <c r="P56" s="30"/>
      <c r="Q56" s="30"/>
      <c r="R56" s="28"/>
      <c r="S56" s="68"/>
      <c r="T56" s="72"/>
      <c r="U56" s="70"/>
      <c r="V56" s="31"/>
      <c r="W56" s="32"/>
      <c r="X56" s="32"/>
      <c r="Y56" s="32"/>
      <c r="Z56" s="32"/>
      <c r="AA56" s="32"/>
      <c r="AB56" s="32"/>
      <c r="AC56" s="32"/>
      <c r="AD56" s="32"/>
      <c r="AE56" s="32"/>
      <c r="AF56" s="32"/>
      <c r="AG56" s="32"/>
      <c r="AH56" s="32"/>
      <c r="AI56" s="32"/>
      <c r="AJ56" s="32"/>
      <c r="AK56" s="32"/>
      <c r="AL56" s="32"/>
      <c r="AM56" s="32"/>
      <c r="AN56" s="32"/>
      <c r="AO56" s="32"/>
      <c r="AP56" s="32"/>
      <c r="AQ56" s="32"/>
      <c r="AR56" s="32"/>
      <c r="AS56" s="32"/>
      <c r="AT56" s="32"/>
      <c r="AU56" s="32"/>
      <c r="AV56" s="32"/>
      <c r="AW56" s="32"/>
      <c r="AX56" s="32"/>
      <c r="AY56" s="32"/>
      <c r="AZ56" s="32"/>
      <c r="BA56" s="32"/>
      <c r="BB56" s="32"/>
      <c r="BC56" s="32"/>
      <c r="BD56" s="32"/>
      <c r="BE56" s="32"/>
      <c r="BF56" s="32"/>
      <c r="BG56" s="32"/>
      <c r="BH56" s="32"/>
      <c r="BI56" s="32"/>
      <c r="BJ56" s="32"/>
      <c r="BK56" s="32"/>
      <c r="BL56" s="32"/>
      <c r="BM56" s="32"/>
      <c r="BN56" s="32"/>
      <c r="BO56" s="32"/>
      <c r="BP56" s="32"/>
      <c r="BQ56" s="32"/>
      <c r="BR56" s="32"/>
      <c r="BS56" s="33"/>
    </row>
  </sheetData>
  <sheetProtection selectLockedCells="1"/>
  <mergeCells count="3">
    <mergeCell ref="E5:R5"/>
    <mergeCell ref="T5:U5"/>
    <mergeCell ref="V5:BS5"/>
  </mergeCells>
  <conditionalFormatting sqref="V7:BS56">
    <cfRule type="cellIs" dxfId="15" priority="7" operator="equal">
      <formula>"Yes"</formula>
    </cfRule>
  </conditionalFormatting>
  <conditionalFormatting sqref="D7:D9 D11:D56">
    <cfRule type="cellIs" dxfId="14" priority="5" operator="equal">
      <formula>"No"</formula>
    </cfRule>
    <cfRule type="cellIs" dxfId="13" priority="6" operator="equal">
      <formula>"Yes"</formula>
    </cfRule>
  </conditionalFormatting>
  <conditionalFormatting sqref="D10">
    <cfRule type="cellIs" dxfId="12" priority="2" operator="equal">
      <formula>"No"</formula>
    </cfRule>
    <cfRule type="cellIs" dxfId="11" priority="3" operator="equal">
      <formula>"Yes"</formula>
    </cfRule>
  </conditionalFormatting>
  <conditionalFormatting sqref="E7:R56">
    <cfRule type="cellIs" dxfId="10" priority="1" operator="equal">
      <formula>"A"</formula>
    </cfRule>
    <cfRule type="expression" dxfId="9" priority="4">
      <formula>$D7="No"</formula>
    </cfRule>
    <cfRule type="cellIs" dxfId="8" priority="9" operator="equal">
      <formula>"VA"</formula>
    </cfRule>
    <cfRule type="cellIs" dxfId="7" priority="10" operator="equal">
      <formula>"V"</formula>
    </cfRule>
  </conditionalFormatting>
  <dataValidations count="4">
    <dataValidation type="list" allowBlank="1" showInputMessage="1" showErrorMessage="1" sqref="V7:BS56">
      <formula1>"Yes"</formula1>
    </dataValidation>
    <dataValidation type="list" allowBlank="1" showInputMessage="1" showErrorMessage="1" sqref="D7:D56">
      <formula1>"Yes,No"</formula1>
    </dataValidation>
    <dataValidation type="list" allowBlank="1" showInputMessage="1" showErrorMessage="1" sqref="E7:R56">
      <formula1>"V,A,VA"</formula1>
    </dataValidation>
    <dataValidation type="list" allowBlank="1" showInputMessage="1" showErrorMessage="1" sqref="C7:C56">
      <formula1>Location</formula1>
    </dataValidation>
  </dataValidations>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tabColor rgb="FF00AA91"/>
    <pageSetUpPr fitToPage="1"/>
  </sheetPr>
  <dimension ref="A1:G99"/>
  <sheetViews>
    <sheetView tabSelected="1" zoomScaleNormal="100" zoomScaleSheetLayoutView="85" workbookViewId="0">
      <selection activeCell="J24" sqref="J24"/>
    </sheetView>
  </sheetViews>
  <sheetFormatPr baseColWidth="10" defaultColWidth="8.85546875" defaultRowHeight="15"/>
  <cols>
    <col min="1" max="1" width="8.85546875" style="1"/>
    <col min="2" max="2" width="22.5703125" style="1" customWidth="1"/>
    <col min="3" max="3" width="25.7109375" style="1" customWidth="1"/>
    <col min="4" max="4" width="6.28515625" style="1" customWidth="1"/>
    <col min="5" max="5" width="30.28515625" style="1" customWidth="1"/>
    <col min="6" max="6" width="25.42578125" style="1" customWidth="1"/>
    <col min="7" max="16384" width="8.85546875" style="1"/>
  </cols>
  <sheetData>
    <row r="1" spans="1:7" ht="22.9" customHeight="1">
      <c r="A1" s="3"/>
      <c r="B1" s="3"/>
    </row>
    <row r="2" spans="1:7" ht="21" customHeight="1">
      <c r="A2" s="4"/>
      <c r="B2" s="4"/>
    </row>
    <row r="3" spans="1:7" ht="26.25">
      <c r="A3" s="82" t="s">
        <v>135</v>
      </c>
      <c r="B3" s="82"/>
      <c r="C3" s="73">
        <v>3</v>
      </c>
      <c r="D3" s="5"/>
      <c r="E3" s="5"/>
      <c r="F3" s="5"/>
      <c r="G3" s="5"/>
    </row>
    <row r="5" spans="1:7" ht="51" customHeight="1">
      <c r="B5" s="7" t="s">
        <v>73</v>
      </c>
      <c r="C5" s="84" t="str">
        <f>IF($C$3="","",IF(INDEX(Table1[Type of work],MATCH($C$3,Table1[No],0))=0,"",INDEX(Table1[Type of work],MATCH($C$3,Table1[No],0))))</f>
        <v>Test with a handed over train with ATC change(s) applied on the train</v>
      </c>
      <c r="D5" s="84"/>
      <c r="E5" s="84"/>
      <c r="F5" s="84"/>
    </row>
    <row r="7" spans="1:7" ht="21">
      <c r="B7" s="7" t="s">
        <v>81</v>
      </c>
      <c r="C7" s="85" t="str">
        <f>IF($C$3="","",IF(INDEX(Table1[Location],MATCH($C$3,Table1[No],0))=0,"",INDEX(Table1[Location],MATCH($C$3,Table1[No],0))))</f>
        <v>Main line</v>
      </c>
      <c r="D7" s="85"/>
      <c r="E7" s="7" t="s">
        <v>77</v>
      </c>
      <c r="F7" s="14" t="str">
        <f>IF($C$3="","",IF(INDEX(Table1[PTW requested],MATCH($C$3,Table1[No],0))=0,"",INDEX(Table1[PTW requested],MATCH($C$3,Table1[No],0))))</f>
        <v>Yes</v>
      </c>
    </row>
    <row r="9" spans="1:7" ht="21">
      <c r="A9" s="86" t="s">
        <v>74</v>
      </c>
      <c r="B9" s="86"/>
      <c r="C9" s="86"/>
      <c r="D9" s="86"/>
      <c r="E9" s="86"/>
      <c r="F9" s="86"/>
      <c r="G9" s="86"/>
    </row>
    <row r="11" spans="1:7">
      <c r="B11" s="10" t="s">
        <v>79</v>
      </c>
      <c r="C11" s="11" t="s">
        <v>78</v>
      </c>
      <c r="E11" s="10" t="s">
        <v>79</v>
      </c>
      <c r="F11" s="11" t="s">
        <v>78</v>
      </c>
    </row>
    <row r="12" spans="1:7">
      <c r="B12" s="8" t="s">
        <v>3</v>
      </c>
      <c r="C12" s="9" t="str">
        <f>IF($C$3="","",IF(IF(INDEX(Table1[Driving Mgt],MATCH($C$3,Table1[No],0))=0,"",INDEX(Table1[Driving Mgt],MATCH($C$3,Table1[No],0)))="V",
"Validation",IF(IF(INDEX(Table1[Driving Mgt],MATCH($C$3,Table1[No],0))=0,"",INDEX(Table1[Driving Mgt],MATCH($C$3,Table1[No],0)))="VA","Validation and Activation",IF(IF(INDEX(Table1[Driving Mgt],MATCH($C$3,Table1[No],0))=0,"",INDEX(Table1[Driving Mgt],MATCH($C$3,Table1[No],0)))="A","Activation",IF($F$7="No","N/A","None")))))</f>
        <v>None</v>
      </c>
      <c r="E12" s="8" t="s">
        <v>10</v>
      </c>
      <c r="F12" s="6" t="str">
        <f>IF($C$3="","",IF(IF(INDEX(Table1[Rolling Stock],MATCH($C$3,Table1[No],0))=0,"",INDEX(Table1[Rolling Stock],MATCH($C$3,Table1[No],0)))="V",
"Validation",IF(IF(INDEX(Table1[Rolling Stock],MATCH($C$3,Table1[No],0))=0,"",INDEX(Table1[Rolling Stock],MATCH($C$3,Table1[No],0)))="VA","Validation and Activation",IF(IF(INDEX(Table1[Rolling Stock],MATCH($C$3,Table1[No],0))=0,"",INDEX(Table1[Rolling Stock],MATCH($C$3,Table1[No],0)))="A","Activation",IF($F$7="No","N/A","None")))))</f>
        <v>Validation</v>
      </c>
    </row>
    <row r="13" spans="1:7">
      <c r="B13" s="8" t="s">
        <v>4</v>
      </c>
      <c r="C13" s="6" t="str">
        <f>IF($C$3="","",IF(IF(INDEX(Table1[CCP],MATCH($C$3,Table1[No],0))=0,"",INDEX(Table1[CCP],MATCH($C$3,Table1[No],0)))="V",
"Validation",IF(IF(INDEX(Table1[CCP],MATCH($C$3,Table1[No],0))=0,"",INDEX(Table1[CCP],MATCH($C$3,Table1[No],0)))="VA","Validation and Activation",IF(IF(INDEX(Table1[CCP],MATCH($C$3,Table1[No],0))=0,"",INDEX(Table1[CCP],MATCH($C$3,Table1[No],0)))="A","Activation",IF($F$7="No","N/A","None")))))</f>
        <v>None</v>
      </c>
      <c r="E13" s="8" t="s">
        <v>6</v>
      </c>
      <c r="F13" s="6" t="str">
        <f>IF($C$3="","",IF(IF(INDEX(Table1[Signaling],MATCH($C$3,Table1[No],0))=0,"",INDEX(Table1[Signaling],MATCH($C$3,Table1[No],0)))="V",
"Validation",IF(IF(INDEX(Table1[Signaling],MATCH($C$3,Table1[No],0))=0,"",INDEX(Table1[Signaling],MATCH($C$3,Table1[No],0)))="VA","Validation and Activation",IF(IF(INDEX(Table1[Signaling],MATCH($C$3,Table1[No],0))=0,"",INDEX(Table1[Signaling],MATCH($C$3,Table1[No],0)))="A","Activation",IF($F$7="No","N/A","None")))))</f>
        <v>Validation and Activation</v>
      </c>
    </row>
    <row r="14" spans="1:7">
      <c r="B14" s="8" t="s">
        <v>75</v>
      </c>
      <c r="C14" s="6" t="str">
        <f>IF($C$3="","",IF(IF(INDEX(Table1[Station Mgt],MATCH($C$3,Table1[No],0))=0,"",INDEX(Table1[Station Mgt],MATCH($C$3,Table1[No],0)))="V",
"Validation",IF(IF(INDEX(Table1[Station Mgt],MATCH($C$3,Table1[No],0))=0,"",INDEX(Table1[Station Mgt],MATCH($C$3,Table1[No],0)))="VA","Validation and Activation",IF(IF(INDEX(Table1[Station Mgt],MATCH($C$3,Table1[No],0))=0,"",INDEX(Table1[Station Mgt],MATCH($C$3,Table1[No],0)))="A","Activation",IF($F$7="No","N/A","None")))))</f>
        <v>None</v>
      </c>
      <c r="E14" s="8" t="s">
        <v>11</v>
      </c>
      <c r="F14" s="6" t="str">
        <f>IF($C$3="","",IF(IF(INDEX(Table1[Telecom],MATCH($C$3,Table1[No],0))=0,"",INDEX(Table1[Telecom],MATCH($C$3,Table1[No],0)))="V",
"Validation",IF(IF(INDEX(Table1[Telecom],MATCH($C$3,Table1[No],0))=0,"",INDEX(Table1[Telecom],MATCH($C$3,Table1[No],0)))="VA","Validation and Activation",IF(IF(INDEX(Table1[Telecom],MATCH($C$3,Table1[No],0))=0,"",INDEX(Table1[Telecom],MATCH($C$3,Table1[No],0)))="A","Activation",IF($F$7="No","N/A","None")))))</f>
        <v>None</v>
      </c>
    </row>
    <row r="15" spans="1:7">
      <c r="B15" s="8" t="s">
        <v>15</v>
      </c>
      <c r="C15" s="6" t="str">
        <f>IF($C$3="","",IF(IF(INDEX(Table1[HSE],MATCH($C$3,Table1[No],0))=0,"",INDEX(Table1[HSE],MATCH($C$3,Table1[No],0)))="V",
"Validation",IF(IF(INDEX(Table1[HSE],MATCH($C$3,Table1[No],0))=0,"",INDEX(Table1[HSE],MATCH($C$3,Table1[No],0)))="VA","Validation and Activation",IF(IF(INDEX(Table1[HSE],MATCH($C$3,Table1[No],0))=0,"",INDEX(Table1[HSE],MATCH($C$3,Table1[No],0)))="A","Activation",IF($F$7="No","N/A","None")))))</f>
        <v>None</v>
      </c>
      <c r="E15" s="8" t="s">
        <v>13</v>
      </c>
      <c r="F15" s="6" t="str">
        <f>IF($C$3="","",IF(IF(INDEX(Table1[Centralized control],MATCH($C$3,Table1[No],0))=0,"",INDEX(Table1[Centralized control],MATCH($C$3,Table1[No],0)))="V",
"Validation",IF(IF(INDEX(Table1[Centralized control],MATCH($C$3,Table1[No],0))=0,"",INDEX(Table1[Centralized control],MATCH($C$3,Table1[No],0)))="VA","Validation and Activation",IF(IF(INDEX(Table1[Centralized control],MATCH($C$3,Table1[No],0))=0,"",INDEX(Table1[Centralized control],MATCH($C$3,Table1[No],0)))="A","Activation",IF($F$7="No","N/A","None")))))</f>
        <v>None</v>
      </c>
    </row>
    <row r="16" spans="1:7">
      <c r="B16" s="8" t="s">
        <v>9</v>
      </c>
      <c r="C16" s="6" t="str">
        <f>IF($C$3="","",IF(IF(INDEX(Table1[Track],MATCH($C$3,Table1[No],0))=0,"",INDEX(Table1[Track],MATCH($C$3,Table1[No],0)))="V",
"Validation",IF(IF(INDEX(Table1[Track],MATCH($C$3,Table1[No],0))=0,"",INDEX(Table1[Track],MATCH($C$3,Table1[No],0)))="VA","Validation and Activation",IF(IF(INDEX(Table1[Track],MATCH($C$3,Table1[No],0))=0,"",INDEX(Table1[Track],MATCH($C$3,Table1[No],0)))="A","Activation",IF($F$7="No","N/A","None")))))</f>
        <v>None</v>
      </c>
      <c r="E16" s="8" t="s">
        <v>12</v>
      </c>
      <c r="F16" s="6" t="str">
        <f>IF($C$3="","",IF(IF(INDEX(Table1[Ticketing],MATCH($C$3,Table1[No],0))=0,"",INDEX(Table1[Ticketing],MATCH($C$3,Table1[No],0)))="V",
"Validation",IF(IF(INDEX(Table1[Ticketing],MATCH($C$3,Table1[No],0))=0,"",INDEX(Table1[Ticketing],MATCH($C$3,Table1[No],0)))="VA","Validation and Activation",IF(IF(INDEX(Table1[Ticketing],MATCH($C$3,Table1[No],0))=0,"",INDEX(Table1[Ticketing],MATCH($C$3,Table1[No],0)))="A","Activation",IF($F$7="No","N/A","None")))))</f>
        <v>None</v>
      </c>
    </row>
    <row r="17" spans="1:7">
      <c r="B17" s="8" t="s">
        <v>7</v>
      </c>
      <c r="C17" s="6" t="str">
        <f>IF($C$3="","",IF(IF(INDEX(Table1[PCP],MATCH($C$3,Table1[No],0))=0,"",INDEX(Table1[PCP],MATCH($C$3,Table1[No],0)))="V",
"Validation",IF(IF(INDEX(Table1[PCP],MATCH($C$3,Table1[No],0))=0,"",INDEX(Table1[PCP],MATCH($C$3,Table1[No],0)))="VA","Validation and Activation",IF(IF(INDEX(Table1[PCP],MATCH($C$3,Table1[No],0))=0,"",INDEX(Table1[PCP],MATCH($C$3,Table1[No],0)))="A","Activation",IF($F$7="No","N/A","None")))))</f>
        <v>None</v>
      </c>
      <c r="E17" s="8" t="s">
        <v>76</v>
      </c>
      <c r="F17" s="6" t="str">
        <f>IF($C$3="","",IF(IF(INDEX(Table1[Building and Facility Mgt],MATCH($C$3,Table1[No],0))=0,"",INDEX(Table1[Building and Facility Mgt],MATCH($C$3,Table1[No],0)))="V",
"Validation",IF(IF(INDEX(Table1[Building and Facility Mgt],MATCH($C$3,Table1[No],0))=0,"",INDEX(Table1[Building and Facility Mgt],MATCH($C$3,Table1[No],0)))="VA","Validation and Activation",IF(IF(INDEX(Table1[Building and Facility Mgt],MATCH($C$3,Table1[No],0))=0,"",INDEX(Table1[Building and Facility Mgt],MATCH($C$3,Table1[No],0)))="A","Activation",IF($F$7="No","N/A","None")))))</f>
        <v>None</v>
      </c>
    </row>
    <row r="18" spans="1:7">
      <c r="B18" s="8" t="s">
        <v>8</v>
      </c>
      <c r="C18" s="6" t="str">
        <f>IF($C$3="","",IF(IF(INDEX(Table1[Power Supply],MATCH($C$3,Table1[No],0))=0,"",INDEX(Table1[Power Supply],MATCH($C$3,Table1[No],0)))="V",
"Validation",IF(IF(INDEX(Table1[Power Supply],MATCH($C$3,Table1[No],0))=0,"",INDEX(Table1[Power Supply],MATCH($C$3,Table1[No],0)))="VA","Validation and Activation",IF(IF(INDEX(Table1[Power Supply],MATCH($C$3,Table1[No],0))=0,"",INDEX(Table1[Power Supply],MATCH($C$3,Table1[No],0)))="A","Activation",IF($F$7="No","N/A","None")))))</f>
        <v>None</v>
      </c>
      <c r="E18" s="8" t="s">
        <v>101</v>
      </c>
      <c r="F18" s="6" t="str">
        <f>IF($C$3="","",IF(IF(INDEX(Table1[PIC],MATCH($C$3,Table1[No],0))=0,"",INDEX(Table1[PIC],MATCH($C$3,Table1[No],0)))="V",
"Validation",IF(IF(INDEX(Table1[PIC],MATCH($C$3,Table1[No],0))=0,"",INDEX(Table1[PIC],MATCH($C$3,Table1[No],0)))="VA","Validation and Activation",IF(IF(INDEX(Table1[PIC],MATCH($C$3,Table1[No],0))=0,"",INDEX(Table1[PIC],MATCH($C$3,Table1[No],0)))="A","Activation",IF($F$7="No","N/A","None")))))</f>
        <v>None</v>
      </c>
    </row>
    <row r="20" spans="1:7">
      <c r="B20" s="10" t="s">
        <v>104</v>
      </c>
      <c r="C20" s="56" t="str">
        <f>IF($C$3="","",IF(INDEX(Table1[Comments],MATCH($C$3,Table1[No],0))=0,"",INDEX(Table1[Comments],MATCH($C$3,Table1[No],0))))</f>
        <v>1) Priority should be given to a train with maintenance scheduled the following day. Coordination with Rolling Stock team is mandatory before submitting the PTW.</v>
      </c>
      <c r="D20" s="57"/>
      <c r="E20" s="57"/>
      <c r="F20" s="58"/>
    </row>
    <row r="22" spans="1:7" ht="21">
      <c r="A22" s="87" t="s">
        <v>18</v>
      </c>
      <c r="B22" s="87"/>
      <c r="C22" s="87"/>
      <c r="D22" s="87"/>
      <c r="E22" s="87"/>
      <c r="F22" s="87"/>
      <c r="G22" s="87"/>
    </row>
    <row r="24" spans="1:7" ht="30">
      <c r="B24" s="12" t="s">
        <v>19</v>
      </c>
      <c r="C24" s="56" t="str">
        <f>IF($C$3="","",IF(INDEX(Table1[Before the work],MATCH($C$3,Table1[No],0))=0,"",INDEX(Table1[Before the work],MATCH($C$3,Table1[No],0))))</f>
        <v>1) Specify the train number in the PTW
2) Specify the type of test in the PTW</v>
      </c>
      <c r="D24" s="62"/>
      <c r="E24" s="62"/>
      <c r="F24" s="63"/>
    </row>
    <row r="26" spans="1:7" ht="30">
      <c r="B26" s="13" t="s">
        <v>20</v>
      </c>
      <c r="C26" s="56" t="str">
        <f>IF($C$3="","",IF(INDEX(Table1[Before resuming operation],MATCH($C$3,Table1[No],0))=0,"",INDEX(Table1[Before resuming operation],MATCH($C$3,Table1[No],0))))</f>
        <v>1) Statement from the PIC that the train is ready for revenue service for every system/function under his responsibility.
2) Final inspection on the train before allowing it for revenue service</v>
      </c>
      <c r="D26" s="57"/>
      <c r="E26" s="57"/>
      <c r="F26" s="58"/>
    </row>
    <row r="28" spans="1:7" ht="21">
      <c r="A28" s="83" t="s">
        <v>80</v>
      </c>
      <c r="B28" s="83"/>
      <c r="C28" s="83"/>
      <c r="D28" s="83"/>
      <c r="E28" s="83"/>
      <c r="F28" s="83"/>
      <c r="G28" s="83"/>
    </row>
    <row r="30" spans="1:7" ht="19.899999999999999" customHeight="1">
      <c r="A30" s="2"/>
      <c r="B30" s="43" t="s">
        <v>105</v>
      </c>
      <c r="C30" s="44"/>
      <c r="D30" s="44"/>
      <c r="E30" s="44"/>
      <c r="F30" s="45"/>
    </row>
    <row r="31" spans="1:7" ht="19.899999999999999" customHeight="1">
      <c r="B31" s="47" t="s">
        <v>88</v>
      </c>
      <c r="C31" s="47"/>
      <c r="D31" s="47"/>
      <c r="E31" s="47"/>
      <c r="F31" s="47"/>
    </row>
    <row r="32" spans="1:7" ht="19.899999999999999" customHeight="1">
      <c r="B32" s="47" t="s">
        <v>136</v>
      </c>
      <c r="C32" s="47"/>
      <c r="D32" s="47"/>
      <c r="E32" s="47"/>
      <c r="F32" s="47"/>
    </row>
    <row r="33" spans="2:6" ht="19.899999999999999" customHeight="1">
      <c r="B33" s="47" t="s">
        <v>137</v>
      </c>
      <c r="C33" s="47"/>
      <c r="D33" s="47"/>
      <c r="E33" s="47"/>
      <c r="F33" s="47"/>
    </row>
    <row r="34" spans="2:6" ht="19.899999999999999" customHeight="1">
      <c r="B34" s="47"/>
      <c r="C34" s="47"/>
      <c r="D34" s="47"/>
      <c r="E34" s="47"/>
      <c r="F34" s="47"/>
    </row>
    <row r="35" spans="2:6" ht="19.899999999999999" customHeight="1">
      <c r="B35" s="47"/>
      <c r="C35" s="47"/>
      <c r="D35" s="47"/>
      <c r="E35" s="47"/>
      <c r="F35" s="47"/>
    </row>
    <row r="36" spans="2:6" ht="19.899999999999999" customHeight="1">
      <c r="B36" s="47"/>
      <c r="C36" s="47"/>
      <c r="D36" s="47"/>
      <c r="E36" s="47"/>
      <c r="F36" s="47"/>
    </row>
    <row r="37" spans="2:6" ht="19.899999999999999" customHeight="1">
      <c r="B37" s="47"/>
      <c r="C37" s="47"/>
      <c r="D37" s="47"/>
      <c r="E37" s="47"/>
      <c r="F37" s="47"/>
    </row>
    <row r="38" spans="2:6" ht="19.899999999999999" customHeight="1">
      <c r="B38" s="47"/>
      <c r="C38" s="47"/>
      <c r="D38" s="47"/>
      <c r="E38" s="47"/>
      <c r="F38" s="47"/>
    </row>
    <row r="39" spans="2:6" ht="19.899999999999999" customHeight="1">
      <c r="B39" s="47"/>
      <c r="C39" s="47"/>
      <c r="D39" s="47"/>
      <c r="E39" s="47"/>
      <c r="F39" s="47"/>
    </row>
    <row r="40" spans="2:6" ht="19.899999999999999" customHeight="1">
      <c r="B40" s="47"/>
      <c r="C40" s="47"/>
      <c r="D40" s="47"/>
      <c r="E40" s="47"/>
      <c r="F40" s="47"/>
    </row>
    <row r="41" spans="2:6" ht="19.899999999999999" customHeight="1">
      <c r="B41" s="47"/>
      <c r="C41" s="47"/>
      <c r="D41" s="47"/>
      <c r="E41" s="47"/>
      <c r="F41" s="47"/>
    </row>
    <row r="42" spans="2:6" ht="19.899999999999999" customHeight="1">
      <c r="B42" s="47"/>
      <c r="C42" s="47"/>
      <c r="D42" s="47"/>
      <c r="E42" s="47"/>
      <c r="F42" s="47"/>
    </row>
    <row r="43" spans="2:6" ht="19.899999999999999" customHeight="1">
      <c r="B43" s="47"/>
      <c r="C43" s="47"/>
      <c r="D43" s="47"/>
      <c r="E43" s="47"/>
      <c r="F43" s="47"/>
    </row>
    <row r="44" spans="2:6" ht="19.899999999999999" customHeight="1">
      <c r="B44" s="47"/>
      <c r="C44" s="47"/>
      <c r="D44" s="47"/>
      <c r="E44" s="47"/>
      <c r="F44" s="47"/>
    </row>
    <row r="45" spans="2:6" ht="19.899999999999999" customHeight="1">
      <c r="B45" s="47"/>
      <c r="C45" s="47"/>
      <c r="D45" s="47"/>
      <c r="E45" s="47"/>
      <c r="F45" s="47"/>
    </row>
    <row r="46" spans="2:6" ht="19.899999999999999" customHeight="1">
      <c r="B46" s="47"/>
      <c r="C46" s="47"/>
      <c r="D46" s="47"/>
      <c r="E46" s="47"/>
      <c r="F46" s="47"/>
    </row>
    <row r="47" spans="2:6" ht="19.899999999999999" customHeight="1">
      <c r="B47" s="47"/>
      <c r="C47" s="47"/>
      <c r="D47" s="47"/>
      <c r="E47" s="47"/>
      <c r="F47" s="47"/>
    </row>
    <row r="48" spans="2:6" ht="19.899999999999999" customHeight="1">
      <c r="B48" s="47"/>
      <c r="C48" s="47"/>
      <c r="D48" s="47"/>
      <c r="E48" s="47"/>
      <c r="F48" s="47"/>
    </row>
    <row r="49" spans="2:6" ht="19.899999999999999" customHeight="1">
      <c r="B49" s="47"/>
      <c r="C49" s="47"/>
      <c r="D49" s="47"/>
      <c r="E49" s="47"/>
      <c r="F49" s="47"/>
    </row>
    <row r="50" spans="2:6" ht="19.899999999999999" customHeight="1">
      <c r="B50" s="47"/>
      <c r="C50" s="47"/>
      <c r="D50" s="47"/>
      <c r="E50" s="47"/>
      <c r="F50" s="47"/>
    </row>
    <row r="51" spans="2:6" ht="19.899999999999999" customHeight="1">
      <c r="B51" s="47"/>
      <c r="C51" s="47"/>
      <c r="D51" s="47"/>
      <c r="E51" s="47"/>
      <c r="F51" s="47"/>
    </row>
    <row r="52" spans="2:6" ht="19.899999999999999" customHeight="1">
      <c r="B52" s="47"/>
      <c r="C52" s="47"/>
      <c r="D52" s="47"/>
      <c r="E52" s="47"/>
      <c r="F52" s="47"/>
    </row>
    <row r="53" spans="2:6" ht="19.899999999999999" customHeight="1">
      <c r="B53" s="47"/>
      <c r="C53" s="47"/>
      <c r="D53" s="47"/>
      <c r="E53" s="47"/>
      <c r="F53" s="47"/>
    </row>
    <row r="54" spans="2:6" ht="19.899999999999999" customHeight="1">
      <c r="B54" s="47"/>
      <c r="C54" s="47"/>
      <c r="D54" s="47"/>
      <c r="E54" s="47"/>
      <c r="F54" s="47"/>
    </row>
    <row r="55" spans="2:6" ht="19.899999999999999" customHeight="1">
      <c r="B55" s="47"/>
      <c r="C55" s="47"/>
      <c r="D55" s="47"/>
      <c r="E55" s="47"/>
      <c r="F55" s="47"/>
    </row>
    <row r="56" spans="2:6" ht="19.899999999999999" customHeight="1">
      <c r="B56" s="47"/>
      <c r="C56" s="47"/>
      <c r="D56" s="47"/>
      <c r="E56" s="47"/>
      <c r="F56" s="47"/>
    </row>
    <row r="57" spans="2:6" ht="19.899999999999999" customHeight="1">
      <c r="B57" s="47"/>
      <c r="C57" s="47"/>
      <c r="D57" s="47"/>
      <c r="E57" s="47"/>
      <c r="F57" s="47"/>
    </row>
    <row r="58" spans="2:6" ht="19.899999999999999" customHeight="1">
      <c r="B58" s="47"/>
      <c r="C58" s="47"/>
      <c r="D58" s="47"/>
      <c r="E58" s="47"/>
      <c r="F58" s="47"/>
    </row>
    <row r="59" spans="2:6" ht="19.899999999999999" customHeight="1">
      <c r="B59" s="47"/>
      <c r="C59" s="47"/>
      <c r="D59" s="47"/>
      <c r="E59" s="47"/>
      <c r="F59" s="47"/>
    </row>
    <row r="60" spans="2:6" ht="19.899999999999999" customHeight="1">
      <c r="B60" s="47"/>
      <c r="C60" s="47"/>
      <c r="D60" s="47"/>
      <c r="E60" s="47"/>
      <c r="F60" s="47"/>
    </row>
    <row r="61" spans="2:6" ht="19.899999999999999" customHeight="1">
      <c r="B61" s="47"/>
      <c r="C61" s="47"/>
      <c r="D61" s="47"/>
      <c r="E61" s="47"/>
      <c r="F61" s="47"/>
    </row>
    <row r="62" spans="2:6" ht="19.899999999999999" customHeight="1">
      <c r="B62" s="47"/>
      <c r="C62" s="47"/>
      <c r="D62" s="47"/>
      <c r="E62" s="47"/>
      <c r="F62" s="47"/>
    </row>
    <row r="63" spans="2:6" ht="19.899999999999999" customHeight="1">
      <c r="B63" s="47"/>
      <c r="C63" s="47"/>
      <c r="D63" s="47"/>
      <c r="E63" s="47"/>
      <c r="F63" s="47"/>
    </row>
    <row r="64" spans="2:6" ht="19.899999999999999" customHeight="1">
      <c r="B64" s="47"/>
      <c r="C64" s="47"/>
      <c r="D64" s="47"/>
      <c r="E64" s="47"/>
      <c r="F64" s="47"/>
    </row>
    <row r="65" spans="2:6" ht="19.899999999999999" customHeight="1">
      <c r="B65" s="47"/>
      <c r="C65" s="47"/>
      <c r="D65" s="47"/>
      <c r="E65" s="47"/>
      <c r="F65" s="47"/>
    </row>
    <row r="66" spans="2:6" ht="19.899999999999999" customHeight="1">
      <c r="B66" s="47"/>
      <c r="C66" s="47"/>
      <c r="D66" s="47"/>
      <c r="E66" s="47"/>
      <c r="F66" s="47"/>
    </row>
    <row r="67" spans="2:6" ht="19.899999999999999" customHeight="1">
      <c r="B67" s="47"/>
      <c r="C67" s="47"/>
      <c r="D67" s="47"/>
      <c r="E67" s="47"/>
      <c r="F67" s="47"/>
    </row>
    <row r="68" spans="2:6" ht="19.899999999999999" customHeight="1">
      <c r="B68" s="47"/>
      <c r="C68" s="47"/>
      <c r="D68" s="47"/>
      <c r="E68" s="47"/>
      <c r="F68" s="47"/>
    </row>
    <row r="69" spans="2:6" ht="19.899999999999999" customHeight="1">
      <c r="B69" s="47"/>
      <c r="C69" s="47"/>
      <c r="D69" s="47"/>
      <c r="E69" s="47"/>
      <c r="F69" s="47"/>
    </row>
    <row r="70" spans="2:6" ht="19.899999999999999" customHeight="1">
      <c r="B70" s="47"/>
      <c r="C70" s="47"/>
      <c r="D70" s="47"/>
      <c r="E70" s="47"/>
      <c r="F70" s="47"/>
    </row>
    <row r="71" spans="2:6" ht="19.899999999999999" customHeight="1">
      <c r="B71" s="47"/>
      <c r="C71" s="47"/>
      <c r="D71" s="47"/>
      <c r="E71" s="47"/>
      <c r="F71" s="47"/>
    </row>
    <row r="72" spans="2:6" ht="19.899999999999999" customHeight="1">
      <c r="B72" s="47"/>
      <c r="C72" s="47"/>
      <c r="D72" s="47"/>
      <c r="E72" s="47"/>
      <c r="F72" s="47"/>
    </row>
    <row r="73" spans="2:6" ht="19.899999999999999" customHeight="1">
      <c r="B73" s="47"/>
      <c r="C73" s="47"/>
      <c r="D73" s="47"/>
      <c r="E73" s="47"/>
      <c r="F73" s="47"/>
    </row>
    <row r="74" spans="2:6" ht="19.899999999999999" customHeight="1">
      <c r="B74" s="47"/>
      <c r="C74" s="47"/>
      <c r="D74" s="47"/>
      <c r="E74" s="47"/>
      <c r="F74" s="47"/>
    </row>
    <row r="75" spans="2:6" ht="19.899999999999999" customHeight="1">
      <c r="B75" s="47"/>
      <c r="C75" s="47"/>
      <c r="D75" s="47"/>
      <c r="E75" s="47"/>
      <c r="F75" s="47"/>
    </row>
    <row r="76" spans="2:6" ht="19.899999999999999" customHeight="1">
      <c r="B76" s="47"/>
      <c r="C76" s="47"/>
      <c r="D76" s="47"/>
      <c r="E76" s="47"/>
      <c r="F76" s="47"/>
    </row>
    <row r="77" spans="2:6" ht="19.899999999999999" customHeight="1">
      <c r="B77" s="47"/>
      <c r="C77" s="47"/>
      <c r="D77" s="47"/>
      <c r="E77" s="47"/>
      <c r="F77" s="47"/>
    </row>
    <row r="78" spans="2:6" ht="19.899999999999999" customHeight="1">
      <c r="B78" s="47"/>
      <c r="C78" s="47"/>
      <c r="D78" s="47"/>
      <c r="E78" s="47"/>
      <c r="F78" s="47"/>
    </row>
    <row r="79" spans="2:6" ht="19.899999999999999" customHeight="1">
      <c r="B79" s="48"/>
      <c r="C79" s="48"/>
      <c r="D79" s="48"/>
      <c r="E79" s="48"/>
      <c r="F79" s="48"/>
    </row>
    <row r="80" spans="2:6">
      <c r="B80" s="16"/>
      <c r="C80" s="16"/>
      <c r="D80" s="16"/>
      <c r="E80" s="16"/>
      <c r="F80" s="16"/>
    </row>
    <row r="81" spans="2:6">
      <c r="B81" s="16"/>
      <c r="C81" s="16"/>
      <c r="D81" s="16"/>
      <c r="E81" s="16"/>
      <c r="F81" s="16"/>
    </row>
    <row r="82" spans="2:6">
      <c r="B82" s="16"/>
      <c r="C82" s="16"/>
      <c r="D82" s="16"/>
      <c r="E82" s="16"/>
      <c r="F82" s="16"/>
    </row>
    <row r="83" spans="2:6">
      <c r="B83" s="16"/>
      <c r="C83" s="16"/>
      <c r="D83" s="16"/>
      <c r="E83" s="16"/>
      <c r="F83" s="16"/>
    </row>
    <row r="84" spans="2:6">
      <c r="B84" s="16"/>
      <c r="C84" s="16"/>
      <c r="D84" s="16"/>
      <c r="E84" s="16"/>
      <c r="F84" s="16"/>
    </row>
    <row r="85" spans="2:6">
      <c r="B85" s="16"/>
      <c r="C85" s="16"/>
      <c r="D85" s="16"/>
      <c r="E85" s="16"/>
      <c r="F85" s="16"/>
    </row>
    <row r="86" spans="2:6">
      <c r="B86" s="16"/>
      <c r="C86" s="16"/>
      <c r="D86" s="16"/>
      <c r="E86" s="16"/>
      <c r="F86" s="16"/>
    </row>
    <row r="87" spans="2:6">
      <c r="B87" s="16"/>
      <c r="C87" s="16"/>
      <c r="D87" s="16"/>
      <c r="E87" s="16"/>
      <c r="F87" s="16"/>
    </row>
    <row r="88" spans="2:6">
      <c r="B88" s="16"/>
      <c r="C88" s="16"/>
      <c r="D88" s="16"/>
      <c r="E88" s="16"/>
      <c r="F88" s="16"/>
    </row>
    <row r="89" spans="2:6">
      <c r="B89" s="16"/>
      <c r="C89" s="16"/>
      <c r="D89" s="16"/>
      <c r="E89" s="16"/>
      <c r="F89" s="16"/>
    </row>
    <row r="90" spans="2:6">
      <c r="B90" s="16"/>
      <c r="C90" s="16"/>
      <c r="D90" s="16"/>
      <c r="E90" s="16"/>
      <c r="F90" s="16"/>
    </row>
    <row r="91" spans="2:6">
      <c r="B91" s="16"/>
      <c r="C91" s="16"/>
      <c r="D91" s="16"/>
      <c r="E91" s="16"/>
      <c r="F91" s="16"/>
    </row>
    <row r="92" spans="2:6">
      <c r="B92" s="16"/>
      <c r="C92" s="16"/>
      <c r="D92" s="16"/>
      <c r="E92" s="16"/>
      <c r="F92" s="16"/>
    </row>
    <row r="93" spans="2:6">
      <c r="B93" s="16"/>
      <c r="C93" s="16"/>
      <c r="D93" s="16"/>
      <c r="E93" s="16"/>
      <c r="F93" s="16"/>
    </row>
    <row r="94" spans="2:6">
      <c r="B94" s="16"/>
      <c r="C94" s="16"/>
      <c r="D94" s="16"/>
      <c r="E94" s="16"/>
      <c r="F94" s="16"/>
    </row>
    <row r="95" spans="2:6">
      <c r="B95" s="16"/>
      <c r="C95" s="16"/>
      <c r="D95" s="16"/>
      <c r="E95" s="16"/>
      <c r="F95" s="16"/>
    </row>
    <row r="96" spans="2:6">
      <c r="B96" s="16"/>
      <c r="C96" s="16"/>
      <c r="D96" s="16"/>
      <c r="E96" s="16"/>
      <c r="F96" s="16"/>
    </row>
    <row r="97" spans="2:6">
      <c r="B97" s="16"/>
      <c r="C97" s="16"/>
      <c r="D97" s="16"/>
      <c r="E97" s="16"/>
      <c r="F97" s="16"/>
    </row>
    <row r="98" spans="2:6">
      <c r="B98" s="16"/>
      <c r="C98" s="16"/>
      <c r="D98" s="16"/>
      <c r="E98" s="16"/>
      <c r="F98" s="16"/>
    </row>
    <row r="99" spans="2:6">
      <c r="B99" s="16"/>
      <c r="C99" s="16"/>
      <c r="D99" s="16"/>
      <c r="E99" s="16"/>
      <c r="F99" s="16"/>
    </row>
  </sheetData>
  <mergeCells count="6">
    <mergeCell ref="A3:B3"/>
    <mergeCell ref="A28:G28"/>
    <mergeCell ref="C5:F5"/>
    <mergeCell ref="C7:D7"/>
    <mergeCell ref="A9:G9"/>
    <mergeCell ref="A22:G22"/>
  </mergeCells>
  <conditionalFormatting sqref="F7">
    <cfRule type="cellIs" dxfId="6" priority="6" operator="equal">
      <formula>"No"</formula>
    </cfRule>
    <cfRule type="cellIs" dxfId="5" priority="7" operator="equal">
      <formula>"Yes"</formula>
    </cfRule>
  </conditionalFormatting>
  <conditionalFormatting sqref="C12:C18 F12:F18">
    <cfRule type="cellIs" dxfId="4" priority="1" operator="equal">
      <formula>"None"</formula>
    </cfRule>
    <cfRule type="cellIs" dxfId="3" priority="3" operator="equal">
      <formula>"Activation"</formula>
    </cfRule>
    <cfRule type="cellIs" dxfId="2" priority="4" operator="equal">
      <formula>"Validation and Activation"</formula>
    </cfRule>
    <cfRule type="cellIs" dxfId="1" priority="5" operator="equal">
      <formula>"Validation"</formula>
    </cfRule>
  </conditionalFormatting>
  <conditionalFormatting sqref="B31:F78">
    <cfRule type="expression" dxfId="0" priority="2">
      <formula>$B31&lt;&gt;""</formula>
    </cfRule>
  </conditionalFormatting>
  <dataValidations count="1">
    <dataValidation type="list" allowBlank="1" showInputMessage="1" showErrorMessage="1" sqref="C3">
      <formula1>Number</formula1>
    </dataValidation>
  </dataValidations>
  <pageMargins left="0.25" right="0.25" top="0.75" bottom="0.75" header="0.3" footer="0.3"/>
  <pageSetup scale="79" fitToHeight="0" orientation="portrait" r:id="rId1"/>
  <ignoredErrors>
    <ignoredError sqref="C5" unlockedFormula="1"/>
  </ignoredErrors>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A2:C7"/>
  <sheetViews>
    <sheetView workbookViewId="0">
      <selection activeCell="C8" sqref="C8"/>
    </sheetView>
  </sheetViews>
  <sheetFormatPr baseColWidth="10" defaultColWidth="9.140625" defaultRowHeight="15"/>
  <cols>
    <col min="1" max="1" width="23.140625" style="15" customWidth="1"/>
    <col min="3" max="3" width="75.28515625" customWidth="1"/>
  </cols>
  <sheetData>
    <row r="2" spans="1:3">
      <c r="C2" s="49" t="s">
        <v>87</v>
      </c>
    </row>
    <row r="3" spans="1:3">
      <c r="A3" s="15" t="s">
        <v>82</v>
      </c>
      <c r="C3" s="46" t="s">
        <v>86</v>
      </c>
    </row>
    <row r="4" spans="1:3">
      <c r="A4" s="15" t="s">
        <v>91</v>
      </c>
      <c r="C4" t="s">
        <v>85</v>
      </c>
    </row>
    <row r="5" spans="1:3">
      <c r="A5" s="15" t="s">
        <v>92</v>
      </c>
    </row>
    <row r="6" spans="1:3">
      <c r="A6" s="15" t="s">
        <v>83</v>
      </c>
    </row>
    <row r="7" spans="1:3">
      <c r="A7" s="15" t="s">
        <v>94</v>
      </c>
    </row>
  </sheetData>
  <pageMargins left="0.7" right="0.7" top="0.75" bottom="0.75" header="0.3" footer="0.3"/>
  <pageSetup orientation="portrait"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SharedWithUsers xmlns="bc9d1849-5465-46da-9cb1-c9fb43f2df3a">
      <UserInfo>
        <DisplayName/>
        <AccountId xsi:nil="true"/>
        <AccountType/>
      </UserInfo>
    </SharedWithUsers>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45F688124B19D743A9AB13662B1DEDE6" ma:contentTypeVersion="11" ma:contentTypeDescription="Crée un document." ma:contentTypeScope="" ma:versionID="2c5a66f5e82f0a00b92c429d5d88412d">
  <xsd:schema xmlns:xsd="http://www.w3.org/2001/XMLSchema" xmlns:xs="http://www.w3.org/2001/XMLSchema" xmlns:p="http://schemas.microsoft.com/office/2006/metadata/properties" xmlns:ns2="711231f1-8b5d-49da-a68d-cd0fe756ab5f" xmlns:ns3="bc9d1849-5465-46da-9cb1-c9fb43f2df3a" targetNamespace="http://schemas.microsoft.com/office/2006/metadata/properties" ma:root="true" ma:fieldsID="51dc7a8eb54c802e5c93473176434858" ns2:_="" ns3:_="">
    <xsd:import namespace="711231f1-8b5d-49da-a68d-cd0fe756ab5f"/>
    <xsd:import namespace="bc9d1849-5465-46da-9cb1-c9fb43f2df3a"/>
    <xsd:element name="properties">
      <xsd:complexType>
        <xsd:sequence>
          <xsd:element name="documentManagement">
            <xsd:complexType>
              <xsd:all>
                <xsd:element ref="ns2:MediaServiceMetadata" minOccurs="0"/>
                <xsd:element ref="ns2:MediaServiceFastMetadata" minOccurs="0"/>
                <xsd:element ref="ns2:MediaServiceAutoKeyPoints" minOccurs="0"/>
                <xsd:element ref="ns2:MediaServiceKeyPoints" minOccurs="0"/>
                <xsd:element ref="ns2:MediaServiceAutoTags" minOccurs="0"/>
                <xsd:element ref="ns2:MediaServiceOCR" minOccurs="0"/>
                <xsd:element ref="ns2:MediaServiceGenerationTime" minOccurs="0"/>
                <xsd:element ref="ns2:MediaServiceEventHashCode" minOccurs="0"/>
                <xsd:element ref="ns3:SharedWithUsers" minOccurs="0"/>
                <xsd:element ref="ns3:SharedWithDetails" minOccurs="0"/>
                <xsd:element ref="ns2: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11231f1-8b5d-49da-a68d-cd0fe756ab5f"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element name="MediaServiceAutoTags" ma:index="12" nillable="true" ma:displayName="Tags" ma:internalName="MediaServiceAutoTags" ma:readOnly="true">
      <xsd:simpleType>
        <xsd:restriction base="dms:Text"/>
      </xsd:simpleType>
    </xsd:element>
    <xsd:element name="MediaServiceOCR" ma:index="13" nillable="true" ma:displayName="Extracted Text" ma:internalName="MediaServiceOCR" ma:readOnly="true">
      <xsd:simpleType>
        <xsd:restriction base="dms:Note">
          <xsd:maxLength value="255"/>
        </xsd:restriction>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element name="MediaServiceDateTaken" ma:index="18" nillable="true" ma:displayName="MediaServiceDateTaken" ma:hidden="true" ma:internalName="MediaServiceDateTaken"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bc9d1849-5465-46da-9cb1-c9fb43f2df3a" elementFormDefault="qualified">
    <xsd:import namespace="http://schemas.microsoft.com/office/2006/documentManagement/types"/>
    <xsd:import namespace="http://schemas.microsoft.com/office/infopath/2007/PartnerControls"/>
    <xsd:element name="SharedWithUsers" ma:index="16"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7"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535E04D9-9717-420C-ACDD-8BE992A5557F}">
  <ds:schemaRefs>
    <ds:schemaRef ds:uri="711231f1-8b5d-49da-a68d-cd0fe756ab5f"/>
    <ds:schemaRef ds:uri="http://purl.org/dc/terms/"/>
    <ds:schemaRef ds:uri="http://schemas.openxmlformats.org/package/2006/metadata/core-properties"/>
    <ds:schemaRef ds:uri="http://schemas.microsoft.com/office/2006/documentManagement/types"/>
    <ds:schemaRef ds:uri="http://schemas.microsoft.com/office/infopath/2007/PartnerControls"/>
    <ds:schemaRef ds:uri="http://purl.org/dc/elements/1.1/"/>
    <ds:schemaRef ds:uri="http://schemas.microsoft.com/office/2006/metadata/properties"/>
    <ds:schemaRef ds:uri="bc9d1849-5465-46da-9cb1-c9fb43f2df3a"/>
    <ds:schemaRef ds:uri="http://www.w3.org/XML/1998/namespace"/>
    <ds:schemaRef ds:uri="http://purl.org/dc/dcmitype/"/>
  </ds:schemaRefs>
</ds:datastoreItem>
</file>

<file path=customXml/itemProps2.xml><?xml version="1.0" encoding="utf-8"?>
<ds:datastoreItem xmlns:ds="http://schemas.openxmlformats.org/officeDocument/2006/customXml" ds:itemID="{B7FF68B2-314A-4907-A4BC-9C1E202101F5}">
  <ds:schemaRefs>
    <ds:schemaRef ds:uri="http://schemas.microsoft.com/sharepoint/v3/contenttype/forms"/>
  </ds:schemaRefs>
</ds:datastoreItem>
</file>

<file path=customXml/itemProps3.xml><?xml version="1.0" encoding="utf-8"?>
<ds:datastoreItem xmlns:ds="http://schemas.openxmlformats.org/officeDocument/2006/customXml" ds:itemID="{9E648596-AEC7-4137-AFB4-E2A2F9B9C51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11231f1-8b5d-49da-a68d-cd0fe756ab5f"/>
    <ds:schemaRef ds:uri="bc9d1849-5465-46da-9cb1-c9fb43f2df3a"/>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Decision_Matrix</vt:lpstr>
      <vt:lpstr>PTW Summary</vt:lpstr>
      <vt:lpstr>List</vt:lpstr>
      <vt:lpstr>'PTW Summary'!Impression_des_titres</vt:lpstr>
      <vt:lpstr>Location</vt:lpstr>
      <vt:lpstr>Number</vt:lpstr>
      <vt:lpstr>Work</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OUABBOU Youssef</dc:creator>
  <cp:lastModifiedBy>yal</cp:lastModifiedBy>
  <cp:lastPrinted>2021-12-05T11:31:59Z</cp:lastPrinted>
  <dcterms:created xsi:type="dcterms:W3CDTF">2015-06-05T18:17:20Z</dcterms:created>
  <dcterms:modified xsi:type="dcterms:W3CDTF">2021-12-05T12:47:29Z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0x01010045F688124B19D743A9AB13662B1DEDE6</vt:lpwstr>
  </property>
  <property fmtid="{D5CDD505-2E9C-101B-9397-08002B2CF9AE}" pid="3" name="ComplianceAssetId">
    <vt:lpwstr/>
  </property>
  <property fmtid="{D5CDD505-2E9C-101B-9397-08002B2CF9AE}" pid="4" name="_ExtendedDescription">
    <vt:lpwstr/>
  </property>
  <property fmtid="{D5CDD505-2E9C-101B-9397-08002B2CF9AE}" pid="5" name="TriggerFlowInfo">
    <vt:lpwstr/>
  </property>
</Properties>
</file>