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60" windowWidth="20115" windowHeight="7680"/>
  </bookViews>
  <sheets>
    <sheet name="ACC-TB1" sheetId="2" r:id="rId1"/>
    <sheet name="AIDE" sheetId="6" r:id="rId2"/>
    <sheet name="MODELE" sheetId="7" r:id="rId3"/>
  </sheets>
  <definedNames>
    <definedName name="Date_ACC" localSheetId="2">MODELE!$F$4:$F$123</definedName>
    <definedName name="Date_ACC">'ACC-TB1'!$F$4:$F$123</definedName>
    <definedName name="Ma_plage" localSheetId="2">MODELE!$X$4:$X$123</definedName>
    <definedName name="Ma_plage">'ACC-TB1'!$X$4:$X$123</definedName>
  </definedNames>
  <calcPr calcId="145621"/>
</workbook>
</file>

<file path=xl/calcChain.xml><?xml version="1.0" encoding="utf-8"?>
<calcChain xmlns="http://schemas.openxmlformats.org/spreadsheetml/2006/main">
  <c r="F5" i="2" l="1"/>
  <c r="E123" i="7" l="1"/>
  <c r="F123" i="7" s="1"/>
  <c r="I122" i="7"/>
  <c r="J122" i="7" s="1"/>
  <c r="E122" i="7"/>
  <c r="F122" i="7" s="1"/>
  <c r="E121" i="7"/>
  <c r="F121" i="7" s="1"/>
  <c r="R120" i="7"/>
  <c r="S120" i="7" s="1"/>
  <c r="I120" i="7"/>
  <c r="J120" i="7" s="1"/>
  <c r="E120" i="7"/>
  <c r="F120" i="7" s="1"/>
  <c r="B120" i="7"/>
  <c r="N120" i="7" s="1"/>
  <c r="O120" i="7" s="1"/>
  <c r="E119" i="7"/>
  <c r="F119" i="7" s="1"/>
  <c r="I118" i="7"/>
  <c r="J118" i="7" s="1"/>
  <c r="E118" i="7"/>
  <c r="F118" i="7" s="1"/>
  <c r="E117" i="7"/>
  <c r="F117" i="7" s="1"/>
  <c r="R116" i="7"/>
  <c r="S116" i="7" s="1"/>
  <c r="I116" i="7"/>
  <c r="J116" i="7" s="1"/>
  <c r="F116" i="7"/>
  <c r="E116" i="7"/>
  <c r="B116" i="7"/>
  <c r="N117" i="7" s="1"/>
  <c r="O117" i="7" s="1"/>
  <c r="E115" i="7"/>
  <c r="F115" i="7" s="1"/>
  <c r="I114" i="7"/>
  <c r="J114" i="7" s="1"/>
  <c r="E114" i="7"/>
  <c r="F114" i="7" s="1"/>
  <c r="E113" i="7"/>
  <c r="F113" i="7" s="1"/>
  <c r="R112" i="7"/>
  <c r="S112" i="7" s="1"/>
  <c r="I112" i="7"/>
  <c r="J112" i="7" s="1"/>
  <c r="E112" i="7"/>
  <c r="F112" i="7" s="1"/>
  <c r="B112" i="7"/>
  <c r="L112" i="7" s="1"/>
  <c r="U112" i="7" s="1"/>
  <c r="E111" i="7"/>
  <c r="F111" i="7" s="1"/>
  <c r="J110" i="7"/>
  <c r="I110" i="7"/>
  <c r="E110" i="7"/>
  <c r="F110" i="7" s="1"/>
  <c r="F109" i="7"/>
  <c r="E109" i="7"/>
  <c r="R108" i="7"/>
  <c r="S108" i="7" s="1"/>
  <c r="I108" i="7"/>
  <c r="J108" i="7" s="1"/>
  <c r="E108" i="7"/>
  <c r="F108" i="7" s="1"/>
  <c r="B108" i="7"/>
  <c r="N110" i="7" s="1"/>
  <c r="O110" i="7" s="1"/>
  <c r="E107" i="7"/>
  <c r="F107" i="7" s="1"/>
  <c r="I106" i="7"/>
  <c r="J106" i="7" s="1"/>
  <c r="E106" i="7"/>
  <c r="F106" i="7" s="1"/>
  <c r="E105" i="7"/>
  <c r="F105" i="7" s="1"/>
  <c r="S104" i="7"/>
  <c r="R104" i="7"/>
  <c r="I104" i="7"/>
  <c r="J104" i="7" s="1"/>
  <c r="E104" i="7"/>
  <c r="F104" i="7" s="1"/>
  <c r="B104" i="7"/>
  <c r="N104" i="7" s="1"/>
  <c r="O104" i="7" s="1"/>
  <c r="E103" i="7"/>
  <c r="F103" i="7" s="1"/>
  <c r="I102" i="7"/>
  <c r="J102" i="7" s="1"/>
  <c r="E102" i="7"/>
  <c r="F102" i="7" s="1"/>
  <c r="E101" i="7"/>
  <c r="F101" i="7" s="1"/>
  <c r="R100" i="7"/>
  <c r="S100" i="7" s="1"/>
  <c r="I100" i="7"/>
  <c r="J100" i="7" s="1"/>
  <c r="F100" i="7"/>
  <c r="E100" i="7"/>
  <c r="B100" i="7"/>
  <c r="N101" i="7" s="1"/>
  <c r="O101" i="7" s="1"/>
  <c r="E99" i="7"/>
  <c r="F99" i="7" s="1"/>
  <c r="I98" i="7"/>
  <c r="J98" i="7" s="1"/>
  <c r="E98" i="7"/>
  <c r="F98" i="7" s="1"/>
  <c r="E97" i="7"/>
  <c r="F97" i="7" s="1"/>
  <c r="R96" i="7"/>
  <c r="S96" i="7" s="1"/>
  <c r="I96" i="7"/>
  <c r="J96" i="7" s="1"/>
  <c r="E96" i="7"/>
  <c r="F96" i="7" s="1"/>
  <c r="B96" i="7"/>
  <c r="N97" i="7" s="1"/>
  <c r="O97" i="7" s="1"/>
  <c r="F95" i="7"/>
  <c r="E95" i="7"/>
  <c r="I94" i="7"/>
  <c r="J94" i="7" s="1"/>
  <c r="F94" i="7"/>
  <c r="E94" i="7"/>
  <c r="E93" i="7"/>
  <c r="F93" i="7" s="1"/>
  <c r="R92" i="7"/>
  <c r="S92" i="7" s="1"/>
  <c r="I92" i="7"/>
  <c r="J92" i="7" s="1"/>
  <c r="E92" i="7"/>
  <c r="F92" i="7" s="1"/>
  <c r="B92" i="7"/>
  <c r="N94" i="7" s="1"/>
  <c r="O94" i="7" s="1"/>
  <c r="E91" i="7"/>
  <c r="F91" i="7" s="1"/>
  <c r="I90" i="7"/>
  <c r="J90" i="7" s="1"/>
  <c r="E90" i="7"/>
  <c r="F90" i="7" s="1"/>
  <c r="E89" i="7"/>
  <c r="F89" i="7" s="1"/>
  <c r="R88" i="7"/>
  <c r="S88" i="7" s="1"/>
  <c r="I88" i="7"/>
  <c r="J88" i="7" s="1"/>
  <c r="E88" i="7"/>
  <c r="F88" i="7" s="1"/>
  <c r="B88" i="7"/>
  <c r="N88" i="7" s="1"/>
  <c r="O88" i="7" s="1"/>
  <c r="E87" i="7"/>
  <c r="F87" i="7" s="1"/>
  <c r="J86" i="7"/>
  <c r="I86" i="7"/>
  <c r="E86" i="7"/>
  <c r="F86" i="7" s="1"/>
  <c r="F85" i="7"/>
  <c r="E85" i="7"/>
  <c r="R84" i="7"/>
  <c r="S84" i="7" s="1"/>
  <c r="J84" i="7"/>
  <c r="I84" i="7"/>
  <c r="E84" i="7"/>
  <c r="F84" i="7" s="1"/>
  <c r="B84" i="7"/>
  <c r="N85" i="7" s="1"/>
  <c r="O85" i="7" s="1"/>
  <c r="E83" i="7"/>
  <c r="F83" i="7" s="1"/>
  <c r="I82" i="7"/>
  <c r="J82" i="7" s="1"/>
  <c r="E82" i="7"/>
  <c r="F82" i="7" s="1"/>
  <c r="E81" i="7"/>
  <c r="F81" i="7" s="1"/>
  <c r="S80" i="7"/>
  <c r="R80" i="7"/>
  <c r="I80" i="7"/>
  <c r="J80" i="7" s="1"/>
  <c r="E80" i="7"/>
  <c r="F80" i="7" s="1"/>
  <c r="B80" i="7"/>
  <c r="N80" i="7" s="1"/>
  <c r="O80" i="7" s="1"/>
  <c r="E79" i="7"/>
  <c r="F79" i="7" s="1"/>
  <c r="O78" i="7"/>
  <c r="N78" i="7"/>
  <c r="I78" i="7"/>
  <c r="J78" i="7" s="1"/>
  <c r="F78" i="7"/>
  <c r="E78" i="7"/>
  <c r="N77" i="7"/>
  <c r="O77" i="7" s="1"/>
  <c r="F77" i="7"/>
  <c r="E77" i="7"/>
  <c r="R76" i="7"/>
  <c r="S76" i="7" s="1"/>
  <c r="N76" i="7"/>
  <c r="O76" i="7" s="1"/>
  <c r="L76" i="7"/>
  <c r="U76" i="7" s="1"/>
  <c r="I76" i="7"/>
  <c r="J76" i="7" s="1"/>
  <c r="F76" i="7"/>
  <c r="E76" i="7"/>
  <c r="E75" i="7"/>
  <c r="F75" i="7" s="1"/>
  <c r="O74" i="7"/>
  <c r="N74" i="7"/>
  <c r="I74" i="7"/>
  <c r="J74" i="7" s="1"/>
  <c r="F74" i="7"/>
  <c r="E74" i="7"/>
  <c r="N73" i="7"/>
  <c r="O73" i="7" s="1"/>
  <c r="F73" i="7"/>
  <c r="E73" i="7"/>
  <c r="R72" i="7"/>
  <c r="S72" i="7" s="1"/>
  <c r="N72" i="7"/>
  <c r="O72" i="7" s="1"/>
  <c r="L72" i="7"/>
  <c r="U72" i="7" s="1"/>
  <c r="I72" i="7"/>
  <c r="J72" i="7" s="1"/>
  <c r="F72" i="7"/>
  <c r="E72" i="7"/>
  <c r="E71" i="7"/>
  <c r="F71" i="7" s="1"/>
  <c r="O70" i="7"/>
  <c r="N70" i="7"/>
  <c r="I70" i="7"/>
  <c r="J70" i="7" s="1"/>
  <c r="F70" i="7"/>
  <c r="E70" i="7"/>
  <c r="N69" i="7"/>
  <c r="O69" i="7" s="1"/>
  <c r="F69" i="7"/>
  <c r="E69" i="7"/>
  <c r="R68" i="7"/>
  <c r="S68" i="7" s="1"/>
  <c r="N68" i="7"/>
  <c r="O68" i="7" s="1"/>
  <c r="L68" i="7"/>
  <c r="U68" i="7" s="1"/>
  <c r="I68" i="7"/>
  <c r="J68" i="7" s="1"/>
  <c r="F68" i="7"/>
  <c r="E68" i="7"/>
  <c r="E67" i="7"/>
  <c r="F67" i="7" s="1"/>
  <c r="O66" i="7"/>
  <c r="N66" i="7"/>
  <c r="I66" i="7"/>
  <c r="J66" i="7" s="1"/>
  <c r="F66" i="7"/>
  <c r="E66" i="7"/>
  <c r="N65" i="7"/>
  <c r="O65" i="7" s="1"/>
  <c r="F65" i="7"/>
  <c r="E65" i="7"/>
  <c r="R64" i="7"/>
  <c r="S64" i="7" s="1"/>
  <c r="N64" i="7"/>
  <c r="O64" i="7" s="1"/>
  <c r="L64" i="7"/>
  <c r="U64" i="7" s="1"/>
  <c r="I64" i="7"/>
  <c r="J64" i="7" s="1"/>
  <c r="F64" i="7"/>
  <c r="E64" i="7"/>
  <c r="E63" i="7"/>
  <c r="F63" i="7" s="1"/>
  <c r="O62" i="7"/>
  <c r="N62" i="7"/>
  <c r="I62" i="7"/>
  <c r="J62" i="7" s="1"/>
  <c r="F62" i="7"/>
  <c r="E62" i="7"/>
  <c r="N61" i="7"/>
  <c r="O61" i="7" s="1"/>
  <c r="F61" i="7"/>
  <c r="E61" i="7"/>
  <c r="R60" i="7"/>
  <c r="S60" i="7" s="1"/>
  <c r="N60" i="7"/>
  <c r="O60" i="7" s="1"/>
  <c r="L60" i="7"/>
  <c r="U60" i="7" s="1"/>
  <c r="I60" i="7"/>
  <c r="J60" i="7" s="1"/>
  <c r="F60" i="7"/>
  <c r="E60" i="7"/>
  <c r="E59" i="7"/>
  <c r="F59" i="7" s="1"/>
  <c r="O58" i="7"/>
  <c r="N58" i="7"/>
  <c r="I58" i="7"/>
  <c r="J58" i="7" s="1"/>
  <c r="F58" i="7"/>
  <c r="E58" i="7"/>
  <c r="N57" i="7"/>
  <c r="O57" i="7" s="1"/>
  <c r="F57" i="7"/>
  <c r="E57" i="7"/>
  <c r="R56" i="7"/>
  <c r="S56" i="7" s="1"/>
  <c r="N56" i="7"/>
  <c r="O56" i="7" s="1"/>
  <c r="L56" i="7"/>
  <c r="U56" i="7" s="1"/>
  <c r="I56" i="7"/>
  <c r="J56" i="7" s="1"/>
  <c r="F56" i="7"/>
  <c r="E56" i="7"/>
  <c r="E55" i="7"/>
  <c r="F55" i="7" s="1"/>
  <c r="O54" i="7"/>
  <c r="N54" i="7"/>
  <c r="I54" i="7"/>
  <c r="J54" i="7" s="1"/>
  <c r="F54" i="7"/>
  <c r="E54" i="7"/>
  <c r="N53" i="7"/>
  <c r="O53" i="7" s="1"/>
  <c r="F53" i="7"/>
  <c r="E53" i="7"/>
  <c r="R52" i="7"/>
  <c r="S52" i="7" s="1"/>
  <c r="N52" i="7"/>
  <c r="O52" i="7" s="1"/>
  <c r="L52" i="7"/>
  <c r="U52" i="7" s="1"/>
  <c r="I52" i="7"/>
  <c r="J52" i="7" s="1"/>
  <c r="F52" i="7"/>
  <c r="E52" i="7"/>
  <c r="E51" i="7"/>
  <c r="F51" i="7" s="1"/>
  <c r="O50" i="7"/>
  <c r="N50" i="7"/>
  <c r="I50" i="7"/>
  <c r="J50" i="7" s="1"/>
  <c r="F50" i="7"/>
  <c r="E50" i="7"/>
  <c r="N49" i="7"/>
  <c r="O49" i="7" s="1"/>
  <c r="F49" i="7"/>
  <c r="E49" i="7"/>
  <c r="R48" i="7"/>
  <c r="S48" i="7" s="1"/>
  <c r="N48" i="7"/>
  <c r="O48" i="7" s="1"/>
  <c r="L48" i="7"/>
  <c r="U48" i="7" s="1"/>
  <c r="I48" i="7"/>
  <c r="J48" i="7" s="1"/>
  <c r="F48" i="7"/>
  <c r="E48" i="7"/>
  <c r="E47" i="7"/>
  <c r="F47" i="7" s="1"/>
  <c r="O46" i="7"/>
  <c r="N46" i="7"/>
  <c r="I46" i="7"/>
  <c r="J46" i="7" s="1"/>
  <c r="F46" i="7"/>
  <c r="E46" i="7"/>
  <c r="N45" i="7"/>
  <c r="O45" i="7" s="1"/>
  <c r="F45" i="7"/>
  <c r="E45" i="7"/>
  <c r="R44" i="7"/>
  <c r="S44" i="7" s="1"/>
  <c r="N44" i="7"/>
  <c r="O44" i="7" s="1"/>
  <c r="L44" i="7"/>
  <c r="U44" i="7" s="1"/>
  <c r="I44" i="7"/>
  <c r="J44" i="7" s="1"/>
  <c r="F44" i="7"/>
  <c r="E44" i="7"/>
  <c r="E43" i="7"/>
  <c r="F43" i="7" s="1"/>
  <c r="O42" i="7"/>
  <c r="N42" i="7"/>
  <c r="I42" i="7"/>
  <c r="J42" i="7" s="1"/>
  <c r="F42" i="7"/>
  <c r="E42" i="7"/>
  <c r="N41" i="7"/>
  <c r="O41" i="7" s="1"/>
  <c r="F41" i="7"/>
  <c r="E41" i="7"/>
  <c r="R40" i="7"/>
  <c r="S40" i="7" s="1"/>
  <c r="N40" i="7"/>
  <c r="O40" i="7" s="1"/>
  <c r="L40" i="7"/>
  <c r="U40" i="7" s="1"/>
  <c r="I40" i="7"/>
  <c r="J40" i="7" s="1"/>
  <c r="F40" i="7"/>
  <c r="E40" i="7"/>
  <c r="E39" i="7"/>
  <c r="F39" i="7" s="1"/>
  <c r="O38" i="7"/>
  <c r="N38" i="7"/>
  <c r="I38" i="7"/>
  <c r="J38" i="7" s="1"/>
  <c r="F38" i="7"/>
  <c r="E38" i="7"/>
  <c r="N37" i="7"/>
  <c r="O37" i="7" s="1"/>
  <c r="F37" i="7"/>
  <c r="E37" i="7"/>
  <c r="R36" i="7"/>
  <c r="S36" i="7" s="1"/>
  <c r="N36" i="7"/>
  <c r="O36" i="7" s="1"/>
  <c r="L36" i="7"/>
  <c r="U36" i="7" s="1"/>
  <c r="I36" i="7"/>
  <c r="J36" i="7" s="1"/>
  <c r="F36" i="7"/>
  <c r="E36" i="7"/>
  <c r="E35" i="7"/>
  <c r="F35" i="7" s="1"/>
  <c r="O34" i="7"/>
  <c r="N34" i="7"/>
  <c r="I34" i="7"/>
  <c r="J34" i="7" s="1"/>
  <c r="F34" i="7"/>
  <c r="E34" i="7"/>
  <c r="N33" i="7"/>
  <c r="O33" i="7" s="1"/>
  <c r="F33" i="7"/>
  <c r="E33" i="7"/>
  <c r="R32" i="7"/>
  <c r="S32" i="7" s="1"/>
  <c r="N32" i="7"/>
  <c r="O32" i="7" s="1"/>
  <c r="L32" i="7"/>
  <c r="U32" i="7" s="1"/>
  <c r="I32" i="7"/>
  <c r="J32" i="7" s="1"/>
  <c r="F32" i="7"/>
  <c r="E32" i="7"/>
  <c r="E31" i="7"/>
  <c r="F31" i="7" s="1"/>
  <c r="O30" i="7"/>
  <c r="N30" i="7"/>
  <c r="I30" i="7"/>
  <c r="J30" i="7" s="1"/>
  <c r="F30" i="7"/>
  <c r="E30" i="7"/>
  <c r="N29" i="7"/>
  <c r="O29" i="7" s="1"/>
  <c r="F29" i="7"/>
  <c r="E29" i="7"/>
  <c r="R28" i="7"/>
  <c r="S28" i="7" s="1"/>
  <c r="N28" i="7"/>
  <c r="O28" i="7" s="1"/>
  <c r="L28" i="7"/>
  <c r="U28" i="7" s="1"/>
  <c r="I28" i="7"/>
  <c r="J28" i="7" s="1"/>
  <c r="F28" i="7"/>
  <c r="E28" i="7"/>
  <c r="E27" i="7"/>
  <c r="F27" i="7" s="1"/>
  <c r="O26" i="7"/>
  <c r="N26" i="7"/>
  <c r="I26" i="7"/>
  <c r="J26" i="7" s="1"/>
  <c r="F26" i="7"/>
  <c r="E26" i="7"/>
  <c r="N25" i="7"/>
  <c r="O25" i="7" s="1"/>
  <c r="F25" i="7"/>
  <c r="E25" i="7"/>
  <c r="R24" i="7"/>
  <c r="S24" i="7" s="1"/>
  <c r="N24" i="7"/>
  <c r="O24" i="7" s="1"/>
  <c r="L24" i="7"/>
  <c r="U24" i="7" s="1"/>
  <c r="I24" i="7"/>
  <c r="J24" i="7" s="1"/>
  <c r="F24" i="7"/>
  <c r="E24" i="7"/>
  <c r="E23" i="7"/>
  <c r="F23" i="7" s="1"/>
  <c r="O22" i="7"/>
  <c r="N22" i="7"/>
  <c r="I22" i="7"/>
  <c r="J22" i="7" s="1"/>
  <c r="F22" i="7"/>
  <c r="E22" i="7"/>
  <c r="N21" i="7"/>
  <c r="O21" i="7" s="1"/>
  <c r="F21" i="7"/>
  <c r="E21" i="7"/>
  <c r="R20" i="7"/>
  <c r="S20" i="7" s="1"/>
  <c r="N20" i="7"/>
  <c r="O20" i="7" s="1"/>
  <c r="L20" i="7"/>
  <c r="U20" i="7" s="1"/>
  <c r="I20" i="7"/>
  <c r="J20" i="7" s="1"/>
  <c r="F20" i="7"/>
  <c r="E20" i="7"/>
  <c r="E19" i="7"/>
  <c r="F19" i="7" s="1"/>
  <c r="O18" i="7"/>
  <c r="N18" i="7"/>
  <c r="I18" i="7"/>
  <c r="J18" i="7" s="1"/>
  <c r="E18" i="7"/>
  <c r="F18" i="7" s="1"/>
  <c r="N17" i="7"/>
  <c r="O17" i="7" s="1"/>
  <c r="E17" i="7"/>
  <c r="F17" i="7" s="1"/>
  <c r="R16" i="7"/>
  <c r="S16" i="7" s="1"/>
  <c r="N16" i="7"/>
  <c r="O16" i="7" s="1"/>
  <c r="L16" i="7"/>
  <c r="U16" i="7" s="1"/>
  <c r="I16" i="7"/>
  <c r="J16" i="7" s="1"/>
  <c r="E16" i="7"/>
  <c r="F16" i="7" s="1"/>
  <c r="E15" i="7"/>
  <c r="F15" i="7" s="1"/>
  <c r="N14" i="7"/>
  <c r="O14" i="7" s="1"/>
  <c r="I14" i="7"/>
  <c r="J14" i="7" s="1"/>
  <c r="E14" i="7"/>
  <c r="F14" i="7" s="1"/>
  <c r="N13" i="7"/>
  <c r="O13" i="7" s="1"/>
  <c r="E13" i="7"/>
  <c r="F13" i="7" s="1"/>
  <c r="R12" i="7"/>
  <c r="S12" i="7" s="1"/>
  <c r="N12" i="7"/>
  <c r="O12" i="7" s="1"/>
  <c r="L12" i="7"/>
  <c r="U12" i="7" s="1"/>
  <c r="I12" i="7"/>
  <c r="J12" i="7" s="1"/>
  <c r="E12" i="7"/>
  <c r="F12" i="7" s="1"/>
  <c r="E11" i="7"/>
  <c r="F11" i="7" s="1"/>
  <c r="N10" i="7"/>
  <c r="O10" i="7" s="1"/>
  <c r="I10" i="7"/>
  <c r="J10" i="7" s="1"/>
  <c r="E10" i="7"/>
  <c r="F10" i="7" s="1"/>
  <c r="N9" i="7"/>
  <c r="O9" i="7" s="1"/>
  <c r="E9" i="7"/>
  <c r="F9" i="7" s="1"/>
  <c r="R8" i="7"/>
  <c r="S8" i="7" s="1"/>
  <c r="N8" i="7"/>
  <c r="O8" i="7" s="1"/>
  <c r="L8" i="7"/>
  <c r="U8" i="7" s="1"/>
  <c r="I8" i="7"/>
  <c r="J8" i="7" s="1"/>
  <c r="E8" i="7"/>
  <c r="F8" i="7" s="1"/>
  <c r="E7" i="7"/>
  <c r="F7" i="7" s="1"/>
  <c r="N6" i="7"/>
  <c r="O6" i="7" s="1"/>
  <c r="I6" i="7"/>
  <c r="J6" i="7" s="1"/>
  <c r="E6" i="7"/>
  <c r="F6" i="7" s="1"/>
  <c r="N5" i="7"/>
  <c r="O5" i="7" s="1"/>
  <c r="E5" i="7"/>
  <c r="F5" i="7" s="1"/>
  <c r="R4" i="7"/>
  <c r="S4" i="7" s="1"/>
  <c r="N4" i="7"/>
  <c r="O4" i="7" s="1"/>
  <c r="L4" i="7"/>
  <c r="U4" i="7" s="1"/>
  <c r="I4" i="7"/>
  <c r="J4" i="7" s="1"/>
  <c r="E4" i="7"/>
  <c r="F4" i="7" s="1"/>
  <c r="L96" i="7" l="1"/>
  <c r="U96" i="7" s="1"/>
  <c r="N100" i="7"/>
  <c r="O100" i="7" s="1"/>
  <c r="L120" i="7"/>
  <c r="U120" i="7" s="1"/>
  <c r="N106" i="7"/>
  <c r="O106" i="7" s="1"/>
  <c r="N112" i="7"/>
  <c r="O112" i="7" s="1"/>
  <c r="N114" i="7"/>
  <c r="O114" i="7" s="1"/>
  <c r="N84" i="7"/>
  <c r="O84" i="7" s="1"/>
  <c r="N90" i="7"/>
  <c r="O90" i="7" s="1"/>
  <c r="N96" i="7"/>
  <c r="O96" i="7" s="1"/>
  <c r="N98" i="7"/>
  <c r="O98" i="7" s="1"/>
  <c r="L104" i="7"/>
  <c r="U104" i="7" s="1"/>
  <c r="N105" i="7"/>
  <c r="O105" i="7" s="1"/>
  <c r="N113" i="7"/>
  <c r="O113" i="7" s="1"/>
  <c r="N82" i="7"/>
  <c r="O82" i="7" s="1"/>
  <c r="L88" i="7"/>
  <c r="U88" i="7" s="1"/>
  <c r="N89" i="7"/>
  <c r="O89" i="7" s="1"/>
  <c r="N122" i="7"/>
  <c r="O122" i="7" s="1"/>
  <c r="L80" i="7"/>
  <c r="U80" i="7" s="1"/>
  <c r="N81" i="7"/>
  <c r="O81" i="7" s="1"/>
  <c r="N116" i="7"/>
  <c r="O116" i="7" s="1"/>
  <c r="N86" i="7"/>
  <c r="O86" i="7" s="1"/>
  <c r="L92" i="7"/>
  <c r="U92" i="7" s="1"/>
  <c r="N93" i="7"/>
  <c r="O93" i="7" s="1"/>
  <c r="N102" i="7"/>
  <c r="O102" i="7" s="1"/>
  <c r="L108" i="7"/>
  <c r="U108" i="7" s="1"/>
  <c r="N109" i="7"/>
  <c r="O109" i="7" s="1"/>
  <c r="N118" i="7"/>
  <c r="O118" i="7" s="1"/>
  <c r="N92" i="7"/>
  <c r="O92" i="7" s="1"/>
  <c r="N108" i="7"/>
  <c r="O108" i="7" s="1"/>
  <c r="N121" i="7"/>
  <c r="O121" i="7" s="1"/>
  <c r="L84" i="7"/>
  <c r="U84" i="7" s="1"/>
  <c r="L100" i="7"/>
  <c r="U100" i="7" s="1"/>
  <c r="L116" i="7"/>
  <c r="U116" i="7" s="1"/>
  <c r="N78" i="2"/>
  <c r="N77" i="2"/>
  <c r="N76" i="2"/>
  <c r="N74" i="2"/>
  <c r="N73" i="2"/>
  <c r="N72" i="2"/>
  <c r="N70" i="2"/>
  <c r="N69" i="2"/>
  <c r="N68" i="2"/>
  <c r="N66" i="2"/>
  <c r="N65" i="2"/>
  <c r="N64" i="2"/>
  <c r="N62" i="2"/>
  <c r="N61" i="2"/>
  <c r="N60" i="2"/>
  <c r="N58" i="2"/>
  <c r="N57" i="2"/>
  <c r="N56" i="2"/>
  <c r="N54" i="2"/>
  <c r="N53" i="2"/>
  <c r="N52" i="2"/>
  <c r="N50" i="2"/>
  <c r="N49" i="2"/>
  <c r="N48" i="2"/>
  <c r="N46" i="2"/>
  <c r="N45" i="2"/>
  <c r="N44" i="2"/>
  <c r="N42" i="2"/>
  <c r="N41" i="2"/>
  <c r="N40" i="2"/>
  <c r="N38" i="2"/>
  <c r="N37" i="2"/>
  <c r="N36" i="2"/>
  <c r="N34" i="2"/>
  <c r="N33" i="2"/>
  <c r="N32" i="2"/>
  <c r="N30" i="2"/>
  <c r="N29" i="2"/>
  <c r="N28" i="2"/>
  <c r="N26" i="2"/>
  <c r="N25" i="2"/>
  <c r="N24" i="2"/>
  <c r="N22" i="2"/>
  <c r="N21" i="2"/>
  <c r="N20" i="2"/>
  <c r="N18" i="2"/>
  <c r="N17" i="2"/>
  <c r="N16" i="2"/>
  <c r="N14" i="2"/>
  <c r="N13" i="2"/>
  <c r="N12" i="2"/>
  <c r="N10" i="2"/>
  <c r="N9" i="2"/>
  <c r="N8" i="2"/>
  <c r="N5" i="2"/>
  <c r="N6" i="2"/>
  <c r="N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F123" i="2" l="1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E4" i="2" l="1"/>
  <c r="F4" i="2" s="1"/>
  <c r="I120" i="2"/>
  <c r="J120" i="2" s="1"/>
  <c r="I116" i="2"/>
  <c r="J116" i="2" s="1"/>
  <c r="I112" i="2"/>
  <c r="I110" i="2"/>
  <c r="J110" i="2" s="1"/>
  <c r="I104" i="2"/>
  <c r="J104" i="2" s="1"/>
  <c r="I100" i="2"/>
  <c r="J100" i="2" s="1"/>
  <c r="I96" i="2"/>
  <c r="I94" i="2"/>
  <c r="J94" i="2" s="1"/>
  <c r="I88" i="2"/>
  <c r="J88" i="2" s="1"/>
  <c r="I84" i="2"/>
  <c r="J84" i="2" s="1"/>
  <c r="I80" i="2"/>
  <c r="B80" i="2"/>
  <c r="B84" i="2"/>
  <c r="B88" i="2"/>
  <c r="B92" i="2"/>
  <c r="B96" i="2"/>
  <c r="B100" i="2"/>
  <c r="B104" i="2"/>
  <c r="B108" i="2"/>
  <c r="B112" i="2"/>
  <c r="B116" i="2"/>
  <c r="B120" i="2"/>
  <c r="R76" i="2"/>
  <c r="S76" i="2" s="1"/>
  <c r="R72" i="2"/>
  <c r="S72" i="2" s="1"/>
  <c r="R68" i="2"/>
  <c r="S68" i="2" s="1"/>
  <c r="R64" i="2"/>
  <c r="S64" i="2" s="1"/>
  <c r="R60" i="2"/>
  <c r="S60" i="2" s="1"/>
  <c r="R56" i="2"/>
  <c r="S56" i="2" s="1"/>
  <c r="R52" i="2"/>
  <c r="S52" i="2" s="1"/>
  <c r="R48" i="2"/>
  <c r="S48" i="2" s="1"/>
  <c r="R44" i="2"/>
  <c r="S44" i="2" s="1"/>
  <c r="R40" i="2"/>
  <c r="S40" i="2" s="1"/>
  <c r="R36" i="2"/>
  <c r="S36" i="2" s="1"/>
  <c r="R32" i="2"/>
  <c r="S32" i="2" s="1"/>
  <c r="R28" i="2"/>
  <c r="S28" i="2" s="1"/>
  <c r="R24" i="2"/>
  <c r="S24" i="2" s="1"/>
  <c r="R20" i="2"/>
  <c r="S20" i="2" s="1"/>
  <c r="R16" i="2"/>
  <c r="S16" i="2" s="1"/>
  <c r="R12" i="2"/>
  <c r="S12" i="2" s="1"/>
  <c r="R8" i="2"/>
  <c r="S8" i="2" s="1"/>
  <c r="R4" i="2"/>
  <c r="S4" i="2" s="1"/>
  <c r="I78" i="2"/>
  <c r="J78" i="2" s="1"/>
  <c r="I76" i="2"/>
  <c r="J76" i="2" s="1"/>
  <c r="I74" i="2"/>
  <c r="J74" i="2" s="1"/>
  <c r="I72" i="2"/>
  <c r="J72" i="2" s="1"/>
  <c r="I70" i="2"/>
  <c r="J70" i="2" s="1"/>
  <c r="I68" i="2"/>
  <c r="J68" i="2" s="1"/>
  <c r="I66" i="2"/>
  <c r="I64" i="2"/>
  <c r="I62" i="2"/>
  <c r="J62" i="2" s="1"/>
  <c r="I60" i="2"/>
  <c r="J60" i="2" s="1"/>
  <c r="I58" i="2"/>
  <c r="I56" i="2"/>
  <c r="J56" i="2" s="1"/>
  <c r="I54" i="2"/>
  <c r="J54" i="2" s="1"/>
  <c r="I52" i="2"/>
  <c r="J52" i="2" s="1"/>
  <c r="I50" i="2"/>
  <c r="I48" i="2"/>
  <c r="J48" i="2" s="1"/>
  <c r="I46" i="2"/>
  <c r="J46" i="2" s="1"/>
  <c r="I44" i="2"/>
  <c r="J44" i="2" s="1"/>
  <c r="I42" i="2"/>
  <c r="J42" i="2" s="1"/>
  <c r="I40" i="2"/>
  <c r="I38" i="2"/>
  <c r="J38" i="2" s="1"/>
  <c r="I36" i="2"/>
  <c r="J36" i="2" s="1"/>
  <c r="I34" i="2"/>
  <c r="J34" i="2" s="1"/>
  <c r="I32" i="2"/>
  <c r="J32" i="2" s="1"/>
  <c r="I30" i="2"/>
  <c r="J30" i="2" s="1"/>
  <c r="I28" i="2"/>
  <c r="J28" i="2" s="1"/>
  <c r="I26" i="2"/>
  <c r="J26" i="2" s="1"/>
  <c r="I24" i="2"/>
  <c r="J24" i="2" s="1"/>
  <c r="I22" i="2"/>
  <c r="J22" i="2" s="1"/>
  <c r="I20" i="2"/>
  <c r="J20" i="2" s="1"/>
  <c r="I18" i="2"/>
  <c r="I16" i="2"/>
  <c r="I14" i="2"/>
  <c r="J14" i="2" s="1"/>
  <c r="I12" i="2"/>
  <c r="J12" i="2" s="1"/>
  <c r="I10" i="2"/>
  <c r="I8" i="2"/>
  <c r="J8" i="2" s="1"/>
  <c r="I6" i="2"/>
  <c r="J6" i="2" s="1"/>
  <c r="F8" i="2"/>
  <c r="L76" i="2"/>
  <c r="U76" i="2" s="1"/>
  <c r="L72" i="2"/>
  <c r="U72" i="2" s="1"/>
  <c r="L68" i="2"/>
  <c r="U68" i="2" s="1"/>
  <c r="J66" i="2"/>
  <c r="L64" i="2"/>
  <c r="U64" i="2" s="1"/>
  <c r="J64" i="2"/>
  <c r="L60" i="2"/>
  <c r="U60" i="2" s="1"/>
  <c r="J58" i="2"/>
  <c r="L56" i="2"/>
  <c r="U56" i="2" s="1"/>
  <c r="L52" i="2"/>
  <c r="U52" i="2" s="1"/>
  <c r="J50" i="2"/>
  <c r="L48" i="2"/>
  <c r="U48" i="2" s="1"/>
  <c r="L44" i="2"/>
  <c r="U44" i="2" s="1"/>
  <c r="L40" i="2"/>
  <c r="U40" i="2" s="1"/>
  <c r="J40" i="2"/>
  <c r="L36" i="2"/>
  <c r="U36" i="2" s="1"/>
  <c r="L32" i="2"/>
  <c r="U32" i="2" s="1"/>
  <c r="L28" i="2"/>
  <c r="U28" i="2" s="1"/>
  <c r="L24" i="2"/>
  <c r="U24" i="2" s="1"/>
  <c r="L20" i="2"/>
  <c r="U20" i="2" s="1"/>
  <c r="J18" i="2"/>
  <c r="L16" i="2"/>
  <c r="U16" i="2" s="1"/>
  <c r="J16" i="2"/>
  <c r="L12" i="2"/>
  <c r="U12" i="2" s="1"/>
  <c r="J10" i="2"/>
  <c r="L8" i="2"/>
  <c r="U8" i="2" s="1"/>
  <c r="I4" i="2"/>
  <c r="J4" i="2" s="1"/>
  <c r="L4" i="2"/>
  <c r="U4" i="2" s="1"/>
  <c r="L108" i="2" l="1"/>
  <c r="U108" i="2" s="1"/>
  <c r="N110" i="2"/>
  <c r="N108" i="2"/>
  <c r="N109" i="2"/>
  <c r="L120" i="2"/>
  <c r="U120" i="2" s="1"/>
  <c r="N122" i="2"/>
  <c r="N121" i="2"/>
  <c r="N120" i="2"/>
  <c r="L104" i="2"/>
  <c r="U104" i="2" s="1"/>
  <c r="N106" i="2"/>
  <c r="N105" i="2"/>
  <c r="N104" i="2"/>
  <c r="L88" i="2"/>
  <c r="U88" i="2" s="1"/>
  <c r="N90" i="2"/>
  <c r="N89" i="2"/>
  <c r="N88" i="2"/>
  <c r="L92" i="2"/>
  <c r="U92" i="2" s="1"/>
  <c r="N94" i="2"/>
  <c r="N93" i="2"/>
  <c r="N92" i="2"/>
  <c r="L116" i="2"/>
  <c r="U116" i="2" s="1"/>
  <c r="N117" i="2"/>
  <c r="N116" i="2"/>
  <c r="N118" i="2"/>
  <c r="L100" i="2"/>
  <c r="U100" i="2" s="1"/>
  <c r="N101" i="2"/>
  <c r="N100" i="2"/>
  <c r="N102" i="2"/>
  <c r="L84" i="2"/>
  <c r="U84" i="2" s="1"/>
  <c r="N85" i="2"/>
  <c r="N84" i="2"/>
  <c r="N86" i="2"/>
  <c r="L112" i="2"/>
  <c r="U112" i="2" s="1"/>
  <c r="N112" i="2"/>
  <c r="N113" i="2"/>
  <c r="N114" i="2"/>
  <c r="L96" i="2"/>
  <c r="U96" i="2" s="1"/>
  <c r="N96" i="2"/>
  <c r="N98" i="2"/>
  <c r="N97" i="2"/>
  <c r="L80" i="2"/>
  <c r="U80" i="2" s="1"/>
  <c r="N80" i="2"/>
  <c r="N81" i="2"/>
  <c r="N82" i="2"/>
  <c r="I118" i="2"/>
  <c r="J118" i="2" s="1"/>
  <c r="R116" i="2"/>
  <c r="S116" i="2" s="1"/>
  <c r="I86" i="2"/>
  <c r="J86" i="2" s="1"/>
  <c r="R84" i="2"/>
  <c r="S84" i="2" s="1"/>
  <c r="I102" i="2"/>
  <c r="J102" i="2" s="1"/>
  <c r="R100" i="2"/>
  <c r="S100" i="2" s="1"/>
  <c r="I92" i="2"/>
  <c r="J92" i="2" s="1"/>
  <c r="I108" i="2"/>
  <c r="J108" i="2" s="1"/>
  <c r="R92" i="2"/>
  <c r="S92" i="2" s="1"/>
  <c r="R108" i="2"/>
  <c r="S108" i="2" s="1"/>
  <c r="I82" i="2"/>
  <c r="J82" i="2" s="1"/>
  <c r="I90" i="2"/>
  <c r="J90" i="2" s="1"/>
  <c r="I98" i="2"/>
  <c r="J98" i="2" s="1"/>
  <c r="I106" i="2"/>
  <c r="J106" i="2" s="1"/>
  <c r="I114" i="2"/>
  <c r="J114" i="2" s="1"/>
  <c r="I122" i="2"/>
  <c r="J122" i="2" s="1"/>
  <c r="R80" i="2"/>
  <c r="S80" i="2" s="1"/>
  <c r="R88" i="2"/>
  <c r="S88" i="2" s="1"/>
  <c r="R96" i="2"/>
  <c r="S96" i="2" s="1"/>
  <c r="R104" i="2"/>
  <c r="S104" i="2" s="1"/>
  <c r="R112" i="2"/>
  <c r="S112" i="2" s="1"/>
  <c r="R120" i="2"/>
  <c r="S120" i="2" s="1"/>
  <c r="J80" i="2"/>
  <c r="J96" i="2"/>
  <c r="J112" i="2"/>
  <c r="F9" i="2" l="1"/>
  <c r="F6" i="2"/>
  <c r="O60" i="2"/>
  <c r="O40" i="2"/>
  <c r="O24" i="2"/>
  <c r="O68" i="2"/>
  <c r="O48" i="2"/>
  <c r="O32" i="2"/>
  <c r="O16" i="2"/>
  <c r="O76" i="2"/>
  <c r="O44" i="2"/>
  <c r="O28" i="2"/>
  <c r="O12" i="2"/>
  <c r="O52" i="2"/>
  <c r="O36" i="2"/>
  <c r="O20" i="2"/>
  <c r="O72" i="2"/>
  <c r="O64" i="2"/>
  <c r="O56" i="2"/>
  <c r="F10" i="2" l="1"/>
  <c r="O96" i="2"/>
  <c r="O100" i="2"/>
  <c r="O58" i="2"/>
  <c r="O57" i="2"/>
  <c r="O66" i="2"/>
  <c r="O65" i="2"/>
  <c r="O74" i="2"/>
  <c r="O73" i="2"/>
  <c r="O22" i="2"/>
  <c r="O21" i="2"/>
  <c r="O38" i="2"/>
  <c r="O37" i="2"/>
  <c r="O54" i="2"/>
  <c r="O53" i="2"/>
  <c r="O14" i="2"/>
  <c r="O13" i="2"/>
  <c r="O30" i="2"/>
  <c r="O29" i="2"/>
  <c r="O46" i="2"/>
  <c r="O45" i="2"/>
  <c r="O78" i="2"/>
  <c r="O77" i="2"/>
  <c r="O70" i="2"/>
  <c r="O69" i="2"/>
  <c r="O62" i="2"/>
  <c r="O61" i="2"/>
  <c r="F7" i="2"/>
  <c r="O18" i="2"/>
  <c r="O17" i="2"/>
  <c r="O34" i="2"/>
  <c r="O33" i="2"/>
  <c r="O50" i="2"/>
  <c r="O49" i="2"/>
  <c r="O26" i="2"/>
  <c r="O25" i="2"/>
  <c r="O42" i="2"/>
  <c r="O41" i="2"/>
  <c r="O88" i="2"/>
  <c r="O112" i="2"/>
  <c r="O84" i="2"/>
  <c r="O108" i="2"/>
  <c r="O80" i="2"/>
  <c r="O120" i="2"/>
  <c r="O92" i="2"/>
  <c r="O104" i="2"/>
  <c r="O116" i="2"/>
  <c r="F11" i="2" l="1"/>
  <c r="O101" i="2"/>
  <c r="O97" i="2"/>
  <c r="O106" i="2"/>
  <c r="O105" i="2"/>
  <c r="O122" i="2"/>
  <c r="O121" i="2"/>
  <c r="O90" i="2"/>
  <c r="O89" i="2"/>
  <c r="O118" i="2"/>
  <c r="O117" i="2"/>
  <c r="O94" i="2"/>
  <c r="O93" i="2"/>
  <c r="O102" i="2"/>
  <c r="O82" i="2"/>
  <c r="O81" i="2"/>
  <c r="O110" i="2"/>
  <c r="O109" i="2"/>
  <c r="O86" i="2"/>
  <c r="O85" i="2"/>
  <c r="O98" i="2"/>
  <c r="O114" i="2"/>
  <c r="O113" i="2"/>
  <c r="O8" i="2" l="1"/>
  <c r="O4" i="2"/>
  <c r="O10" i="2" l="1"/>
  <c r="O9" i="2"/>
  <c r="O5" i="2"/>
  <c r="O6" i="2"/>
</calcChain>
</file>

<file path=xl/sharedStrings.xml><?xml version="1.0" encoding="utf-8"?>
<sst xmlns="http://schemas.openxmlformats.org/spreadsheetml/2006/main" count="688" uniqueCount="51">
  <si>
    <t>TABLEAU ACCOMPAGNEMENT TB1</t>
  </si>
  <si>
    <t>Noms CRLEL</t>
  </si>
  <si>
    <t>Nomination TB1</t>
  </si>
  <si>
    <t>Fin A1</t>
  </si>
  <si>
    <t>Fin A2</t>
  </si>
  <si>
    <t>GUILLOU J.</t>
  </si>
  <si>
    <t>HERILS</t>
  </si>
  <si>
    <t>LETASSEY</t>
  </si>
  <si>
    <t>JOUANNY Théo</t>
  </si>
  <si>
    <t>CHARRIERE</t>
  </si>
  <si>
    <t>LOURDEL</t>
  </si>
  <si>
    <t>ROCHARD Q.</t>
  </si>
  <si>
    <t>LEGRAND Arnaud</t>
  </si>
  <si>
    <t>SEMENT</t>
  </si>
  <si>
    <t>WISNIEWSKI</t>
  </si>
  <si>
    <t>MARBOEUF Emmanuel</t>
  </si>
  <si>
    <t>GUERIN Valentin</t>
  </si>
  <si>
    <t>FOURNIER V.</t>
  </si>
  <si>
    <t>L'HERVE Fabien</t>
  </si>
  <si>
    <t>FRADELIN C.</t>
  </si>
  <si>
    <t>HINARD Thomas</t>
  </si>
  <si>
    <t>BOUDRY Cyril</t>
  </si>
  <si>
    <t>CHIRAT Candice</t>
  </si>
  <si>
    <t>LADROUE G.</t>
  </si>
  <si>
    <t>CARLIER Florent</t>
  </si>
  <si>
    <t>LEROUVILLOIS A.</t>
  </si>
  <si>
    <t>DESMONTS Julien</t>
  </si>
  <si>
    <t>DEVAUX Jocelyn</t>
  </si>
  <si>
    <t>LEBLANC Kilian</t>
  </si>
  <si>
    <t>Date 1er train</t>
  </si>
  <si>
    <t>ACC 1</t>
  </si>
  <si>
    <t>ACC 2</t>
  </si>
  <si>
    <t>ACC 3</t>
  </si>
  <si>
    <t>ACC 4</t>
  </si>
  <si>
    <t>ENR 1</t>
  </si>
  <si>
    <t>ENR 2</t>
  </si>
  <si>
    <t>MAX ACC Année 1</t>
  </si>
  <si>
    <t>MAX ACC Année 2</t>
  </si>
  <si>
    <t>ACC3</t>
  </si>
  <si>
    <t>ENR</t>
  </si>
  <si>
    <t>MAX ENR Année 2</t>
  </si>
  <si>
    <t>1ère ANNÉE</t>
  </si>
  <si>
    <t>2ème ANNÉE</t>
  </si>
  <si>
    <t>Jours Restant</t>
  </si>
  <si>
    <t xml:space="preserve">Jours Restant </t>
  </si>
  <si>
    <t>Jours restant</t>
  </si>
  <si>
    <t>Date ACC A1</t>
  </si>
  <si>
    <t xml:space="preserve">MAX ENR A1 </t>
  </si>
  <si>
    <t>Date ENR A1</t>
  </si>
  <si>
    <t>Date ACC A2</t>
  </si>
  <si>
    <t>Date ENR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</si>
</sst>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</font>
    <font>
      <b/>
      <sz val="14"/>
      <color theme="1"/>
      <name val="Calibri"/>
      <family val="2"/>
      <scheme val="minor"/>
    </font>
    <font>
      <u/>
      <sz val="9.35"/>
      <color theme="1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ED8009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0" fillId="8" borderId="1" xfId="0" applyFill="1" applyBorder="1" applyAlignment="1" applyProtection="1">
      <alignment horizontal="center" vertical="center"/>
      <protection locked="0"/>
    </xf>
    <xf numFmtId="14" fontId="0" fillId="9" borderId="1" xfId="0" applyNumberFormat="1" applyFill="1" applyBorder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0" fillId="9" borderId="1" xfId="0" applyFill="1" applyBorder="1" applyProtection="1">
      <protection locked="0"/>
    </xf>
    <xf numFmtId="0" fontId="1" fillId="3" borderId="0" xfId="0" applyFont="1" applyFill="1" applyAlignment="1" applyProtection="1">
      <alignment horizontal="center"/>
      <protection locked="0"/>
    </xf>
    <xf numFmtId="0" fontId="1" fillId="4" borderId="0" xfId="0" applyFont="1" applyFill="1" applyAlignment="1" applyProtection="1">
      <alignment horizontal="center"/>
      <protection locked="0"/>
    </xf>
    <xf numFmtId="0" fontId="1" fillId="5" borderId="0" xfId="0" applyFont="1" applyFill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1" fillId="6" borderId="0" xfId="0" applyFont="1" applyFill="1" applyAlignment="1" applyProtection="1">
      <alignment horizontal="center"/>
      <protection locked="0"/>
    </xf>
    <xf numFmtId="0" fontId="1" fillId="7" borderId="0" xfId="0" applyFont="1" applyFill="1" applyProtection="1">
      <protection locked="0"/>
    </xf>
    <xf numFmtId="14" fontId="0" fillId="0" borderId="1" xfId="0" applyNumberFormat="1" applyBorder="1" applyAlignment="1" applyProtection="1">
      <alignment horizontal="center"/>
    </xf>
    <xf numFmtId="14" fontId="0" fillId="0" borderId="1" xfId="0" applyNumberFormat="1" applyBorder="1" applyProtection="1"/>
    <xf numFmtId="0" fontId="0" fillId="0" borderId="1" xfId="0" applyBorder="1" applyProtection="1"/>
    <xf numFmtId="14" fontId="0" fillId="0" borderId="1" xfId="0" applyNumberFormat="1" applyBorder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</xf>
    <xf numFmtId="14" fontId="0" fillId="0" borderId="0" xfId="0" applyNumberFormat="1" applyProtection="1">
      <protection locked="0"/>
    </xf>
    <xf numFmtId="0" fontId="0" fillId="13" borderId="1" xfId="0" applyNumberFormat="1" applyFill="1" applyBorder="1" applyAlignment="1" applyProtection="1">
      <alignment horizontal="center" vertical="center"/>
      <protection locked="0"/>
    </xf>
    <xf numFmtId="14" fontId="0" fillId="13" borderId="1" xfId="0" applyNumberFormat="1" applyFill="1" applyBorder="1" applyAlignment="1" applyProtection="1">
      <alignment horizontal="center" vertical="center"/>
      <protection locked="0"/>
    </xf>
    <xf numFmtId="0" fontId="0" fillId="14" borderId="1" xfId="0" applyNumberFormat="1" applyFill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4" fillId="11" borderId="5" xfId="0" applyFont="1" applyFill="1" applyBorder="1" applyAlignment="1" applyProtection="1">
      <alignment horizontal="center" vertical="center"/>
      <protection locked="0"/>
    </xf>
    <xf numFmtId="0" fontId="4" fillId="11" borderId="6" xfId="0" applyFont="1" applyFill="1" applyBorder="1" applyAlignment="1" applyProtection="1">
      <alignment horizontal="center" vertical="center"/>
      <protection locked="0"/>
    </xf>
    <xf numFmtId="0" fontId="4" fillId="11" borderId="7" xfId="0" applyFont="1" applyFill="1" applyBorder="1" applyAlignment="1" applyProtection="1">
      <alignment horizontal="center" vertical="center"/>
      <protection locked="0"/>
    </xf>
    <xf numFmtId="0" fontId="4" fillId="12" borderId="5" xfId="0" applyFont="1" applyFill="1" applyBorder="1" applyAlignment="1" applyProtection="1">
      <alignment horizontal="center" vertical="center"/>
      <protection locked="0"/>
    </xf>
    <xf numFmtId="0" fontId="4" fillId="12" borderId="6" xfId="0" applyFont="1" applyFill="1" applyBorder="1" applyAlignment="1" applyProtection="1">
      <alignment horizontal="center" vertical="center"/>
      <protection locked="0"/>
    </xf>
    <xf numFmtId="0" fontId="4" fillId="12" borderId="7" xfId="0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10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3" fillId="2" borderId="2" xfId="1" applyFont="1" applyFill="1" applyBorder="1" applyAlignment="1" applyProtection="1">
      <alignment horizontal="center" vertical="center"/>
      <protection locked="0"/>
    </xf>
    <xf numFmtId="0" fontId="3" fillId="2" borderId="3" xfId="1" applyFont="1" applyFill="1" applyBorder="1" applyAlignment="1" applyProtection="1">
      <alignment horizontal="center" vertical="center"/>
      <protection locked="0"/>
    </xf>
    <xf numFmtId="0" fontId="3" fillId="2" borderId="4" xfId="1" applyFont="1" applyFill="1" applyBorder="1" applyAlignment="1" applyProtection="1">
      <alignment horizontal="center" vertical="center"/>
      <protection locked="0"/>
    </xf>
    <xf numFmtId="0" fontId="3" fillId="3" borderId="2" xfId="1" applyFont="1" applyFill="1" applyBorder="1" applyAlignment="1" applyProtection="1">
      <alignment horizontal="center" vertical="center"/>
      <protection locked="0"/>
    </xf>
    <xf numFmtId="0" fontId="3" fillId="3" borderId="3" xfId="1" applyFont="1" applyFill="1" applyBorder="1" applyAlignment="1" applyProtection="1">
      <alignment horizontal="center" vertical="center"/>
      <protection locked="0"/>
    </xf>
    <xf numFmtId="0" fontId="3" fillId="3" borderId="4" xfId="1" applyFont="1" applyFill="1" applyBorder="1" applyAlignment="1" applyProtection="1">
      <alignment horizontal="center" vertical="center"/>
      <protection locked="0"/>
    </xf>
    <xf numFmtId="0" fontId="3" fillId="4" borderId="2" xfId="1" applyFont="1" applyFill="1" applyBorder="1" applyAlignment="1" applyProtection="1">
      <alignment horizontal="center" vertical="center"/>
      <protection locked="0"/>
    </xf>
    <xf numFmtId="0" fontId="3" fillId="4" borderId="3" xfId="1" applyFont="1" applyFill="1" applyBorder="1" applyAlignment="1" applyProtection="1">
      <alignment horizontal="center" vertical="center"/>
      <protection locked="0"/>
    </xf>
    <xf numFmtId="0" fontId="3" fillId="4" borderId="4" xfId="1" applyFont="1" applyFill="1" applyBorder="1" applyAlignment="1" applyProtection="1">
      <alignment horizontal="center" vertical="center"/>
      <protection locked="0"/>
    </xf>
    <xf numFmtId="0" fontId="3" fillId="5" borderId="2" xfId="1" applyFont="1" applyFill="1" applyBorder="1" applyAlignment="1" applyProtection="1">
      <alignment horizontal="center" vertical="center"/>
      <protection locked="0"/>
    </xf>
    <xf numFmtId="0" fontId="3" fillId="5" borderId="3" xfId="1" applyFont="1" applyFill="1" applyBorder="1" applyAlignment="1" applyProtection="1">
      <alignment horizontal="center" vertical="center"/>
      <protection locked="0"/>
    </xf>
    <xf numFmtId="0" fontId="3" fillId="5" borderId="4" xfId="1" applyFont="1" applyFill="1" applyBorder="1" applyAlignment="1" applyProtection="1">
      <alignment horizontal="center" vertical="center"/>
      <protection locked="0"/>
    </xf>
    <xf numFmtId="0" fontId="3" fillId="6" borderId="2" xfId="0" applyFont="1" applyFill="1" applyBorder="1" applyAlignment="1" applyProtection="1">
      <alignment horizontal="center" vertical="center"/>
      <protection locked="0"/>
    </xf>
    <xf numFmtId="0" fontId="3" fillId="6" borderId="3" xfId="0" applyFont="1" applyFill="1" applyBorder="1" applyAlignment="1" applyProtection="1">
      <alignment horizontal="center" vertical="center"/>
      <protection locked="0"/>
    </xf>
    <xf numFmtId="0" fontId="3" fillId="6" borderId="4" xfId="0" applyFont="1" applyFill="1" applyBorder="1" applyAlignment="1" applyProtection="1">
      <alignment horizontal="center" vertical="center"/>
      <protection locked="0"/>
    </xf>
    <xf numFmtId="0" fontId="3" fillId="7" borderId="2" xfId="1" applyFont="1" applyFill="1" applyBorder="1" applyAlignment="1" applyProtection="1">
      <alignment horizontal="center" vertical="center"/>
      <protection locked="0"/>
    </xf>
    <xf numFmtId="0" fontId="3" fillId="7" borderId="3" xfId="1" applyFont="1" applyFill="1" applyBorder="1" applyAlignment="1" applyProtection="1">
      <alignment horizontal="center" vertical="center"/>
      <protection locked="0"/>
    </xf>
    <xf numFmtId="0" fontId="3" fillId="7" borderId="4" xfId="1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0" xfId="0" quotePrefix="1"/>
    <xf numFmtId="0" fontId="0" fillId="0" borderId="0" xfId="0"/>
  </cellXfs>
  <cellStyles count="2">
    <cellStyle name="Lien hypertexte" xfId="1" builtinId="8"/>
    <cellStyle name="Normal" xfId="0" builtinId="0"/>
  </cellStyles>
  <dxfs count="22"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 tint="-4.9989318521683403E-2"/>
      </font>
      <fill>
        <patternFill>
          <bgColor theme="7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ED80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121920</xdr:colOff>
      <xdr:row>35</xdr:row>
      <xdr:rowOff>113665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0027920" cy="6781165"/>
        </a:xfrm>
        <a:prstGeom prst="rect">
          <a:avLst/>
        </a:prstGeom>
      </xdr:spPr>
    </xdr:pic>
    <xdr:clientData/>
  </xdr:twoCellAnchor>
  <xdr:twoCellAnchor>
    <xdr:from>
      <xdr:col>0</xdr:col>
      <xdr:colOff>428625</xdr:colOff>
      <xdr:row>5</xdr:row>
      <xdr:rowOff>19050</xdr:rowOff>
    </xdr:from>
    <xdr:to>
      <xdr:col>11</xdr:col>
      <xdr:colOff>295275</xdr:colOff>
      <xdr:row>31</xdr:row>
      <xdr:rowOff>114300</xdr:rowOff>
    </xdr:to>
    <xdr:grpSp>
      <xdr:nvGrpSpPr>
        <xdr:cNvPr id="4" name="Groupe 3"/>
        <xdr:cNvGrpSpPr/>
      </xdr:nvGrpSpPr>
      <xdr:grpSpPr>
        <a:xfrm>
          <a:off x="428625" y="971550"/>
          <a:ext cx="8248650" cy="5048250"/>
          <a:chOff x="0" y="-247650"/>
          <a:chExt cx="8248650" cy="5048250"/>
        </a:xfrm>
      </xdr:grpSpPr>
      <xdr:sp macro="" textlink="">
        <xdr:nvSpPr>
          <xdr:cNvPr id="5" name="Légende encadrée 2 4"/>
          <xdr:cNvSpPr/>
        </xdr:nvSpPr>
        <xdr:spPr>
          <a:xfrm>
            <a:off x="733425" y="-247650"/>
            <a:ext cx="1914525" cy="1190625"/>
          </a:xfrm>
          <a:prstGeom prst="borderCallout2">
            <a:avLst>
              <a:gd name="adj1" fmla="val 18750"/>
              <a:gd name="adj2" fmla="val -8333"/>
              <a:gd name="adj3" fmla="val 18750"/>
              <a:gd name="adj4" fmla="val -16667"/>
              <a:gd name="adj5" fmla="val 141838"/>
              <a:gd name="adj6" fmla="val -34229"/>
            </a:avLst>
          </a:prstGeom>
          <a:ln>
            <a:solidFill>
              <a:srgbClr val="FF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Pointeur sur le nom = Infobulle indiquant le nom du DPX</a:t>
            </a: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Clic = Haut de page</a:t>
            </a: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 </a:t>
            </a:r>
          </a:p>
        </xdr:txBody>
      </xdr:sp>
      <xdr:sp macro="" textlink="">
        <xdr:nvSpPr>
          <xdr:cNvPr id="6" name="Légende encadrée 2 5"/>
          <xdr:cNvSpPr/>
        </xdr:nvSpPr>
        <xdr:spPr>
          <a:xfrm>
            <a:off x="3076575" y="0"/>
            <a:ext cx="1914525" cy="904875"/>
          </a:xfrm>
          <a:prstGeom prst="borderCallout2">
            <a:avLst>
              <a:gd name="adj1" fmla="val 18750"/>
              <a:gd name="adj2" fmla="val -8333"/>
              <a:gd name="adj3" fmla="val 18750"/>
              <a:gd name="adj4" fmla="val -16667"/>
              <a:gd name="adj5" fmla="val 143227"/>
              <a:gd name="adj6" fmla="val -39205"/>
            </a:avLst>
          </a:prstGeom>
          <a:ln>
            <a:solidFill>
              <a:srgbClr val="FF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Nombre de jours maxi avant accompagnement. 10 jours avant passage en rouge</a:t>
            </a: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 </a:t>
            </a:r>
          </a:p>
        </xdr:txBody>
      </xdr:sp>
      <xdr:sp macro="" textlink="">
        <xdr:nvSpPr>
          <xdr:cNvPr id="7" name="Légende encadrée 2 6"/>
          <xdr:cNvSpPr/>
        </xdr:nvSpPr>
        <xdr:spPr>
          <a:xfrm>
            <a:off x="0" y="1638300"/>
            <a:ext cx="1914525" cy="1066800"/>
          </a:xfrm>
          <a:prstGeom prst="borderCallout2">
            <a:avLst>
              <a:gd name="adj1" fmla="val 50930"/>
              <a:gd name="adj2" fmla="val 101155"/>
              <a:gd name="adj3" fmla="val 52157"/>
              <a:gd name="adj4" fmla="val 100400"/>
              <a:gd name="adj5" fmla="val 52109"/>
              <a:gd name="adj6" fmla="val 101248"/>
            </a:avLst>
          </a:prstGeom>
          <a:ln>
            <a:solidFill>
              <a:srgbClr val="FF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Date accompagnement effectif. Si la date est supérieure au maxi la cellule s’affiche en orange</a:t>
            </a: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 </a:t>
            </a:r>
          </a:p>
        </xdr:txBody>
      </xdr:sp>
      <xdr:cxnSp macro="">
        <xdr:nvCxnSpPr>
          <xdr:cNvPr id="8" name="Connecteur droit avec flèche 7"/>
          <xdr:cNvCxnSpPr/>
        </xdr:nvCxnSpPr>
        <xdr:spPr>
          <a:xfrm flipV="1">
            <a:off x="1933575" y="1552575"/>
            <a:ext cx="781050" cy="590550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Connecteur droit avec flèche 8"/>
          <xdr:cNvCxnSpPr/>
        </xdr:nvCxnSpPr>
        <xdr:spPr>
          <a:xfrm flipV="1">
            <a:off x="1885950" y="1409701"/>
            <a:ext cx="4400550" cy="733425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" name="Légende encadrée 2 9"/>
          <xdr:cNvSpPr/>
        </xdr:nvSpPr>
        <xdr:spPr>
          <a:xfrm>
            <a:off x="6334125" y="3619500"/>
            <a:ext cx="1914525" cy="1123950"/>
          </a:xfrm>
          <a:prstGeom prst="borderCallout2">
            <a:avLst>
              <a:gd name="adj1" fmla="val 50930"/>
              <a:gd name="adj2" fmla="val 101155"/>
              <a:gd name="adj3" fmla="val 52157"/>
              <a:gd name="adj4" fmla="val 100400"/>
              <a:gd name="adj5" fmla="val 52109"/>
              <a:gd name="adj6" fmla="val 101248"/>
            </a:avLst>
          </a:prstGeom>
          <a:ln>
            <a:solidFill>
              <a:srgbClr val="FF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Date Enregistrement ATESS effectif. Si la date est supérieure au maxi la cellule s’affiche en mauve</a:t>
            </a: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 </a:t>
            </a:r>
          </a:p>
        </xdr:txBody>
      </xdr:sp>
      <xdr:cxnSp macro="">
        <xdr:nvCxnSpPr>
          <xdr:cNvPr id="11" name="Connecteur droit avec flèche 10"/>
          <xdr:cNvCxnSpPr/>
        </xdr:nvCxnSpPr>
        <xdr:spPr>
          <a:xfrm flipV="1">
            <a:off x="7191375" y="2171701"/>
            <a:ext cx="628650" cy="1438275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necteur droit avec flèche 11"/>
          <xdr:cNvCxnSpPr/>
        </xdr:nvCxnSpPr>
        <xdr:spPr>
          <a:xfrm flipH="1" flipV="1">
            <a:off x="4391025" y="3133726"/>
            <a:ext cx="2800350" cy="485775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3" name="Légende encadrée 2 12"/>
          <xdr:cNvSpPr/>
        </xdr:nvSpPr>
        <xdr:spPr>
          <a:xfrm>
            <a:off x="1400175" y="3752850"/>
            <a:ext cx="1914525" cy="1047750"/>
          </a:xfrm>
          <a:prstGeom prst="borderCallout2">
            <a:avLst>
              <a:gd name="adj1" fmla="val 50930"/>
              <a:gd name="adj2" fmla="val 101155"/>
              <a:gd name="adj3" fmla="val 52157"/>
              <a:gd name="adj4" fmla="val 100400"/>
              <a:gd name="adj5" fmla="val 52109"/>
              <a:gd name="adj6" fmla="val 101248"/>
            </a:avLst>
          </a:prstGeom>
          <a:ln>
            <a:solidFill>
              <a:srgbClr val="FF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2000">
                <a:solidFill>
                  <a:srgbClr val="FF0000"/>
                </a:solidFill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!</a:t>
            </a:r>
            <a:endParaRPr lang="fr-FR" sz="1100">
              <a:effectLst/>
              <a:ea typeface="Calibri" panose="020F0502020204030204" pitchFamily="34" charset="0"/>
              <a:cs typeface="Times New Roman" panose="02020603050405020304" pitchFamily="18" charset="0"/>
            </a:endParaRP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Les cellules contenant des formules sont verrouillées</a:t>
            </a: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 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123"/>
  <sheetViews>
    <sheetView tabSelected="1" zoomScale="85" zoomScaleNormal="85" workbookViewId="0">
      <selection activeCell="I14" sqref="I14:I15"/>
    </sheetView>
  </sheetViews>
  <sheetFormatPr baseColWidth="10" defaultRowHeight="15" x14ac:dyDescent="0.25"/>
  <cols>
    <col min="1" max="1" width="24.140625" style="1" customWidth="1"/>
    <col min="2" max="2" width="16.28515625" style="1" customWidth="1"/>
    <col min="3" max="3" width="14.42578125" style="1" customWidth="1"/>
    <col min="4" max="4" width="6.140625" style="1" customWidth="1"/>
    <col min="5" max="5" width="16.7109375" style="1" customWidth="1"/>
    <col min="6" max="6" width="14.140625" style="1" customWidth="1"/>
    <col min="7" max="7" width="15.42578125" style="1" customWidth="1"/>
    <col min="8" max="8" width="7.140625" style="1" customWidth="1"/>
    <col min="9" max="9" width="18.28515625" style="1" customWidth="1"/>
    <col min="10" max="11" width="15.28515625" style="1" customWidth="1"/>
    <col min="12" max="12" width="11.42578125" style="1"/>
    <col min="13" max="13" width="6.42578125" style="1" customWidth="1"/>
    <col min="14" max="14" width="17.5703125" style="1" customWidth="1"/>
    <col min="15" max="16" width="14.42578125" style="1" customWidth="1"/>
    <col min="17" max="17" width="8" style="1" customWidth="1"/>
    <col min="18" max="18" width="14.85546875" style="1" customWidth="1"/>
    <col min="19" max="21" width="13.7109375" style="1" customWidth="1"/>
    <col min="22" max="16384" width="11.42578125" style="1"/>
  </cols>
  <sheetData>
    <row r="1" spans="1:23" ht="23.25" customHeight="1" thickBot="1" x14ac:dyDescent="0.4">
      <c r="A1" s="2" t="s">
        <v>0</v>
      </c>
      <c r="F1" s="1">
        <v>11</v>
      </c>
    </row>
    <row r="2" spans="1:23" ht="25.5" customHeight="1" thickBot="1" x14ac:dyDescent="0.3">
      <c r="E2" s="28" t="s">
        <v>41</v>
      </c>
      <c r="F2" s="29"/>
      <c r="G2" s="29"/>
      <c r="H2" s="29"/>
      <c r="I2" s="29"/>
      <c r="J2" s="29"/>
      <c r="K2" s="29"/>
      <c r="L2" s="30"/>
      <c r="N2" s="31" t="s">
        <v>42</v>
      </c>
      <c r="O2" s="32"/>
      <c r="P2" s="32"/>
      <c r="Q2" s="32"/>
      <c r="R2" s="32"/>
      <c r="S2" s="32"/>
      <c r="T2" s="32"/>
      <c r="U2" s="33"/>
    </row>
    <row r="3" spans="1:23" ht="20.25" customHeight="1" thickBot="1" x14ac:dyDescent="0.3">
      <c r="A3" s="3" t="s">
        <v>1</v>
      </c>
      <c r="B3" s="3" t="s">
        <v>2</v>
      </c>
      <c r="C3" s="3" t="s">
        <v>29</v>
      </c>
      <c r="D3" s="3"/>
      <c r="E3" s="3" t="s">
        <v>36</v>
      </c>
      <c r="F3" s="3" t="s">
        <v>43</v>
      </c>
      <c r="G3" s="3" t="s">
        <v>46</v>
      </c>
      <c r="H3" s="3"/>
      <c r="I3" s="3" t="s">
        <v>47</v>
      </c>
      <c r="J3" s="3" t="s">
        <v>43</v>
      </c>
      <c r="K3" s="3" t="s">
        <v>48</v>
      </c>
      <c r="L3" s="3" t="s">
        <v>3</v>
      </c>
      <c r="M3" s="3"/>
      <c r="N3" s="3" t="s">
        <v>37</v>
      </c>
      <c r="O3" s="3" t="s">
        <v>44</v>
      </c>
      <c r="P3" s="3" t="s">
        <v>49</v>
      </c>
      <c r="Q3" s="3"/>
      <c r="R3" s="3" t="s">
        <v>40</v>
      </c>
      <c r="S3" s="3" t="s">
        <v>45</v>
      </c>
      <c r="T3" s="3" t="s">
        <v>50</v>
      </c>
      <c r="U3" s="3" t="s">
        <v>4</v>
      </c>
      <c r="W3" s="5" t="s">
        <v>6</v>
      </c>
    </row>
    <row r="4" spans="1:23" ht="15.75" thickBot="1" x14ac:dyDescent="0.3">
      <c r="A4" s="40" t="s">
        <v>5</v>
      </c>
      <c r="B4" s="37">
        <v>44501</v>
      </c>
      <c r="C4" s="37">
        <v>44499</v>
      </c>
      <c r="D4" s="4" t="s">
        <v>30</v>
      </c>
      <c r="E4" s="13">
        <f>C4+30</f>
        <v>44529</v>
      </c>
      <c r="F4" s="26">
        <f t="shared" ref="F4:F35" ca="1" si="0">E4-TODAY()</f>
        <v>11</v>
      </c>
      <c r="G4" s="22">
        <v>44530</v>
      </c>
      <c r="H4" s="38" t="s">
        <v>34</v>
      </c>
      <c r="I4" s="35">
        <f>C4+182</f>
        <v>44681</v>
      </c>
      <c r="J4" s="34">
        <f ca="1">I4-TODAY()</f>
        <v>163</v>
      </c>
      <c r="K4" s="23"/>
      <c r="L4" s="35">
        <f>B4+364</f>
        <v>44865</v>
      </c>
      <c r="M4" s="4" t="s">
        <v>30</v>
      </c>
      <c r="N4" s="24">
        <f>B4+365</f>
        <v>44866</v>
      </c>
      <c r="O4" s="17">
        <f ca="1">N4-TODAY()</f>
        <v>348</v>
      </c>
      <c r="P4" s="21"/>
      <c r="Q4" s="38" t="s">
        <v>39</v>
      </c>
      <c r="R4" s="35">
        <f>C4+729</f>
        <v>45228</v>
      </c>
      <c r="S4" s="34">
        <f ca="1">R4-TODAY()</f>
        <v>710</v>
      </c>
      <c r="T4" s="23"/>
      <c r="U4" s="37">
        <f>L4+364</f>
        <v>45229</v>
      </c>
      <c r="W4" s="7" t="s">
        <v>7</v>
      </c>
    </row>
    <row r="5" spans="1:23" ht="15.75" thickBot="1" x14ac:dyDescent="0.3">
      <c r="A5" s="41"/>
      <c r="B5" s="37"/>
      <c r="C5" s="37"/>
      <c r="D5" s="6" t="s">
        <v>31</v>
      </c>
      <c r="E5" s="16">
        <f>C4+130</f>
        <v>44629</v>
      </c>
      <c r="F5" s="27">
        <f t="shared" ca="1" si="0"/>
        <v>111</v>
      </c>
      <c r="G5" s="22"/>
      <c r="H5" s="38"/>
      <c r="I5" s="36"/>
      <c r="J5" s="34"/>
      <c r="K5" s="23"/>
      <c r="L5" s="36"/>
      <c r="M5" s="4" t="s">
        <v>31</v>
      </c>
      <c r="N5" s="24">
        <f>B4+487</f>
        <v>44988</v>
      </c>
      <c r="O5" s="17">
        <f t="shared" ref="O5:O68" ca="1" si="1">N5-TODAY()</f>
        <v>470</v>
      </c>
      <c r="P5" s="21"/>
      <c r="Q5" s="38"/>
      <c r="R5" s="36"/>
      <c r="S5" s="34"/>
      <c r="T5" s="23"/>
      <c r="U5" s="39"/>
      <c r="W5" s="8" t="s">
        <v>9</v>
      </c>
    </row>
    <row r="6" spans="1:23" ht="15.75" thickBot="1" x14ac:dyDescent="0.3">
      <c r="A6" s="41"/>
      <c r="B6" s="37"/>
      <c r="C6" s="37"/>
      <c r="D6" s="6" t="s">
        <v>32</v>
      </c>
      <c r="E6" s="16">
        <f>C4+100</f>
        <v>44599</v>
      </c>
      <c r="F6" s="17">
        <f t="shared" ca="1" si="0"/>
        <v>81</v>
      </c>
      <c r="G6" s="21"/>
      <c r="H6" s="38" t="s">
        <v>35</v>
      </c>
      <c r="I6" s="35">
        <f>C4+364</f>
        <v>44863</v>
      </c>
      <c r="J6" s="34">
        <f t="shared" ref="J6" ca="1" si="2">I6-TODAY()</f>
        <v>345</v>
      </c>
      <c r="K6" s="23"/>
      <c r="L6" s="36"/>
      <c r="M6" s="4" t="s">
        <v>38</v>
      </c>
      <c r="N6" s="24">
        <f>B4+609</f>
        <v>45110</v>
      </c>
      <c r="O6" s="17">
        <f t="shared" ca="1" si="1"/>
        <v>592</v>
      </c>
      <c r="P6" s="21"/>
      <c r="Q6" s="38"/>
      <c r="R6" s="36"/>
      <c r="S6" s="34"/>
      <c r="T6" s="23"/>
      <c r="U6" s="39"/>
      <c r="W6" s="9" t="s">
        <v>10</v>
      </c>
    </row>
    <row r="7" spans="1:23" ht="15.75" thickBot="1" x14ac:dyDescent="0.3">
      <c r="A7" s="42"/>
      <c r="B7" s="37"/>
      <c r="C7" s="37"/>
      <c r="D7" s="6" t="s">
        <v>33</v>
      </c>
      <c r="E7" s="16">
        <f>C4+105</f>
        <v>44604</v>
      </c>
      <c r="F7" s="17">
        <f t="shared" ca="1" si="0"/>
        <v>86</v>
      </c>
      <c r="G7" s="21"/>
      <c r="H7" s="38"/>
      <c r="I7" s="35"/>
      <c r="J7" s="34"/>
      <c r="K7" s="23"/>
      <c r="L7" s="36"/>
      <c r="M7" s="4"/>
      <c r="N7" s="25"/>
      <c r="O7" s="17"/>
      <c r="P7" s="21"/>
      <c r="Q7" s="38"/>
      <c r="R7" s="36"/>
      <c r="S7" s="34"/>
      <c r="T7" s="23"/>
      <c r="U7" s="39"/>
      <c r="W7" s="10"/>
    </row>
    <row r="8" spans="1:23" ht="15.75" thickBot="1" x14ac:dyDescent="0.3">
      <c r="A8" s="40" t="s">
        <v>8</v>
      </c>
      <c r="B8" s="37">
        <v>44075</v>
      </c>
      <c r="C8" s="37">
        <v>44104</v>
      </c>
      <c r="D8" s="4" t="s">
        <v>30</v>
      </c>
      <c r="E8" s="13">
        <f t="shared" ref="E8" si="3">C8+30</f>
        <v>44134</v>
      </c>
      <c r="F8" s="17">
        <f t="shared" ca="1" si="0"/>
        <v>-384</v>
      </c>
      <c r="G8" s="22">
        <v>44133</v>
      </c>
      <c r="H8" s="38" t="s">
        <v>34</v>
      </c>
      <c r="I8" s="35">
        <f>C8+182</f>
        <v>44286</v>
      </c>
      <c r="J8" s="34">
        <f t="shared" ref="J8" ca="1" si="4">I8-TODAY()</f>
        <v>-232</v>
      </c>
      <c r="K8" s="23"/>
      <c r="L8" s="35">
        <f>B8+364</f>
        <v>44439</v>
      </c>
      <c r="M8" s="4" t="s">
        <v>30</v>
      </c>
      <c r="N8" s="13">
        <f>B8+365</f>
        <v>44440</v>
      </c>
      <c r="O8" s="17">
        <f t="shared" ca="1" si="1"/>
        <v>-78</v>
      </c>
      <c r="P8" s="21"/>
      <c r="Q8" s="38" t="s">
        <v>39</v>
      </c>
      <c r="R8" s="35">
        <f>C8+729</f>
        <v>44833</v>
      </c>
      <c r="S8" s="34">
        <f t="shared" ref="S8" ca="1" si="5">R8-TODAY()</f>
        <v>315</v>
      </c>
      <c r="T8" s="23"/>
      <c r="U8" s="37">
        <f t="shared" ref="U8" si="6">L8+364</f>
        <v>44803</v>
      </c>
      <c r="W8" s="10"/>
    </row>
    <row r="9" spans="1:23" ht="15.75" thickBot="1" x14ac:dyDescent="0.3">
      <c r="A9" s="41"/>
      <c r="B9" s="37"/>
      <c r="C9" s="37"/>
      <c r="D9" s="6" t="s">
        <v>31</v>
      </c>
      <c r="E9" s="16">
        <f t="shared" ref="E9" si="7">C8+130</f>
        <v>44234</v>
      </c>
      <c r="F9" s="17">
        <f t="shared" ca="1" si="0"/>
        <v>-284</v>
      </c>
      <c r="G9" s="21"/>
      <c r="H9" s="38"/>
      <c r="I9" s="36"/>
      <c r="J9" s="34"/>
      <c r="K9" s="23"/>
      <c r="L9" s="36"/>
      <c r="M9" s="4" t="s">
        <v>31</v>
      </c>
      <c r="N9" s="13">
        <f>B8+487</f>
        <v>44562</v>
      </c>
      <c r="O9" s="17">
        <f t="shared" ca="1" si="1"/>
        <v>44</v>
      </c>
      <c r="P9" s="21"/>
      <c r="Q9" s="38"/>
      <c r="R9" s="36"/>
      <c r="S9" s="34"/>
      <c r="T9" s="23"/>
      <c r="U9" s="39"/>
      <c r="W9" s="11" t="s">
        <v>13</v>
      </c>
    </row>
    <row r="10" spans="1:23" ht="15.75" thickBot="1" x14ac:dyDescent="0.3">
      <c r="A10" s="41"/>
      <c r="B10" s="37"/>
      <c r="C10" s="37"/>
      <c r="D10" s="6" t="s">
        <v>32</v>
      </c>
      <c r="E10" s="16">
        <f t="shared" ref="E10" si="8">C8+100</f>
        <v>44204</v>
      </c>
      <c r="F10" s="17">
        <f t="shared" ca="1" si="0"/>
        <v>-314</v>
      </c>
      <c r="G10" s="21"/>
      <c r="H10" s="38" t="s">
        <v>35</v>
      </c>
      <c r="I10" s="35">
        <f>C8+364</f>
        <v>44468</v>
      </c>
      <c r="J10" s="34">
        <f t="shared" ref="J10" ca="1" si="9">I10-TODAY()</f>
        <v>-50</v>
      </c>
      <c r="K10" s="23"/>
      <c r="L10" s="36"/>
      <c r="M10" s="4" t="s">
        <v>38</v>
      </c>
      <c r="N10" s="13">
        <f>B8+609</f>
        <v>44684</v>
      </c>
      <c r="O10" s="17">
        <f t="shared" ca="1" si="1"/>
        <v>166</v>
      </c>
      <c r="P10" s="21"/>
      <c r="Q10" s="38"/>
      <c r="R10" s="36"/>
      <c r="S10" s="34"/>
      <c r="T10" s="23"/>
      <c r="U10" s="39"/>
      <c r="W10" s="12" t="s">
        <v>14</v>
      </c>
    </row>
    <row r="11" spans="1:23" ht="15.75" thickBot="1" x14ac:dyDescent="0.3">
      <c r="A11" s="42"/>
      <c r="B11" s="37"/>
      <c r="C11" s="37"/>
      <c r="D11" s="6" t="s">
        <v>33</v>
      </c>
      <c r="E11" s="16">
        <f t="shared" ref="E11" si="10">C8+105</f>
        <v>44209</v>
      </c>
      <c r="F11" s="17">
        <f t="shared" ca="1" si="0"/>
        <v>-309</v>
      </c>
      <c r="G11" s="21"/>
      <c r="H11" s="38"/>
      <c r="I11" s="35"/>
      <c r="J11" s="34"/>
      <c r="K11" s="23"/>
      <c r="L11" s="36"/>
      <c r="M11" s="4"/>
      <c r="N11" s="15"/>
      <c r="O11" s="17"/>
      <c r="P11" s="21"/>
      <c r="Q11" s="38"/>
      <c r="R11" s="36"/>
      <c r="S11" s="34"/>
      <c r="T11" s="23"/>
      <c r="U11" s="39"/>
    </row>
    <row r="12" spans="1:23" ht="15.75" thickBot="1" x14ac:dyDescent="0.3">
      <c r="A12" s="40" t="s">
        <v>11</v>
      </c>
      <c r="B12" s="37">
        <v>44075</v>
      </c>
      <c r="C12" s="37">
        <v>44499</v>
      </c>
      <c r="D12" s="4" t="s">
        <v>30</v>
      </c>
      <c r="E12" s="13">
        <f t="shared" ref="E12" si="11">C12+30</f>
        <v>44529</v>
      </c>
      <c r="F12" s="17">
        <f t="shared" ca="1" si="0"/>
        <v>11</v>
      </c>
      <c r="G12" s="21"/>
      <c r="H12" s="38" t="s">
        <v>34</v>
      </c>
      <c r="I12" s="35">
        <f>C12+182</f>
        <v>44681</v>
      </c>
      <c r="J12" s="34">
        <f t="shared" ref="J12" ca="1" si="12">I12-TODAY()</f>
        <v>163</v>
      </c>
      <c r="K12" s="23"/>
      <c r="L12" s="35">
        <f>B12+364</f>
        <v>44439</v>
      </c>
      <c r="M12" s="4" t="s">
        <v>30</v>
      </c>
      <c r="N12" s="13">
        <f>B12+365</f>
        <v>44440</v>
      </c>
      <c r="O12" s="17">
        <f t="shared" ca="1" si="1"/>
        <v>-78</v>
      </c>
      <c r="P12" s="21"/>
      <c r="Q12" s="38" t="s">
        <v>39</v>
      </c>
      <c r="R12" s="35">
        <f>C12+729</f>
        <v>45228</v>
      </c>
      <c r="S12" s="34">
        <f t="shared" ref="S12" ca="1" si="13">R12-TODAY()</f>
        <v>710</v>
      </c>
      <c r="T12" s="23"/>
      <c r="U12" s="37">
        <f t="shared" ref="U12" si="14">L12+364</f>
        <v>44803</v>
      </c>
    </row>
    <row r="13" spans="1:23" ht="15.75" thickBot="1" x14ac:dyDescent="0.3">
      <c r="A13" s="41"/>
      <c r="B13" s="37"/>
      <c r="C13" s="37"/>
      <c r="D13" s="6" t="s">
        <v>31</v>
      </c>
      <c r="E13" s="16">
        <f t="shared" ref="E13" si="15">C12+130</f>
        <v>44629</v>
      </c>
      <c r="F13" s="17">
        <f t="shared" ca="1" si="0"/>
        <v>111</v>
      </c>
      <c r="G13" s="21"/>
      <c r="H13" s="38"/>
      <c r="I13" s="36"/>
      <c r="J13" s="34"/>
      <c r="K13" s="23"/>
      <c r="L13" s="36"/>
      <c r="M13" s="4" t="s">
        <v>31</v>
      </c>
      <c r="N13" s="13">
        <f>B12+487</f>
        <v>44562</v>
      </c>
      <c r="O13" s="17">
        <f t="shared" ca="1" si="1"/>
        <v>44</v>
      </c>
      <c r="P13" s="21"/>
      <c r="Q13" s="38"/>
      <c r="R13" s="36"/>
      <c r="S13" s="34"/>
      <c r="T13" s="23"/>
      <c r="U13" s="39"/>
      <c r="W13" s="20"/>
    </row>
    <row r="14" spans="1:23" ht="15.75" thickBot="1" x14ac:dyDescent="0.3">
      <c r="A14" s="41"/>
      <c r="B14" s="37"/>
      <c r="C14" s="37"/>
      <c r="D14" s="6" t="s">
        <v>32</v>
      </c>
      <c r="E14" s="16">
        <f t="shared" ref="E14" si="16">C12+100</f>
        <v>44599</v>
      </c>
      <c r="F14" s="17">
        <f t="shared" ca="1" si="0"/>
        <v>81</v>
      </c>
      <c r="G14" s="21"/>
      <c r="H14" s="38" t="s">
        <v>35</v>
      </c>
      <c r="I14" s="35">
        <f>C12+364</f>
        <v>44863</v>
      </c>
      <c r="J14" s="34">
        <f t="shared" ref="J14" ca="1" si="17">I14-TODAY()</f>
        <v>345</v>
      </c>
      <c r="K14" s="23"/>
      <c r="L14" s="36"/>
      <c r="M14" s="4" t="s">
        <v>38</v>
      </c>
      <c r="N14" s="13">
        <f>B12+609</f>
        <v>44684</v>
      </c>
      <c r="O14" s="17">
        <f t="shared" ca="1" si="1"/>
        <v>166</v>
      </c>
      <c r="P14" s="21"/>
      <c r="Q14" s="38"/>
      <c r="R14" s="36"/>
      <c r="S14" s="34"/>
      <c r="T14" s="23"/>
      <c r="U14" s="39"/>
      <c r="W14" s="20"/>
    </row>
    <row r="15" spans="1:23" ht="15.75" thickBot="1" x14ac:dyDescent="0.3">
      <c r="A15" s="42"/>
      <c r="B15" s="37"/>
      <c r="C15" s="37"/>
      <c r="D15" s="6" t="s">
        <v>33</v>
      </c>
      <c r="E15" s="16">
        <f t="shared" ref="E15" si="18">C12+105</f>
        <v>44604</v>
      </c>
      <c r="F15" s="17">
        <f t="shared" ca="1" si="0"/>
        <v>86</v>
      </c>
      <c r="G15" s="21"/>
      <c r="H15" s="38"/>
      <c r="I15" s="35"/>
      <c r="J15" s="34"/>
      <c r="K15" s="23"/>
      <c r="L15" s="36"/>
      <c r="M15" s="4"/>
      <c r="N15" s="15"/>
      <c r="O15" s="17"/>
      <c r="P15" s="21"/>
      <c r="Q15" s="38"/>
      <c r="R15" s="36"/>
      <c r="S15" s="34"/>
      <c r="T15" s="23"/>
      <c r="U15" s="39"/>
    </row>
    <row r="16" spans="1:23" ht="15.75" thickBot="1" x14ac:dyDescent="0.3">
      <c r="A16" s="40" t="s">
        <v>12</v>
      </c>
      <c r="B16" s="37">
        <v>44075</v>
      </c>
      <c r="C16" s="37">
        <v>44499</v>
      </c>
      <c r="D16" s="4" t="s">
        <v>30</v>
      </c>
      <c r="E16" s="13">
        <f t="shared" ref="E16" si="19">C16+30</f>
        <v>44529</v>
      </c>
      <c r="F16" s="17">
        <f t="shared" ca="1" si="0"/>
        <v>11</v>
      </c>
      <c r="G16" s="21"/>
      <c r="H16" s="38" t="s">
        <v>34</v>
      </c>
      <c r="I16" s="35">
        <f>C16+182</f>
        <v>44681</v>
      </c>
      <c r="J16" s="34">
        <f t="shared" ref="J16" ca="1" si="20">I16-TODAY()</f>
        <v>163</v>
      </c>
      <c r="K16" s="23"/>
      <c r="L16" s="35">
        <f>B16+364</f>
        <v>44439</v>
      </c>
      <c r="M16" s="4" t="s">
        <v>30</v>
      </c>
      <c r="N16" s="13">
        <f>B16+365</f>
        <v>44440</v>
      </c>
      <c r="O16" s="17">
        <f t="shared" ca="1" si="1"/>
        <v>-78</v>
      </c>
      <c r="P16" s="21"/>
      <c r="Q16" s="38" t="s">
        <v>39</v>
      </c>
      <c r="R16" s="35">
        <f>C16+729</f>
        <v>45228</v>
      </c>
      <c r="S16" s="34">
        <f t="shared" ref="S16" ca="1" si="21">R16-TODAY()</f>
        <v>710</v>
      </c>
      <c r="T16" s="23"/>
      <c r="U16" s="37">
        <f t="shared" ref="U16" si="22">L16+364</f>
        <v>44803</v>
      </c>
    </row>
    <row r="17" spans="1:21" ht="15.75" thickBot="1" x14ac:dyDescent="0.3">
      <c r="A17" s="41"/>
      <c r="B17" s="37"/>
      <c r="C17" s="37"/>
      <c r="D17" s="6" t="s">
        <v>31</v>
      </c>
      <c r="E17" s="16">
        <f t="shared" ref="E17" si="23">C16+130</f>
        <v>44629</v>
      </c>
      <c r="F17" s="17">
        <f t="shared" ca="1" si="0"/>
        <v>111</v>
      </c>
      <c r="G17" s="21"/>
      <c r="H17" s="38"/>
      <c r="I17" s="36"/>
      <c r="J17" s="34"/>
      <c r="K17" s="23"/>
      <c r="L17" s="36"/>
      <c r="M17" s="4" t="s">
        <v>31</v>
      </c>
      <c r="N17" s="13">
        <f>B16+487</f>
        <v>44562</v>
      </c>
      <c r="O17" s="17">
        <f t="shared" ca="1" si="1"/>
        <v>44</v>
      </c>
      <c r="P17" s="21"/>
      <c r="Q17" s="38"/>
      <c r="R17" s="36"/>
      <c r="S17" s="34"/>
      <c r="T17" s="23"/>
      <c r="U17" s="39"/>
    </row>
    <row r="18" spans="1:21" ht="15.75" thickBot="1" x14ac:dyDescent="0.3">
      <c r="A18" s="41"/>
      <c r="B18" s="37"/>
      <c r="C18" s="37"/>
      <c r="D18" s="6" t="s">
        <v>32</v>
      </c>
      <c r="E18" s="16">
        <f t="shared" ref="E18" si="24">C16+100</f>
        <v>44599</v>
      </c>
      <c r="F18" s="17">
        <f t="shared" ca="1" si="0"/>
        <v>81</v>
      </c>
      <c r="G18" s="21"/>
      <c r="H18" s="38" t="s">
        <v>35</v>
      </c>
      <c r="I18" s="35">
        <f>C16+364</f>
        <v>44863</v>
      </c>
      <c r="J18" s="34">
        <f t="shared" ref="J18" ca="1" si="25">I18-TODAY()</f>
        <v>345</v>
      </c>
      <c r="K18" s="23"/>
      <c r="L18" s="36"/>
      <c r="M18" s="4" t="s">
        <v>38</v>
      </c>
      <c r="N18" s="13">
        <f>B16+609</f>
        <v>44684</v>
      </c>
      <c r="O18" s="17">
        <f t="shared" ca="1" si="1"/>
        <v>166</v>
      </c>
      <c r="P18" s="21"/>
      <c r="Q18" s="38"/>
      <c r="R18" s="36"/>
      <c r="S18" s="34"/>
      <c r="T18" s="23"/>
      <c r="U18" s="39"/>
    </row>
    <row r="19" spans="1:21" ht="15.75" thickBot="1" x14ac:dyDescent="0.3">
      <c r="A19" s="42"/>
      <c r="B19" s="37"/>
      <c r="C19" s="37"/>
      <c r="D19" s="6" t="s">
        <v>33</v>
      </c>
      <c r="E19" s="16">
        <f t="shared" ref="E19" si="26">C16+105</f>
        <v>44604</v>
      </c>
      <c r="F19" s="17">
        <f t="shared" ca="1" si="0"/>
        <v>86</v>
      </c>
      <c r="G19" s="21"/>
      <c r="H19" s="38"/>
      <c r="I19" s="35"/>
      <c r="J19" s="34"/>
      <c r="K19" s="23"/>
      <c r="L19" s="36"/>
      <c r="M19" s="4"/>
      <c r="N19" s="15"/>
      <c r="O19" s="17"/>
      <c r="P19" s="21"/>
      <c r="Q19" s="38"/>
      <c r="R19" s="36"/>
      <c r="S19" s="34"/>
      <c r="T19" s="23"/>
      <c r="U19" s="39"/>
    </row>
    <row r="20" spans="1:21" ht="15.75" thickBot="1" x14ac:dyDescent="0.3">
      <c r="A20" s="40" t="s">
        <v>15</v>
      </c>
      <c r="B20" s="37">
        <v>44075</v>
      </c>
      <c r="C20" s="37">
        <v>44499</v>
      </c>
      <c r="D20" s="4" t="s">
        <v>30</v>
      </c>
      <c r="E20" s="13">
        <f t="shared" ref="E20" si="27">C20+30</f>
        <v>44529</v>
      </c>
      <c r="F20" s="17">
        <f t="shared" ca="1" si="0"/>
        <v>11</v>
      </c>
      <c r="G20" s="21"/>
      <c r="H20" s="38" t="s">
        <v>34</v>
      </c>
      <c r="I20" s="35">
        <f>C20+182</f>
        <v>44681</v>
      </c>
      <c r="J20" s="34">
        <f t="shared" ref="J20" ca="1" si="28">I20-TODAY()</f>
        <v>163</v>
      </c>
      <c r="K20" s="23"/>
      <c r="L20" s="35">
        <f>B20+364</f>
        <v>44439</v>
      </c>
      <c r="M20" s="4" t="s">
        <v>30</v>
      </c>
      <c r="N20" s="13">
        <f>B20+365</f>
        <v>44440</v>
      </c>
      <c r="O20" s="17">
        <f t="shared" ca="1" si="1"/>
        <v>-78</v>
      </c>
      <c r="P20" s="21"/>
      <c r="Q20" s="38" t="s">
        <v>39</v>
      </c>
      <c r="R20" s="35">
        <f>C20+729</f>
        <v>45228</v>
      </c>
      <c r="S20" s="34">
        <f t="shared" ref="S20" ca="1" si="29">R20-TODAY()</f>
        <v>710</v>
      </c>
      <c r="T20" s="23"/>
      <c r="U20" s="37">
        <f t="shared" ref="U20" si="30">L20+364</f>
        <v>44803</v>
      </c>
    </row>
    <row r="21" spans="1:21" ht="15.75" thickBot="1" x14ac:dyDescent="0.3">
      <c r="A21" s="41"/>
      <c r="B21" s="37"/>
      <c r="C21" s="37"/>
      <c r="D21" s="6" t="s">
        <v>31</v>
      </c>
      <c r="E21" s="16">
        <f t="shared" ref="E21" si="31">C20+130</f>
        <v>44629</v>
      </c>
      <c r="F21" s="17">
        <f t="shared" ca="1" si="0"/>
        <v>111</v>
      </c>
      <c r="G21" s="21"/>
      <c r="H21" s="38"/>
      <c r="I21" s="36"/>
      <c r="J21" s="34"/>
      <c r="K21" s="23"/>
      <c r="L21" s="36"/>
      <c r="M21" s="4" t="s">
        <v>31</v>
      </c>
      <c r="N21" s="13">
        <f>B20+487</f>
        <v>44562</v>
      </c>
      <c r="O21" s="17">
        <f t="shared" ca="1" si="1"/>
        <v>44</v>
      </c>
      <c r="P21" s="21"/>
      <c r="Q21" s="38"/>
      <c r="R21" s="36"/>
      <c r="S21" s="34"/>
      <c r="T21" s="23"/>
      <c r="U21" s="39"/>
    </row>
    <row r="22" spans="1:21" ht="15.75" thickBot="1" x14ac:dyDescent="0.3">
      <c r="A22" s="41"/>
      <c r="B22" s="37"/>
      <c r="C22" s="37"/>
      <c r="D22" s="6" t="s">
        <v>32</v>
      </c>
      <c r="E22" s="16">
        <f t="shared" ref="E22" si="32">C20+100</f>
        <v>44599</v>
      </c>
      <c r="F22" s="17">
        <f t="shared" ca="1" si="0"/>
        <v>81</v>
      </c>
      <c r="G22" s="21"/>
      <c r="H22" s="38" t="s">
        <v>35</v>
      </c>
      <c r="I22" s="35">
        <f>C20+364</f>
        <v>44863</v>
      </c>
      <c r="J22" s="34">
        <f t="shared" ref="J22" ca="1" si="33">I22-TODAY()</f>
        <v>345</v>
      </c>
      <c r="K22" s="23"/>
      <c r="L22" s="36"/>
      <c r="M22" s="4" t="s">
        <v>38</v>
      </c>
      <c r="N22" s="13">
        <f>B20+609</f>
        <v>44684</v>
      </c>
      <c r="O22" s="17">
        <f t="shared" ca="1" si="1"/>
        <v>166</v>
      </c>
      <c r="P22" s="21"/>
      <c r="Q22" s="38"/>
      <c r="R22" s="36"/>
      <c r="S22" s="34"/>
      <c r="T22" s="23"/>
      <c r="U22" s="39"/>
    </row>
    <row r="23" spans="1:21" ht="15.75" thickBot="1" x14ac:dyDescent="0.3">
      <c r="A23" s="42"/>
      <c r="B23" s="37"/>
      <c r="C23" s="37"/>
      <c r="D23" s="6" t="s">
        <v>33</v>
      </c>
      <c r="E23" s="16">
        <f t="shared" ref="E23" si="34">C20+105</f>
        <v>44604</v>
      </c>
      <c r="F23" s="17">
        <f t="shared" ca="1" si="0"/>
        <v>86</v>
      </c>
      <c r="G23" s="21"/>
      <c r="H23" s="38"/>
      <c r="I23" s="35"/>
      <c r="J23" s="34"/>
      <c r="K23" s="23"/>
      <c r="L23" s="36"/>
      <c r="M23" s="4"/>
      <c r="N23" s="15"/>
      <c r="O23" s="17"/>
      <c r="P23" s="21"/>
      <c r="Q23" s="38"/>
      <c r="R23" s="36"/>
      <c r="S23" s="34"/>
      <c r="T23" s="23"/>
      <c r="U23" s="39"/>
    </row>
    <row r="24" spans="1:21" ht="15.75" thickBot="1" x14ac:dyDescent="0.3">
      <c r="A24" s="40" t="s">
        <v>16</v>
      </c>
      <c r="B24" s="37">
        <v>44075</v>
      </c>
      <c r="C24" s="37">
        <v>44499</v>
      </c>
      <c r="D24" s="4" t="s">
        <v>30</v>
      </c>
      <c r="E24" s="13">
        <f t="shared" ref="E24" si="35">C24+30</f>
        <v>44529</v>
      </c>
      <c r="F24" s="17">
        <f t="shared" ca="1" si="0"/>
        <v>11</v>
      </c>
      <c r="G24" s="21"/>
      <c r="H24" s="38" t="s">
        <v>34</v>
      </c>
      <c r="I24" s="35">
        <f>C24+182</f>
        <v>44681</v>
      </c>
      <c r="J24" s="34">
        <f t="shared" ref="J24" ca="1" si="36">I24-TODAY()</f>
        <v>163</v>
      </c>
      <c r="K24" s="23"/>
      <c r="L24" s="35">
        <f>B24+364</f>
        <v>44439</v>
      </c>
      <c r="M24" s="4" t="s">
        <v>30</v>
      </c>
      <c r="N24" s="13">
        <f>B24+365</f>
        <v>44440</v>
      </c>
      <c r="O24" s="17">
        <f t="shared" ca="1" si="1"/>
        <v>-78</v>
      </c>
      <c r="P24" s="21"/>
      <c r="Q24" s="38" t="s">
        <v>39</v>
      </c>
      <c r="R24" s="35">
        <f>C24+729</f>
        <v>45228</v>
      </c>
      <c r="S24" s="34">
        <f t="shared" ref="S24" ca="1" si="37">R24-TODAY()</f>
        <v>710</v>
      </c>
      <c r="T24" s="23"/>
      <c r="U24" s="37">
        <f t="shared" ref="U24" si="38">L24+364</f>
        <v>44803</v>
      </c>
    </row>
    <row r="25" spans="1:21" ht="15.75" thickBot="1" x14ac:dyDescent="0.3">
      <c r="A25" s="41"/>
      <c r="B25" s="37"/>
      <c r="C25" s="37"/>
      <c r="D25" s="6" t="s">
        <v>31</v>
      </c>
      <c r="E25" s="16">
        <f t="shared" ref="E25" si="39">C24+130</f>
        <v>44629</v>
      </c>
      <c r="F25" s="17">
        <f t="shared" ca="1" si="0"/>
        <v>111</v>
      </c>
      <c r="G25" s="21"/>
      <c r="H25" s="38"/>
      <c r="I25" s="36"/>
      <c r="J25" s="34"/>
      <c r="K25" s="23"/>
      <c r="L25" s="36"/>
      <c r="M25" s="4" t="s">
        <v>31</v>
      </c>
      <c r="N25" s="13">
        <f>B24+487</f>
        <v>44562</v>
      </c>
      <c r="O25" s="17">
        <f t="shared" ca="1" si="1"/>
        <v>44</v>
      </c>
      <c r="P25" s="21"/>
      <c r="Q25" s="38"/>
      <c r="R25" s="36"/>
      <c r="S25" s="34"/>
      <c r="T25" s="23"/>
      <c r="U25" s="39"/>
    </row>
    <row r="26" spans="1:21" ht="15.75" thickBot="1" x14ac:dyDescent="0.3">
      <c r="A26" s="41"/>
      <c r="B26" s="37"/>
      <c r="C26" s="37"/>
      <c r="D26" s="6" t="s">
        <v>32</v>
      </c>
      <c r="E26" s="16">
        <f t="shared" ref="E26" si="40">C24+100</f>
        <v>44599</v>
      </c>
      <c r="F26" s="17">
        <f t="shared" ca="1" si="0"/>
        <v>81</v>
      </c>
      <c r="G26" s="21"/>
      <c r="H26" s="38" t="s">
        <v>35</v>
      </c>
      <c r="I26" s="35">
        <f>C24+364</f>
        <v>44863</v>
      </c>
      <c r="J26" s="34">
        <f t="shared" ref="J26" ca="1" si="41">I26-TODAY()</f>
        <v>345</v>
      </c>
      <c r="K26" s="23"/>
      <c r="L26" s="36"/>
      <c r="M26" s="4" t="s">
        <v>38</v>
      </c>
      <c r="N26" s="13">
        <f>B24+609</f>
        <v>44684</v>
      </c>
      <c r="O26" s="17">
        <f t="shared" ca="1" si="1"/>
        <v>166</v>
      </c>
      <c r="P26" s="21"/>
      <c r="Q26" s="38"/>
      <c r="R26" s="36"/>
      <c r="S26" s="34"/>
      <c r="T26" s="23"/>
      <c r="U26" s="39"/>
    </row>
    <row r="27" spans="1:21" ht="15.75" thickBot="1" x14ac:dyDescent="0.3">
      <c r="A27" s="42"/>
      <c r="B27" s="37"/>
      <c r="C27" s="37"/>
      <c r="D27" s="6" t="s">
        <v>33</v>
      </c>
      <c r="E27" s="16">
        <f t="shared" ref="E27" si="42">C24+105</f>
        <v>44604</v>
      </c>
      <c r="F27" s="17">
        <f t="shared" ca="1" si="0"/>
        <v>86</v>
      </c>
      <c r="G27" s="21"/>
      <c r="H27" s="38"/>
      <c r="I27" s="35"/>
      <c r="J27" s="34"/>
      <c r="K27" s="23"/>
      <c r="L27" s="36"/>
      <c r="M27" s="4"/>
      <c r="N27" s="15"/>
      <c r="O27" s="17"/>
      <c r="P27" s="21"/>
      <c r="Q27" s="38"/>
      <c r="R27" s="36"/>
      <c r="S27" s="34"/>
      <c r="T27" s="23"/>
      <c r="U27" s="39"/>
    </row>
    <row r="28" spans="1:21" ht="15.75" thickBot="1" x14ac:dyDescent="0.3">
      <c r="A28" s="43" t="s">
        <v>17</v>
      </c>
      <c r="B28" s="37">
        <v>44075</v>
      </c>
      <c r="C28" s="37">
        <v>44499</v>
      </c>
      <c r="D28" s="4" t="s">
        <v>30</v>
      </c>
      <c r="E28" s="13">
        <f t="shared" ref="E28" si="43">C28+30</f>
        <v>44529</v>
      </c>
      <c r="F28" s="17">
        <f t="shared" ca="1" si="0"/>
        <v>11</v>
      </c>
      <c r="G28" s="21"/>
      <c r="H28" s="38" t="s">
        <v>34</v>
      </c>
      <c r="I28" s="35">
        <f>C28+182</f>
        <v>44681</v>
      </c>
      <c r="J28" s="34">
        <f t="shared" ref="J28" ca="1" si="44">I28-TODAY()</f>
        <v>163</v>
      </c>
      <c r="K28" s="23"/>
      <c r="L28" s="35">
        <f>B28+364</f>
        <v>44439</v>
      </c>
      <c r="M28" s="4" t="s">
        <v>30</v>
      </c>
      <c r="N28" s="13">
        <f>B28+365</f>
        <v>44440</v>
      </c>
      <c r="O28" s="17">
        <f t="shared" ca="1" si="1"/>
        <v>-78</v>
      </c>
      <c r="P28" s="21"/>
      <c r="Q28" s="38" t="s">
        <v>39</v>
      </c>
      <c r="R28" s="35">
        <f>C28+729</f>
        <v>45228</v>
      </c>
      <c r="S28" s="34">
        <f t="shared" ref="S28" ca="1" si="45">R28-TODAY()</f>
        <v>710</v>
      </c>
      <c r="T28" s="23"/>
      <c r="U28" s="37">
        <f t="shared" ref="U28" si="46">L28+364</f>
        <v>44803</v>
      </c>
    </row>
    <row r="29" spans="1:21" ht="15.75" thickBot="1" x14ac:dyDescent="0.3">
      <c r="A29" s="44"/>
      <c r="B29" s="37"/>
      <c r="C29" s="37"/>
      <c r="D29" s="6" t="s">
        <v>31</v>
      </c>
      <c r="E29" s="16">
        <f t="shared" ref="E29" si="47">C28+130</f>
        <v>44629</v>
      </c>
      <c r="F29" s="17">
        <f t="shared" ca="1" si="0"/>
        <v>111</v>
      </c>
      <c r="G29" s="21"/>
      <c r="H29" s="38"/>
      <c r="I29" s="36"/>
      <c r="J29" s="34"/>
      <c r="K29" s="23"/>
      <c r="L29" s="36"/>
      <c r="M29" s="4" t="s">
        <v>31</v>
      </c>
      <c r="N29" s="13">
        <f>B28+487</f>
        <v>44562</v>
      </c>
      <c r="O29" s="17">
        <f t="shared" ca="1" si="1"/>
        <v>44</v>
      </c>
      <c r="P29" s="21"/>
      <c r="Q29" s="38"/>
      <c r="R29" s="36"/>
      <c r="S29" s="34"/>
      <c r="T29" s="23"/>
      <c r="U29" s="39"/>
    </row>
    <row r="30" spans="1:21" ht="15.75" thickBot="1" x14ac:dyDescent="0.3">
      <c r="A30" s="44"/>
      <c r="B30" s="37"/>
      <c r="C30" s="37"/>
      <c r="D30" s="6" t="s">
        <v>32</v>
      </c>
      <c r="E30" s="16">
        <f t="shared" ref="E30" si="48">C28+100</f>
        <v>44599</v>
      </c>
      <c r="F30" s="17">
        <f t="shared" ca="1" si="0"/>
        <v>81</v>
      </c>
      <c r="G30" s="21"/>
      <c r="H30" s="38" t="s">
        <v>35</v>
      </c>
      <c r="I30" s="35">
        <f>C28+364</f>
        <v>44863</v>
      </c>
      <c r="J30" s="34">
        <f t="shared" ref="J30" ca="1" si="49">I30-TODAY()</f>
        <v>345</v>
      </c>
      <c r="K30" s="23"/>
      <c r="L30" s="36"/>
      <c r="M30" s="4" t="s">
        <v>38</v>
      </c>
      <c r="N30" s="13">
        <f>B28+609</f>
        <v>44684</v>
      </c>
      <c r="O30" s="17">
        <f t="shared" ca="1" si="1"/>
        <v>166</v>
      </c>
      <c r="P30" s="21"/>
      <c r="Q30" s="38"/>
      <c r="R30" s="36"/>
      <c r="S30" s="34"/>
      <c r="T30" s="23"/>
      <c r="U30" s="39"/>
    </row>
    <row r="31" spans="1:21" ht="15.75" thickBot="1" x14ac:dyDescent="0.3">
      <c r="A31" s="45"/>
      <c r="B31" s="37"/>
      <c r="C31" s="37"/>
      <c r="D31" s="6" t="s">
        <v>33</v>
      </c>
      <c r="E31" s="16">
        <f t="shared" ref="E31" si="50">C28+105</f>
        <v>44604</v>
      </c>
      <c r="F31" s="17">
        <f t="shared" ca="1" si="0"/>
        <v>86</v>
      </c>
      <c r="G31" s="21"/>
      <c r="H31" s="38"/>
      <c r="I31" s="35"/>
      <c r="J31" s="34"/>
      <c r="K31" s="23"/>
      <c r="L31" s="36"/>
      <c r="M31" s="4"/>
      <c r="N31" s="15"/>
      <c r="O31" s="17"/>
      <c r="P31" s="21"/>
      <c r="Q31" s="38"/>
      <c r="R31" s="36"/>
      <c r="S31" s="34"/>
      <c r="T31" s="23"/>
      <c r="U31" s="39"/>
    </row>
    <row r="32" spans="1:21" ht="15.75" thickBot="1" x14ac:dyDescent="0.3">
      <c r="A32" s="43" t="s">
        <v>18</v>
      </c>
      <c r="B32" s="37">
        <v>44075</v>
      </c>
      <c r="C32" s="37">
        <v>44499</v>
      </c>
      <c r="D32" s="4" t="s">
        <v>30</v>
      </c>
      <c r="E32" s="13">
        <f t="shared" ref="E32" si="51">C32+30</f>
        <v>44529</v>
      </c>
      <c r="F32" s="17">
        <f t="shared" ca="1" si="0"/>
        <v>11</v>
      </c>
      <c r="G32" s="21"/>
      <c r="H32" s="38" t="s">
        <v>34</v>
      </c>
      <c r="I32" s="35">
        <f>C32+182</f>
        <v>44681</v>
      </c>
      <c r="J32" s="34">
        <f t="shared" ref="J32" ca="1" si="52">I32-TODAY()</f>
        <v>163</v>
      </c>
      <c r="K32" s="23"/>
      <c r="L32" s="35">
        <f>B32+364</f>
        <v>44439</v>
      </c>
      <c r="M32" s="4" t="s">
        <v>30</v>
      </c>
      <c r="N32" s="13">
        <f>B32+365</f>
        <v>44440</v>
      </c>
      <c r="O32" s="17">
        <f t="shared" ca="1" si="1"/>
        <v>-78</v>
      </c>
      <c r="P32" s="21"/>
      <c r="Q32" s="38" t="s">
        <v>39</v>
      </c>
      <c r="R32" s="35">
        <f>C32+729</f>
        <v>45228</v>
      </c>
      <c r="S32" s="34">
        <f t="shared" ref="S32" ca="1" si="53">R32-TODAY()</f>
        <v>710</v>
      </c>
      <c r="T32" s="23"/>
      <c r="U32" s="37">
        <f t="shared" ref="U32" si="54">L32+364</f>
        <v>44803</v>
      </c>
    </row>
    <row r="33" spans="1:21" ht="15.75" thickBot="1" x14ac:dyDescent="0.3">
      <c r="A33" s="44"/>
      <c r="B33" s="37"/>
      <c r="C33" s="37"/>
      <c r="D33" s="6" t="s">
        <v>31</v>
      </c>
      <c r="E33" s="16">
        <f t="shared" ref="E33" si="55">C32+130</f>
        <v>44629</v>
      </c>
      <c r="F33" s="17">
        <f t="shared" ca="1" si="0"/>
        <v>111</v>
      </c>
      <c r="G33" s="21"/>
      <c r="H33" s="38"/>
      <c r="I33" s="36"/>
      <c r="J33" s="34"/>
      <c r="K33" s="23"/>
      <c r="L33" s="36"/>
      <c r="M33" s="4" t="s">
        <v>31</v>
      </c>
      <c r="N33" s="13">
        <f>B32+487</f>
        <v>44562</v>
      </c>
      <c r="O33" s="17">
        <f t="shared" ca="1" si="1"/>
        <v>44</v>
      </c>
      <c r="P33" s="21"/>
      <c r="Q33" s="38"/>
      <c r="R33" s="36"/>
      <c r="S33" s="34"/>
      <c r="T33" s="23"/>
      <c r="U33" s="39"/>
    </row>
    <row r="34" spans="1:21" ht="15.75" thickBot="1" x14ac:dyDescent="0.3">
      <c r="A34" s="44"/>
      <c r="B34" s="37"/>
      <c r="C34" s="37"/>
      <c r="D34" s="6" t="s">
        <v>32</v>
      </c>
      <c r="E34" s="16">
        <f t="shared" ref="E34" si="56">C32+100</f>
        <v>44599</v>
      </c>
      <c r="F34" s="17">
        <f t="shared" ca="1" si="0"/>
        <v>81</v>
      </c>
      <c r="G34" s="21"/>
      <c r="H34" s="38" t="s">
        <v>35</v>
      </c>
      <c r="I34" s="35">
        <f>C32+364</f>
        <v>44863</v>
      </c>
      <c r="J34" s="34">
        <f t="shared" ref="J34" ca="1" si="57">I34-TODAY()</f>
        <v>345</v>
      </c>
      <c r="K34" s="23"/>
      <c r="L34" s="36"/>
      <c r="M34" s="4" t="s">
        <v>38</v>
      </c>
      <c r="N34" s="13">
        <f>B32+609</f>
        <v>44684</v>
      </c>
      <c r="O34" s="17">
        <f t="shared" ca="1" si="1"/>
        <v>166</v>
      </c>
      <c r="P34" s="21"/>
      <c r="Q34" s="38"/>
      <c r="R34" s="36"/>
      <c r="S34" s="34"/>
      <c r="T34" s="23"/>
      <c r="U34" s="39"/>
    </row>
    <row r="35" spans="1:21" ht="15.75" thickBot="1" x14ac:dyDescent="0.3">
      <c r="A35" s="45"/>
      <c r="B35" s="37"/>
      <c r="C35" s="37"/>
      <c r="D35" s="6" t="s">
        <v>33</v>
      </c>
      <c r="E35" s="16">
        <f t="shared" ref="E35" si="58">C32+105</f>
        <v>44604</v>
      </c>
      <c r="F35" s="17">
        <f t="shared" ca="1" si="0"/>
        <v>86</v>
      </c>
      <c r="G35" s="21"/>
      <c r="H35" s="38"/>
      <c r="I35" s="35"/>
      <c r="J35" s="34"/>
      <c r="K35" s="23"/>
      <c r="L35" s="36"/>
      <c r="M35" s="4"/>
      <c r="N35" s="15"/>
      <c r="O35" s="17"/>
      <c r="P35" s="21"/>
      <c r="Q35" s="38"/>
      <c r="R35" s="36"/>
      <c r="S35" s="34"/>
      <c r="T35" s="23"/>
      <c r="U35" s="39"/>
    </row>
    <row r="36" spans="1:21" ht="15.75" thickBot="1" x14ac:dyDescent="0.3">
      <c r="A36" s="43" t="s">
        <v>19</v>
      </c>
      <c r="B36" s="37">
        <v>44075</v>
      </c>
      <c r="C36" s="37">
        <v>44499</v>
      </c>
      <c r="D36" s="4" t="s">
        <v>30</v>
      </c>
      <c r="E36" s="13">
        <f t="shared" ref="E36" si="59">C36+30</f>
        <v>44529</v>
      </c>
      <c r="F36" s="17">
        <f t="shared" ref="F36:F67" ca="1" si="60">E36-TODAY()</f>
        <v>11</v>
      </c>
      <c r="G36" s="21"/>
      <c r="H36" s="38" t="s">
        <v>34</v>
      </c>
      <c r="I36" s="35">
        <f>C36+182</f>
        <v>44681</v>
      </c>
      <c r="J36" s="34">
        <f t="shared" ref="J36" ca="1" si="61">I36-TODAY()</f>
        <v>163</v>
      </c>
      <c r="K36" s="23"/>
      <c r="L36" s="35">
        <f>B36+364</f>
        <v>44439</v>
      </c>
      <c r="M36" s="4" t="s">
        <v>30</v>
      </c>
      <c r="N36" s="13">
        <f>B36+365</f>
        <v>44440</v>
      </c>
      <c r="O36" s="17">
        <f t="shared" ca="1" si="1"/>
        <v>-78</v>
      </c>
      <c r="P36" s="21"/>
      <c r="Q36" s="38" t="s">
        <v>39</v>
      </c>
      <c r="R36" s="35">
        <f>C36+729</f>
        <v>45228</v>
      </c>
      <c r="S36" s="34">
        <f t="shared" ref="S36" ca="1" si="62">R36-TODAY()</f>
        <v>710</v>
      </c>
      <c r="T36" s="23"/>
      <c r="U36" s="37">
        <f t="shared" ref="U36" si="63">L36+364</f>
        <v>44803</v>
      </c>
    </row>
    <row r="37" spans="1:21" ht="15.75" thickBot="1" x14ac:dyDescent="0.3">
      <c r="A37" s="44"/>
      <c r="B37" s="37"/>
      <c r="C37" s="37"/>
      <c r="D37" s="6" t="s">
        <v>31</v>
      </c>
      <c r="E37" s="16">
        <f t="shared" ref="E37" si="64">C36+130</f>
        <v>44629</v>
      </c>
      <c r="F37" s="17">
        <f t="shared" ca="1" si="60"/>
        <v>111</v>
      </c>
      <c r="G37" s="21"/>
      <c r="H37" s="38"/>
      <c r="I37" s="36"/>
      <c r="J37" s="34"/>
      <c r="K37" s="23"/>
      <c r="L37" s="36"/>
      <c r="M37" s="4" t="s">
        <v>31</v>
      </c>
      <c r="N37" s="13">
        <f>B36+487</f>
        <v>44562</v>
      </c>
      <c r="O37" s="17">
        <f t="shared" ca="1" si="1"/>
        <v>44</v>
      </c>
      <c r="P37" s="21"/>
      <c r="Q37" s="38"/>
      <c r="R37" s="36"/>
      <c r="S37" s="34"/>
      <c r="T37" s="23"/>
      <c r="U37" s="39"/>
    </row>
    <row r="38" spans="1:21" ht="15.75" thickBot="1" x14ac:dyDescent="0.3">
      <c r="A38" s="44"/>
      <c r="B38" s="37"/>
      <c r="C38" s="37"/>
      <c r="D38" s="6" t="s">
        <v>32</v>
      </c>
      <c r="E38" s="16">
        <f t="shared" ref="E38" si="65">C36+100</f>
        <v>44599</v>
      </c>
      <c r="F38" s="17">
        <f t="shared" ca="1" si="60"/>
        <v>81</v>
      </c>
      <c r="G38" s="21"/>
      <c r="H38" s="38" t="s">
        <v>35</v>
      </c>
      <c r="I38" s="35">
        <f>C36+364</f>
        <v>44863</v>
      </c>
      <c r="J38" s="34">
        <f t="shared" ref="J38" ca="1" si="66">I38-TODAY()</f>
        <v>345</v>
      </c>
      <c r="K38" s="23"/>
      <c r="L38" s="36"/>
      <c r="M38" s="4" t="s">
        <v>38</v>
      </c>
      <c r="N38" s="13">
        <f>B36+609</f>
        <v>44684</v>
      </c>
      <c r="O38" s="17">
        <f t="shared" ca="1" si="1"/>
        <v>166</v>
      </c>
      <c r="P38" s="21"/>
      <c r="Q38" s="38"/>
      <c r="R38" s="36"/>
      <c r="S38" s="34"/>
      <c r="T38" s="23"/>
      <c r="U38" s="39"/>
    </row>
    <row r="39" spans="1:21" ht="15.75" thickBot="1" x14ac:dyDescent="0.3">
      <c r="A39" s="45"/>
      <c r="B39" s="37"/>
      <c r="C39" s="37"/>
      <c r="D39" s="6" t="s">
        <v>33</v>
      </c>
      <c r="E39" s="16">
        <f t="shared" ref="E39" si="67">C36+105</f>
        <v>44604</v>
      </c>
      <c r="F39" s="17">
        <f t="shared" ca="1" si="60"/>
        <v>86</v>
      </c>
      <c r="G39" s="21"/>
      <c r="H39" s="38"/>
      <c r="I39" s="35"/>
      <c r="J39" s="34"/>
      <c r="K39" s="23"/>
      <c r="L39" s="36"/>
      <c r="M39" s="4"/>
      <c r="N39" s="15"/>
      <c r="O39" s="17"/>
      <c r="P39" s="21"/>
      <c r="Q39" s="38"/>
      <c r="R39" s="36"/>
      <c r="S39" s="34"/>
      <c r="T39" s="23"/>
      <c r="U39" s="39"/>
    </row>
    <row r="40" spans="1:21" ht="15.75" thickBot="1" x14ac:dyDescent="0.3">
      <c r="A40" s="43" t="s">
        <v>20</v>
      </c>
      <c r="B40" s="37">
        <v>44075</v>
      </c>
      <c r="C40" s="37">
        <v>44499</v>
      </c>
      <c r="D40" s="4" t="s">
        <v>30</v>
      </c>
      <c r="E40" s="13">
        <f t="shared" ref="E40" si="68">C40+30</f>
        <v>44529</v>
      </c>
      <c r="F40" s="17">
        <f t="shared" ca="1" si="60"/>
        <v>11</v>
      </c>
      <c r="G40" s="21"/>
      <c r="H40" s="38" t="s">
        <v>34</v>
      </c>
      <c r="I40" s="35">
        <f>C40+182</f>
        <v>44681</v>
      </c>
      <c r="J40" s="34">
        <f t="shared" ref="J40" ca="1" si="69">I40-TODAY()</f>
        <v>163</v>
      </c>
      <c r="K40" s="23"/>
      <c r="L40" s="35">
        <f>B40+364</f>
        <v>44439</v>
      </c>
      <c r="M40" s="4" t="s">
        <v>30</v>
      </c>
      <c r="N40" s="13">
        <f>B40+365</f>
        <v>44440</v>
      </c>
      <c r="O40" s="17">
        <f t="shared" ca="1" si="1"/>
        <v>-78</v>
      </c>
      <c r="P40" s="21"/>
      <c r="Q40" s="38" t="s">
        <v>39</v>
      </c>
      <c r="R40" s="35">
        <f>C40+729</f>
        <v>45228</v>
      </c>
      <c r="S40" s="34">
        <f t="shared" ref="S40" ca="1" si="70">R40-TODAY()</f>
        <v>710</v>
      </c>
      <c r="T40" s="23"/>
      <c r="U40" s="37">
        <f t="shared" ref="U40" si="71">L40+364</f>
        <v>44803</v>
      </c>
    </row>
    <row r="41" spans="1:21" ht="15.75" thickBot="1" x14ac:dyDescent="0.3">
      <c r="A41" s="44"/>
      <c r="B41" s="37"/>
      <c r="C41" s="37"/>
      <c r="D41" s="6" t="s">
        <v>31</v>
      </c>
      <c r="E41" s="16">
        <f t="shared" ref="E41" si="72">C40+130</f>
        <v>44629</v>
      </c>
      <c r="F41" s="17">
        <f t="shared" ca="1" si="60"/>
        <v>111</v>
      </c>
      <c r="G41" s="21"/>
      <c r="H41" s="38"/>
      <c r="I41" s="36"/>
      <c r="J41" s="34"/>
      <c r="K41" s="23"/>
      <c r="L41" s="36"/>
      <c r="M41" s="4" t="s">
        <v>31</v>
      </c>
      <c r="N41" s="13">
        <f>B40+487</f>
        <v>44562</v>
      </c>
      <c r="O41" s="17">
        <f t="shared" ca="1" si="1"/>
        <v>44</v>
      </c>
      <c r="P41" s="21"/>
      <c r="Q41" s="38"/>
      <c r="R41" s="36"/>
      <c r="S41" s="34"/>
      <c r="T41" s="23"/>
      <c r="U41" s="39"/>
    </row>
    <row r="42" spans="1:21" ht="15.75" thickBot="1" x14ac:dyDescent="0.3">
      <c r="A42" s="44"/>
      <c r="B42" s="37"/>
      <c r="C42" s="37"/>
      <c r="D42" s="6" t="s">
        <v>32</v>
      </c>
      <c r="E42" s="16">
        <f t="shared" ref="E42" si="73">C40+100</f>
        <v>44599</v>
      </c>
      <c r="F42" s="17">
        <f t="shared" ca="1" si="60"/>
        <v>81</v>
      </c>
      <c r="G42" s="21"/>
      <c r="H42" s="38" t="s">
        <v>35</v>
      </c>
      <c r="I42" s="35">
        <f>C40+364</f>
        <v>44863</v>
      </c>
      <c r="J42" s="34">
        <f t="shared" ref="J42" ca="1" si="74">I42-TODAY()</f>
        <v>345</v>
      </c>
      <c r="K42" s="23"/>
      <c r="L42" s="36"/>
      <c r="M42" s="4" t="s">
        <v>38</v>
      </c>
      <c r="N42" s="13">
        <f>B40+609</f>
        <v>44684</v>
      </c>
      <c r="O42" s="17">
        <f t="shared" ca="1" si="1"/>
        <v>166</v>
      </c>
      <c r="P42" s="21"/>
      <c r="Q42" s="38"/>
      <c r="R42" s="36"/>
      <c r="S42" s="34"/>
      <c r="T42" s="23"/>
      <c r="U42" s="39"/>
    </row>
    <row r="43" spans="1:21" ht="15.75" thickBot="1" x14ac:dyDescent="0.3">
      <c r="A43" s="45"/>
      <c r="B43" s="37"/>
      <c r="C43" s="37"/>
      <c r="D43" s="6" t="s">
        <v>33</v>
      </c>
      <c r="E43" s="16">
        <f t="shared" ref="E43" si="75">C40+105</f>
        <v>44604</v>
      </c>
      <c r="F43" s="17">
        <f t="shared" ca="1" si="60"/>
        <v>86</v>
      </c>
      <c r="G43" s="21"/>
      <c r="H43" s="38"/>
      <c r="I43" s="35"/>
      <c r="J43" s="34"/>
      <c r="K43" s="23"/>
      <c r="L43" s="36"/>
      <c r="M43" s="4"/>
      <c r="N43" s="15"/>
      <c r="O43" s="17"/>
      <c r="P43" s="21"/>
      <c r="Q43" s="38"/>
      <c r="R43" s="36"/>
      <c r="S43" s="34"/>
      <c r="T43" s="23"/>
      <c r="U43" s="39"/>
    </row>
    <row r="44" spans="1:21" ht="15.75" thickBot="1" x14ac:dyDescent="0.3">
      <c r="A44" s="43" t="s">
        <v>21</v>
      </c>
      <c r="B44" s="37">
        <v>44075</v>
      </c>
      <c r="C44" s="37">
        <v>44499</v>
      </c>
      <c r="D44" s="4" t="s">
        <v>30</v>
      </c>
      <c r="E44" s="13">
        <f t="shared" ref="E44" si="76">C44+30</f>
        <v>44529</v>
      </c>
      <c r="F44" s="17">
        <f t="shared" ca="1" si="60"/>
        <v>11</v>
      </c>
      <c r="G44" s="21"/>
      <c r="H44" s="38" t="s">
        <v>34</v>
      </c>
      <c r="I44" s="35">
        <f>C44+182</f>
        <v>44681</v>
      </c>
      <c r="J44" s="34">
        <f t="shared" ref="J44" ca="1" si="77">I44-TODAY()</f>
        <v>163</v>
      </c>
      <c r="K44" s="23"/>
      <c r="L44" s="35">
        <f>B44+364</f>
        <v>44439</v>
      </c>
      <c r="M44" s="4" t="s">
        <v>30</v>
      </c>
      <c r="N44" s="13">
        <f>B44+365</f>
        <v>44440</v>
      </c>
      <c r="O44" s="17">
        <f t="shared" ca="1" si="1"/>
        <v>-78</v>
      </c>
      <c r="P44" s="21"/>
      <c r="Q44" s="38" t="s">
        <v>39</v>
      </c>
      <c r="R44" s="35">
        <f>C44+729</f>
        <v>45228</v>
      </c>
      <c r="S44" s="34">
        <f t="shared" ref="S44" ca="1" si="78">R44-TODAY()</f>
        <v>710</v>
      </c>
      <c r="T44" s="23"/>
      <c r="U44" s="37">
        <f t="shared" ref="U44" si="79">L44+364</f>
        <v>44803</v>
      </c>
    </row>
    <row r="45" spans="1:21" ht="15.75" thickBot="1" x14ac:dyDescent="0.3">
      <c r="A45" s="44"/>
      <c r="B45" s="37"/>
      <c r="C45" s="37"/>
      <c r="D45" s="6" t="s">
        <v>31</v>
      </c>
      <c r="E45" s="16">
        <f t="shared" ref="E45" si="80">C44+130</f>
        <v>44629</v>
      </c>
      <c r="F45" s="17">
        <f t="shared" ca="1" si="60"/>
        <v>111</v>
      </c>
      <c r="G45" s="21"/>
      <c r="H45" s="38"/>
      <c r="I45" s="36"/>
      <c r="J45" s="34"/>
      <c r="K45" s="23"/>
      <c r="L45" s="36"/>
      <c r="M45" s="4" t="s">
        <v>31</v>
      </c>
      <c r="N45" s="13">
        <f>B44+487</f>
        <v>44562</v>
      </c>
      <c r="O45" s="17">
        <f t="shared" ca="1" si="1"/>
        <v>44</v>
      </c>
      <c r="P45" s="21"/>
      <c r="Q45" s="38"/>
      <c r="R45" s="36"/>
      <c r="S45" s="34"/>
      <c r="T45" s="23"/>
      <c r="U45" s="39"/>
    </row>
    <row r="46" spans="1:21" ht="15.75" thickBot="1" x14ac:dyDescent="0.3">
      <c r="A46" s="44"/>
      <c r="B46" s="37"/>
      <c r="C46" s="37"/>
      <c r="D46" s="6" t="s">
        <v>32</v>
      </c>
      <c r="E46" s="16">
        <f t="shared" ref="E46" si="81">C44+100</f>
        <v>44599</v>
      </c>
      <c r="F46" s="17">
        <f t="shared" ca="1" si="60"/>
        <v>81</v>
      </c>
      <c r="G46" s="21"/>
      <c r="H46" s="38" t="s">
        <v>35</v>
      </c>
      <c r="I46" s="35">
        <f>C44+364</f>
        <v>44863</v>
      </c>
      <c r="J46" s="34">
        <f t="shared" ref="J46" ca="1" si="82">I46-TODAY()</f>
        <v>345</v>
      </c>
      <c r="K46" s="23"/>
      <c r="L46" s="36"/>
      <c r="M46" s="4" t="s">
        <v>38</v>
      </c>
      <c r="N46" s="13">
        <f>B44+609</f>
        <v>44684</v>
      </c>
      <c r="O46" s="17">
        <f t="shared" ca="1" si="1"/>
        <v>166</v>
      </c>
      <c r="P46" s="21"/>
      <c r="Q46" s="38"/>
      <c r="R46" s="36"/>
      <c r="S46" s="34"/>
      <c r="T46" s="23"/>
      <c r="U46" s="39"/>
    </row>
    <row r="47" spans="1:21" ht="15.75" thickBot="1" x14ac:dyDescent="0.3">
      <c r="A47" s="45"/>
      <c r="B47" s="37"/>
      <c r="C47" s="37"/>
      <c r="D47" s="6" t="s">
        <v>33</v>
      </c>
      <c r="E47" s="16">
        <f t="shared" ref="E47" si="83">C44+105</f>
        <v>44604</v>
      </c>
      <c r="F47" s="17">
        <f t="shared" ca="1" si="60"/>
        <v>86</v>
      </c>
      <c r="G47" s="21"/>
      <c r="H47" s="38"/>
      <c r="I47" s="35"/>
      <c r="J47" s="34"/>
      <c r="K47" s="23"/>
      <c r="L47" s="36"/>
      <c r="M47" s="4"/>
      <c r="N47" s="15"/>
      <c r="O47" s="17"/>
      <c r="P47" s="21"/>
      <c r="Q47" s="38"/>
      <c r="R47" s="36"/>
      <c r="S47" s="34"/>
      <c r="T47" s="23"/>
      <c r="U47" s="39"/>
    </row>
    <row r="48" spans="1:21" ht="15.75" thickBot="1" x14ac:dyDescent="0.3">
      <c r="A48" s="46" t="s">
        <v>22</v>
      </c>
      <c r="B48" s="37">
        <v>44075</v>
      </c>
      <c r="C48" s="37">
        <v>44499</v>
      </c>
      <c r="D48" s="4" t="s">
        <v>30</v>
      </c>
      <c r="E48" s="13">
        <f t="shared" ref="E48" si="84">C48+30</f>
        <v>44529</v>
      </c>
      <c r="F48" s="17">
        <f t="shared" ca="1" si="60"/>
        <v>11</v>
      </c>
      <c r="G48" s="21"/>
      <c r="H48" s="38" t="s">
        <v>34</v>
      </c>
      <c r="I48" s="35">
        <f>C48+182</f>
        <v>44681</v>
      </c>
      <c r="J48" s="34">
        <f t="shared" ref="J48" ca="1" si="85">I48-TODAY()</f>
        <v>163</v>
      </c>
      <c r="K48" s="23"/>
      <c r="L48" s="35">
        <f>B48+364</f>
        <v>44439</v>
      </c>
      <c r="M48" s="4" t="s">
        <v>30</v>
      </c>
      <c r="N48" s="13">
        <f>B48+365</f>
        <v>44440</v>
      </c>
      <c r="O48" s="17">
        <f t="shared" ca="1" si="1"/>
        <v>-78</v>
      </c>
      <c r="P48" s="21"/>
      <c r="Q48" s="38" t="s">
        <v>39</v>
      </c>
      <c r="R48" s="35">
        <f>C48+729</f>
        <v>45228</v>
      </c>
      <c r="S48" s="34">
        <f t="shared" ref="S48" ca="1" si="86">R48-TODAY()</f>
        <v>710</v>
      </c>
      <c r="T48" s="23"/>
      <c r="U48" s="37">
        <f t="shared" ref="U48" si="87">L48+364</f>
        <v>44803</v>
      </c>
    </row>
    <row r="49" spans="1:21" ht="15.75" thickBot="1" x14ac:dyDescent="0.3">
      <c r="A49" s="47"/>
      <c r="B49" s="37"/>
      <c r="C49" s="37"/>
      <c r="D49" s="6" t="s">
        <v>31</v>
      </c>
      <c r="E49" s="16">
        <f t="shared" ref="E49" si="88">C48+130</f>
        <v>44629</v>
      </c>
      <c r="F49" s="17">
        <f t="shared" ca="1" si="60"/>
        <v>111</v>
      </c>
      <c r="G49" s="21"/>
      <c r="H49" s="38"/>
      <c r="I49" s="36"/>
      <c r="J49" s="34"/>
      <c r="K49" s="23"/>
      <c r="L49" s="36"/>
      <c r="M49" s="4" t="s">
        <v>31</v>
      </c>
      <c r="N49" s="13">
        <f>B48+487</f>
        <v>44562</v>
      </c>
      <c r="O49" s="17">
        <f t="shared" ca="1" si="1"/>
        <v>44</v>
      </c>
      <c r="P49" s="21"/>
      <c r="Q49" s="38"/>
      <c r="R49" s="36"/>
      <c r="S49" s="34"/>
      <c r="T49" s="23"/>
      <c r="U49" s="39"/>
    </row>
    <row r="50" spans="1:21" ht="15.75" thickBot="1" x14ac:dyDescent="0.3">
      <c r="A50" s="47"/>
      <c r="B50" s="37"/>
      <c r="C50" s="37"/>
      <c r="D50" s="6" t="s">
        <v>32</v>
      </c>
      <c r="E50" s="16">
        <f t="shared" ref="E50" si="89">C48+100</f>
        <v>44599</v>
      </c>
      <c r="F50" s="17">
        <f t="shared" ca="1" si="60"/>
        <v>81</v>
      </c>
      <c r="G50" s="21"/>
      <c r="H50" s="38" t="s">
        <v>35</v>
      </c>
      <c r="I50" s="35">
        <f>C48+364</f>
        <v>44863</v>
      </c>
      <c r="J50" s="34">
        <f t="shared" ref="J50" ca="1" si="90">I50-TODAY()</f>
        <v>345</v>
      </c>
      <c r="K50" s="23"/>
      <c r="L50" s="36"/>
      <c r="M50" s="4" t="s">
        <v>38</v>
      </c>
      <c r="N50" s="13">
        <f>B48+609</f>
        <v>44684</v>
      </c>
      <c r="O50" s="17">
        <f t="shared" ca="1" si="1"/>
        <v>166</v>
      </c>
      <c r="P50" s="21"/>
      <c r="Q50" s="38"/>
      <c r="R50" s="36"/>
      <c r="S50" s="34"/>
      <c r="T50" s="23"/>
      <c r="U50" s="39"/>
    </row>
    <row r="51" spans="1:21" ht="15.75" thickBot="1" x14ac:dyDescent="0.3">
      <c r="A51" s="48"/>
      <c r="B51" s="37"/>
      <c r="C51" s="37"/>
      <c r="D51" s="6" t="s">
        <v>33</v>
      </c>
      <c r="E51" s="16">
        <f t="shared" ref="E51" si="91">C48+105</f>
        <v>44604</v>
      </c>
      <c r="F51" s="17">
        <f t="shared" ca="1" si="60"/>
        <v>86</v>
      </c>
      <c r="G51" s="21"/>
      <c r="H51" s="38"/>
      <c r="I51" s="35"/>
      <c r="J51" s="34"/>
      <c r="K51" s="23"/>
      <c r="L51" s="36"/>
      <c r="M51" s="4"/>
      <c r="N51" s="15"/>
      <c r="O51" s="17"/>
      <c r="P51" s="21"/>
      <c r="Q51" s="38"/>
      <c r="R51" s="36"/>
      <c r="S51" s="34"/>
      <c r="T51" s="23"/>
      <c r="U51" s="39"/>
    </row>
    <row r="52" spans="1:21" ht="15.75" thickBot="1" x14ac:dyDescent="0.3">
      <c r="A52" s="49" t="s">
        <v>23</v>
      </c>
      <c r="B52" s="37">
        <v>44075</v>
      </c>
      <c r="C52" s="37">
        <v>44499</v>
      </c>
      <c r="D52" s="4" t="s">
        <v>30</v>
      </c>
      <c r="E52" s="13">
        <f t="shared" ref="E52" si="92">C52+30</f>
        <v>44529</v>
      </c>
      <c r="F52" s="17">
        <f t="shared" ca="1" si="60"/>
        <v>11</v>
      </c>
      <c r="G52" s="21"/>
      <c r="H52" s="38" t="s">
        <v>34</v>
      </c>
      <c r="I52" s="35">
        <f>C52+182</f>
        <v>44681</v>
      </c>
      <c r="J52" s="34">
        <f t="shared" ref="J52" ca="1" si="93">I52-TODAY()</f>
        <v>163</v>
      </c>
      <c r="K52" s="23"/>
      <c r="L52" s="35">
        <f>B52+364</f>
        <v>44439</v>
      </c>
      <c r="M52" s="4" t="s">
        <v>30</v>
      </c>
      <c r="N52" s="13">
        <f>B52+365</f>
        <v>44440</v>
      </c>
      <c r="O52" s="17">
        <f t="shared" ca="1" si="1"/>
        <v>-78</v>
      </c>
      <c r="P52" s="21"/>
      <c r="Q52" s="38" t="s">
        <v>39</v>
      </c>
      <c r="R52" s="35">
        <f>C52+729</f>
        <v>45228</v>
      </c>
      <c r="S52" s="34">
        <f t="shared" ref="S52" ca="1" si="94">R52-TODAY()</f>
        <v>710</v>
      </c>
      <c r="T52" s="23"/>
      <c r="U52" s="37">
        <f t="shared" ref="U52" si="95">L52+364</f>
        <v>44803</v>
      </c>
    </row>
    <row r="53" spans="1:21" ht="15.75" thickBot="1" x14ac:dyDescent="0.3">
      <c r="A53" s="50"/>
      <c r="B53" s="37"/>
      <c r="C53" s="37"/>
      <c r="D53" s="6" t="s">
        <v>31</v>
      </c>
      <c r="E53" s="16">
        <f t="shared" ref="E53" si="96">C52+130</f>
        <v>44629</v>
      </c>
      <c r="F53" s="17">
        <f t="shared" ca="1" si="60"/>
        <v>111</v>
      </c>
      <c r="G53" s="21"/>
      <c r="H53" s="38"/>
      <c r="I53" s="36"/>
      <c r="J53" s="34"/>
      <c r="K53" s="23"/>
      <c r="L53" s="36"/>
      <c r="M53" s="4" t="s">
        <v>31</v>
      </c>
      <c r="N53" s="13">
        <f>B52+487</f>
        <v>44562</v>
      </c>
      <c r="O53" s="17">
        <f t="shared" ca="1" si="1"/>
        <v>44</v>
      </c>
      <c r="P53" s="21"/>
      <c r="Q53" s="38"/>
      <c r="R53" s="36"/>
      <c r="S53" s="34"/>
      <c r="T53" s="23"/>
      <c r="U53" s="39"/>
    </row>
    <row r="54" spans="1:21" ht="15.75" thickBot="1" x14ac:dyDescent="0.3">
      <c r="A54" s="50"/>
      <c r="B54" s="37"/>
      <c r="C54" s="37"/>
      <c r="D54" s="6" t="s">
        <v>32</v>
      </c>
      <c r="E54" s="16">
        <f t="shared" ref="E54" si="97">C52+100</f>
        <v>44599</v>
      </c>
      <c r="F54" s="17">
        <f t="shared" ca="1" si="60"/>
        <v>81</v>
      </c>
      <c r="G54" s="21"/>
      <c r="H54" s="38" t="s">
        <v>35</v>
      </c>
      <c r="I54" s="35">
        <f>C52+364</f>
        <v>44863</v>
      </c>
      <c r="J54" s="34">
        <f t="shared" ref="J54" ca="1" si="98">I54-TODAY()</f>
        <v>345</v>
      </c>
      <c r="K54" s="23"/>
      <c r="L54" s="36"/>
      <c r="M54" s="4" t="s">
        <v>38</v>
      </c>
      <c r="N54" s="13">
        <f>B52+609</f>
        <v>44684</v>
      </c>
      <c r="O54" s="17">
        <f t="shared" ca="1" si="1"/>
        <v>166</v>
      </c>
      <c r="P54" s="21"/>
      <c r="Q54" s="38"/>
      <c r="R54" s="36"/>
      <c r="S54" s="34"/>
      <c r="T54" s="23"/>
      <c r="U54" s="39"/>
    </row>
    <row r="55" spans="1:21" ht="15.75" thickBot="1" x14ac:dyDescent="0.3">
      <c r="A55" s="51"/>
      <c r="B55" s="37"/>
      <c r="C55" s="37"/>
      <c r="D55" s="6" t="s">
        <v>33</v>
      </c>
      <c r="E55" s="16">
        <f t="shared" ref="E55" si="99">C52+105</f>
        <v>44604</v>
      </c>
      <c r="F55" s="17">
        <f t="shared" ca="1" si="60"/>
        <v>86</v>
      </c>
      <c r="G55" s="21"/>
      <c r="H55" s="38"/>
      <c r="I55" s="35"/>
      <c r="J55" s="34"/>
      <c r="K55" s="23"/>
      <c r="L55" s="36"/>
      <c r="M55" s="4"/>
      <c r="N55" s="15"/>
      <c r="O55" s="17"/>
      <c r="P55" s="21"/>
      <c r="Q55" s="38"/>
      <c r="R55" s="36"/>
      <c r="S55" s="34"/>
      <c r="T55" s="23"/>
      <c r="U55" s="39"/>
    </row>
    <row r="56" spans="1:21" ht="15.75" thickBot="1" x14ac:dyDescent="0.3">
      <c r="A56" s="49" t="s">
        <v>24</v>
      </c>
      <c r="B56" s="37">
        <v>44075</v>
      </c>
      <c r="C56" s="37">
        <v>44499</v>
      </c>
      <c r="D56" s="4" t="s">
        <v>30</v>
      </c>
      <c r="E56" s="13">
        <f t="shared" ref="E56" si="100">C56+30</f>
        <v>44529</v>
      </c>
      <c r="F56" s="17">
        <f t="shared" ca="1" si="60"/>
        <v>11</v>
      </c>
      <c r="G56" s="21"/>
      <c r="H56" s="38" t="s">
        <v>34</v>
      </c>
      <c r="I56" s="35">
        <f>C56+182</f>
        <v>44681</v>
      </c>
      <c r="J56" s="34">
        <f t="shared" ref="J56" ca="1" si="101">I56-TODAY()</f>
        <v>163</v>
      </c>
      <c r="K56" s="23"/>
      <c r="L56" s="35">
        <f>B56+364</f>
        <v>44439</v>
      </c>
      <c r="M56" s="4" t="s">
        <v>30</v>
      </c>
      <c r="N56" s="13">
        <f>B56+365</f>
        <v>44440</v>
      </c>
      <c r="O56" s="17">
        <f t="shared" ca="1" si="1"/>
        <v>-78</v>
      </c>
      <c r="P56" s="21"/>
      <c r="Q56" s="38" t="s">
        <v>39</v>
      </c>
      <c r="R56" s="35">
        <f>C56+729</f>
        <v>45228</v>
      </c>
      <c r="S56" s="34">
        <f t="shared" ref="S56" ca="1" si="102">R56-TODAY()</f>
        <v>710</v>
      </c>
      <c r="T56" s="23"/>
      <c r="U56" s="37">
        <f t="shared" ref="U56" si="103">L56+364</f>
        <v>44803</v>
      </c>
    </row>
    <row r="57" spans="1:21" ht="15.75" thickBot="1" x14ac:dyDescent="0.3">
      <c r="A57" s="50"/>
      <c r="B57" s="37"/>
      <c r="C57" s="37"/>
      <c r="D57" s="6" t="s">
        <v>31</v>
      </c>
      <c r="E57" s="16">
        <f t="shared" ref="E57" si="104">C56+130</f>
        <v>44629</v>
      </c>
      <c r="F57" s="17">
        <f t="shared" ca="1" si="60"/>
        <v>111</v>
      </c>
      <c r="G57" s="21"/>
      <c r="H57" s="38"/>
      <c r="I57" s="36"/>
      <c r="J57" s="34"/>
      <c r="K57" s="23"/>
      <c r="L57" s="36"/>
      <c r="M57" s="4" t="s">
        <v>31</v>
      </c>
      <c r="N57" s="13">
        <f>B56+487</f>
        <v>44562</v>
      </c>
      <c r="O57" s="17">
        <f t="shared" ca="1" si="1"/>
        <v>44</v>
      </c>
      <c r="P57" s="21"/>
      <c r="Q57" s="38"/>
      <c r="R57" s="36"/>
      <c r="S57" s="34"/>
      <c r="T57" s="23"/>
      <c r="U57" s="39"/>
    </row>
    <row r="58" spans="1:21" ht="15.75" thickBot="1" x14ac:dyDescent="0.3">
      <c r="A58" s="50"/>
      <c r="B58" s="37"/>
      <c r="C58" s="37"/>
      <c r="D58" s="6" t="s">
        <v>32</v>
      </c>
      <c r="E58" s="16">
        <f t="shared" ref="E58" si="105">C56+100</f>
        <v>44599</v>
      </c>
      <c r="F58" s="17">
        <f t="shared" ca="1" si="60"/>
        <v>81</v>
      </c>
      <c r="G58" s="21"/>
      <c r="H58" s="38" t="s">
        <v>35</v>
      </c>
      <c r="I58" s="35">
        <f>C56+364</f>
        <v>44863</v>
      </c>
      <c r="J58" s="34">
        <f t="shared" ref="J58" ca="1" si="106">I58-TODAY()</f>
        <v>345</v>
      </c>
      <c r="K58" s="23"/>
      <c r="L58" s="36"/>
      <c r="M58" s="4" t="s">
        <v>38</v>
      </c>
      <c r="N58" s="13">
        <f>B56+609</f>
        <v>44684</v>
      </c>
      <c r="O58" s="17">
        <f t="shared" ca="1" si="1"/>
        <v>166</v>
      </c>
      <c r="P58" s="21"/>
      <c r="Q58" s="38"/>
      <c r="R58" s="36"/>
      <c r="S58" s="34"/>
      <c r="T58" s="23"/>
      <c r="U58" s="39"/>
    </row>
    <row r="59" spans="1:21" ht="15.75" thickBot="1" x14ac:dyDescent="0.3">
      <c r="A59" s="51"/>
      <c r="B59" s="37"/>
      <c r="C59" s="37"/>
      <c r="D59" s="6" t="s">
        <v>33</v>
      </c>
      <c r="E59" s="16">
        <f t="shared" ref="E59" si="107">C56+105</f>
        <v>44604</v>
      </c>
      <c r="F59" s="17">
        <f t="shared" ca="1" si="60"/>
        <v>86</v>
      </c>
      <c r="G59" s="21"/>
      <c r="H59" s="38"/>
      <c r="I59" s="35"/>
      <c r="J59" s="34"/>
      <c r="K59" s="23"/>
      <c r="L59" s="36"/>
      <c r="M59" s="4"/>
      <c r="N59" s="15"/>
      <c r="O59" s="17"/>
      <c r="P59" s="21"/>
      <c r="Q59" s="38"/>
      <c r="R59" s="36"/>
      <c r="S59" s="34"/>
      <c r="T59" s="23"/>
      <c r="U59" s="39"/>
    </row>
    <row r="60" spans="1:21" ht="15.75" thickBot="1" x14ac:dyDescent="0.3">
      <c r="A60" s="49" t="s">
        <v>25</v>
      </c>
      <c r="B60" s="37">
        <v>44075</v>
      </c>
      <c r="C60" s="37">
        <v>44499</v>
      </c>
      <c r="D60" s="4" t="s">
        <v>30</v>
      </c>
      <c r="E60" s="13">
        <f t="shared" ref="E60" si="108">C60+30</f>
        <v>44529</v>
      </c>
      <c r="F60" s="17">
        <f t="shared" ca="1" si="60"/>
        <v>11</v>
      </c>
      <c r="G60" s="21"/>
      <c r="H60" s="38" t="s">
        <v>34</v>
      </c>
      <c r="I60" s="35">
        <f>C60+182</f>
        <v>44681</v>
      </c>
      <c r="J60" s="34">
        <f t="shared" ref="J60" ca="1" si="109">I60-TODAY()</f>
        <v>163</v>
      </c>
      <c r="K60" s="23"/>
      <c r="L60" s="35">
        <f>B60+364</f>
        <v>44439</v>
      </c>
      <c r="M60" s="4" t="s">
        <v>30</v>
      </c>
      <c r="N60" s="13">
        <f>B60+365</f>
        <v>44440</v>
      </c>
      <c r="O60" s="17">
        <f t="shared" ca="1" si="1"/>
        <v>-78</v>
      </c>
      <c r="P60" s="21"/>
      <c r="Q60" s="38" t="s">
        <v>39</v>
      </c>
      <c r="R60" s="35">
        <f>C60+729</f>
        <v>45228</v>
      </c>
      <c r="S60" s="34">
        <f t="shared" ref="S60" ca="1" si="110">R60-TODAY()</f>
        <v>710</v>
      </c>
      <c r="T60" s="23"/>
      <c r="U60" s="37">
        <f t="shared" ref="U60" si="111">L60+364</f>
        <v>44803</v>
      </c>
    </row>
    <row r="61" spans="1:21" ht="15.75" thickBot="1" x14ac:dyDescent="0.3">
      <c r="A61" s="50"/>
      <c r="B61" s="37"/>
      <c r="C61" s="37"/>
      <c r="D61" s="6" t="s">
        <v>31</v>
      </c>
      <c r="E61" s="16">
        <f t="shared" ref="E61" si="112">C60+130</f>
        <v>44629</v>
      </c>
      <c r="F61" s="17">
        <f t="shared" ca="1" si="60"/>
        <v>111</v>
      </c>
      <c r="G61" s="21"/>
      <c r="H61" s="38"/>
      <c r="I61" s="36"/>
      <c r="J61" s="34"/>
      <c r="K61" s="23"/>
      <c r="L61" s="36"/>
      <c r="M61" s="4" t="s">
        <v>31</v>
      </c>
      <c r="N61" s="13">
        <f>B60+487</f>
        <v>44562</v>
      </c>
      <c r="O61" s="17">
        <f t="shared" ca="1" si="1"/>
        <v>44</v>
      </c>
      <c r="P61" s="21"/>
      <c r="Q61" s="38"/>
      <c r="R61" s="36"/>
      <c r="S61" s="34"/>
      <c r="T61" s="23"/>
      <c r="U61" s="39"/>
    </row>
    <row r="62" spans="1:21" ht="15.75" thickBot="1" x14ac:dyDescent="0.3">
      <c r="A62" s="50"/>
      <c r="B62" s="37"/>
      <c r="C62" s="37"/>
      <c r="D62" s="6" t="s">
        <v>32</v>
      </c>
      <c r="E62" s="16">
        <f t="shared" ref="E62" si="113">C60+100</f>
        <v>44599</v>
      </c>
      <c r="F62" s="17">
        <f t="shared" ca="1" si="60"/>
        <v>81</v>
      </c>
      <c r="G62" s="21"/>
      <c r="H62" s="38" t="s">
        <v>35</v>
      </c>
      <c r="I62" s="35">
        <f>C60+364</f>
        <v>44863</v>
      </c>
      <c r="J62" s="34">
        <f t="shared" ref="J62" ca="1" si="114">I62-TODAY()</f>
        <v>345</v>
      </c>
      <c r="K62" s="23"/>
      <c r="L62" s="36"/>
      <c r="M62" s="4" t="s">
        <v>38</v>
      </c>
      <c r="N62" s="13">
        <f>B60+609</f>
        <v>44684</v>
      </c>
      <c r="O62" s="17">
        <f t="shared" ca="1" si="1"/>
        <v>166</v>
      </c>
      <c r="P62" s="21"/>
      <c r="Q62" s="38"/>
      <c r="R62" s="36"/>
      <c r="S62" s="34"/>
      <c r="T62" s="23"/>
      <c r="U62" s="39"/>
    </row>
    <row r="63" spans="1:21" ht="15.75" thickBot="1" x14ac:dyDescent="0.3">
      <c r="A63" s="51"/>
      <c r="B63" s="37"/>
      <c r="C63" s="37"/>
      <c r="D63" s="6" t="s">
        <v>33</v>
      </c>
      <c r="E63" s="16">
        <f t="shared" ref="E63" si="115">C60+105</f>
        <v>44604</v>
      </c>
      <c r="F63" s="17">
        <f t="shared" ca="1" si="60"/>
        <v>86</v>
      </c>
      <c r="G63" s="21"/>
      <c r="H63" s="38"/>
      <c r="I63" s="35"/>
      <c r="J63" s="34"/>
      <c r="K63" s="23"/>
      <c r="L63" s="36"/>
      <c r="M63" s="4"/>
      <c r="N63" s="15"/>
      <c r="O63" s="17"/>
      <c r="P63" s="21"/>
      <c r="Q63" s="38"/>
      <c r="R63" s="36"/>
      <c r="S63" s="34"/>
      <c r="T63" s="23"/>
      <c r="U63" s="39"/>
    </row>
    <row r="64" spans="1:21" ht="15.75" thickBot="1" x14ac:dyDescent="0.3">
      <c r="A64" s="49" t="s">
        <v>26</v>
      </c>
      <c r="B64" s="37">
        <v>44075</v>
      </c>
      <c r="C64" s="37">
        <v>44499</v>
      </c>
      <c r="D64" s="4" t="s">
        <v>30</v>
      </c>
      <c r="E64" s="13">
        <f t="shared" ref="E64" si="116">C64+30</f>
        <v>44529</v>
      </c>
      <c r="F64" s="17">
        <f t="shared" ca="1" si="60"/>
        <v>11</v>
      </c>
      <c r="G64" s="21"/>
      <c r="H64" s="38" t="s">
        <v>34</v>
      </c>
      <c r="I64" s="35">
        <f>C64+182</f>
        <v>44681</v>
      </c>
      <c r="J64" s="34">
        <f t="shared" ref="J64" ca="1" si="117">I64-TODAY()</f>
        <v>163</v>
      </c>
      <c r="K64" s="23"/>
      <c r="L64" s="35">
        <f>B64+364</f>
        <v>44439</v>
      </c>
      <c r="M64" s="4" t="s">
        <v>30</v>
      </c>
      <c r="N64" s="13">
        <f>B64+365</f>
        <v>44440</v>
      </c>
      <c r="O64" s="17">
        <f t="shared" ca="1" si="1"/>
        <v>-78</v>
      </c>
      <c r="P64" s="21"/>
      <c r="Q64" s="38" t="s">
        <v>39</v>
      </c>
      <c r="R64" s="35">
        <f>C64+729</f>
        <v>45228</v>
      </c>
      <c r="S64" s="34">
        <f t="shared" ref="S64" ca="1" si="118">R64-TODAY()</f>
        <v>710</v>
      </c>
      <c r="T64" s="23"/>
      <c r="U64" s="37">
        <f t="shared" ref="U64" si="119">L64+364</f>
        <v>44803</v>
      </c>
    </row>
    <row r="65" spans="1:21" ht="15.75" thickBot="1" x14ac:dyDescent="0.3">
      <c r="A65" s="50"/>
      <c r="B65" s="37"/>
      <c r="C65" s="37"/>
      <c r="D65" s="6" t="s">
        <v>31</v>
      </c>
      <c r="E65" s="16">
        <f t="shared" ref="E65" si="120">C64+130</f>
        <v>44629</v>
      </c>
      <c r="F65" s="17">
        <f t="shared" ca="1" si="60"/>
        <v>111</v>
      </c>
      <c r="G65" s="21"/>
      <c r="H65" s="38"/>
      <c r="I65" s="36"/>
      <c r="J65" s="34"/>
      <c r="K65" s="23"/>
      <c r="L65" s="36"/>
      <c r="M65" s="4" t="s">
        <v>31</v>
      </c>
      <c r="N65" s="13">
        <f>B64+487</f>
        <v>44562</v>
      </c>
      <c r="O65" s="17">
        <f t="shared" ca="1" si="1"/>
        <v>44</v>
      </c>
      <c r="P65" s="21"/>
      <c r="Q65" s="38"/>
      <c r="R65" s="36"/>
      <c r="S65" s="34"/>
      <c r="T65" s="23"/>
      <c r="U65" s="39"/>
    </row>
    <row r="66" spans="1:21" ht="15.75" thickBot="1" x14ac:dyDescent="0.3">
      <c r="A66" s="50"/>
      <c r="B66" s="37"/>
      <c r="C66" s="37"/>
      <c r="D66" s="6" t="s">
        <v>32</v>
      </c>
      <c r="E66" s="16">
        <f t="shared" ref="E66" si="121">C64+100</f>
        <v>44599</v>
      </c>
      <c r="F66" s="17">
        <f t="shared" ca="1" si="60"/>
        <v>81</v>
      </c>
      <c r="G66" s="21"/>
      <c r="H66" s="38" t="s">
        <v>35</v>
      </c>
      <c r="I66" s="35">
        <f>C64+364</f>
        <v>44863</v>
      </c>
      <c r="J66" s="34">
        <f t="shared" ref="J66" ca="1" si="122">I66-TODAY()</f>
        <v>345</v>
      </c>
      <c r="K66" s="23"/>
      <c r="L66" s="36"/>
      <c r="M66" s="4" t="s">
        <v>38</v>
      </c>
      <c r="N66" s="13">
        <f>B64+609</f>
        <v>44684</v>
      </c>
      <c r="O66" s="17">
        <f t="shared" ca="1" si="1"/>
        <v>166</v>
      </c>
      <c r="P66" s="21"/>
      <c r="Q66" s="38"/>
      <c r="R66" s="36"/>
      <c r="S66" s="34"/>
      <c r="T66" s="23"/>
      <c r="U66" s="39"/>
    </row>
    <row r="67" spans="1:21" ht="15.75" thickBot="1" x14ac:dyDescent="0.3">
      <c r="A67" s="51"/>
      <c r="B67" s="37"/>
      <c r="C67" s="37"/>
      <c r="D67" s="6" t="s">
        <v>33</v>
      </c>
      <c r="E67" s="16">
        <f t="shared" ref="E67" si="123">C64+105</f>
        <v>44604</v>
      </c>
      <c r="F67" s="17">
        <f t="shared" ca="1" si="60"/>
        <v>86</v>
      </c>
      <c r="G67" s="21"/>
      <c r="H67" s="38"/>
      <c r="I67" s="35"/>
      <c r="J67" s="34"/>
      <c r="K67" s="23"/>
      <c r="L67" s="36"/>
      <c r="M67" s="4"/>
      <c r="N67" s="15"/>
      <c r="O67" s="17"/>
      <c r="P67" s="21"/>
      <c r="Q67" s="38"/>
      <c r="R67" s="36"/>
      <c r="S67" s="34"/>
      <c r="T67" s="23"/>
      <c r="U67" s="39"/>
    </row>
    <row r="68" spans="1:21" ht="15.75" thickBot="1" x14ac:dyDescent="0.3">
      <c r="A68" s="49" t="s">
        <v>27</v>
      </c>
      <c r="B68" s="37">
        <v>44075</v>
      </c>
      <c r="C68" s="37">
        <v>44499</v>
      </c>
      <c r="D68" s="4" t="s">
        <v>30</v>
      </c>
      <c r="E68" s="13">
        <f t="shared" ref="E68" si="124">C68+30</f>
        <v>44529</v>
      </c>
      <c r="F68" s="17">
        <f t="shared" ref="F68:F99" ca="1" si="125">E68-TODAY()</f>
        <v>11</v>
      </c>
      <c r="G68" s="21"/>
      <c r="H68" s="38" t="s">
        <v>34</v>
      </c>
      <c r="I68" s="35">
        <f>C68+182</f>
        <v>44681</v>
      </c>
      <c r="J68" s="34">
        <f t="shared" ref="J68" ca="1" si="126">I68-TODAY()</f>
        <v>163</v>
      </c>
      <c r="K68" s="23"/>
      <c r="L68" s="35">
        <f>B68+364</f>
        <v>44439</v>
      </c>
      <c r="M68" s="4" t="s">
        <v>30</v>
      </c>
      <c r="N68" s="13">
        <f>B68+365</f>
        <v>44440</v>
      </c>
      <c r="O68" s="17">
        <f t="shared" ca="1" si="1"/>
        <v>-78</v>
      </c>
      <c r="P68" s="21"/>
      <c r="Q68" s="38" t="s">
        <v>39</v>
      </c>
      <c r="R68" s="35">
        <f>C68+729</f>
        <v>45228</v>
      </c>
      <c r="S68" s="34">
        <f t="shared" ref="S68" ca="1" si="127">R68-TODAY()</f>
        <v>710</v>
      </c>
      <c r="T68" s="23"/>
      <c r="U68" s="37">
        <f t="shared" ref="U68" si="128">L68+364</f>
        <v>44803</v>
      </c>
    </row>
    <row r="69" spans="1:21" ht="15.75" thickBot="1" x14ac:dyDescent="0.3">
      <c r="A69" s="50"/>
      <c r="B69" s="37"/>
      <c r="C69" s="37"/>
      <c r="D69" s="6" t="s">
        <v>31</v>
      </c>
      <c r="E69" s="16">
        <f t="shared" ref="E69" si="129">C68+130</f>
        <v>44629</v>
      </c>
      <c r="F69" s="17">
        <f t="shared" ca="1" si="125"/>
        <v>111</v>
      </c>
      <c r="G69" s="21"/>
      <c r="H69" s="38"/>
      <c r="I69" s="36"/>
      <c r="J69" s="34"/>
      <c r="K69" s="23"/>
      <c r="L69" s="36"/>
      <c r="M69" s="4" t="s">
        <v>31</v>
      </c>
      <c r="N69" s="13">
        <f>B68+487</f>
        <v>44562</v>
      </c>
      <c r="O69" s="17">
        <f t="shared" ref="O69:O122" ca="1" si="130">N69-TODAY()</f>
        <v>44</v>
      </c>
      <c r="P69" s="21"/>
      <c r="Q69" s="38"/>
      <c r="R69" s="36"/>
      <c r="S69" s="34"/>
      <c r="T69" s="23"/>
      <c r="U69" s="39"/>
    </row>
    <row r="70" spans="1:21" ht="15.75" thickBot="1" x14ac:dyDescent="0.3">
      <c r="A70" s="50"/>
      <c r="B70" s="37"/>
      <c r="C70" s="37"/>
      <c r="D70" s="6" t="s">
        <v>32</v>
      </c>
      <c r="E70" s="16">
        <f t="shared" ref="E70" si="131">C68+100</f>
        <v>44599</v>
      </c>
      <c r="F70" s="17">
        <f t="shared" ca="1" si="125"/>
        <v>81</v>
      </c>
      <c r="G70" s="21"/>
      <c r="H70" s="38" t="s">
        <v>35</v>
      </c>
      <c r="I70" s="35">
        <f>C68+364</f>
        <v>44863</v>
      </c>
      <c r="J70" s="34">
        <f t="shared" ref="J70" ca="1" si="132">I70-TODAY()</f>
        <v>345</v>
      </c>
      <c r="K70" s="23"/>
      <c r="L70" s="36"/>
      <c r="M70" s="4" t="s">
        <v>38</v>
      </c>
      <c r="N70" s="13">
        <f>B68+609</f>
        <v>44684</v>
      </c>
      <c r="O70" s="17">
        <f t="shared" ca="1" si="130"/>
        <v>166</v>
      </c>
      <c r="P70" s="21"/>
      <c r="Q70" s="38"/>
      <c r="R70" s="36"/>
      <c r="S70" s="34"/>
      <c r="T70" s="23"/>
      <c r="U70" s="39"/>
    </row>
    <row r="71" spans="1:21" ht="15.75" thickBot="1" x14ac:dyDescent="0.3">
      <c r="A71" s="51"/>
      <c r="B71" s="37"/>
      <c r="C71" s="37"/>
      <c r="D71" s="6" t="s">
        <v>33</v>
      </c>
      <c r="E71" s="16">
        <f t="shared" ref="E71" si="133">C68+105</f>
        <v>44604</v>
      </c>
      <c r="F71" s="17">
        <f t="shared" ca="1" si="125"/>
        <v>86</v>
      </c>
      <c r="G71" s="21"/>
      <c r="H71" s="38"/>
      <c r="I71" s="35"/>
      <c r="J71" s="34"/>
      <c r="K71" s="23"/>
      <c r="L71" s="36"/>
      <c r="M71" s="4"/>
      <c r="N71" s="15"/>
      <c r="O71" s="17"/>
      <c r="P71" s="21"/>
      <c r="Q71" s="38"/>
      <c r="R71" s="36"/>
      <c r="S71" s="34"/>
      <c r="T71" s="23"/>
      <c r="U71" s="39"/>
    </row>
    <row r="72" spans="1:21" ht="15.75" thickBot="1" x14ac:dyDescent="0.3">
      <c r="A72" s="52"/>
      <c r="B72" s="37">
        <v>44075</v>
      </c>
      <c r="C72" s="37">
        <v>44499</v>
      </c>
      <c r="D72" s="4" t="s">
        <v>30</v>
      </c>
      <c r="E72" s="13">
        <f t="shared" ref="E72" si="134">C72+30</f>
        <v>44529</v>
      </c>
      <c r="F72" s="17">
        <f t="shared" ca="1" si="125"/>
        <v>11</v>
      </c>
      <c r="G72" s="21"/>
      <c r="H72" s="38" t="s">
        <v>34</v>
      </c>
      <c r="I72" s="35">
        <f>C72+182</f>
        <v>44681</v>
      </c>
      <c r="J72" s="34">
        <f t="shared" ref="J72" ca="1" si="135">I72-TODAY()</f>
        <v>163</v>
      </c>
      <c r="K72" s="23"/>
      <c r="L72" s="35">
        <f>B72+364</f>
        <v>44439</v>
      </c>
      <c r="M72" s="4" t="s">
        <v>30</v>
      </c>
      <c r="N72" s="13">
        <f>B72+365</f>
        <v>44440</v>
      </c>
      <c r="O72" s="17">
        <f t="shared" ca="1" si="130"/>
        <v>-78</v>
      </c>
      <c r="P72" s="21"/>
      <c r="Q72" s="38" t="s">
        <v>39</v>
      </c>
      <c r="R72" s="35">
        <f>C72+729</f>
        <v>45228</v>
      </c>
      <c r="S72" s="34">
        <f t="shared" ref="S72" ca="1" si="136">R72-TODAY()</f>
        <v>710</v>
      </c>
      <c r="T72" s="23"/>
      <c r="U72" s="37">
        <f t="shared" ref="U72" si="137">L72+364</f>
        <v>44803</v>
      </c>
    </row>
    <row r="73" spans="1:21" ht="15.75" thickBot="1" x14ac:dyDescent="0.3">
      <c r="A73" s="53"/>
      <c r="B73" s="37"/>
      <c r="C73" s="37"/>
      <c r="D73" s="6" t="s">
        <v>31</v>
      </c>
      <c r="E73" s="16">
        <f t="shared" ref="E73" si="138">C72+130</f>
        <v>44629</v>
      </c>
      <c r="F73" s="17">
        <f t="shared" ca="1" si="125"/>
        <v>111</v>
      </c>
      <c r="G73" s="21"/>
      <c r="H73" s="38"/>
      <c r="I73" s="36"/>
      <c r="J73" s="34"/>
      <c r="K73" s="23"/>
      <c r="L73" s="36"/>
      <c r="M73" s="4" t="s">
        <v>31</v>
      </c>
      <c r="N73" s="13">
        <f>B72+487</f>
        <v>44562</v>
      </c>
      <c r="O73" s="17">
        <f t="shared" ca="1" si="130"/>
        <v>44</v>
      </c>
      <c r="P73" s="21"/>
      <c r="Q73" s="38"/>
      <c r="R73" s="36"/>
      <c r="S73" s="34"/>
      <c r="T73" s="23"/>
      <c r="U73" s="39"/>
    </row>
    <row r="74" spans="1:21" ht="15.75" thickBot="1" x14ac:dyDescent="0.3">
      <c r="A74" s="53"/>
      <c r="B74" s="37"/>
      <c r="C74" s="37"/>
      <c r="D74" s="6" t="s">
        <v>32</v>
      </c>
      <c r="E74" s="16">
        <f t="shared" ref="E74" si="139">C72+100</f>
        <v>44599</v>
      </c>
      <c r="F74" s="17">
        <f t="shared" ca="1" si="125"/>
        <v>81</v>
      </c>
      <c r="G74" s="21"/>
      <c r="H74" s="38" t="s">
        <v>35</v>
      </c>
      <c r="I74" s="35">
        <f>C72+364</f>
        <v>44863</v>
      </c>
      <c r="J74" s="34">
        <f t="shared" ref="J74" ca="1" si="140">I74-TODAY()</f>
        <v>345</v>
      </c>
      <c r="K74" s="23"/>
      <c r="L74" s="36"/>
      <c r="M74" s="4" t="s">
        <v>38</v>
      </c>
      <c r="N74" s="13">
        <f>B72+609</f>
        <v>44684</v>
      </c>
      <c r="O74" s="17">
        <f t="shared" ca="1" si="130"/>
        <v>166</v>
      </c>
      <c r="P74" s="21"/>
      <c r="Q74" s="38"/>
      <c r="R74" s="36"/>
      <c r="S74" s="34"/>
      <c r="T74" s="23"/>
      <c r="U74" s="39"/>
    </row>
    <row r="75" spans="1:21" ht="15.75" thickBot="1" x14ac:dyDescent="0.3">
      <c r="A75" s="54"/>
      <c r="B75" s="37"/>
      <c r="C75" s="37"/>
      <c r="D75" s="6" t="s">
        <v>33</v>
      </c>
      <c r="E75" s="16">
        <f t="shared" ref="E75" si="141">C72+105</f>
        <v>44604</v>
      </c>
      <c r="F75" s="17">
        <f t="shared" ca="1" si="125"/>
        <v>86</v>
      </c>
      <c r="G75" s="21"/>
      <c r="H75" s="38"/>
      <c r="I75" s="35"/>
      <c r="J75" s="34"/>
      <c r="K75" s="23"/>
      <c r="L75" s="36"/>
      <c r="M75" s="4"/>
      <c r="N75" s="15"/>
      <c r="O75" s="17"/>
      <c r="P75" s="21"/>
      <c r="Q75" s="38"/>
      <c r="R75" s="36"/>
      <c r="S75" s="34"/>
      <c r="T75" s="23"/>
      <c r="U75" s="39"/>
    </row>
    <row r="76" spans="1:21" ht="15.75" thickBot="1" x14ac:dyDescent="0.3">
      <c r="A76" s="55" t="s">
        <v>28</v>
      </c>
      <c r="B76" s="37">
        <v>44075</v>
      </c>
      <c r="C76" s="37">
        <v>44499</v>
      </c>
      <c r="D76" s="4" t="s">
        <v>30</v>
      </c>
      <c r="E76" s="13">
        <f t="shared" ref="E76" si="142">C76+30</f>
        <v>44529</v>
      </c>
      <c r="F76" s="17">
        <f t="shared" ca="1" si="125"/>
        <v>11</v>
      </c>
      <c r="G76" s="21"/>
      <c r="H76" s="38" t="s">
        <v>34</v>
      </c>
      <c r="I76" s="35">
        <f>C76+182</f>
        <v>44681</v>
      </c>
      <c r="J76" s="34">
        <f t="shared" ref="J76" ca="1" si="143">I76-TODAY()</f>
        <v>163</v>
      </c>
      <c r="K76" s="23"/>
      <c r="L76" s="35">
        <f>B76+364</f>
        <v>44439</v>
      </c>
      <c r="M76" s="4" t="s">
        <v>30</v>
      </c>
      <c r="N76" s="13">
        <f>B76+365</f>
        <v>44440</v>
      </c>
      <c r="O76" s="17">
        <f t="shared" ca="1" si="130"/>
        <v>-78</v>
      </c>
      <c r="P76" s="21"/>
      <c r="Q76" s="38" t="s">
        <v>39</v>
      </c>
      <c r="R76" s="35">
        <f>C76+729</f>
        <v>45228</v>
      </c>
      <c r="S76" s="34">
        <f t="shared" ref="S76" ca="1" si="144">R76-TODAY()</f>
        <v>710</v>
      </c>
      <c r="T76" s="23"/>
      <c r="U76" s="37">
        <f t="shared" ref="U76" si="145">L76+364</f>
        <v>44803</v>
      </c>
    </row>
    <row r="77" spans="1:21" ht="15.75" thickBot="1" x14ac:dyDescent="0.3">
      <c r="A77" s="56"/>
      <c r="B77" s="37"/>
      <c r="C77" s="37"/>
      <c r="D77" s="6" t="s">
        <v>31</v>
      </c>
      <c r="E77" s="16">
        <f t="shared" ref="E77" si="146">C76+130</f>
        <v>44629</v>
      </c>
      <c r="F77" s="17">
        <f t="shared" ca="1" si="125"/>
        <v>111</v>
      </c>
      <c r="G77" s="21"/>
      <c r="H77" s="38"/>
      <c r="I77" s="36"/>
      <c r="J77" s="34"/>
      <c r="K77" s="23"/>
      <c r="L77" s="36"/>
      <c r="M77" s="4" t="s">
        <v>31</v>
      </c>
      <c r="N77" s="13">
        <f>B76+487</f>
        <v>44562</v>
      </c>
      <c r="O77" s="17">
        <f t="shared" ca="1" si="130"/>
        <v>44</v>
      </c>
      <c r="P77" s="21"/>
      <c r="Q77" s="38"/>
      <c r="R77" s="36"/>
      <c r="S77" s="34"/>
      <c r="T77" s="23"/>
      <c r="U77" s="39"/>
    </row>
    <row r="78" spans="1:21" ht="15.75" thickBot="1" x14ac:dyDescent="0.3">
      <c r="A78" s="56"/>
      <c r="B78" s="37"/>
      <c r="C78" s="37"/>
      <c r="D78" s="6" t="s">
        <v>32</v>
      </c>
      <c r="E78" s="16">
        <f t="shared" ref="E78" si="147">C76+100</f>
        <v>44599</v>
      </c>
      <c r="F78" s="17">
        <f t="shared" ca="1" si="125"/>
        <v>81</v>
      </c>
      <c r="G78" s="21"/>
      <c r="H78" s="38" t="s">
        <v>35</v>
      </c>
      <c r="I78" s="35">
        <f>C76+364</f>
        <v>44863</v>
      </c>
      <c r="J78" s="34">
        <f t="shared" ref="J78" ca="1" si="148">I78-TODAY()</f>
        <v>345</v>
      </c>
      <c r="K78" s="23"/>
      <c r="L78" s="36"/>
      <c r="M78" s="4" t="s">
        <v>38</v>
      </c>
      <c r="N78" s="13">
        <f>B76+609</f>
        <v>44684</v>
      </c>
      <c r="O78" s="17">
        <f t="shared" ca="1" si="130"/>
        <v>166</v>
      </c>
      <c r="P78" s="21"/>
      <c r="Q78" s="38"/>
      <c r="R78" s="36"/>
      <c r="S78" s="34"/>
      <c r="T78" s="23"/>
      <c r="U78" s="39"/>
    </row>
    <row r="79" spans="1:21" ht="15.75" thickBot="1" x14ac:dyDescent="0.3">
      <c r="A79" s="57"/>
      <c r="B79" s="37"/>
      <c r="C79" s="37"/>
      <c r="D79" s="6" t="s">
        <v>33</v>
      </c>
      <c r="E79" s="16">
        <f t="shared" ref="E79" si="149">C76+105</f>
        <v>44604</v>
      </c>
      <c r="F79" s="17">
        <f t="shared" ca="1" si="125"/>
        <v>86</v>
      </c>
      <c r="G79" s="21"/>
      <c r="H79" s="38"/>
      <c r="I79" s="35"/>
      <c r="J79" s="34"/>
      <c r="K79" s="23"/>
      <c r="L79" s="36"/>
      <c r="M79" s="4"/>
      <c r="N79" s="15"/>
      <c r="O79" s="17"/>
      <c r="P79" s="21"/>
      <c r="Q79" s="38"/>
      <c r="R79" s="36"/>
      <c r="S79" s="34"/>
      <c r="T79" s="23"/>
      <c r="U79" s="39"/>
    </row>
    <row r="80" spans="1:21" ht="15.75" thickBot="1" x14ac:dyDescent="0.3">
      <c r="A80" s="58"/>
      <c r="B80" s="37">
        <f ca="1">TODAY()</f>
        <v>44518</v>
      </c>
      <c r="C80" s="37">
        <v>44499</v>
      </c>
      <c r="D80" s="4" t="s">
        <v>30</v>
      </c>
      <c r="E80" s="13">
        <f t="shared" ref="E80" si="150">C80+30</f>
        <v>44529</v>
      </c>
      <c r="F80" s="17">
        <f t="shared" ca="1" si="125"/>
        <v>11</v>
      </c>
      <c r="G80" s="21"/>
      <c r="H80" s="38" t="s">
        <v>34</v>
      </c>
      <c r="I80" s="35">
        <f>C80+182</f>
        <v>44681</v>
      </c>
      <c r="J80" s="34">
        <f t="shared" ref="J80" ca="1" si="151">I80-TODAY()</f>
        <v>163</v>
      </c>
      <c r="K80" s="23"/>
      <c r="L80" s="35">
        <f ca="1">B80+364</f>
        <v>44882</v>
      </c>
      <c r="M80" s="4" t="s">
        <v>30</v>
      </c>
      <c r="N80" s="13">
        <f ca="1">B80+365</f>
        <v>44883</v>
      </c>
      <c r="O80" s="17">
        <f t="shared" ca="1" si="130"/>
        <v>365</v>
      </c>
      <c r="P80" s="21"/>
      <c r="Q80" s="38" t="s">
        <v>39</v>
      </c>
      <c r="R80" s="35">
        <f>C80+729</f>
        <v>45228</v>
      </c>
      <c r="S80" s="34">
        <f t="shared" ref="S80" ca="1" si="152">R80-TODAY()</f>
        <v>710</v>
      </c>
      <c r="T80" s="23"/>
      <c r="U80" s="37">
        <f t="shared" ref="U80" ca="1" si="153">L80+364</f>
        <v>45246</v>
      </c>
    </row>
    <row r="81" spans="1:21" ht="15.75" thickBot="1" x14ac:dyDescent="0.3">
      <c r="A81" s="59"/>
      <c r="B81" s="37"/>
      <c r="C81" s="37"/>
      <c r="D81" s="6" t="s">
        <v>31</v>
      </c>
      <c r="E81" s="16">
        <f t="shared" ref="E81" si="154">C80+130</f>
        <v>44629</v>
      </c>
      <c r="F81" s="17">
        <f t="shared" ca="1" si="125"/>
        <v>111</v>
      </c>
      <c r="G81" s="21"/>
      <c r="H81" s="38"/>
      <c r="I81" s="36"/>
      <c r="J81" s="34"/>
      <c r="K81" s="23"/>
      <c r="L81" s="36"/>
      <c r="M81" s="4" t="s">
        <v>31</v>
      </c>
      <c r="N81" s="13">
        <f ca="1">B80+487</f>
        <v>45005</v>
      </c>
      <c r="O81" s="17">
        <f t="shared" ca="1" si="130"/>
        <v>487</v>
      </c>
      <c r="P81" s="21"/>
      <c r="Q81" s="38"/>
      <c r="R81" s="36"/>
      <c r="S81" s="34"/>
      <c r="T81" s="23"/>
      <c r="U81" s="39"/>
    </row>
    <row r="82" spans="1:21" ht="15.75" thickBot="1" x14ac:dyDescent="0.3">
      <c r="A82" s="59"/>
      <c r="B82" s="37"/>
      <c r="C82" s="37"/>
      <c r="D82" s="6" t="s">
        <v>32</v>
      </c>
      <c r="E82" s="16">
        <f t="shared" ref="E82" si="155">C80+100</f>
        <v>44599</v>
      </c>
      <c r="F82" s="17">
        <f t="shared" ca="1" si="125"/>
        <v>81</v>
      </c>
      <c r="G82" s="21"/>
      <c r="H82" s="38" t="s">
        <v>35</v>
      </c>
      <c r="I82" s="35">
        <f>C80+364</f>
        <v>44863</v>
      </c>
      <c r="J82" s="34">
        <f t="shared" ref="J82" ca="1" si="156">I82-TODAY()</f>
        <v>345</v>
      </c>
      <c r="K82" s="23"/>
      <c r="L82" s="36"/>
      <c r="M82" s="4" t="s">
        <v>38</v>
      </c>
      <c r="N82" s="13">
        <f ca="1">B80+609</f>
        <v>45127</v>
      </c>
      <c r="O82" s="17">
        <f t="shared" ca="1" si="130"/>
        <v>609</v>
      </c>
      <c r="P82" s="21"/>
      <c r="Q82" s="38"/>
      <c r="R82" s="36"/>
      <c r="S82" s="34"/>
      <c r="T82" s="23"/>
      <c r="U82" s="39"/>
    </row>
    <row r="83" spans="1:21" ht="15.75" thickBot="1" x14ac:dyDescent="0.3">
      <c r="A83" s="60"/>
      <c r="B83" s="37"/>
      <c r="C83" s="37"/>
      <c r="D83" s="6" t="s">
        <v>33</v>
      </c>
      <c r="E83" s="16">
        <f t="shared" ref="E83" si="157">C80+105</f>
        <v>44604</v>
      </c>
      <c r="F83" s="17">
        <f t="shared" ca="1" si="125"/>
        <v>86</v>
      </c>
      <c r="G83" s="21"/>
      <c r="H83" s="38"/>
      <c r="I83" s="35"/>
      <c r="J83" s="34"/>
      <c r="K83" s="23"/>
      <c r="L83" s="36"/>
      <c r="M83" s="4"/>
      <c r="N83" s="15"/>
      <c r="O83" s="17"/>
      <c r="P83" s="21"/>
      <c r="Q83" s="38"/>
      <c r="R83" s="36"/>
      <c r="S83" s="34"/>
      <c r="T83" s="23"/>
      <c r="U83" s="39"/>
    </row>
    <row r="84" spans="1:21" ht="15.75" thickBot="1" x14ac:dyDescent="0.3">
      <c r="A84" s="39"/>
      <c r="B84" s="37">
        <f t="shared" ref="B84" ca="1" si="158">TODAY()</f>
        <v>44518</v>
      </c>
      <c r="C84" s="37">
        <v>44499</v>
      </c>
      <c r="D84" s="4" t="s">
        <v>30</v>
      </c>
      <c r="E84" s="13">
        <f t="shared" ref="E84" si="159">C84+30</f>
        <v>44529</v>
      </c>
      <c r="F84" s="17">
        <f t="shared" ca="1" si="125"/>
        <v>11</v>
      </c>
      <c r="G84" s="21"/>
      <c r="H84" s="38" t="s">
        <v>34</v>
      </c>
      <c r="I84" s="35">
        <f>C84+182</f>
        <v>44681</v>
      </c>
      <c r="J84" s="34">
        <f t="shared" ref="J84" ca="1" si="160">I84-TODAY()</f>
        <v>163</v>
      </c>
      <c r="K84" s="23"/>
      <c r="L84" s="35">
        <f ca="1">B84+364</f>
        <v>44882</v>
      </c>
      <c r="M84" s="4" t="s">
        <v>30</v>
      </c>
      <c r="N84" s="13">
        <f ca="1">B84+365</f>
        <v>44883</v>
      </c>
      <c r="O84" s="17">
        <f t="shared" ca="1" si="130"/>
        <v>365</v>
      </c>
      <c r="P84" s="21"/>
      <c r="Q84" s="38" t="s">
        <v>39</v>
      </c>
      <c r="R84" s="35">
        <f>C84+729</f>
        <v>45228</v>
      </c>
      <c r="S84" s="34">
        <f t="shared" ref="S84" ca="1" si="161">R84-TODAY()</f>
        <v>710</v>
      </c>
      <c r="T84" s="23"/>
      <c r="U84" s="37">
        <f t="shared" ref="U84" ca="1" si="162">L84+364</f>
        <v>45246</v>
      </c>
    </row>
    <row r="85" spans="1:21" ht="15.75" thickBot="1" x14ac:dyDescent="0.3">
      <c r="A85" s="39"/>
      <c r="B85" s="37"/>
      <c r="C85" s="37"/>
      <c r="D85" s="6" t="s">
        <v>31</v>
      </c>
      <c r="E85" s="16">
        <f t="shared" ref="E85" si="163">C84+130</f>
        <v>44629</v>
      </c>
      <c r="F85" s="17">
        <f t="shared" ca="1" si="125"/>
        <v>111</v>
      </c>
      <c r="G85" s="21"/>
      <c r="H85" s="38"/>
      <c r="I85" s="36"/>
      <c r="J85" s="34"/>
      <c r="K85" s="23"/>
      <c r="L85" s="36"/>
      <c r="M85" s="4" t="s">
        <v>31</v>
      </c>
      <c r="N85" s="13">
        <f ca="1">B84+487</f>
        <v>45005</v>
      </c>
      <c r="O85" s="17">
        <f t="shared" ca="1" si="130"/>
        <v>487</v>
      </c>
      <c r="P85" s="21"/>
      <c r="Q85" s="38"/>
      <c r="R85" s="36"/>
      <c r="S85" s="34"/>
      <c r="T85" s="23"/>
      <c r="U85" s="39"/>
    </row>
    <row r="86" spans="1:21" ht="15.75" thickBot="1" x14ac:dyDescent="0.3">
      <c r="A86" s="39"/>
      <c r="B86" s="37"/>
      <c r="C86" s="37"/>
      <c r="D86" s="6" t="s">
        <v>32</v>
      </c>
      <c r="E86" s="16">
        <f t="shared" ref="E86" si="164">C84+100</f>
        <v>44599</v>
      </c>
      <c r="F86" s="17">
        <f t="shared" ca="1" si="125"/>
        <v>81</v>
      </c>
      <c r="G86" s="21"/>
      <c r="H86" s="38" t="s">
        <v>35</v>
      </c>
      <c r="I86" s="35">
        <f>C84+364</f>
        <v>44863</v>
      </c>
      <c r="J86" s="34">
        <f t="shared" ref="J86" ca="1" si="165">I86-TODAY()</f>
        <v>345</v>
      </c>
      <c r="K86" s="23"/>
      <c r="L86" s="36"/>
      <c r="M86" s="4" t="s">
        <v>38</v>
      </c>
      <c r="N86" s="13">
        <f ca="1">B84+609</f>
        <v>45127</v>
      </c>
      <c r="O86" s="17">
        <f t="shared" ca="1" si="130"/>
        <v>609</v>
      </c>
      <c r="P86" s="21"/>
      <c r="Q86" s="38"/>
      <c r="R86" s="36"/>
      <c r="S86" s="34"/>
      <c r="T86" s="23"/>
      <c r="U86" s="39"/>
    </row>
    <row r="87" spans="1:21" ht="15.75" thickBot="1" x14ac:dyDescent="0.3">
      <c r="A87" s="39"/>
      <c r="B87" s="37"/>
      <c r="C87" s="37"/>
      <c r="D87" s="6" t="s">
        <v>33</v>
      </c>
      <c r="E87" s="16">
        <f t="shared" ref="E87" si="166">C84+105</f>
        <v>44604</v>
      </c>
      <c r="F87" s="17">
        <f t="shared" ca="1" si="125"/>
        <v>86</v>
      </c>
      <c r="G87" s="21"/>
      <c r="H87" s="38"/>
      <c r="I87" s="35"/>
      <c r="J87" s="34"/>
      <c r="K87" s="23"/>
      <c r="L87" s="36"/>
      <c r="M87" s="4"/>
      <c r="N87" s="15"/>
      <c r="O87" s="17"/>
      <c r="P87" s="21"/>
      <c r="Q87" s="38"/>
      <c r="R87" s="36"/>
      <c r="S87" s="34"/>
      <c r="T87" s="23"/>
      <c r="U87" s="39"/>
    </row>
    <row r="88" spans="1:21" ht="15.75" thickBot="1" x14ac:dyDescent="0.3">
      <c r="A88" s="61"/>
      <c r="B88" s="37">
        <f t="shared" ref="B88" ca="1" si="167">TODAY()</f>
        <v>44518</v>
      </c>
      <c r="C88" s="37">
        <v>44499</v>
      </c>
      <c r="D88" s="4" t="s">
        <v>30</v>
      </c>
      <c r="E88" s="13">
        <f t="shared" ref="E88" si="168">C88+30</f>
        <v>44529</v>
      </c>
      <c r="F88" s="17">
        <f t="shared" ca="1" si="125"/>
        <v>11</v>
      </c>
      <c r="G88" s="21"/>
      <c r="H88" s="38" t="s">
        <v>34</v>
      </c>
      <c r="I88" s="35">
        <f>C88+182</f>
        <v>44681</v>
      </c>
      <c r="J88" s="34">
        <f t="shared" ref="J88" ca="1" si="169">I88-TODAY()</f>
        <v>163</v>
      </c>
      <c r="K88" s="23"/>
      <c r="L88" s="35">
        <f ca="1">B88+364</f>
        <v>44882</v>
      </c>
      <c r="M88" s="4" t="s">
        <v>30</v>
      </c>
      <c r="N88" s="13">
        <f ca="1">B88+365</f>
        <v>44883</v>
      </c>
      <c r="O88" s="17">
        <f t="shared" ca="1" si="130"/>
        <v>365</v>
      </c>
      <c r="P88" s="21"/>
      <c r="Q88" s="38" t="s">
        <v>39</v>
      </c>
      <c r="R88" s="35">
        <f>C88+729</f>
        <v>45228</v>
      </c>
      <c r="S88" s="34">
        <f t="shared" ref="S88" ca="1" si="170">R88-TODAY()</f>
        <v>710</v>
      </c>
      <c r="T88" s="23"/>
      <c r="U88" s="37">
        <f t="shared" ref="U88" ca="1" si="171">L88+364</f>
        <v>45246</v>
      </c>
    </row>
    <row r="89" spans="1:21" ht="15.75" thickBot="1" x14ac:dyDescent="0.3">
      <c r="A89" s="62"/>
      <c r="B89" s="37"/>
      <c r="C89" s="37"/>
      <c r="D89" s="6" t="s">
        <v>31</v>
      </c>
      <c r="E89" s="16">
        <f t="shared" ref="E89" si="172">C88+130</f>
        <v>44629</v>
      </c>
      <c r="F89" s="17">
        <f t="shared" ca="1" si="125"/>
        <v>111</v>
      </c>
      <c r="G89" s="21"/>
      <c r="H89" s="38"/>
      <c r="I89" s="36"/>
      <c r="J89" s="34"/>
      <c r="K89" s="23"/>
      <c r="L89" s="36"/>
      <c r="M89" s="4" t="s">
        <v>31</v>
      </c>
      <c r="N89" s="13">
        <f ca="1">B88+487</f>
        <v>45005</v>
      </c>
      <c r="O89" s="17">
        <f t="shared" ca="1" si="130"/>
        <v>487</v>
      </c>
      <c r="P89" s="21"/>
      <c r="Q89" s="38"/>
      <c r="R89" s="36"/>
      <c r="S89" s="34"/>
      <c r="T89" s="23"/>
      <c r="U89" s="39"/>
    </row>
    <row r="90" spans="1:21" ht="15.75" thickBot="1" x14ac:dyDescent="0.3">
      <c r="A90" s="62"/>
      <c r="B90" s="37"/>
      <c r="C90" s="37"/>
      <c r="D90" s="6" t="s">
        <v>32</v>
      </c>
      <c r="E90" s="16">
        <f t="shared" ref="E90" si="173">C88+100</f>
        <v>44599</v>
      </c>
      <c r="F90" s="17">
        <f t="shared" ca="1" si="125"/>
        <v>81</v>
      </c>
      <c r="G90" s="21"/>
      <c r="H90" s="38" t="s">
        <v>35</v>
      </c>
      <c r="I90" s="35">
        <f>C88+364</f>
        <v>44863</v>
      </c>
      <c r="J90" s="34">
        <f t="shared" ref="J90" ca="1" si="174">I90-TODAY()</f>
        <v>345</v>
      </c>
      <c r="K90" s="23"/>
      <c r="L90" s="36"/>
      <c r="M90" s="4" t="s">
        <v>38</v>
      </c>
      <c r="N90" s="13">
        <f ca="1">B88+609</f>
        <v>45127</v>
      </c>
      <c r="O90" s="17">
        <f t="shared" ca="1" si="130"/>
        <v>609</v>
      </c>
      <c r="P90" s="21"/>
      <c r="Q90" s="38"/>
      <c r="R90" s="36"/>
      <c r="S90" s="34"/>
      <c r="T90" s="23"/>
      <c r="U90" s="39"/>
    </row>
    <row r="91" spans="1:21" ht="15.75" thickBot="1" x14ac:dyDescent="0.3">
      <c r="A91" s="62"/>
      <c r="B91" s="37"/>
      <c r="C91" s="37"/>
      <c r="D91" s="6" t="s">
        <v>33</v>
      </c>
      <c r="E91" s="16">
        <f t="shared" ref="E91" si="175">C88+105</f>
        <v>44604</v>
      </c>
      <c r="F91" s="17">
        <f t="shared" ca="1" si="125"/>
        <v>86</v>
      </c>
      <c r="G91" s="21"/>
      <c r="H91" s="38"/>
      <c r="I91" s="35"/>
      <c r="J91" s="34"/>
      <c r="K91" s="23"/>
      <c r="L91" s="36"/>
      <c r="M91" s="4"/>
      <c r="N91" s="15"/>
      <c r="O91" s="17"/>
      <c r="P91" s="21"/>
      <c r="Q91" s="38"/>
      <c r="R91" s="36"/>
      <c r="S91" s="34"/>
      <c r="T91" s="23"/>
      <c r="U91" s="39"/>
    </row>
    <row r="92" spans="1:21" ht="15.75" thickBot="1" x14ac:dyDescent="0.3">
      <c r="A92" s="39"/>
      <c r="B92" s="37">
        <f t="shared" ref="B92" ca="1" si="176">TODAY()</f>
        <v>44518</v>
      </c>
      <c r="C92" s="37">
        <v>44499</v>
      </c>
      <c r="D92" s="4" t="s">
        <v>30</v>
      </c>
      <c r="E92" s="13">
        <f t="shared" ref="E92" si="177">C92+30</f>
        <v>44529</v>
      </c>
      <c r="F92" s="17">
        <f t="shared" ca="1" si="125"/>
        <v>11</v>
      </c>
      <c r="G92" s="21"/>
      <c r="H92" s="38" t="s">
        <v>34</v>
      </c>
      <c r="I92" s="35">
        <f>C92+182</f>
        <v>44681</v>
      </c>
      <c r="J92" s="34">
        <f t="shared" ref="J92" ca="1" si="178">I92-TODAY()</f>
        <v>163</v>
      </c>
      <c r="K92" s="23"/>
      <c r="L92" s="35">
        <f ca="1">B92+364</f>
        <v>44882</v>
      </c>
      <c r="M92" s="4" t="s">
        <v>30</v>
      </c>
      <c r="N92" s="13">
        <f ca="1">B92+365</f>
        <v>44883</v>
      </c>
      <c r="O92" s="17">
        <f t="shared" ca="1" si="130"/>
        <v>365</v>
      </c>
      <c r="P92" s="21"/>
      <c r="Q92" s="38" t="s">
        <v>39</v>
      </c>
      <c r="R92" s="35">
        <f>C92+729</f>
        <v>45228</v>
      </c>
      <c r="S92" s="34">
        <f t="shared" ref="S92" ca="1" si="179">R92-TODAY()</f>
        <v>710</v>
      </c>
      <c r="T92" s="23"/>
      <c r="U92" s="37">
        <f t="shared" ref="U92" ca="1" si="180">L92+364</f>
        <v>45246</v>
      </c>
    </row>
    <row r="93" spans="1:21" ht="15.75" thickBot="1" x14ac:dyDescent="0.3">
      <c r="A93" s="39"/>
      <c r="B93" s="37"/>
      <c r="C93" s="37"/>
      <c r="D93" s="6" t="s">
        <v>31</v>
      </c>
      <c r="E93" s="16">
        <f t="shared" ref="E93" si="181">C92+130</f>
        <v>44629</v>
      </c>
      <c r="F93" s="17">
        <f t="shared" ca="1" si="125"/>
        <v>111</v>
      </c>
      <c r="G93" s="21"/>
      <c r="H93" s="38"/>
      <c r="I93" s="36"/>
      <c r="J93" s="34"/>
      <c r="K93" s="23"/>
      <c r="L93" s="36"/>
      <c r="M93" s="4" t="s">
        <v>31</v>
      </c>
      <c r="N93" s="13">
        <f ca="1">B92+487</f>
        <v>45005</v>
      </c>
      <c r="O93" s="17">
        <f t="shared" ca="1" si="130"/>
        <v>487</v>
      </c>
      <c r="P93" s="21"/>
      <c r="Q93" s="38"/>
      <c r="R93" s="36"/>
      <c r="S93" s="34"/>
      <c r="T93" s="23"/>
      <c r="U93" s="39"/>
    </row>
    <row r="94" spans="1:21" ht="15.75" thickBot="1" x14ac:dyDescent="0.3">
      <c r="A94" s="39"/>
      <c r="B94" s="37"/>
      <c r="C94" s="37"/>
      <c r="D94" s="6" t="s">
        <v>32</v>
      </c>
      <c r="E94" s="16">
        <f t="shared" ref="E94" si="182">C92+100</f>
        <v>44599</v>
      </c>
      <c r="F94" s="17">
        <f t="shared" ca="1" si="125"/>
        <v>81</v>
      </c>
      <c r="G94" s="21"/>
      <c r="H94" s="38" t="s">
        <v>35</v>
      </c>
      <c r="I94" s="35">
        <f>C92+364</f>
        <v>44863</v>
      </c>
      <c r="J94" s="34">
        <f t="shared" ref="J94" ca="1" si="183">I94-TODAY()</f>
        <v>345</v>
      </c>
      <c r="K94" s="23"/>
      <c r="L94" s="36"/>
      <c r="M94" s="4" t="s">
        <v>38</v>
      </c>
      <c r="N94" s="13">
        <f ca="1">B92+609</f>
        <v>45127</v>
      </c>
      <c r="O94" s="17">
        <f t="shared" ca="1" si="130"/>
        <v>609</v>
      </c>
      <c r="P94" s="21"/>
      <c r="Q94" s="38"/>
      <c r="R94" s="36"/>
      <c r="S94" s="34"/>
      <c r="T94" s="23"/>
      <c r="U94" s="39"/>
    </row>
    <row r="95" spans="1:21" ht="15.75" thickBot="1" x14ac:dyDescent="0.3">
      <c r="A95" s="39"/>
      <c r="B95" s="37"/>
      <c r="C95" s="37"/>
      <c r="D95" s="6" t="s">
        <v>33</v>
      </c>
      <c r="E95" s="16">
        <f t="shared" ref="E95" si="184">C92+105</f>
        <v>44604</v>
      </c>
      <c r="F95" s="17">
        <f t="shared" ca="1" si="125"/>
        <v>86</v>
      </c>
      <c r="G95" s="21"/>
      <c r="H95" s="38"/>
      <c r="I95" s="35"/>
      <c r="J95" s="34"/>
      <c r="K95" s="23"/>
      <c r="L95" s="36"/>
      <c r="M95" s="4"/>
      <c r="N95" s="15"/>
      <c r="O95" s="17"/>
      <c r="P95" s="21"/>
      <c r="Q95" s="38"/>
      <c r="R95" s="36"/>
      <c r="S95" s="34"/>
      <c r="T95" s="23"/>
      <c r="U95" s="39"/>
    </row>
    <row r="96" spans="1:21" ht="15.75" thickBot="1" x14ac:dyDescent="0.3">
      <c r="A96" s="39"/>
      <c r="B96" s="37">
        <f t="shared" ref="B96" ca="1" si="185">TODAY()</f>
        <v>44518</v>
      </c>
      <c r="C96" s="37">
        <v>44499</v>
      </c>
      <c r="D96" s="4" t="s">
        <v>30</v>
      </c>
      <c r="E96" s="13">
        <f t="shared" ref="E96" si="186">C96+30</f>
        <v>44529</v>
      </c>
      <c r="F96" s="17">
        <f t="shared" ca="1" si="125"/>
        <v>11</v>
      </c>
      <c r="G96" s="21"/>
      <c r="H96" s="38" t="s">
        <v>34</v>
      </c>
      <c r="I96" s="35">
        <f>C96+182</f>
        <v>44681</v>
      </c>
      <c r="J96" s="34">
        <f t="shared" ref="J96" ca="1" si="187">I96-TODAY()</f>
        <v>163</v>
      </c>
      <c r="K96" s="23"/>
      <c r="L96" s="35">
        <f ca="1">B96+364</f>
        <v>44882</v>
      </c>
      <c r="M96" s="4" t="s">
        <v>30</v>
      </c>
      <c r="N96" s="13">
        <f ca="1">B96+365</f>
        <v>44883</v>
      </c>
      <c r="O96" s="17">
        <f t="shared" ca="1" si="130"/>
        <v>365</v>
      </c>
      <c r="P96" s="21"/>
      <c r="Q96" s="38" t="s">
        <v>39</v>
      </c>
      <c r="R96" s="35">
        <f>C96+729</f>
        <v>45228</v>
      </c>
      <c r="S96" s="34">
        <f t="shared" ref="S96" ca="1" si="188">R96-TODAY()</f>
        <v>710</v>
      </c>
      <c r="T96" s="23"/>
      <c r="U96" s="37">
        <f t="shared" ref="U96" ca="1" si="189">L96+364</f>
        <v>45246</v>
      </c>
    </row>
    <row r="97" spans="1:21" ht="15.75" thickBot="1" x14ac:dyDescent="0.3">
      <c r="A97" s="39"/>
      <c r="B97" s="37"/>
      <c r="C97" s="37"/>
      <c r="D97" s="6" t="s">
        <v>31</v>
      </c>
      <c r="E97" s="16">
        <f t="shared" ref="E97" si="190">C96+130</f>
        <v>44629</v>
      </c>
      <c r="F97" s="17">
        <f t="shared" ca="1" si="125"/>
        <v>111</v>
      </c>
      <c r="G97" s="21"/>
      <c r="H97" s="38"/>
      <c r="I97" s="36"/>
      <c r="J97" s="34"/>
      <c r="K97" s="23"/>
      <c r="L97" s="36"/>
      <c r="M97" s="4" t="s">
        <v>31</v>
      </c>
      <c r="N97" s="13">
        <f ca="1">B96+487</f>
        <v>45005</v>
      </c>
      <c r="O97" s="17">
        <f t="shared" ca="1" si="130"/>
        <v>487</v>
      </c>
      <c r="P97" s="21"/>
      <c r="Q97" s="38"/>
      <c r="R97" s="36"/>
      <c r="S97" s="34"/>
      <c r="T97" s="23"/>
      <c r="U97" s="39"/>
    </row>
    <row r="98" spans="1:21" ht="15.75" thickBot="1" x14ac:dyDescent="0.3">
      <c r="A98" s="39"/>
      <c r="B98" s="37"/>
      <c r="C98" s="37"/>
      <c r="D98" s="6" t="s">
        <v>32</v>
      </c>
      <c r="E98" s="16">
        <f t="shared" ref="E98" si="191">C96+100</f>
        <v>44599</v>
      </c>
      <c r="F98" s="17">
        <f t="shared" ca="1" si="125"/>
        <v>81</v>
      </c>
      <c r="G98" s="21"/>
      <c r="H98" s="38" t="s">
        <v>35</v>
      </c>
      <c r="I98" s="35">
        <f>C96+364</f>
        <v>44863</v>
      </c>
      <c r="J98" s="34">
        <f t="shared" ref="J98" ca="1" si="192">I98-TODAY()</f>
        <v>345</v>
      </c>
      <c r="K98" s="23"/>
      <c r="L98" s="36"/>
      <c r="M98" s="4" t="s">
        <v>38</v>
      </c>
      <c r="N98" s="13">
        <f ca="1">B96+609</f>
        <v>45127</v>
      </c>
      <c r="O98" s="17">
        <f t="shared" ca="1" si="130"/>
        <v>609</v>
      </c>
      <c r="P98" s="21"/>
      <c r="Q98" s="38"/>
      <c r="R98" s="36"/>
      <c r="S98" s="34"/>
      <c r="T98" s="23"/>
      <c r="U98" s="39"/>
    </row>
    <row r="99" spans="1:21" ht="15.75" thickBot="1" x14ac:dyDescent="0.3">
      <c r="A99" s="39"/>
      <c r="B99" s="37"/>
      <c r="C99" s="37"/>
      <c r="D99" s="6" t="s">
        <v>33</v>
      </c>
      <c r="E99" s="16">
        <f t="shared" ref="E99" si="193">C96+105</f>
        <v>44604</v>
      </c>
      <c r="F99" s="17">
        <f t="shared" ca="1" si="125"/>
        <v>86</v>
      </c>
      <c r="G99" s="21"/>
      <c r="H99" s="38"/>
      <c r="I99" s="35"/>
      <c r="J99" s="34"/>
      <c r="K99" s="23"/>
      <c r="L99" s="36"/>
      <c r="M99" s="4"/>
      <c r="N99" s="15"/>
      <c r="O99" s="17"/>
      <c r="P99" s="21"/>
      <c r="Q99" s="38"/>
      <c r="R99" s="36"/>
      <c r="S99" s="34"/>
      <c r="T99" s="23"/>
      <c r="U99" s="39"/>
    </row>
    <row r="100" spans="1:21" ht="15.75" thickBot="1" x14ac:dyDescent="0.3">
      <c r="A100" s="39"/>
      <c r="B100" s="37">
        <f t="shared" ref="B100" ca="1" si="194">TODAY()</f>
        <v>44518</v>
      </c>
      <c r="C100" s="37">
        <v>44499</v>
      </c>
      <c r="D100" s="4" t="s">
        <v>30</v>
      </c>
      <c r="E100" s="13">
        <f t="shared" ref="E100" si="195">C100+30</f>
        <v>44529</v>
      </c>
      <c r="F100" s="17">
        <f t="shared" ref="F100:F123" ca="1" si="196">E100-TODAY()</f>
        <v>11</v>
      </c>
      <c r="G100" s="21"/>
      <c r="H100" s="38" t="s">
        <v>34</v>
      </c>
      <c r="I100" s="35">
        <f>C100+182</f>
        <v>44681</v>
      </c>
      <c r="J100" s="34">
        <f t="shared" ref="J100" ca="1" si="197">I100-TODAY()</f>
        <v>163</v>
      </c>
      <c r="K100" s="23"/>
      <c r="L100" s="35">
        <f ca="1">B100+364</f>
        <v>44882</v>
      </c>
      <c r="M100" s="4" t="s">
        <v>30</v>
      </c>
      <c r="N100" s="13">
        <f ca="1">B100+365</f>
        <v>44883</v>
      </c>
      <c r="O100" s="17">
        <f t="shared" ca="1" si="130"/>
        <v>365</v>
      </c>
      <c r="P100" s="21"/>
      <c r="Q100" s="38" t="s">
        <v>39</v>
      </c>
      <c r="R100" s="35">
        <f>C100+729</f>
        <v>45228</v>
      </c>
      <c r="S100" s="34">
        <f t="shared" ref="S100" ca="1" si="198">R100-TODAY()</f>
        <v>710</v>
      </c>
      <c r="T100" s="23"/>
      <c r="U100" s="37">
        <f t="shared" ref="U100" ca="1" si="199">L100+364</f>
        <v>45246</v>
      </c>
    </row>
    <row r="101" spans="1:21" ht="15.75" thickBot="1" x14ac:dyDescent="0.3">
      <c r="A101" s="39"/>
      <c r="B101" s="37"/>
      <c r="C101" s="37"/>
      <c r="D101" s="6" t="s">
        <v>31</v>
      </c>
      <c r="E101" s="16">
        <f t="shared" ref="E101" si="200">C100+130</f>
        <v>44629</v>
      </c>
      <c r="F101" s="17">
        <f t="shared" ca="1" si="196"/>
        <v>111</v>
      </c>
      <c r="G101" s="21"/>
      <c r="H101" s="38"/>
      <c r="I101" s="36"/>
      <c r="J101" s="34"/>
      <c r="K101" s="23"/>
      <c r="L101" s="36"/>
      <c r="M101" s="4" t="s">
        <v>31</v>
      </c>
      <c r="N101" s="13">
        <f ca="1">B100+487</f>
        <v>45005</v>
      </c>
      <c r="O101" s="17">
        <f t="shared" ca="1" si="130"/>
        <v>487</v>
      </c>
      <c r="P101" s="21"/>
      <c r="Q101" s="38"/>
      <c r="R101" s="36"/>
      <c r="S101" s="34"/>
      <c r="T101" s="23"/>
      <c r="U101" s="39"/>
    </row>
    <row r="102" spans="1:21" ht="15.75" thickBot="1" x14ac:dyDescent="0.3">
      <c r="A102" s="39"/>
      <c r="B102" s="37"/>
      <c r="C102" s="37"/>
      <c r="D102" s="6" t="s">
        <v>32</v>
      </c>
      <c r="E102" s="16">
        <f t="shared" ref="E102" si="201">C100+100</f>
        <v>44599</v>
      </c>
      <c r="F102" s="17">
        <f t="shared" ca="1" si="196"/>
        <v>81</v>
      </c>
      <c r="G102" s="21"/>
      <c r="H102" s="38" t="s">
        <v>35</v>
      </c>
      <c r="I102" s="35">
        <f>C100+364</f>
        <v>44863</v>
      </c>
      <c r="J102" s="34">
        <f t="shared" ref="J102" ca="1" si="202">I102-TODAY()</f>
        <v>345</v>
      </c>
      <c r="K102" s="23"/>
      <c r="L102" s="36"/>
      <c r="M102" s="4" t="s">
        <v>38</v>
      </c>
      <c r="N102" s="13">
        <f ca="1">B100+609</f>
        <v>45127</v>
      </c>
      <c r="O102" s="17">
        <f t="shared" ca="1" si="130"/>
        <v>609</v>
      </c>
      <c r="P102" s="21"/>
      <c r="Q102" s="38"/>
      <c r="R102" s="36"/>
      <c r="S102" s="34"/>
      <c r="T102" s="23"/>
      <c r="U102" s="39"/>
    </row>
    <row r="103" spans="1:21" ht="15.75" thickBot="1" x14ac:dyDescent="0.3">
      <c r="A103" s="39"/>
      <c r="B103" s="37"/>
      <c r="C103" s="37"/>
      <c r="D103" s="6" t="s">
        <v>33</v>
      </c>
      <c r="E103" s="16">
        <f t="shared" ref="E103" si="203">C100+105</f>
        <v>44604</v>
      </c>
      <c r="F103" s="17">
        <f t="shared" ca="1" si="196"/>
        <v>86</v>
      </c>
      <c r="G103" s="21"/>
      <c r="H103" s="38"/>
      <c r="I103" s="35"/>
      <c r="J103" s="34"/>
      <c r="K103" s="23"/>
      <c r="L103" s="36"/>
      <c r="M103" s="4"/>
      <c r="N103" s="15"/>
      <c r="O103" s="17"/>
      <c r="P103" s="21"/>
      <c r="Q103" s="38"/>
      <c r="R103" s="36"/>
      <c r="S103" s="34"/>
      <c r="T103" s="23"/>
      <c r="U103" s="39"/>
    </row>
    <row r="104" spans="1:21" ht="15.75" thickBot="1" x14ac:dyDescent="0.3">
      <c r="A104" s="39"/>
      <c r="B104" s="37">
        <f t="shared" ref="B104" ca="1" si="204">TODAY()</f>
        <v>44518</v>
      </c>
      <c r="C104" s="37">
        <v>44499</v>
      </c>
      <c r="D104" s="4" t="s">
        <v>30</v>
      </c>
      <c r="E104" s="13">
        <f t="shared" ref="E104" si="205">C104+30</f>
        <v>44529</v>
      </c>
      <c r="F104" s="17">
        <f t="shared" ca="1" si="196"/>
        <v>11</v>
      </c>
      <c r="G104" s="21"/>
      <c r="H104" s="38" t="s">
        <v>34</v>
      </c>
      <c r="I104" s="35">
        <f>C104+182</f>
        <v>44681</v>
      </c>
      <c r="J104" s="34">
        <f t="shared" ref="J104" ca="1" si="206">I104-TODAY()</f>
        <v>163</v>
      </c>
      <c r="K104" s="23"/>
      <c r="L104" s="35">
        <f ca="1">B104+364</f>
        <v>44882</v>
      </c>
      <c r="M104" s="4" t="s">
        <v>30</v>
      </c>
      <c r="N104" s="13">
        <f ca="1">B104+365</f>
        <v>44883</v>
      </c>
      <c r="O104" s="17">
        <f t="shared" ca="1" si="130"/>
        <v>365</v>
      </c>
      <c r="P104" s="21"/>
      <c r="Q104" s="38" t="s">
        <v>39</v>
      </c>
      <c r="R104" s="35">
        <f>C104+729</f>
        <v>45228</v>
      </c>
      <c r="S104" s="34">
        <f t="shared" ref="S104" ca="1" si="207">R104-TODAY()</f>
        <v>710</v>
      </c>
      <c r="T104" s="23"/>
      <c r="U104" s="37">
        <f t="shared" ref="U104" ca="1" si="208">L104+364</f>
        <v>45246</v>
      </c>
    </row>
    <row r="105" spans="1:21" ht="15.75" thickBot="1" x14ac:dyDescent="0.3">
      <c r="A105" s="39"/>
      <c r="B105" s="37"/>
      <c r="C105" s="37"/>
      <c r="D105" s="6" t="s">
        <v>31</v>
      </c>
      <c r="E105" s="16">
        <f t="shared" ref="E105" si="209">C104+130</f>
        <v>44629</v>
      </c>
      <c r="F105" s="17">
        <f t="shared" ca="1" si="196"/>
        <v>111</v>
      </c>
      <c r="G105" s="21"/>
      <c r="H105" s="38"/>
      <c r="I105" s="36"/>
      <c r="J105" s="34"/>
      <c r="K105" s="23"/>
      <c r="L105" s="36"/>
      <c r="M105" s="4" t="s">
        <v>31</v>
      </c>
      <c r="N105" s="13">
        <f ca="1">B104+487</f>
        <v>45005</v>
      </c>
      <c r="O105" s="17">
        <f t="shared" ca="1" si="130"/>
        <v>487</v>
      </c>
      <c r="P105" s="21"/>
      <c r="Q105" s="38"/>
      <c r="R105" s="36"/>
      <c r="S105" s="34"/>
      <c r="T105" s="23"/>
      <c r="U105" s="39"/>
    </row>
    <row r="106" spans="1:21" ht="15.75" thickBot="1" x14ac:dyDescent="0.3">
      <c r="A106" s="39"/>
      <c r="B106" s="37"/>
      <c r="C106" s="37"/>
      <c r="D106" s="6" t="s">
        <v>32</v>
      </c>
      <c r="E106" s="16">
        <f t="shared" ref="E106" si="210">C104+100</f>
        <v>44599</v>
      </c>
      <c r="F106" s="17">
        <f t="shared" ca="1" si="196"/>
        <v>81</v>
      </c>
      <c r="G106" s="21"/>
      <c r="H106" s="38" t="s">
        <v>35</v>
      </c>
      <c r="I106" s="35">
        <f>C104+364</f>
        <v>44863</v>
      </c>
      <c r="J106" s="34">
        <f t="shared" ref="J106" ca="1" si="211">I106-TODAY()</f>
        <v>345</v>
      </c>
      <c r="K106" s="23"/>
      <c r="L106" s="36"/>
      <c r="M106" s="4" t="s">
        <v>38</v>
      </c>
      <c r="N106" s="13">
        <f ca="1">B104+609</f>
        <v>45127</v>
      </c>
      <c r="O106" s="17">
        <f t="shared" ca="1" si="130"/>
        <v>609</v>
      </c>
      <c r="P106" s="21"/>
      <c r="Q106" s="38"/>
      <c r="R106" s="36"/>
      <c r="S106" s="34"/>
      <c r="T106" s="23"/>
      <c r="U106" s="39"/>
    </row>
    <row r="107" spans="1:21" ht="15.75" thickBot="1" x14ac:dyDescent="0.3">
      <c r="A107" s="39"/>
      <c r="B107" s="37"/>
      <c r="C107" s="37"/>
      <c r="D107" s="6" t="s">
        <v>33</v>
      </c>
      <c r="E107" s="16">
        <f t="shared" ref="E107" si="212">C104+105</f>
        <v>44604</v>
      </c>
      <c r="F107" s="17">
        <f t="shared" ca="1" si="196"/>
        <v>86</v>
      </c>
      <c r="G107" s="21"/>
      <c r="H107" s="38"/>
      <c r="I107" s="35"/>
      <c r="J107" s="34"/>
      <c r="K107" s="23"/>
      <c r="L107" s="36"/>
      <c r="M107" s="4"/>
      <c r="N107" s="15"/>
      <c r="O107" s="17"/>
      <c r="P107" s="21"/>
      <c r="Q107" s="38"/>
      <c r="R107" s="36"/>
      <c r="S107" s="34"/>
      <c r="T107" s="23"/>
      <c r="U107" s="39"/>
    </row>
    <row r="108" spans="1:21" ht="15.75" thickBot="1" x14ac:dyDescent="0.3">
      <c r="A108" s="39"/>
      <c r="B108" s="37">
        <f t="shared" ref="B108" ca="1" si="213">TODAY()</f>
        <v>44518</v>
      </c>
      <c r="C108" s="37">
        <v>44499</v>
      </c>
      <c r="D108" s="4" t="s">
        <v>30</v>
      </c>
      <c r="E108" s="13">
        <f t="shared" ref="E108" si="214">C108+30</f>
        <v>44529</v>
      </c>
      <c r="F108" s="17">
        <f t="shared" ca="1" si="196"/>
        <v>11</v>
      </c>
      <c r="G108" s="21"/>
      <c r="H108" s="38" t="s">
        <v>34</v>
      </c>
      <c r="I108" s="35">
        <f>C108+182</f>
        <v>44681</v>
      </c>
      <c r="J108" s="34">
        <f t="shared" ref="J108" ca="1" si="215">I108-TODAY()</f>
        <v>163</v>
      </c>
      <c r="K108" s="23"/>
      <c r="L108" s="35">
        <f ca="1">B108+364</f>
        <v>44882</v>
      </c>
      <c r="M108" s="4" t="s">
        <v>30</v>
      </c>
      <c r="N108" s="13">
        <f ca="1">B108+365</f>
        <v>44883</v>
      </c>
      <c r="O108" s="17">
        <f t="shared" ca="1" si="130"/>
        <v>365</v>
      </c>
      <c r="P108" s="21"/>
      <c r="Q108" s="38" t="s">
        <v>39</v>
      </c>
      <c r="R108" s="35">
        <f>C108+729</f>
        <v>45228</v>
      </c>
      <c r="S108" s="34">
        <f t="shared" ref="S108" ca="1" si="216">R108-TODAY()</f>
        <v>710</v>
      </c>
      <c r="T108" s="23"/>
      <c r="U108" s="37">
        <f t="shared" ref="U108" ca="1" si="217">L108+364</f>
        <v>45246</v>
      </c>
    </row>
    <row r="109" spans="1:21" ht="15.75" thickBot="1" x14ac:dyDescent="0.3">
      <c r="A109" s="39"/>
      <c r="B109" s="37"/>
      <c r="C109" s="37"/>
      <c r="D109" s="6" t="s">
        <v>31</v>
      </c>
      <c r="E109" s="16">
        <f t="shared" ref="E109" si="218">C108+130</f>
        <v>44629</v>
      </c>
      <c r="F109" s="17">
        <f t="shared" ca="1" si="196"/>
        <v>111</v>
      </c>
      <c r="G109" s="21"/>
      <c r="H109" s="38"/>
      <c r="I109" s="36"/>
      <c r="J109" s="34"/>
      <c r="K109" s="23"/>
      <c r="L109" s="36"/>
      <c r="M109" s="4" t="s">
        <v>31</v>
      </c>
      <c r="N109" s="13">
        <f ca="1">B108+487</f>
        <v>45005</v>
      </c>
      <c r="O109" s="17">
        <f t="shared" ca="1" si="130"/>
        <v>487</v>
      </c>
      <c r="P109" s="21"/>
      <c r="Q109" s="38"/>
      <c r="R109" s="36"/>
      <c r="S109" s="34"/>
      <c r="T109" s="23"/>
      <c r="U109" s="39"/>
    </row>
    <row r="110" spans="1:21" ht="15.75" thickBot="1" x14ac:dyDescent="0.3">
      <c r="A110" s="39"/>
      <c r="B110" s="37"/>
      <c r="C110" s="37"/>
      <c r="D110" s="6" t="s">
        <v>32</v>
      </c>
      <c r="E110" s="16">
        <f t="shared" ref="E110" si="219">C108+100</f>
        <v>44599</v>
      </c>
      <c r="F110" s="17">
        <f t="shared" ca="1" si="196"/>
        <v>81</v>
      </c>
      <c r="G110" s="21"/>
      <c r="H110" s="38" t="s">
        <v>35</v>
      </c>
      <c r="I110" s="35">
        <f>C108+364</f>
        <v>44863</v>
      </c>
      <c r="J110" s="34">
        <f t="shared" ref="J110" ca="1" si="220">I110-TODAY()</f>
        <v>345</v>
      </c>
      <c r="K110" s="23"/>
      <c r="L110" s="36"/>
      <c r="M110" s="4" t="s">
        <v>38</v>
      </c>
      <c r="N110" s="13">
        <f ca="1">B108+609</f>
        <v>45127</v>
      </c>
      <c r="O110" s="17">
        <f t="shared" ca="1" si="130"/>
        <v>609</v>
      </c>
      <c r="P110" s="21"/>
      <c r="Q110" s="38"/>
      <c r="R110" s="36"/>
      <c r="S110" s="34"/>
      <c r="T110" s="23"/>
      <c r="U110" s="39"/>
    </row>
    <row r="111" spans="1:21" ht="15.75" thickBot="1" x14ac:dyDescent="0.3">
      <c r="A111" s="39"/>
      <c r="B111" s="37"/>
      <c r="C111" s="37"/>
      <c r="D111" s="6" t="s">
        <v>33</v>
      </c>
      <c r="E111" s="16">
        <f t="shared" ref="E111" si="221">C108+105</f>
        <v>44604</v>
      </c>
      <c r="F111" s="17">
        <f t="shared" ca="1" si="196"/>
        <v>86</v>
      </c>
      <c r="G111" s="21"/>
      <c r="H111" s="38"/>
      <c r="I111" s="35"/>
      <c r="J111" s="34"/>
      <c r="K111" s="23"/>
      <c r="L111" s="36"/>
      <c r="M111" s="4"/>
      <c r="N111" s="15"/>
      <c r="O111" s="17"/>
      <c r="P111" s="21"/>
      <c r="Q111" s="38"/>
      <c r="R111" s="36"/>
      <c r="S111" s="34"/>
      <c r="T111" s="23"/>
      <c r="U111" s="39"/>
    </row>
    <row r="112" spans="1:21" ht="15.75" thickBot="1" x14ac:dyDescent="0.3">
      <c r="A112" s="39"/>
      <c r="B112" s="37">
        <f t="shared" ref="B112" ca="1" si="222">TODAY()</f>
        <v>44518</v>
      </c>
      <c r="C112" s="37">
        <v>44499</v>
      </c>
      <c r="D112" s="4" t="s">
        <v>30</v>
      </c>
      <c r="E112" s="13">
        <f t="shared" ref="E112" si="223">C112+30</f>
        <v>44529</v>
      </c>
      <c r="F112" s="17">
        <f t="shared" ca="1" si="196"/>
        <v>11</v>
      </c>
      <c r="G112" s="21"/>
      <c r="H112" s="38" t="s">
        <v>34</v>
      </c>
      <c r="I112" s="35">
        <f>C112+182</f>
        <v>44681</v>
      </c>
      <c r="J112" s="34">
        <f t="shared" ref="J112" ca="1" si="224">I112-TODAY()</f>
        <v>163</v>
      </c>
      <c r="K112" s="23"/>
      <c r="L112" s="35">
        <f ca="1">B112+364</f>
        <v>44882</v>
      </c>
      <c r="M112" s="4" t="s">
        <v>30</v>
      </c>
      <c r="N112" s="13">
        <f ca="1">B112+365</f>
        <v>44883</v>
      </c>
      <c r="O112" s="17">
        <f t="shared" ca="1" si="130"/>
        <v>365</v>
      </c>
      <c r="P112" s="21"/>
      <c r="Q112" s="38" t="s">
        <v>39</v>
      </c>
      <c r="R112" s="35">
        <f>C112+729</f>
        <v>45228</v>
      </c>
      <c r="S112" s="34">
        <f t="shared" ref="S112" ca="1" si="225">R112-TODAY()</f>
        <v>710</v>
      </c>
      <c r="T112" s="23"/>
      <c r="U112" s="37">
        <f t="shared" ref="U112" ca="1" si="226">L112+364</f>
        <v>45246</v>
      </c>
    </row>
    <row r="113" spans="1:21" ht="15.75" thickBot="1" x14ac:dyDescent="0.3">
      <c r="A113" s="39"/>
      <c r="B113" s="37"/>
      <c r="C113" s="37"/>
      <c r="D113" s="6" t="s">
        <v>31</v>
      </c>
      <c r="E113" s="16">
        <f t="shared" ref="E113" si="227">C112+130</f>
        <v>44629</v>
      </c>
      <c r="F113" s="17">
        <f t="shared" ca="1" si="196"/>
        <v>111</v>
      </c>
      <c r="G113" s="21"/>
      <c r="H113" s="38"/>
      <c r="I113" s="36"/>
      <c r="J113" s="34"/>
      <c r="K113" s="23"/>
      <c r="L113" s="36"/>
      <c r="M113" s="4" t="s">
        <v>31</v>
      </c>
      <c r="N113" s="13">
        <f ca="1">B112+487</f>
        <v>45005</v>
      </c>
      <c r="O113" s="17">
        <f t="shared" ca="1" si="130"/>
        <v>487</v>
      </c>
      <c r="P113" s="21"/>
      <c r="Q113" s="38"/>
      <c r="R113" s="36"/>
      <c r="S113" s="34"/>
      <c r="T113" s="23"/>
      <c r="U113" s="39"/>
    </row>
    <row r="114" spans="1:21" ht="15.75" thickBot="1" x14ac:dyDescent="0.3">
      <c r="A114" s="39"/>
      <c r="B114" s="37"/>
      <c r="C114" s="37"/>
      <c r="D114" s="6" t="s">
        <v>32</v>
      </c>
      <c r="E114" s="16">
        <f t="shared" ref="E114" si="228">C112+100</f>
        <v>44599</v>
      </c>
      <c r="F114" s="17">
        <f t="shared" ca="1" si="196"/>
        <v>81</v>
      </c>
      <c r="G114" s="21"/>
      <c r="H114" s="38" t="s">
        <v>35</v>
      </c>
      <c r="I114" s="35">
        <f>C112+364</f>
        <v>44863</v>
      </c>
      <c r="J114" s="34">
        <f t="shared" ref="J114" ca="1" si="229">I114-TODAY()</f>
        <v>345</v>
      </c>
      <c r="K114" s="23"/>
      <c r="L114" s="36"/>
      <c r="M114" s="4" t="s">
        <v>38</v>
      </c>
      <c r="N114" s="13">
        <f ca="1">B112+609</f>
        <v>45127</v>
      </c>
      <c r="O114" s="17">
        <f t="shared" ca="1" si="130"/>
        <v>609</v>
      </c>
      <c r="P114" s="21"/>
      <c r="Q114" s="38"/>
      <c r="R114" s="36"/>
      <c r="S114" s="34"/>
      <c r="T114" s="23"/>
      <c r="U114" s="39"/>
    </row>
    <row r="115" spans="1:21" ht="15.75" thickBot="1" x14ac:dyDescent="0.3">
      <c r="A115" s="39"/>
      <c r="B115" s="37"/>
      <c r="C115" s="37"/>
      <c r="D115" s="6" t="s">
        <v>33</v>
      </c>
      <c r="E115" s="16">
        <f t="shared" ref="E115" si="230">C112+105</f>
        <v>44604</v>
      </c>
      <c r="F115" s="17">
        <f t="shared" ca="1" si="196"/>
        <v>86</v>
      </c>
      <c r="G115" s="21"/>
      <c r="H115" s="38"/>
      <c r="I115" s="35"/>
      <c r="J115" s="34"/>
      <c r="K115" s="23"/>
      <c r="L115" s="36"/>
      <c r="M115" s="4"/>
      <c r="N115" s="15"/>
      <c r="O115" s="17"/>
      <c r="P115" s="21"/>
      <c r="Q115" s="38"/>
      <c r="R115" s="36"/>
      <c r="S115" s="34"/>
      <c r="T115" s="23"/>
      <c r="U115" s="39"/>
    </row>
    <row r="116" spans="1:21" ht="15.75" thickBot="1" x14ac:dyDescent="0.3">
      <c r="A116" s="39"/>
      <c r="B116" s="37">
        <f t="shared" ref="B116" ca="1" si="231">TODAY()</f>
        <v>44518</v>
      </c>
      <c r="C116" s="37">
        <v>44499</v>
      </c>
      <c r="D116" s="4" t="s">
        <v>30</v>
      </c>
      <c r="E116" s="13">
        <f t="shared" ref="E116" si="232">C116+30</f>
        <v>44529</v>
      </c>
      <c r="F116" s="17">
        <f t="shared" ca="1" si="196"/>
        <v>11</v>
      </c>
      <c r="G116" s="21"/>
      <c r="H116" s="38" t="s">
        <v>34</v>
      </c>
      <c r="I116" s="35">
        <f>C116+182</f>
        <v>44681</v>
      </c>
      <c r="J116" s="34">
        <f t="shared" ref="J116" ca="1" si="233">I116-TODAY()</f>
        <v>163</v>
      </c>
      <c r="K116" s="23"/>
      <c r="L116" s="35">
        <f ca="1">B116+364</f>
        <v>44882</v>
      </c>
      <c r="M116" s="4" t="s">
        <v>30</v>
      </c>
      <c r="N116" s="13">
        <f ca="1">B116+365</f>
        <v>44883</v>
      </c>
      <c r="O116" s="17">
        <f t="shared" ca="1" si="130"/>
        <v>365</v>
      </c>
      <c r="P116" s="21"/>
      <c r="Q116" s="38" t="s">
        <v>39</v>
      </c>
      <c r="R116" s="35">
        <f>C116+729</f>
        <v>45228</v>
      </c>
      <c r="S116" s="34">
        <f t="shared" ref="S116" ca="1" si="234">R116-TODAY()</f>
        <v>710</v>
      </c>
      <c r="T116" s="23"/>
      <c r="U116" s="37">
        <f t="shared" ref="U116" ca="1" si="235">L116+364</f>
        <v>45246</v>
      </c>
    </row>
    <row r="117" spans="1:21" ht="15.75" thickBot="1" x14ac:dyDescent="0.3">
      <c r="A117" s="39"/>
      <c r="B117" s="37"/>
      <c r="C117" s="37"/>
      <c r="D117" s="6" t="s">
        <v>31</v>
      </c>
      <c r="E117" s="16">
        <f t="shared" ref="E117" si="236">C116+130</f>
        <v>44629</v>
      </c>
      <c r="F117" s="17">
        <f t="shared" ca="1" si="196"/>
        <v>111</v>
      </c>
      <c r="G117" s="21"/>
      <c r="H117" s="38"/>
      <c r="I117" s="36"/>
      <c r="J117" s="34"/>
      <c r="K117" s="23"/>
      <c r="L117" s="36"/>
      <c r="M117" s="4" t="s">
        <v>31</v>
      </c>
      <c r="N117" s="13">
        <f ca="1">B116+487</f>
        <v>45005</v>
      </c>
      <c r="O117" s="17">
        <f t="shared" ca="1" si="130"/>
        <v>487</v>
      </c>
      <c r="P117" s="21"/>
      <c r="Q117" s="38"/>
      <c r="R117" s="36"/>
      <c r="S117" s="34"/>
      <c r="T117" s="23"/>
      <c r="U117" s="39"/>
    </row>
    <row r="118" spans="1:21" ht="15.75" thickBot="1" x14ac:dyDescent="0.3">
      <c r="A118" s="39"/>
      <c r="B118" s="37"/>
      <c r="C118" s="37"/>
      <c r="D118" s="6" t="s">
        <v>32</v>
      </c>
      <c r="E118" s="16">
        <f t="shared" ref="E118" si="237">C116+100</f>
        <v>44599</v>
      </c>
      <c r="F118" s="17">
        <f t="shared" ca="1" si="196"/>
        <v>81</v>
      </c>
      <c r="G118" s="21"/>
      <c r="H118" s="38" t="s">
        <v>35</v>
      </c>
      <c r="I118" s="35">
        <f>C116+364</f>
        <v>44863</v>
      </c>
      <c r="J118" s="34">
        <f t="shared" ref="J118" ca="1" si="238">I118-TODAY()</f>
        <v>345</v>
      </c>
      <c r="K118" s="23"/>
      <c r="L118" s="36"/>
      <c r="M118" s="4" t="s">
        <v>38</v>
      </c>
      <c r="N118" s="13">
        <f ca="1">B116+609</f>
        <v>45127</v>
      </c>
      <c r="O118" s="17">
        <f t="shared" ca="1" si="130"/>
        <v>609</v>
      </c>
      <c r="P118" s="21"/>
      <c r="Q118" s="38"/>
      <c r="R118" s="36"/>
      <c r="S118" s="34"/>
      <c r="T118" s="23"/>
      <c r="U118" s="39"/>
    </row>
    <row r="119" spans="1:21" ht="15.75" thickBot="1" x14ac:dyDescent="0.3">
      <c r="A119" s="39"/>
      <c r="B119" s="37"/>
      <c r="C119" s="37"/>
      <c r="D119" s="6" t="s">
        <v>33</v>
      </c>
      <c r="E119" s="16">
        <f t="shared" ref="E119" si="239">C116+105</f>
        <v>44604</v>
      </c>
      <c r="F119" s="17">
        <f t="shared" ca="1" si="196"/>
        <v>86</v>
      </c>
      <c r="G119" s="21"/>
      <c r="H119" s="38"/>
      <c r="I119" s="35"/>
      <c r="J119" s="34"/>
      <c r="K119" s="23"/>
      <c r="L119" s="36"/>
      <c r="M119" s="4"/>
      <c r="N119" s="15"/>
      <c r="O119" s="17"/>
      <c r="P119" s="21"/>
      <c r="Q119" s="38"/>
      <c r="R119" s="36"/>
      <c r="S119" s="34"/>
      <c r="T119" s="23"/>
      <c r="U119" s="39"/>
    </row>
    <row r="120" spans="1:21" ht="15.75" thickBot="1" x14ac:dyDescent="0.3">
      <c r="A120" s="39"/>
      <c r="B120" s="37">
        <f t="shared" ref="B120" ca="1" si="240">TODAY()</f>
        <v>44518</v>
      </c>
      <c r="C120" s="37">
        <v>44499</v>
      </c>
      <c r="D120" s="4" t="s">
        <v>30</v>
      </c>
      <c r="E120" s="13">
        <f t="shared" ref="E120" si="241">C120+30</f>
        <v>44529</v>
      </c>
      <c r="F120" s="17">
        <f t="shared" ca="1" si="196"/>
        <v>11</v>
      </c>
      <c r="G120" s="21"/>
      <c r="H120" s="38" t="s">
        <v>34</v>
      </c>
      <c r="I120" s="35">
        <f>C120+182</f>
        <v>44681</v>
      </c>
      <c r="J120" s="34">
        <f t="shared" ref="J120" ca="1" si="242">I120-TODAY()</f>
        <v>163</v>
      </c>
      <c r="K120" s="23"/>
      <c r="L120" s="35">
        <f ca="1">B120+364</f>
        <v>44882</v>
      </c>
      <c r="M120" s="4" t="s">
        <v>30</v>
      </c>
      <c r="N120" s="13">
        <f ca="1">B120+365</f>
        <v>44883</v>
      </c>
      <c r="O120" s="17">
        <f t="shared" ca="1" si="130"/>
        <v>365</v>
      </c>
      <c r="P120" s="21"/>
      <c r="Q120" s="38" t="s">
        <v>39</v>
      </c>
      <c r="R120" s="35">
        <f>C120+729</f>
        <v>45228</v>
      </c>
      <c r="S120" s="34">
        <f t="shared" ref="S120" ca="1" si="243">R120-TODAY()</f>
        <v>710</v>
      </c>
      <c r="T120" s="23"/>
      <c r="U120" s="37">
        <f t="shared" ref="U120" ca="1" si="244">L120+364</f>
        <v>45246</v>
      </c>
    </row>
    <row r="121" spans="1:21" ht="15.75" thickBot="1" x14ac:dyDescent="0.3">
      <c r="A121" s="39"/>
      <c r="B121" s="37"/>
      <c r="C121" s="37"/>
      <c r="D121" s="6" t="s">
        <v>31</v>
      </c>
      <c r="E121" s="16">
        <f t="shared" ref="E121" si="245">C120+130</f>
        <v>44629</v>
      </c>
      <c r="F121" s="17">
        <f t="shared" ca="1" si="196"/>
        <v>111</v>
      </c>
      <c r="G121" s="21"/>
      <c r="H121" s="38"/>
      <c r="I121" s="36"/>
      <c r="J121" s="34"/>
      <c r="K121" s="23"/>
      <c r="L121" s="36"/>
      <c r="M121" s="4" t="s">
        <v>31</v>
      </c>
      <c r="N121" s="13">
        <f ca="1">B120+487</f>
        <v>45005</v>
      </c>
      <c r="O121" s="17">
        <f t="shared" ca="1" si="130"/>
        <v>487</v>
      </c>
      <c r="P121" s="21"/>
      <c r="Q121" s="38"/>
      <c r="R121" s="36"/>
      <c r="S121" s="34"/>
      <c r="T121" s="23"/>
      <c r="U121" s="39"/>
    </row>
    <row r="122" spans="1:21" ht="15.75" thickBot="1" x14ac:dyDescent="0.3">
      <c r="A122" s="39"/>
      <c r="B122" s="37"/>
      <c r="C122" s="37"/>
      <c r="D122" s="6" t="s">
        <v>32</v>
      </c>
      <c r="E122" s="16">
        <f t="shared" ref="E122" si="246">C120+100</f>
        <v>44599</v>
      </c>
      <c r="F122" s="17">
        <f t="shared" ca="1" si="196"/>
        <v>81</v>
      </c>
      <c r="G122" s="21"/>
      <c r="H122" s="38" t="s">
        <v>35</v>
      </c>
      <c r="I122" s="35">
        <f>C120+364</f>
        <v>44863</v>
      </c>
      <c r="J122" s="34">
        <f t="shared" ref="J122" ca="1" si="247">I122-TODAY()</f>
        <v>345</v>
      </c>
      <c r="K122" s="23"/>
      <c r="L122" s="36"/>
      <c r="M122" s="4" t="s">
        <v>38</v>
      </c>
      <c r="N122" s="13">
        <f ca="1">B120+609</f>
        <v>45127</v>
      </c>
      <c r="O122" s="17">
        <f t="shared" ca="1" si="130"/>
        <v>609</v>
      </c>
      <c r="P122" s="21"/>
      <c r="Q122" s="38"/>
      <c r="R122" s="36"/>
      <c r="S122" s="34"/>
      <c r="T122" s="23"/>
      <c r="U122" s="39"/>
    </row>
    <row r="123" spans="1:21" ht="15.75" thickBot="1" x14ac:dyDescent="0.3">
      <c r="A123" s="39"/>
      <c r="B123" s="37"/>
      <c r="C123" s="37"/>
      <c r="D123" s="6" t="s">
        <v>33</v>
      </c>
      <c r="E123" s="16">
        <f t="shared" ref="E123" si="248">C120+105</f>
        <v>44604</v>
      </c>
      <c r="F123" s="17">
        <f t="shared" ca="1" si="196"/>
        <v>86</v>
      </c>
      <c r="G123" s="21"/>
      <c r="H123" s="38"/>
      <c r="I123" s="35"/>
      <c r="J123" s="34"/>
      <c r="K123" s="23"/>
      <c r="L123" s="36"/>
      <c r="M123" s="4"/>
      <c r="N123" s="15"/>
      <c r="O123" s="17"/>
      <c r="P123" s="21"/>
      <c r="Q123" s="38"/>
      <c r="R123" s="36"/>
      <c r="S123" s="34"/>
      <c r="T123" s="23"/>
      <c r="U123" s="39"/>
    </row>
  </sheetData>
  <mergeCells count="422">
    <mergeCell ref="R112:R115"/>
    <mergeCell ref="R80:R83"/>
    <mergeCell ref="R84:R87"/>
    <mergeCell ref="Q76:Q79"/>
    <mergeCell ref="Q80:Q83"/>
    <mergeCell ref="Q84:Q87"/>
    <mergeCell ref="Q88:Q91"/>
    <mergeCell ref="S76:S79"/>
    <mergeCell ref="A4:A7"/>
    <mergeCell ref="A8:A11"/>
    <mergeCell ref="S88:S91"/>
    <mergeCell ref="S92:S95"/>
    <mergeCell ref="S96:S99"/>
    <mergeCell ref="S100:S103"/>
    <mergeCell ref="S104:S107"/>
    <mergeCell ref="S108:S111"/>
    <mergeCell ref="S80:S83"/>
    <mergeCell ref="S84:S87"/>
    <mergeCell ref="R88:R91"/>
    <mergeCell ref="R92:R95"/>
    <mergeCell ref="R96:R99"/>
    <mergeCell ref="R100:R103"/>
    <mergeCell ref="R104:R107"/>
    <mergeCell ref="R108:R111"/>
    <mergeCell ref="S40:S43"/>
    <mergeCell ref="S44:S47"/>
    <mergeCell ref="S48:S51"/>
    <mergeCell ref="S52:S55"/>
    <mergeCell ref="S56:S59"/>
    <mergeCell ref="S60:S63"/>
    <mergeCell ref="S64:S67"/>
    <mergeCell ref="S68:S71"/>
    <mergeCell ref="S72:S75"/>
    <mergeCell ref="S4:S7"/>
    <mergeCell ref="S8:S11"/>
    <mergeCell ref="S12:S15"/>
    <mergeCell ref="S16:S19"/>
    <mergeCell ref="S20:S23"/>
    <mergeCell ref="S24:S27"/>
    <mergeCell ref="S28:S31"/>
    <mergeCell ref="S32:S35"/>
    <mergeCell ref="S36:S39"/>
    <mergeCell ref="U84:U87"/>
    <mergeCell ref="U88:U91"/>
    <mergeCell ref="U92:U95"/>
    <mergeCell ref="U96:U99"/>
    <mergeCell ref="U100:U103"/>
    <mergeCell ref="U104:U107"/>
    <mergeCell ref="U108:U111"/>
    <mergeCell ref="S116:S119"/>
    <mergeCell ref="S120:S123"/>
    <mergeCell ref="U112:U115"/>
    <mergeCell ref="U116:U119"/>
    <mergeCell ref="U120:U123"/>
    <mergeCell ref="S112:S115"/>
    <mergeCell ref="U48:U51"/>
    <mergeCell ref="U52:U55"/>
    <mergeCell ref="U56:U59"/>
    <mergeCell ref="U60:U63"/>
    <mergeCell ref="U64:U67"/>
    <mergeCell ref="U68:U71"/>
    <mergeCell ref="U72:U75"/>
    <mergeCell ref="U76:U79"/>
    <mergeCell ref="U80:U83"/>
    <mergeCell ref="U12:U15"/>
    <mergeCell ref="U16:U19"/>
    <mergeCell ref="U20:U23"/>
    <mergeCell ref="U24:U27"/>
    <mergeCell ref="U28:U31"/>
    <mergeCell ref="U32:U35"/>
    <mergeCell ref="U36:U39"/>
    <mergeCell ref="U40:U43"/>
    <mergeCell ref="U44:U47"/>
    <mergeCell ref="R116:R119"/>
    <mergeCell ref="R120:R123"/>
    <mergeCell ref="Q112:Q115"/>
    <mergeCell ref="Q116:Q119"/>
    <mergeCell ref="Q120:Q123"/>
    <mergeCell ref="R4:R7"/>
    <mergeCell ref="R8:R11"/>
    <mergeCell ref="R12:R15"/>
    <mergeCell ref="R16:R19"/>
    <mergeCell ref="R20:R23"/>
    <mergeCell ref="R24:R27"/>
    <mergeCell ref="R28:R31"/>
    <mergeCell ref="R32:R35"/>
    <mergeCell ref="R36:R39"/>
    <mergeCell ref="R40:R43"/>
    <mergeCell ref="R44:R47"/>
    <mergeCell ref="R48:R51"/>
    <mergeCell ref="R52:R55"/>
    <mergeCell ref="R56:R59"/>
    <mergeCell ref="R60:R63"/>
    <mergeCell ref="R64:R67"/>
    <mergeCell ref="R68:R71"/>
    <mergeCell ref="R72:R75"/>
    <mergeCell ref="R76:R79"/>
    <mergeCell ref="Q100:Q103"/>
    <mergeCell ref="Q104:Q107"/>
    <mergeCell ref="Q108:Q111"/>
    <mergeCell ref="Q40:Q43"/>
    <mergeCell ref="Q44:Q47"/>
    <mergeCell ref="Q48:Q51"/>
    <mergeCell ref="Q52:Q55"/>
    <mergeCell ref="Q56:Q59"/>
    <mergeCell ref="Q60:Q63"/>
    <mergeCell ref="Q64:Q67"/>
    <mergeCell ref="Q68:Q71"/>
    <mergeCell ref="Q72:Q75"/>
    <mergeCell ref="Q12:Q15"/>
    <mergeCell ref="Q16:Q19"/>
    <mergeCell ref="Q20:Q23"/>
    <mergeCell ref="Q24:Q27"/>
    <mergeCell ref="Q28:Q31"/>
    <mergeCell ref="Q32:Q35"/>
    <mergeCell ref="Q36:Q39"/>
    <mergeCell ref="Q92:Q95"/>
    <mergeCell ref="Q96:Q99"/>
    <mergeCell ref="A116:A119"/>
    <mergeCell ref="B116:B119"/>
    <mergeCell ref="C116:C119"/>
    <mergeCell ref="H116:H117"/>
    <mergeCell ref="I116:I117"/>
    <mergeCell ref="J116:J117"/>
    <mergeCell ref="L120:L123"/>
    <mergeCell ref="H122:H123"/>
    <mergeCell ref="I122:I123"/>
    <mergeCell ref="J122:J123"/>
    <mergeCell ref="L116:L119"/>
    <mergeCell ref="H118:H119"/>
    <mergeCell ref="I118:I119"/>
    <mergeCell ref="J118:J119"/>
    <mergeCell ref="A120:A123"/>
    <mergeCell ref="B120:B123"/>
    <mergeCell ref="C120:C123"/>
    <mergeCell ref="H120:H121"/>
    <mergeCell ref="I120:I121"/>
    <mergeCell ref="J120:J121"/>
    <mergeCell ref="A112:A115"/>
    <mergeCell ref="B112:B115"/>
    <mergeCell ref="C112:C115"/>
    <mergeCell ref="H112:H113"/>
    <mergeCell ref="I112:I113"/>
    <mergeCell ref="J112:J113"/>
    <mergeCell ref="L112:L115"/>
    <mergeCell ref="H114:H115"/>
    <mergeCell ref="I114:I115"/>
    <mergeCell ref="J114:J115"/>
    <mergeCell ref="A108:A111"/>
    <mergeCell ref="B108:B111"/>
    <mergeCell ref="C108:C111"/>
    <mergeCell ref="H108:H109"/>
    <mergeCell ref="I108:I109"/>
    <mergeCell ref="J108:J109"/>
    <mergeCell ref="L108:L111"/>
    <mergeCell ref="H110:H111"/>
    <mergeCell ref="I110:I111"/>
    <mergeCell ref="J110:J111"/>
    <mergeCell ref="A104:A107"/>
    <mergeCell ref="B104:B107"/>
    <mergeCell ref="C104:C107"/>
    <mergeCell ref="H104:H105"/>
    <mergeCell ref="I104:I105"/>
    <mergeCell ref="J104:J105"/>
    <mergeCell ref="L104:L107"/>
    <mergeCell ref="H106:H107"/>
    <mergeCell ref="I106:I107"/>
    <mergeCell ref="J106:J107"/>
    <mergeCell ref="A100:A103"/>
    <mergeCell ref="B100:B103"/>
    <mergeCell ref="C100:C103"/>
    <mergeCell ref="H100:H101"/>
    <mergeCell ref="I100:I101"/>
    <mergeCell ref="J100:J101"/>
    <mergeCell ref="L100:L103"/>
    <mergeCell ref="H102:H103"/>
    <mergeCell ref="I102:I103"/>
    <mergeCell ref="J102:J103"/>
    <mergeCell ref="A96:A99"/>
    <mergeCell ref="B96:B99"/>
    <mergeCell ref="C96:C99"/>
    <mergeCell ref="H96:H97"/>
    <mergeCell ref="I96:I97"/>
    <mergeCell ref="J96:J97"/>
    <mergeCell ref="L96:L99"/>
    <mergeCell ref="H98:H99"/>
    <mergeCell ref="I98:I99"/>
    <mergeCell ref="J98:J99"/>
    <mergeCell ref="A92:A95"/>
    <mergeCell ref="B92:B95"/>
    <mergeCell ref="C92:C95"/>
    <mergeCell ref="H92:H93"/>
    <mergeCell ref="I92:I93"/>
    <mergeCell ref="J92:J93"/>
    <mergeCell ref="L92:L95"/>
    <mergeCell ref="H94:H95"/>
    <mergeCell ref="I94:I95"/>
    <mergeCell ref="J94:J95"/>
    <mergeCell ref="A88:A91"/>
    <mergeCell ref="B88:B91"/>
    <mergeCell ref="C88:C91"/>
    <mergeCell ref="H88:H89"/>
    <mergeCell ref="I88:I89"/>
    <mergeCell ref="J88:J89"/>
    <mergeCell ref="L88:L91"/>
    <mergeCell ref="H90:H91"/>
    <mergeCell ref="I90:I91"/>
    <mergeCell ref="J90:J91"/>
    <mergeCell ref="A84:A87"/>
    <mergeCell ref="B84:B87"/>
    <mergeCell ref="C84:C87"/>
    <mergeCell ref="H84:H85"/>
    <mergeCell ref="I84:I85"/>
    <mergeCell ref="J84:J85"/>
    <mergeCell ref="L84:L87"/>
    <mergeCell ref="H86:H87"/>
    <mergeCell ref="I86:I87"/>
    <mergeCell ref="J86:J87"/>
    <mergeCell ref="A80:A83"/>
    <mergeCell ref="B80:B83"/>
    <mergeCell ref="C80:C83"/>
    <mergeCell ref="H80:H81"/>
    <mergeCell ref="I80:I81"/>
    <mergeCell ref="J80:J81"/>
    <mergeCell ref="L80:L83"/>
    <mergeCell ref="H82:H83"/>
    <mergeCell ref="I82:I83"/>
    <mergeCell ref="J82:J83"/>
    <mergeCell ref="A76:A79"/>
    <mergeCell ref="B76:B79"/>
    <mergeCell ref="C76:C79"/>
    <mergeCell ref="H76:H77"/>
    <mergeCell ref="I76:I77"/>
    <mergeCell ref="J76:J77"/>
    <mergeCell ref="L76:L79"/>
    <mergeCell ref="H78:H79"/>
    <mergeCell ref="I78:I79"/>
    <mergeCell ref="J78:J79"/>
    <mergeCell ref="A72:A75"/>
    <mergeCell ref="B72:B75"/>
    <mergeCell ref="C72:C75"/>
    <mergeCell ref="H72:H73"/>
    <mergeCell ref="I72:I73"/>
    <mergeCell ref="J72:J73"/>
    <mergeCell ref="L72:L75"/>
    <mergeCell ref="H74:H75"/>
    <mergeCell ref="I74:I75"/>
    <mergeCell ref="J74:J75"/>
    <mergeCell ref="A68:A71"/>
    <mergeCell ref="B68:B71"/>
    <mergeCell ref="C68:C71"/>
    <mergeCell ref="H68:H69"/>
    <mergeCell ref="I68:I69"/>
    <mergeCell ref="J68:J69"/>
    <mergeCell ref="L68:L71"/>
    <mergeCell ref="H70:H71"/>
    <mergeCell ref="I70:I71"/>
    <mergeCell ref="J70:J71"/>
    <mergeCell ref="A64:A67"/>
    <mergeCell ref="B64:B67"/>
    <mergeCell ref="C64:C67"/>
    <mergeCell ref="H64:H65"/>
    <mergeCell ref="I64:I65"/>
    <mergeCell ref="J64:J65"/>
    <mergeCell ref="L64:L67"/>
    <mergeCell ref="H66:H67"/>
    <mergeCell ref="I66:I67"/>
    <mergeCell ref="J66:J67"/>
    <mergeCell ref="A60:A63"/>
    <mergeCell ref="B60:B63"/>
    <mergeCell ref="C60:C63"/>
    <mergeCell ref="H60:H61"/>
    <mergeCell ref="I60:I61"/>
    <mergeCell ref="J60:J61"/>
    <mergeCell ref="L60:L63"/>
    <mergeCell ref="H62:H63"/>
    <mergeCell ref="I62:I63"/>
    <mergeCell ref="J62:J63"/>
    <mergeCell ref="A56:A59"/>
    <mergeCell ref="B56:B59"/>
    <mergeCell ref="C56:C59"/>
    <mergeCell ref="H56:H57"/>
    <mergeCell ref="I56:I57"/>
    <mergeCell ref="J56:J57"/>
    <mergeCell ref="L56:L59"/>
    <mergeCell ref="H58:H59"/>
    <mergeCell ref="I58:I59"/>
    <mergeCell ref="J58:J59"/>
    <mergeCell ref="A52:A55"/>
    <mergeCell ref="B52:B55"/>
    <mergeCell ref="C52:C55"/>
    <mergeCell ref="H52:H53"/>
    <mergeCell ref="I52:I53"/>
    <mergeCell ref="J52:J53"/>
    <mergeCell ref="L52:L55"/>
    <mergeCell ref="H54:H55"/>
    <mergeCell ref="I54:I55"/>
    <mergeCell ref="J54:J55"/>
    <mergeCell ref="A48:A51"/>
    <mergeCell ref="B48:B51"/>
    <mergeCell ref="C48:C51"/>
    <mergeCell ref="H48:H49"/>
    <mergeCell ref="I48:I49"/>
    <mergeCell ref="J48:J49"/>
    <mergeCell ref="L48:L51"/>
    <mergeCell ref="H50:H51"/>
    <mergeCell ref="I50:I51"/>
    <mergeCell ref="J50:J51"/>
    <mergeCell ref="A44:A47"/>
    <mergeCell ref="B44:B47"/>
    <mergeCell ref="C44:C47"/>
    <mergeCell ref="H44:H45"/>
    <mergeCell ref="I44:I45"/>
    <mergeCell ref="J44:J45"/>
    <mergeCell ref="L44:L47"/>
    <mergeCell ref="H46:H47"/>
    <mergeCell ref="I46:I47"/>
    <mergeCell ref="J46:J47"/>
    <mergeCell ref="A40:A43"/>
    <mergeCell ref="B40:B43"/>
    <mergeCell ref="C40:C43"/>
    <mergeCell ref="H40:H41"/>
    <mergeCell ref="I40:I41"/>
    <mergeCell ref="J40:J41"/>
    <mergeCell ref="L40:L43"/>
    <mergeCell ref="H42:H43"/>
    <mergeCell ref="I42:I43"/>
    <mergeCell ref="J42:J43"/>
    <mergeCell ref="A36:A39"/>
    <mergeCell ref="B36:B39"/>
    <mergeCell ref="C36:C39"/>
    <mergeCell ref="H36:H37"/>
    <mergeCell ref="I36:I37"/>
    <mergeCell ref="J36:J37"/>
    <mergeCell ref="L36:L39"/>
    <mergeCell ref="H38:H39"/>
    <mergeCell ref="I38:I39"/>
    <mergeCell ref="J38:J39"/>
    <mergeCell ref="A32:A35"/>
    <mergeCell ref="B32:B35"/>
    <mergeCell ref="C32:C35"/>
    <mergeCell ref="H32:H33"/>
    <mergeCell ref="I32:I33"/>
    <mergeCell ref="J32:J33"/>
    <mergeCell ref="L32:L35"/>
    <mergeCell ref="H34:H35"/>
    <mergeCell ref="I34:I35"/>
    <mergeCell ref="J34:J35"/>
    <mergeCell ref="A28:A31"/>
    <mergeCell ref="B28:B31"/>
    <mergeCell ref="C28:C31"/>
    <mergeCell ref="H28:H29"/>
    <mergeCell ref="I28:I29"/>
    <mergeCell ref="J28:J29"/>
    <mergeCell ref="L28:L31"/>
    <mergeCell ref="H30:H31"/>
    <mergeCell ref="I30:I31"/>
    <mergeCell ref="J30:J31"/>
    <mergeCell ref="A24:A27"/>
    <mergeCell ref="B24:B27"/>
    <mergeCell ref="C24:C27"/>
    <mergeCell ref="H24:H25"/>
    <mergeCell ref="I24:I25"/>
    <mergeCell ref="J24:J25"/>
    <mergeCell ref="L24:L27"/>
    <mergeCell ref="H26:H27"/>
    <mergeCell ref="I26:I27"/>
    <mergeCell ref="J26:J27"/>
    <mergeCell ref="A20:A23"/>
    <mergeCell ref="B20:B23"/>
    <mergeCell ref="C20:C23"/>
    <mergeCell ref="H20:H21"/>
    <mergeCell ref="I20:I21"/>
    <mergeCell ref="J20:J21"/>
    <mergeCell ref="L20:L23"/>
    <mergeCell ref="H22:H23"/>
    <mergeCell ref="I22:I23"/>
    <mergeCell ref="J22:J23"/>
    <mergeCell ref="A16:A19"/>
    <mergeCell ref="B16:B19"/>
    <mergeCell ref="C16:C19"/>
    <mergeCell ref="H16:H17"/>
    <mergeCell ref="I16:I17"/>
    <mergeCell ref="J16:J17"/>
    <mergeCell ref="L16:L19"/>
    <mergeCell ref="H18:H19"/>
    <mergeCell ref="I18:I19"/>
    <mergeCell ref="J18:J19"/>
    <mergeCell ref="A12:A15"/>
    <mergeCell ref="B12:B15"/>
    <mergeCell ref="C12:C15"/>
    <mergeCell ref="H12:H13"/>
    <mergeCell ref="I12:I13"/>
    <mergeCell ref="J12:J13"/>
    <mergeCell ref="L12:L15"/>
    <mergeCell ref="H14:H15"/>
    <mergeCell ref="I14:I15"/>
    <mergeCell ref="J14:J15"/>
    <mergeCell ref="E2:L2"/>
    <mergeCell ref="N2:U2"/>
    <mergeCell ref="J4:J5"/>
    <mergeCell ref="J6:J7"/>
    <mergeCell ref="L4:L7"/>
    <mergeCell ref="B8:B11"/>
    <mergeCell ref="C8:C11"/>
    <mergeCell ref="H8:H9"/>
    <mergeCell ref="I8:I9"/>
    <mergeCell ref="J8:J9"/>
    <mergeCell ref="L8:L11"/>
    <mergeCell ref="B4:B7"/>
    <mergeCell ref="C4:C7"/>
    <mergeCell ref="H4:H5"/>
    <mergeCell ref="H6:H7"/>
    <mergeCell ref="I4:I5"/>
    <mergeCell ref="I6:I7"/>
    <mergeCell ref="H10:H11"/>
    <mergeCell ref="I10:I11"/>
    <mergeCell ref="J10:J11"/>
    <mergeCell ref="Q4:Q7"/>
    <mergeCell ref="Q8:Q11"/>
    <mergeCell ref="U4:U7"/>
    <mergeCell ref="U8:U11"/>
  </mergeCells>
  <conditionalFormatting sqref="J4:J123">
    <cfRule type="cellIs" dxfId="21" priority="30" operator="lessThanOrEqual">
      <formula>10</formula>
    </cfRule>
    <cfRule type="cellIs" dxfId="20" priority="16" operator="greaterThan">
      <formula>10</formula>
    </cfRule>
  </conditionalFormatting>
  <conditionalFormatting sqref="S4:S123">
    <cfRule type="cellIs" dxfId="19" priority="28" operator="lessThan">
      <formula>10</formula>
    </cfRule>
    <cfRule type="cellIs" dxfId="18" priority="17" operator="greaterThanOrEqual">
      <formula>10</formula>
    </cfRule>
  </conditionalFormatting>
  <conditionalFormatting sqref="F6:F123">
    <cfRule type="cellIs" dxfId="17" priority="22" operator="greaterThanOrEqual">
      <formula>11</formula>
    </cfRule>
    <cfRule type="cellIs" dxfId="16" priority="23" operator="lessThanOrEqual">
      <formula>10</formula>
    </cfRule>
  </conditionalFormatting>
  <conditionalFormatting sqref="G4:G123">
    <cfRule type="cellIs" dxfId="15" priority="21" operator="greaterThanOrEqual">
      <formula>$E$4</formula>
    </cfRule>
  </conditionalFormatting>
  <conditionalFormatting sqref="P4:P123">
    <cfRule type="cellIs" dxfId="14" priority="20" operator="greaterThanOrEqual">
      <formula>$N$4</formula>
    </cfRule>
  </conditionalFormatting>
  <conditionalFormatting sqref="K4:K123">
    <cfRule type="cellIs" dxfId="13" priority="19" operator="greaterThanOrEqual">
      <formula>$I$4</formula>
    </cfRule>
  </conditionalFormatting>
  <conditionalFormatting sqref="T4:T123">
    <cfRule type="cellIs" dxfId="12" priority="18" operator="greaterThanOrEqual">
      <formula>$R$4</formula>
    </cfRule>
  </conditionalFormatting>
  <conditionalFormatting sqref="O4:O123">
    <cfRule type="cellIs" dxfId="11" priority="15" operator="greaterThan">
      <formula>10</formula>
    </cfRule>
    <cfRule type="cellIs" dxfId="10" priority="29" operator="lessThanOrEqual">
      <formula>10</formula>
    </cfRule>
  </conditionalFormatting>
  <conditionalFormatting sqref="F4:F5">
    <cfRule type="cellIs" dxfId="9" priority="1" operator="greaterThanOrEqual">
      <formula>11</formula>
    </cfRule>
    <cfRule type="cellIs" dxfId="8" priority="2" operator="lessThanOrEqual">
      <formula>10</formula>
    </cfRule>
  </conditionalFormatting>
  <hyperlinks>
    <hyperlink ref="A12:A15" location="'ACC-TB1'!A1" tooltip="CTT : HERILS" display="ROCHARD Q."/>
    <hyperlink ref="A16:A19" location="'ACC-TB1'!A1" tooltip="CTT : HERILS" display="LEGRAND Arnaud"/>
    <hyperlink ref="A20:A23" location="'ACC-TB1'!A1" tooltip="CTT : HERILS" display="MARBOEUF Emmanuel"/>
    <hyperlink ref="A28:A31" location="'ACC-TB1'!A1" tooltip="CTT : LETASSEY" display="FOURNIER V."/>
    <hyperlink ref="A32:A35" location="'ACC-TB1'!A1" tooltip="CTT : LETASSEY" display="L'HERVE Fabien"/>
    <hyperlink ref="A36:A39" location="'ACC-TB1'!A1" tooltip="CTT : LETASSEY" display="FRADELIN C."/>
    <hyperlink ref="A40:A43" location="'ACC-TB1'!A1" tooltip="CTT : LETASSEY" display="HINARD Thomas"/>
    <hyperlink ref="A44:A47" location="'ACC-TB1'!A1" tooltip="CTT : LETASSEY" display="BOUDRY Cyril"/>
    <hyperlink ref="A48:A51" location="'ACC-TB1'!A1" tooltip="CTT : CHARRIERE" display="CHIRAT Candice"/>
    <hyperlink ref="A52:A55" location="'ACC-TB1'!A1" tooltip="CTT : LOURDEL" display="LADROUE G."/>
    <hyperlink ref="A56:A59" location="'ACC-TB1'!A1" tooltip="CTT : LOURDEL" display="CARLIER Florent"/>
    <hyperlink ref="A60:A63" location="'ACC-TB1'!A1" tooltip="CTT : LOURDEL" display="LEROUVILLOIS A."/>
    <hyperlink ref="A64:A67" location="'ACC-TB1'!A1" tooltip="CTT : LOURDEL" display="DESMONTS Julien"/>
    <hyperlink ref="A68:A71" location="'ACC-TB1'!A1" tooltip="CTT : LOURDEL" display="DEVAUX Jocelyn"/>
    <hyperlink ref="A76:A79" location="'ACC-TB1'!A1" tooltip="CTT : WISNIEWSKI" display="LEBLANC Kilian"/>
    <hyperlink ref="A24:A27" location="'ACC-TB1'!A1" tooltip="CTT : HERILS" display="GUERIN Valentin"/>
    <hyperlink ref="A4:A7" location="'ACC-TB1'!A1" tooltip="CTT : HERILS" display="GUILLOU J."/>
    <hyperlink ref="A8:A11" location="'ACC-TB1'!A1" tooltip="CTT : HERILS" display="JOUANNY Théo"/>
  </hyperlinks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&amp;L&amp;1#&amp;"Calibri"&amp;10&amp;K008000Interne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123"/>
  <sheetViews>
    <sheetView topLeftCell="D1" zoomScale="85" zoomScaleNormal="85" workbookViewId="0">
      <selection activeCell="W26" sqref="W26"/>
    </sheetView>
  </sheetViews>
  <sheetFormatPr baseColWidth="10" defaultRowHeight="15" x14ac:dyDescent="0.25"/>
  <cols>
    <col min="1" max="1" width="24.140625" style="1" customWidth="1"/>
    <col min="2" max="2" width="16.28515625" style="1" customWidth="1"/>
    <col min="3" max="3" width="14.42578125" style="1" customWidth="1"/>
    <col min="4" max="4" width="6.140625" style="1" customWidth="1"/>
    <col min="5" max="5" width="20.42578125" style="1" customWidth="1"/>
    <col min="6" max="6" width="14.140625" style="1" customWidth="1"/>
    <col min="7" max="7" width="15.42578125" style="1" customWidth="1"/>
    <col min="8" max="8" width="7.140625" style="1" customWidth="1"/>
    <col min="9" max="9" width="18.28515625" style="1" customWidth="1"/>
    <col min="10" max="11" width="15.28515625" style="1" customWidth="1"/>
    <col min="12" max="12" width="11.42578125" style="1"/>
    <col min="13" max="13" width="6.42578125" style="1" customWidth="1"/>
    <col min="14" max="14" width="18.85546875" style="1" customWidth="1"/>
    <col min="15" max="16" width="14.42578125" style="1" customWidth="1"/>
    <col min="17" max="17" width="8" style="1" customWidth="1"/>
    <col min="18" max="18" width="14.85546875" style="1" customWidth="1"/>
    <col min="19" max="21" width="13.7109375" style="1" customWidth="1"/>
    <col min="22" max="16384" width="11.42578125" style="1"/>
  </cols>
  <sheetData>
    <row r="1" spans="1:23" ht="23.25" customHeight="1" thickBot="1" x14ac:dyDescent="0.4">
      <c r="A1" s="2" t="s">
        <v>0</v>
      </c>
    </row>
    <row r="2" spans="1:23" ht="25.5" customHeight="1" thickBot="1" x14ac:dyDescent="0.3">
      <c r="E2" s="28" t="s">
        <v>41</v>
      </c>
      <c r="F2" s="29"/>
      <c r="G2" s="29"/>
      <c r="H2" s="29"/>
      <c r="I2" s="29"/>
      <c r="J2" s="29"/>
      <c r="K2" s="29"/>
      <c r="L2" s="30"/>
      <c r="N2" s="31" t="s">
        <v>42</v>
      </c>
      <c r="O2" s="32"/>
      <c r="P2" s="32"/>
      <c r="Q2" s="32"/>
      <c r="R2" s="32"/>
      <c r="S2" s="32"/>
      <c r="T2" s="32"/>
      <c r="U2" s="33"/>
    </row>
    <row r="3" spans="1:23" ht="20.25" customHeight="1" thickBot="1" x14ac:dyDescent="0.3">
      <c r="A3" s="3" t="s">
        <v>1</v>
      </c>
      <c r="B3" s="3" t="s">
        <v>2</v>
      </c>
      <c r="C3" s="3" t="s">
        <v>29</v>
      </c>
      <c r="D3" s="3"/>
      <c r="E3" s="3" t="s">
        <v>36</v>
      </c>
      <c r="F3" s="3" t="s">
        <v>43</v>
      </c>
      <c r="G3" s="3" t="s">
        <v>46</v>
      </c>
      <c r="H3" s="3"/>
      <c r="I3" s="3" t="s">
        <v>47</v>
      </c>
      <c r="J3" s="3" t="s">
        <v>43</v>
      </c>
      <c r="K3" s="3" t="s">
        <v>48</v>
      </c>
      <c r="L3" s="3" t="s">
        <v>3</v>
      </c>
      <c r="M3" s="3"/>
      <c r="N3" s="3" t="s">
        <v>37</v>
      </c>
      <c r="O3" s="3" t="s">
        <v>44</v>
      </c>
      <c r="P3" s="3" t="s">
        <v>49</v>
      </c>
      <c r="Q3" s="3"/>
      <c r="R3" s="3" t="s">
        <v>40</v>
      </c>
      <c r="S3" s="3" t="s">
        <v>45</v>
      </c>
      <c r="T3" s="3" t="s">
        <v>50</v>
      </c>
      <c r="U3" s="3" t="s">
        <v>4</v>
      </c>
      <c r="W3" s="5" t="s">
        <v>6</v>
      </c>
    </row>
    <row r="4" spans="1:23" ht="15.75" thickBot="1" x14ac:dyDescent="0.3">
      <c r="A4" s="40" t="s">
        <v>5</v>
      </c>
      <c r="B4" s="37">
        <v>44501</v>
      </c>
      <c r="C4" s="37">
        <v>44499</v>
      </c>
      <c r="D4" s="4" t="s">
        <v>30</v>
      </c>
      <c r="E4" s="13">
        <f>C4+30</f>
        <v>44529</v>
      </c>
      <c r="F4" s="18">
        <f t="shared" ref="F4:F67" ca="1" si="0">E4-TODAY()</f>
        <v>11</v>
      </c>
      <c r="G4" s="22"/>
      <c r="H4" s="38" t="s">
        <v>34</v>
      </c>
      <c r="I4" s="35">
        <f>C4+182</f>
        <v>44681</v>
      </c>
      <c r="J4" s="34">
        <f ca="1">I4-TODAY()</f>
        <v>163</v>
      </c>
      <c r="K4" s="23"/>
      <c r="L4" s="35">
        <f>B4+364</f>
        <v>44865</v>
      </c>
      <c r="M4" s="4" t="s">
        <v>30</v>
      </c>
      <c r="N4" s="14">
        <f>B4+365</f>
        <v>44866</v>
      </c>
      <c r="O4" s="18">
        <f ca="1">N4-TODAY()</f>
        <v>348</v>
      </c>
      <c r="P4" s="21"/>
      <c r="Q4" s="38" t="s">
        <v>39</v>
      </c>
      <c r="R4" s="35">
        <f>C4+729</f>
        <v>45228</v>
      </c>
      <c r="S4" s="34">
        <f ca="1">R4-TODAY()</f>
        <v>710</v>
      </c>
      <c r="T4" s="23"/>
      <c r="U4" s="37">
        <f>L4+364</f>
        <v>45229</v>
      </c>
      <c r="W4" s="7" t="s">
        <v>7</v>
      </c>
    </row>
    <row r="5" spans="1:23" ht="15.75" thickBot="1" x14ac:dyDescent="0.3">
      <c r="A5" s="41"/>
      <c r="B5" s="37"/>
      <c r="C5" s="37"/>
      <c r="D5" s="6" t="s">
        <v>31</v>
      </c>
      <c r="E5" s="19">
        <f>C4+130</f>
        <v>44629</v>
      </c>
      <c r="F5" s="18">
        <f t="shared" ca="1" si="0"/>
        <v>111</v>
      </c>
      <c r="G5" s="21"/>
      <c r="H5" s="38"/>
      <c r="I5" s="36"/>
      <c r="J5" s="34"/>
      <c r="K5" s="23"/>
      <c r="L5" s="36"/>
      <c r="M5" s="4" t="s">
        <v>31</v>
      </c>
      <c r="N5" s="14">
        <f>B4+487</f>
        <v>44988</v>
      </c>
      <c r="O5" s="18">
        <f t="shared" ref="O5:O68" ca="1" si="1">N5-TODAY()</f>
        <v>470</v>
      </c>
      <c r="P5" s="21"/>
      <c r="Q5" s="38"/>
      <c r="R5" s="36"/>
      <c r="S5" s="34"/>
      <c r="T5" s="23"/>
      <c r="U5" s="39"/>
      <c r="W5" s="8" t="s">
        <v>9</v>
      </c>
    </row>
    <row r="6" spans="1:23" ht="15.75" thickBot="1" x14ac:dyDescent="0.3">
      <c r="A6" s="41"/>
      <c r="B6" s="37"/>
      <c r="C6" s="37"/>
      <c r="D6" s="6" t="s">
        <v>32</v>
      </c>
      <c r="E6" s="19">
        <f>C4+100</f>
        <v>44599</v>
      </c>
      <c r="F6" s="18">
        <f t="shared" ca="1" si="0"/>
        <v>81</v>
      </c>
      <c r="G6" s="21"/>
      <c r="H6" s="38" t="s">
        <v>35</v>
      </c>
      <c r="I6" s="35">
        <f>C4+364</f>
        <v>44863</v>
      </c>
      <c r="J6" s="34">
        <f t="shared" ref="J6" ca="1" si="2">I6-TODAY()</f>
        <v>345</v>
      </c>
      <c r="K6" s="23"/>
      <c r="L6" s="36"/>
      <c r="M6" s="4" t="s">
        <v>38</v>
      </c>
      <c r="N6" s="14">
        <f>B4+609</f>
        <v>45110</v>
      </c>
      <c r="O6" s="18">
        <f t="shared" ca="1" si="1"/>
        <v>592</v>
      </c>
      <c r="P6" s="21"/>
      <c r="Q6" s="38"/>
      <c r="R6" s="36"/>
      <c r="S6" s="34"/>
      <c r="T6" s="23"/>
      <c r="U6" s="39"/>
      <c r="W6" s="9" t="s">
        <v>10</v>
      </c>
    </row>
    <row r="7" spans="1:23" ht="15.75" thickBot="1" x14ac:dyDescent="0.3">
      <c r="A7" s="42"/>
      <c r="B7" s="37"/>
      <c r="C7" s="37"/>
      <c r="D7" s="6" t="s">
        <v>33</v>
      </c>
      <c r="E7" s="19">
        <f>C4+105</f>
        <v>44604</v>
      </c>
      <c r="F7" s="18">
        <f t="shared" ca="1" si="0"/>
        <v>86</v>
      </c>
      <c r="G7" s="21"/>
      <c r="H7" s="38"/>
      <c r="I7" s="35"/>
      <c r="J7" s="34"/>
      <c r="K7" s="23"/>
      <c r="L7" s="36"/>
      <c r="M7" s="4"/>
      <c r="N7" s="15"/>
      <c r="O7" s="18"/>
      <c r="P7" s="21"/>
      <c r="Q7" s="38"/>
      <c r="R7" s="36"/>
      <c r="S7" s="34"/>
      <c r="T7" s="23"/>
      <c r="U7" s="39"/>
      <c r="W7" s="10"/>
    </row>
    <row r="8" spans="1:23" ht="15.75" thickBot="1" x14ac:dyDescent="0.3">
      <c r="A8" s="40" t="s">
        <v>8</v>
      </c>
      <c r="B8" s="37">
        <v>44075</v>
      </c>
      <c r="C8" s="37">
        <v>44104</v>
      </c>
      <c r="D8" s="4" t="s">
        <v>30</v>
      </c>
      <c r="E8" s="13">
        <f t="shared" ref="E8" si="3">C8+30</f>
        <v>44134</v>
      </c>
      <c r="F8" s="18">
        <f t="shared" ca="1" si="0"/>
        <v>-384</v>
      </c>
      <c r="G8" s="21"/>
      <c r="H8" s="38" t="s">
        <v>34</v>
      </c>
      <c r="I8" s="35">
        <f>C8+182</f>
        <v>44286</v>
      </c>
      <c r="J8" s="34">
        <f t="shared" ref="J8" ca="1" si="4">I8-TODAY()</f>
        <v>-232</v>
      </c>
      <c r="K8" s="23"/>
      <c r="L8" s="35">
        <f>B8+364</f>
        <v>44439</v>
      </c>
      <c r="M8" s="4" t="s">
        <v>30</v>
      </c>
      <c r="N8" s="13">
        <f>B8+365</f>
        <v>44440</v>
      </c>
      <c r="O8" s="18">
        <f t="shared" ca="1" si="1"/>
        <v>-78</v>
      </c>
      <c r="P8" s="21"/>
      <c r="Q8" s="38" t="s">
        <v>39</v>
      </c>
      <c r="R8" s="35">
        <f>C8+729</f>
        <v>44833</v>
      </c>
      <c r="S8" s="34">
        <f t="shared" ref="S8" ca="1" si="5">R8-TODAY()</f>
        <v>315</v>
      </c>
      <c r="T8" s="23"/>
      <c r="U8" s="37">
        <f t="shared" ref="U8" si="6">L8+364</f>
        <v>44803</v>
      </c>
      <c r="W8" s="10"/>
    </row>
    <row r="9" spans="1:23" ht="15.75" thickBot="1" x14ac:dyDescent="0.3">
      <c r="A9" s="41"/>
      <c r="B9" s="37"/>
      <c r="C9" s="37"/>
      <c r="D9" s="6" t="s">
        <v>31</v>
      </c>
      <c r="E9" s="19">
        <f t="shared" ref="E9" si="7">C8+130</f>
        <v>44234</v>
      </c>
      <c r="F9" s="18">
        <f t="shared" ca="1" si="0"/>
        <v>-284</v>
      </c>
      <c r="G9" s="21"/>
      <c r="H9" s="38"/>
      <c r="I9" s="36"/>
      <c r="J9" s="34"/>
      <c r="K9" s="23"/>
      <c r="L9" s="36"/>
      <c r="M9" s="4" t="s">
        <v>31</v>
      </c>
      <c r="N9" s="13">
        <f>B8+487</f>
        <v>44562</v>
      </c>
      <c r="O9" s="18">
        <f t="shared" ca="1" si="1"/>
        <v>44</v>
      </c>
      <c r="P9" s="21"/>
      <c r="Q9" s="38"/>
      <c r="R9" s="36"/>
      <c r="S9" s="34"/>
      <c r="T9" s="23"/>
      <c r="U9" s="39"/>
      <c r="W9" s="11" t="s">
        <v>13</v>
      </c>
    </row>
    <row r="10" spans="1:23" ht="15.75" thickBot="1" x14ac:dyDescent="0.3">
      <c r="A10" s="41"/>
      <c r="B10" s="37"/>
      <c r="C10" s="37"/>
      <c r="D10" s="6" t="s">
        <v>32</v>
      </c>
      <c r="E10" s="19">
        <f t="shared" ref="E10" si="8">C8+100</f>
        <v>44204</v>
      </c>
      <c r="F10" s="18">
        <f t="shared" ca="1" si="0"/>
        <v>-314</v>
      </c>
      <c r="G10" s="21"/>
      <c r="H10" s="38" t="s">
        <v>35</v>
      </c>
      <c r="I10" s="35">
        <f>C8+364</f>
        <v>44468</v>
      </c>
      <c r="J10" s="34">
        <f t="shared" ref="J10" ca="1" si="9">I10-TODAY()</f>
        <v>-50</v>
      </c>
      <c r="K10" s="23"/>
      <c r="L10" s="36"/>
      <c r="M10" s="4" t="s">
        <v>38</v>
      </c>
      <c r="N10" s="13">
        <f>B8+609</f>
        <v>44684</v>
      </c>
      <c r="O10" s="18">
        <f t="shared" ca="1" si="1"/>
        <v>166</v>
      </c>
      <c r="P10" s="21"/>
      <c r="Q10" s="38"/>
      <c r="R10" s="36"/>
      <c r="S10" s="34"/>
      <c r="T10" s="23"/>
      <c r="U10" s="39"/>
      <c r="W10" s="12" t="s">
        <v>14</v>
      </c>
    </row>
    <row r="11" spans="1:23" ht="15.75" thickBot="1" x14ac:dyDescent="0.3">
      <c r="A11" s="42"/>
      <c r="B11" s="37"/>
      <c r="C11" s="37"/>
      <c r="D11" s="6" t="s">
        <v>33</v>
      </c>
      <c r="E11" s="19">
        <f t="shared" ref="E11" si="10">C8+105</f>
        <v>44209</v>
      </c>
      <c r="F11" s="18">
        <f t="shared" ca="1" si="0"/>
        <v>-309</v>
      </c>
      <c r="G11" s="21"/>
      <c r="H11" s="38"/>
      <c r="I11" s="35"/>
      <c r="J11" s="34"/>
      <c r="K11" s="23"/>
      <c r="L11" s="36"/>
      <c r="M11" s="4"/>
      <c r="N11" s="15"/>
      <c r="O11" s="18"/>
      <c r="P11" s="21"/>
      <c r="Q11" s="38"/>
      <c r="R11" s="36"/>
      <c r="S11" s="34"/>
      <c r="T11" s="23"/>
      <c r="U11" s="39"/>
    </row>
    <row r="12" spans="1:23" ht="15.75" thickBot="1" x14ac:dyDescent="0.3">
      <c r="A12" s="40" t="s">
        <v>11</v>
      </c>
      <c r="B12" s="37">
        <v>44075</v>
      </c>
      <c r="C12" s="37">
        <v>44499</v>
      </c>
      <c r="D12" s="4" t="s">
        <v>30</v>
      </c>
      <c r="E12" s="13">
        <f t="shared" ref="E12" si="11">C12+30</f>
        <v>44529</v>
      </c>
      <c r="F12" s="18">
        <f t="shared" ca="1" si="0"/>
        <v>11</v>
      </c>
      <c r="G12" s="21"/>
      <c r="H12" s="38" t="s">
        <v>34</v>
      </c>
      <c r="I12" s="35">
        <f>C12+182</f>
        <v>44681</v>
      </c>
      <c r="J12" s="34">
        <f t="shared" ref="J12" ca="1" si="12">I12-TODAY()</f>
        <v>163</v>
      </c>
      <c r="K12" s="23"/>
      <c r="L12" s="35">
        <f>B12+364</f>
        <v>44439</v>
      </c>
      <c r="M12" s="4" t="s">
        <v>30</v>
      </c>
      <c r="N12" s="13">
        <f>B12+365</f>
        <v>44440</v>
      </c>
      <c r="O12" s="18">
        <f t="shared" ca="1" si="1"/>
        <v>-78</v>
      </c>
      <c r="P12" s="21"/>
      <c r="Q12" s="38" t="s">
        <v>39</v>
      </c>
      <c r="R12" s="35">
        <f>C12+729</f>
        <v>45228</v>
      </c>
      <c r="S12" s="34">
        <f t="shared" ref="S12" ca="1" si="13">R12-TODAY()</f>
        <v>710</v>
      </c>
      <c r="T12" s="23"/>
      <c r="U12" s="37">
        <f t="shared" ref="U12" si="14">L12+364</f>
        <v>44803</v>
      </c>
    </row>
    <row r="13" spans="1:23" ht="15.75" thickBot="1" x14ac:dyDescent="0.3">
      <c r="A13" s="41"/>
      <c r="B13" s="37"/>
      <c r="C13" s="37"/>
      <c r="D13" s="6" t="s">
        <v>31</v>
      </c>
      <c r="E13" s="19">
        <f t="shared" ref="E13" si="15">C12+130</f>
        <v>44629</v>
      </c>
      <c r="F13" s="18">
        <f t="shared" ca="1" si="0"/>
        <v>111</v>
      </c>
      <c r="G13" s="21"/>
      <c r="H13" s="38"/>
      <c r="I13" s="36"/>
      <c r="J13" s="34"/>
      <c r="K13" s="23"/>
      <c r="L13" s="36"/>
      <c r="M13" s="4" t="s">
        <v>31</v>
      </c>
      <c r="N13" s="13">
        <f>B12+487</f>
        <v>44562</v>
      </c>
      <c r="O13" s="18">
        <f t="shared" ca="1" si="1"/>
        <v>44</v>
      </c>
      <c r="P13" s="21"/>
      <c r="Q13" s="38"/>
      <c r="R13" s="36"/>
      <c r="S13" s="34"/>
      <c r="T13" s="23"/>
      <c r="U13" s="39"/>
      <c r="W13" s="20"/>
    </row>
    <row r="14" spans="1:23" ht="15.75" thickBot="1" x14ac:dyDescent="0.3">
      <c r="A14" s="41"/>
      <c r="B14" s="37"/>
      <c r="C14" s="37"/>
      <c r="D14" s="6" t="s">
        <v>32</v>
      </c>
      <c r="E14" s="19">
        <f t="shared" ref="E14" si="16">C12+100</f>
        <v>44599</v>
      </c>
      <c r="F14" s="18">
        <f t="shared" ca="1" si="0"/>
        <v>81</v>
      </c>
      <c r="G14" s="21"/>
      <c r="H14" s="38" t="s">
        <v>35</v>
      </c>
      <c r="I14" s="35">
        <f>C12+364</f>
        <v>44863</v>
      </c>
      <c r="J14" s="34">
        <f t="shared" ref="J14" ca="1" si="17">I14-TODAY()</f>
        <v>345</v>
      </c>
      <c r="K14" s="23"/>
      <c r="L14" s="36"/>
      <c r="M14" s="4" t="s">
        <v>38</v>
      </c>
      <c r="N14" s="13">
        <f>B12+609</f>
        <v>44684</v>
      </c>
      <c r="O14" s="18">
        <f t="shared" ca="1" si="1"/>
        <v>166</v>
      </c>
      <c r="P14" s="21"/>
      <c r="Q14" s="38"/>
      <c r="R14" s="36"/>
      <c r="S14" s="34"/>
      <c r="T14" s="23"/>
      <c r="U14" s="39"/>
      <c r="W14" s="20"/>
    </row>
    <row r="15" spans="1:23" ht="15.75" thickBot="1" x14ac:dyDescent="0.3">
      <c r="A15" s="42"/>
      <c r="B15" s="37"/>
      <c r="C15" s="37"/>
      <c r="D15" s="6" t="s">
        <v>33</v>
      </c>
      <c r="E15" s="19">
        <f t="shared" ref="E15" si="18">C12+105</f>
        <v>44604</v>
      </c>
      <c r="F15" s="18">
        <f t="shared" ca="1" si="0"/>
        <v>86</v>
      </c>
      <c r="G15" s="21"/>
      <c r="H15" s="38"/>
      <c r="I15" s="35"/>
      <c r="J15" s="34"/>
      <c r="K15" s="23"/>
      <c r="L15" s="36"/>
      <c r="M15" s="4"/>
      <c r="N15" s="15"/>
      <c r="O15" s="18"/>
      <c r="P15" s="21"/>
      <c r="Q15" s="38"/>
      <c r="R15" s="36"/>
      <c r="S15" s="34"/>
      <c r="T15" s="23"/>
      <c r="U15" s="39"/>
    </row>
    <row r="16" spans="1:23" ht="15.75" thickBot="1" x14ac:dyDescent="0.3">
      <c r="A16" s="40" t="s">
        <v>12</v>
      </c>
      <c r="B16" s="37">
        <v>44075</v>
      </c>
      <c r="C16" s="37">
        <v>44499</v>
      </c>
      <c r="D16" s="4" t="s">
        <v>30</v>
      </c>
      <c r="E16" s="13">
        <f t="shared" ref="E16" si="19">C16+30</f>
        <v>44529</v>
      </c>
      <c r="F16" s="18">
        <f t="shared" ca="1" si="0"/>
        <v>11</v>
      </c>
      <c r="G16" s="21"/>
      <c r="H16" s="38" t="s">
        <v>34</v>
      </c>
      <c r="I16" s="35">
        <f>C16+182</f>
        <v>44681</v>
      </c>
      <c r="J16" s="34">
        <f t="shared" ref="J16" ca="1" si="20">I16-TODAY()</f>
        <v>163</v>
      </c>
      <c r="K16" s="23"/>
      <c r="L16" s="35">
        <f>B16+364</f>
        <v>44439</v>
      </c>
      <c r="M16" s="4" t="s">
        <v>30</v>
      </c>
      <c r="N16" s="13">
        <f>B16+365</f>
        <v>44440</v>
      </c>
      <c r="O16" s="18">
        <f t="shared" ca="1" si="1"/>
        <v>-78</v>
      </c>
      <c r="P16" s="21"/>
      <c r="Q16" s="38" t="s">
        <v>39</v>
      </c>
      <c r="R16" s="35">
        <f>C16+729</f>
        <v>45228</v>
      </c>
      <c r="S16" s="34">
        <f t="shared" ref="S16" ca="1" si="21">R16-TODAY()</f>
        <v>710</v>
      </c>
      <c r="T16" s="23"/>
      <c r="U16" s="37">
        <f t="shared" ref="U16" si="22">L16+364</f>
        <v>44803</v>
      </c>
    </row>
    <row r="17" spans="1:21" ht="15.75" thickBot="1" x14ac:dyDescent="0.3">
      <c r="A17" s="41"/>
      <c r="B17" s="37"/>
      <c r="C17" s="37"/>
      <c r="D17" s="6" t="s">
        <v>31</v>
      </c>
      <c r="E17" s="19">
        <f t="shared" ref="E17" si="23">C16+130</f>
        <v>44629</v>
      </c>
      <c r="F17" s="18">
        <f t="shared" ca="1" si="0"/>
        <v>111</v>
      </c>
      <c r="G17" s="21"/>
      <c r="H17" s="38"/>
      <c r="I17" s="36"/>
      <c r="J17" s="34"/>
      <c r="K17" s="23"/>
      <c r="L17" s="36"/>
      <c r="M17" s="4" t="s">
        <v>31</v>
      </c>
      <c r="N17" s="13">
        <f>B16+487</f>
        <v>44562</v>
      </c>
      <c r="O17" s="18">
        <f t="shared" ca="1" si="1"/>
        <v>44</v>
      </c>
      <c r="P17" s="21"/>
      <c r="Q17" s="38"/>
      <c r="R17" s="36"/>
      <c r="S17" s="34"/>
      <c r="T17" s="23"/>
      <c r="U17" s="39"/>
    </row>
    <row r="18" spans="1:21" ht="15.75" thickBot="1" x14ac:dyDescent="0.3">
      <c r="A18" s="41"/>
      <c r="B18" s="37"/>
      <c r="C18" s="37"/>
      <c r="D18" s="6" t="s">
        <v>32</v>
      </c>
      <c r="E18" s="19">
        <f t="shared" ref="E18" si="24">C16+100</f>
        <v>44599</v>
      </c>
      <c r="F18" s="18">
        <f t="shared" ca="1" si="0"/>
        <v>81</v>
      </c>
      <c r="G18" s="21"/>
      <c r="H18" s="38" t="s">
        <v>35</v>
      </c>
      <c r="I18" s="35">
        <f>C16+364</f>
        <v>44863</v>
      </c>
      <c r="J18" s="34">
        <f t="shared" ref="J18" ca="1" si="25">I18-TODAY()</f>
        <v>345</v>
      </c>
      <c r="K18" s="23"/>
      <c r="L18" s="36"/>
      <c r="M18" s="4" t="s">
        <v>38</v>
      </c>
      <c r="N18" s="13">
        <f>B16+609</f>
        <v>44684</v>
      </c>
      <c r="O18" s="18">
        <f t="shared" ca="1" si="1"/>
        <v>166</v>
      </c>
      <c r="P18" s="21"/>
      <c r="Q18" s="38"/>
      <c r="R18" s="36"/>
      <c r="S18" s="34"/>
      <c r="T18" s="23"/>
      <c r="U18" s="39"/>
    </row>
    <row r="19" spans="1:21" ht="15.75" thickBot="1" x14ac:dyDescent="0.3">
      <c r="A19" s="42"/>
      <c r="B19" s="37"/>
      <c r="C19" s="37"/>
      <c r="D19" s="6" t="s">
        <v>33</v>
      </c>
      <c r="E19" s="19">
        <f t="shared" ref="E19" si="26">C16+105</f>
        <v>44604</v>
      </c>
      <c r="F19" s="18">
        <f t="shared" ca="1" si="0"/>
        <v>86</v>
      </c>
      <c r="G19" s="21"/>
      <c r="H19" s="38"/>
      <c r="I19" s="35"/>
      <c r="J19" s="34"/>
      <c r="K19" s="23"/>
      <c r="L19" s="36"/>
      <c r="M19" s="4"/>
      <c r="N19" s="15"/>
      <c r="O19" s="18"/>
      <c r="P19" s="21"/>
      <c r="Q19" s="38"/>
      <c r="R19" s="36"/>
      <c r="S19" s="34"/>
      <c r="T19" s="23"/>
      <c r="U19" s="39"/>
    </row>
    <row r="20" spans="1:21" ht="15.75" thickBot="1" x14ac:dyDescent="0.3">
      <c r="A20" s="40" t="s">
        <v>15</v>
      </c>
      <c r="B20" s="37">
        <v>44075</v>
      </c>
      <c r="C20" s="37">
        <v>44499</v>
      </c>
      <c r="D20" s="4" t="s">
        <v>30</v>
      </c>
      <c r="E20" s="13">
        <f t="shared" ref="E20" si="27">C20+30</f>
        <v>44529</v>
      </c>
      <c r="F20" s="18">
        <f t="shared" ca="1" si="0"/>
        <v>11</v>
      </c>
      <c r="G20" s="21"/>
      <c r="H20" s="38" t="s">
        <v>34</v>
      </c>
      <c r="I20" s="35">
        <f>C20+182</f>
        <v>44681</v>
      </c>
      <c r="J20" s="34">
        <f t="shared" ref="J20" ca="1" si="28">I20-TODAY()</f>
        <v>163</v>
      </c>
      <c r="K20" s="23"/>
      <c r="L20" s="35">
        <f>B20+364</f>
        <v>44439</v>
      </c>
      <c r="M20" s="4" t="s">
        <v>30</v>
      </c>
      <c r="N20" s="13">
        <f>B20+365</f>
        <v>44440</v>
      </c>
      <c r="O20" s="18">
        <f t="shared" ca="1" si="1"/>
        <v>-78</v>
      </c>
      <c r="P20" s="21"/>
      <c r="Q20" s="38" t="s">
        <v>39</v>
      </c>
      <c r="R20" s="35">
        <f>C20+729</f>
        <v>45228</v>
      </c>
      <c r="S20" s="34">
        <f t="shared" ref="S20" ca="1" si="29">R20-TODAY()</f>
        <v>710</v>
      </c>
      <c r="T20" s="23"/>
      <c r="U20" s="37">
        <f t="shared" ref="U20" si="30">L20+364</f>
        <v>44803</v>
      </c>
    </row>
    <row r="21" spans="1:21" ht="15.75" thickBot="1" x14ac:dyDescent="0.3">
      <c r="A21" s="41"/>
      <c r="B21" s="37"/>
      <c r="C21" s="37"/>
      <c r="D21" s="6" t="s">
        <v>31</v>
      </c>
      <c r="E21" s="19">
        <f t="shared" ref="E21" si="31">C20+130</f>
        <v>44629</v>
      </c>
      <c r="F21" s="18">
        <f t="shared" ca="1" si="0"/>
        <v>111</v>
      </c>
      <c r="G21" s="21"/>
      <c r="H21" s="38"/>
      <c r="I21" s="36"/>
      <c r="J21" s="34"/>
      <c r="K21" s="23"/>
      <c r="L21" s="36"/>
      <c r="M21" s="4" t="s">
        <v>31</v>
      </c>
      <c r="N21" s="13">
        <f>B20+487</f>
        <v>44562</v>
      </c>
      <c r="O21" s="18">
        <f t="shared" ca="1" si="1"/>
        <v>44</v>
      </c>
      <c r="P21" s="21"/>
      <c r="Q21" s="38"/>
      <c r="R21" s="36"/>
      <c r="S21" s="34"/>
      <c r="T21" s="23"/>
      <c r="U21" s="39"/>
    </row>
    <row r="22" spans="1:21" ht="15.75" thickBot="1" x14ac:dyDescent="0.3">
      <c r="A22" s="41"/>
      <c r="B22" s="37"/>
      <c r="C22" s="37"/>
      <c r="D22" s="6" t="s">
        <v>32</v>
      </c>
      <c r="E22" s="19">
        <f t="shared" ref="E22" si="32">C20+100</f>
        <v>44599</v>
      </c>
      <c r="F22" s="18">
        <f t="shared" ca="1" si="0"/>
        <v>81</v>
      </c>
      <c r="G22" s="21"/>
      <c r="H22" s="38" t="s">
        <v>35</v>
      </c>
      <c r="I22" s="35">
        <f>C20+364</f>
        <v>44863</v>
      </c>
      <c r="J22" s="34">
        <f t="shared" ref="J22" ca="1" si="33">I22-TODAY()</f>
        <v>345</v>
      </c>
      <c r="K22" s="23"/>
      <c r="L22" s="36"/>
      <c r="M22" s="4" t="s">
        <v>38</v>
      </c>
      <c r="N22" s="13">
        <f>B20+609</f>
        <v>44684</v>
      </c>
      <c r="O22" s="18">
        <f t="shared" ca="1" si="1"/>
        <v>166</v>
      </c>
      <c r="P22" s="21"/>
      <c r="Q22" s="38"/>
      <c r="R22" s="36"/>
      <c r="S22" s="34"/>
      <c r="T22" s="23"/>
      <c r="U22" s="39"/>
    </row>
    <row r="23" spans="1:21" ht="15.75" thickBot="1" x14ac:dyDescent="0.3">
      <c r="A23" s="42"/>
      <c r="B23" s="37"/>
      <c r="C23" s="37"/>
      <c r="D23" s="6" t="s">
        <v>33</v>
      </c>
      <c r="E23" s="19">
        <f t="shared" ref="E23" si="34">C20+105</f>
        <v>44604</v>
      </c>
      <c r="F23" s="18">
        <f t="shared" ca="1" si="0"/>
        <v>86</v>
      </c>
      <c r="G23" s="21"/>
      <c r="H23" s="38"/>
      <c r="I23" s="35"/>
      <c r="J23" s="34"/>
      <c r="K23" s="23"/>
      <c r="L23" s="36"/>
      <c r="M23" s="4"/>
      <c r="N23" s="15"/>
      <c r="O23" s="18"/>
      <c r="P23" s="21"/>
      <c r="Q23" s="38"/>
      <c r="R23" s="36"/>
      <c r="S23" s="34"/>
      <c r="T23" s="23"/>
      <c r="U23" s="39"/>
    </row>
    <row r="24" spans="1:21" ht="15.75" thickBot="1" x14ac:dyDescent="0.3">
      <c r="A24" s="40" t="s">
        <v>16</v>
      </c>
      <c r="B24" s="37">
        <v>44075</v>
      </c>
      <c r="C24" s="37">
        <v>44499</v>
      </c>
      <c r="D24" s="4" t="s">
        <v>30</v>
      </c>
      <c r="E24" s="13">
        <f t="shared" ref="E24" si="35">C24+30</f>
        <v>44529</v>
      </c>
      <c r="F24" s="18">
        <f t="shared" ca="1" si="0"/>
        <v>11</v>
      </c>
      <c r="G24" s="21"/>
      <c r="H24" s="38" t="s">
        <v>34</v>
      </c>
      <c r="I24" s="35">
        <f>C24+182</f>
        <v>44681</v>
      </c>
      <c r="J24" s="34">
        <f t="shared" ref="J24" ca="1" si="36">I24-TODAY()</f>
        <v>163</v>
      </c>
      <c r="K24" s="23"/>
      <c r="L24" s="35">
        <f>B24+364</f>
        <v>44439</v>
      </c>
      <c r="M24" s="4" t="s">
        <v>30</v>
      </c>
      <c r="N24" s="13">
        <f>B24+365</f>
        <v>44440</v>
      </c>
      <c r="O24" s="18">
        <f t="shared" ca="1" si="1"/>
        <v>-78</v>
      </c>
      <c r="P24" s="21"/>
      <c r="Q24" s="38" t="s">
        <v>39</v>
      </c>
      <c r="R24" s="35">
        <f>C24+729</f>
        <v>45228</v>
      </c>
      <c r="S24" s="34">
        <f t="shared" ref="S24" ca="1" si="37">R24-TODAY()</f>
        <v>710</v>
      </c>
      <c r="T24" s="23"/>
      <c r="U24" s="37">
        <f t="shared" ref="U24" si="38">L24+364</f>
        <v>44803</v>
      </c>
    </row>
    <row r="25" spans="1:21" ht="15.75" thickBot="1" x14ac:dyDescent="0.3">
      <c r="A25" s="41"/>
      <c r="B25" s="37"/>
      <c r="C25" s="37"/>
      <c r="D25" s="6" t="s">
        <v>31</v>
      </c>
      <c r="E25" s="19">
        <f t="shared" ref="E25" si="39">C24+130</f>
        <v>44629</v>
      </c>
      <c r="F25" s="18">
        <f t="shared" ca="1" si="0"/>
        <v>111</v>
      </c>
      <c r="G25" s="21"/>
      <c r="H25" s="38"/>
      <c r="I25" s="36"/>
      <c r="J25" s="34"/>
      <c r="K25" s="23"/>
      <c r="L25" s="36"/>
      <c r="M25" s="4" t="s">
        <v>31</v>
      </c>
      <c r="N25" s="13">
        <f>B24+487</f>
        <v>44562</v>
      </c>
      <c r="O25" s="18">
        <f t="shared" ca="1" si="1"/>
        <v>44</v>
      </c>
      <c r="P25" s="21"/>
      <c r="Q25" s="38"/>
      <c r="R25" s="36"/>
      <c r="S25" s="34"/>
      <c r="T25" s="23"/>
      <c r="U25" s="39"/>
    </row>
    <row r="26" spans="1:21" ht="15.75" thickBot="1" x14ac:dyDescent="0.3">
      <c r="A26" s="41"/>
      <c r="B26" s="37"/>
      <c r="C26" s="37"/>
      <c r="D26" s="6" t="s">
        <v>32</v>
      </c>
      <c r="E26" s="19">
        <f t="shared" ref="E26" si="40">C24+100</f>
        <v>44599</v>
      </c>
      <c r="F26" s="18">
        <f t="shared" ca="1" si="0"/>
        <v>81</v>
      </c>
      <c r="G26" s="21"/>
      <c r="H26" s="38" t="s">
        <v>35</v>
      </c>
      <c r="I26" s="35">
        <f>C24+364</f>
        <v>44863</v>
      </c>
      <c r="J26" s="34">
        <f t="shared" ref="J26" ca="1" si="41">I26-TODAY()</f>
        <v>345</v>
      </c>
      <c r="K26" s="23"/>
      <c r="L26" s="36"/>
      <c r="M26" s="4" t="s">
        <v>38</v>
      </c>
      <c r="N26" s="13">
        <f>B24+609</f>
        <v>44684</v>
      </c>
      <c r="O26" s="18">
        <f t="shared" ca="1" si="1"/>
        <v>166</v>
      </c>
      <c r="P26" s="21"/>
      <c r="Q26" s="38"/>
      <c r="R26" s="36"/>
      <c r="S26" s="34"/>
      <c r="T26" s="23"/>
      <c r="U26" s="39"/>
    </row>
    <row r="27" spans="1:21" ht="15.75" thickBot="1" x14ac:dyDescent="0.3">
      <c r="A27" s="42"/>
      <c r="B27" s="37"/>
      <c r="C27" s="37"/>
      <c r="D27" s="6" t="s">
        <v>33</v>
      </c>
      <c r="E27" s="19">
        <f t="shared" ref="E27" si="42">C24+105</f>
        <v>44604</v>
      </c>
      <c r="F27" s="18">
        <f t="shared" ca="1" si="0"/>
        <v>86</v>
      </c>
      <c r="G27" s="21"/>
      <c r="H27" s="38"/>
      <c r="I27" s="35"/>
      <c r="J27" s="34"/>
      <c r="K27" s="23"/>
      <c r="L27" s="36"/>
      <c r="M27" s="4"/>
      <c r="N27" s="15"/>
      <c r="O27" s="18"/>
      <c r="P27" s="21"/>
      <c r="Q27" s="38"/>
      <c r="R27" s="36"/>
      <c r="S27" s="34"/>
      <c r="T27" s="23"/>
      <c r="U27" s="39"/>
    </row>
    <row r="28" spans="1:21" ht="15.75" thickBot="1" x14ac:dyDescent="0.3">
      <c r="A28" s="43" t="s">
        <v>17</v>
      </c>
      <c r="B28" s="37">
        <v>44075</v>
      </c>
      <c r="C28" s="37">
        <v>44499</v>
      </c>
      <c r="D28" s="4" t="s">
        <v>30</v>
      </c>
      <c r="E28" s="13">
        <f t="shared" ref="E28" si="43">C28+30</f>
        <v>44529</v>
      </c>
      <c r="F28" s="18">
        <f t="shared" ca="1" si="0"/>
        <v>11</v>
      </c>
      <c r="G28" s="21"/>
      <c r="H28" s="38" t="s">
        <v>34</v>
      </c>
      <c r="I28" s="35">
        <f>C28+182</f>
        <v>44681</v>
      </c>
      <c r="J28" s="34">
        <f t="shared" ref="J28" ca="1" si="44">I28-TODAY()</f>
        <v>163</v>
      </c>
      <c r="K28" s="23"/>
      <c r="L28" s="35">
        <f>B28+364</f>
        <v>44439</v>
      </c>
      <c r="M28" s="4" t="s">
        <v>30</v>
      </c>
      <c r="N28" s="13">
        <f>B28+365</f>
        <v>44440</v>
      </c>
      <c r="O28" s="18">
        <f t="shared" ca="1" si="1"/>
        <v>-78</v>
      </c>
      <c r="P28" s="21"/>
      <c r="Q28" s="38" t="s">
        <v>39</v>
      </c>
      <c r="R28" s="35">
        <f>C28+729</f>
        <v>45228</v>
      </c>
      <c r="S28" s="34">
        <f t="shared" ref="S28" ca="1" si="45">R28-TODAY()</f>
        <v>710</v>
      </c>
      <c r="T28" s="23"/>
      <c r="U28" s="37">
        <f t="shared" ref="U28" si="46">L28+364</f>
        <v>44803</v>
      </c>
    </row>
    <row r="29" spans="1:21" ht="15.75" thickBot="1" x14ac:dyDescent="0.3">
      <c r="A29" s="44"/>
      <c r="B29" s="37"/>
      <c r="C29" s="37"/>
      <c r="D29" s="6" t="s">
        <v>31</v>
      </c>
      <c r="E29" s="19">
        <f t="shared" ref="E29" si="47">C28+130</f>
        <v>44629</v>
      </c>
      <c r="F29" s="18">
        <f t="shared" ca="1" si="0"/>
        <v>111</v>
      </c>
      <c r="G29" s="21"/>
      <c r="H29" s="38"/>
      <c r="I29" s="36"/>
      <c r="J29" s="34"/>
      <c r="K29" s="23"/>
      <c r="L29" s="36"/>
      <c r="M29" s="4" t="s">
        <v>31</v>
      </c>
      <c r="N29" s="13">
        <f>B28+487</f>
        <v>44562</v>
      </c>
      <c r="O29" s="18">
        <f t="shared" ca="1" si="1"/>
        <v>44</v>
      </c>
      <c r="P29" s="21"/>
      <c r="Q29" s="38"/>
      <c r="R29" s="36"/>
      <c r="S29" s="34"/>
      <c r="T29" s="23"/>
      <c r="U29" s="39"/>
    </row>
    <row r="30" spans="1:21" ht="15.75" thickBot="1" x14ac:dyDescent="0.3">
      <c r="A30" s="44"/>
      <c r="B30" s="37"/>
      <c r="C30" s="37"/>
      <c r="D30" s="6" t="s">
        <v>32</v>
      </c>
      <c r="E30" s="19">
        <f t="shared" ref="E30" si="48">C28+100</f>
        <v>44599</v>
      </c>
      <c r="F30" s="18">
        <f t="shared" ca="1" si="0"/>
        <v>81</v>
      </c>
      <c r="G30" s="21"/>
      <c r="H30" s="38" t="s">
        <v>35</v>
      </c>
      <c r="I30" s="35">
        <f>C28+364</f>
        <v>44863</v>
      </c>
      <c r="J30" s="34">
        <f t="shared" ref="J30" ca="1" si="49">I30-TODAY()</f>
        <v>345</v>
      </c>
      <c r="K30" s="23"/>
      <c r="L30" s="36"/>
      <c r="M30" s="4" t="s">
        <v>38</v>
      </c>
      <c r="N30" s="13">
        <f>B28+609</f>
        <v>44684</v>
      </c>
      <c r="O30" s="18">
        <f t="shared" ca="1" si="1"/>
        <v>166</v>
      </c>
      <c r="P30" s="21"/>
      <c r="Q30" s="38"/>
      <c r="R30" s="36"/>
      <c r="S30" s="34"/>
      <c r="T30" s="23"/>
      <c r="U30" s="39"/>
    </row>
    <row r="31" spans="1:21" ht="15.75" thickBot="1" x14ac:dyDescent="0.3">
      <c r="A31" s="45"/>
      <c r="B31" s="37"/>
      <c r="C31" s="37"/>
      <c r="D31" s="6" t="s">
        <v>33</v>
      </c>
      <c r="E31" s="19">
        <f t="shared" ref="E31" si="50">C28+105</f>
        <v>44604</v>
      </c>
      <c r="F31" s="18">
        <f t="shared" ca="1" si="0"/>
        <v>86</v>
      </c>
      <c r="G31" s="21"/>
      <c r="H31" s="38"/>
      <c r="I31" s="35"/>
      <c r="J31" s="34"/>
      <c r="K31" s="23"/>
      <c r="L31" s="36"/>
      <c r="M31" s="4"/>
      <c r="N31" s="15"/>
      <c r="O31" s="18"/>
      <c r="P31" s="21"/>
      <c r="Q31" s="38"/>
      <c r="R31" s="36"/>
      <c r="S31" s="34"/>
      <c r="T31" s="23"/>
      <c r="U31" s="39"/>
    </row>
    <row r="32" spans="1:21" ht="15.75" thickBot="1" x14ac:dyDescent="0.3">
      <c r="A32" s="43" t="s">
        <v>18</v>
      </c>
      <c r="B32" s="37">
        <v>44075</v>
      </c>
      <c r="C32" s="37">
        <v>44499</v>
      </c>
      <c r="D32" s="4" t="s">
        <v>30</v>
      </c>
      <c r="E32" s="13">
        <f t="shared" ref="E32" si="51">C32+30</f>
        <v>44529</v>
      </c>
      <c r="F32" s="18">
        <f t="shared" ca="1" si="0"/>
        <v>11</v>
      </c>
      <c r="G32" s="21"/>
      <c r="H32" s="38" t="s">
        <v>34</v>
      </c>
      <c r="I32" s="35">
        <f>C32+182</f>
        <v>44681</v>
      </c>
      <c r="J32" s="34">
        <f t="shared" ref="J32" ca="1" si="52">I32-TODAY()</f>
        <v>163</v>
      </c>
      <c r="K32" s="23"/>
      <c r="L32" s="35">
        <f>B32+364</f>
        <v>44439</v>
      </c>
      <c r="M32" s="4" t="s">
        <v>30</v>
      </c>
      <c r="N32" s="13">
        <f>B32+365</f>
        <v>44440</v>
      </c>
      <c r="O32" s="18">
        <f t="shared" ca="1" si="1"/>
        <v>-78</v>
      </c>
      <c r="P32" s="21"/>
      <c r="Q32" s="38" t="s">
        <v>39</v>
      </c>
      <c r="R32" s="35">
        <f>C32+729</f>
        <v>45228</v>
      </c>
      <c r="S32" s="34">
        <f t="shared" ref="S32" ca="1" si="53">R32-TODAY()</f>
        <v>710</v>
      </c>
      <c r="T32" s="23"/>
      <c r="U32" s="37">
        <f t="shared" ref="U32" si="54">L32+364</f>
        <v>44803</v>
      </c>
    </row>
    <row r="33" spans="1:21" ht="15.75" thickBot="1" x14ac:dyDescent="0.3">
      <c r="A33" s="44"/>
      <c r="B33" s="37"/>
      <c r="C33" s="37"/>
      <c r="D33" s="6" t="s">
        <v>31</v>
      </c>
      <c r="E33" s="19">
        <f t="shared" ref="E33" si="55">C32+130</f>
        <v>44629</v>
      </c>
      <c r="F33" s="18">
        <f t="shared" ca="1" si="0"/>
        <v>111</v>
      </c>
      <c r="G33" s="21"/>
      <c r="H33" s="38"/>
      <c r="I33" s="36"/>
      <c r="J33" s="34"/>
      <c r="K33" s="23"/>
      <c r="L33" s="36"/>
      <c r="M33" s="4" t="s">
        <v>31</v>
      </c>
      <c r="N33" s="13">
        <f>B32+487</f>
        <v>44562</v>
      </c>
      <c r="O33" s="18">
        <f t="shared" ca="1" si="1"/>
        <v>44</v>
      </c>
      <c r="P33" s="21"/>
      <c r="Q33" s="38"/>
      <c r="R33" s="36"/>
      <c r="S33" s="34"/>
      <c r="T33" s="23"/>
      <c r="U33" s="39"/>
    </row>
    <row r="34" spans="1:21" ht="15.75" thickBot="1" x14ac:dyDescent="0.3">
      <c r="A34" s="44"/>
      <c r="B34" s="37"/>
      <c r="C34" s="37"/>
      <c r="D34" s="6" t="s">
        <v>32</v>
      </c>
      <c r="E34" s="19">
        <f t="shared" ref="E34" si="56">C32+100</f>
        <v>44599</v>
      </c>
      <c r="F34" s="18">
        <f t="shared" ca="1" si="0"/>
        <v>81</v>
      </c>
      <c r="G34" s="21"/>
      <c r="H34" s="38" t="s">
        <v>35</v>
      </c>
      <c r="I34" s="35">
        <f>C32+364</f>
        <v>44863</v>
      </c>
      <c r="J34" s="34">
        <f t="shared" ref="J34" ca="1" si="57">I34-TODAY()</f>
        <v>345</v>
      </c>
      <c r="K34" s="23"/>
      <c r="L34" s="36"/>
      <c r="M34" s="4" t="s">
        <v>38</v>
      </c>
      <c r="N34" s="13">
        <f>B32+609</f>
        <v>44684</v>
      </c>
      <c r="O34" s="18">
        <f t="shared" ca="1" si="1"/>
        <v>166</v>
      </c>
      <c r="P34" s="21"/>
      <c r="Q34" s="38"/>
      <c r="R34" s="36"/>
      <c r="S34" s="34"/>
      <c r="T34" s="23"/>
      <c r="U34" s="39"/>
    </row>
    <row r="35" spans="1:21" ht="15.75" thickBot="1" x14ac:dyDescent="0.3">
      <c r="A35" s="45"/>
      <c r="B35" s="37"/>
      <c r="C35" s="37"/>
      <c r="D35" s="6" t="s">
        <v>33</v>
      </c>
      <c r="E35" s="19">
        <f t="shared" ref="E35" si="58">C32+105</f>
        <v>44604</v>
      </c>
      <c r="F35" s="18">
        <f t="shared" ca="1" si="0"/>
        <v>86</v>
      </c>
      <c r="G35" s="21"/>
      <c r="H35" s="38"/>
      <c r="I35" s="35"/>
      <c r="J35" s="34"/>
      <c r="K35" s="23"/>
      <c r="L35" s="36"/>
      <c r="M35" s="4"/>
      <c r="N35" s="15"/>
      <c r="O35" s="18"/>
      <c r="P35" s="21"/>
      <c r="Q35" s="38"/>
      <c r="R35" s="36"/>
      <c r="S35" s="34"/>
      <c r="T35" s="23"/>
      <c r="U35" s="39"/>
    </row>
    <row r="36" spans="1:21" ht="15.75" thickBot="1" x14ac:dyDescent="0.3">
      <c r="A36" s="43" t="s">
        <v>19</v>
      </c>
      <c r="B36" s="37">
        <v>44075</v>
      </c>
      <c r="C36" s="37">
        <v>44499</v>
      </c>
      <c r="D36" s="4" t="s">
        <v>30</v>
      </c>
      <c r="E36" s="13">
        <f t="shared" ref="E36" si="59">C36+30</f>
        <v>44529</v>
      </c>
      <c r="F36" s="18">
        <f t="shared" ca="1" si="0"/>
        <v>11</v>
      </c>
      <c r="G36" s="21"/>
      <c r="H36" s="38" t="s">
        <v>34</v>
      </c>
      <c r="I36" s="35">
        <f>C36+182</f>
        <v>44681</v>
      </c>
      <c r="J36" s="34">
        <f t="shared" ref="J36" ca="1" si="60">I36-TODAY()</f>
        <v>163</v>
      </c>
      <c r="K36" s="23"/>
      <c r="L36" s="35">
        <f>B36+364</f>
        <v>44439</v>
      </c>
      <c r="M36" s="4" t="s">
        <v>30</v>
      </c>
      <c r="N36" s="13">
        <f>B36+365</f>
        <v>44440</v>
      </c>
      <c r="O36" s="18">
        <f t="shared" ca="1" si="1"/>
        <v>-78</v>
      </c>
      <c r="P36" s="21"/>
      <c r="Q36" s="38" t="s">
        <v>39</v>
      </c>
      <c r="R36" s="35">
        <f>C36+729</f>
        <v>45228</v>
      </c>
      <c r="S36" s="34">
        <f t="shared" ref="S36" ca="1" si="61">R36-TODAY()</f>
        <v>710</v>
      </c>
      <c r="T36" s="23"/>
      <c r="U36" s="37">
        <f t="shared" ref="U36" si="62">L36+364</f>
        <v>44803</v>
      </c>
    </row>
    <row r="37" spans="1:21" ht="15.75" thickBot="1" x14ac:dyDescent="0.3">
      <c r="A37" s="44"/>
      <c r="B37" s="37"/>
      <c r="C37" s="37"/>
      <c r="D37" s="6" t="s">
        <v>31</v>
      </c>
      <c r="E37" s="19">
        <f t="shared" ref="E37" si="63">C36+130</f>
        <v>44629</v>
      </c>
      <c r="F37" s="18">
        <f t="shared" ca="1" si="0"/>
        <v>111</v>
      </c>
      <c r="G37" s="21"/>
      <c r="H37" s="38"/>
      <c r="I37" s="36"/>
      <c r="J37" s="34"/>
      <c r="K37" s="23"/>
      <c r="L37" s="36"/>
      <c r="M37" s="4" t="s">
        <v>31</v>
      </c>
      <c r="N37" s="13">
        <f>B36+487</f>
        <v>44562</v>
      </c>
      <c r="O37" s="18">
        <f t="shared" ca="1" si="1"/>
        <v>44</v>
      </c>
      <c r="P37" s="21"/>
      <c r="Q37" s="38"/>
      <c r="R37" s="36"/>
      <c r="S37" s="34"/>
      <c r="T37" s="23"/>
      <c r="U37" s="39"/>
    </row>
    <row r="38" spans="1:21" ht="15.75" thickBot="1" x14ac:dyDescent="0.3">
      <c r="A38" s="44"/>
      <c r="B38" s="37"/>
      <c r="C38" s="37"/>
      <c r="D38" s="6" t="s">
        <v>32</v>
      </c>
      <c r="E38" s="19">
        <f t="shared" ref="E38" si="64">C36+100</f>
        <v>44599</v>
      </c>
      <c r="F38" s="18">
        <f t="shared" ca="1" si="0"/>
        <v>81</v>
      </c>
      <c r="G38" s="21"/>
      <c r="H38" s="38" t="s">
        <v>35</v>
      </c>
      <c r="I38" s="35">
        <f>C36+364</f>
        <v>44863</v>
      </c>
      <c r="J38" s="34">
        <f t="shared" ref="J38" ca="1" si="65">I38-TODAY()</f>
        <v>345</v>
      </c>
      <c r="K38" s="23"/>
      <c r="L38" s="36"/>
      <c r="M38" s="4" t="s">
        <v>38</v>
      </c>
      <c r="N38" s="13">
        <f>B36+609</f>
        <v>44684</v>
      </c>
      <c r="O38" s="18">
        <f t="shared" ca="1" si="1"/>
        <v>166</v>
      </c>
      <c r="P38" s="21"/>
      <c r="Q38" s="38"/>
      <c r="R38" s="36"/>
      <c r="S38" s="34"/>
      <c r="T38" s="23"/>
      <c r="U38" s="39"/>
    </row>
    <row r="39" spans="1:21" ht="15.75" thickBot="1" x14ac:dyDescent="0.3">
      <c r="A39" s="45"/>
      <c r="B39" s="37"/>
      <c r="C39" s="37"/>
      <c r="D39" s="6" t="s">
        <v>33</v>
      </c>
      <c r="E39" s="19">
        <f t="shared" ref="E39" si="66">C36+105</f>
        <v>44604</v>
      </c>
      <c r="F39" s="18">
        <f t="shared" ca="1" si="0"/>
        <v>86</v>
      </c>
      <c r="G39" s="21"/>
      <c r="H39" s="38"/>
      <c r="I39" s="35"/>
      <c r="J39" s="34"/>
      <c r="K39" s="23"/>
      <c r="L39" s="36"/>
      <c r="M39" s="4"/>
      <c r="N39" s="15"/>
      <c r="O39" s="18"/>
      <c r="P39" s="21"/>
      <c r="Q39" s="38"/>
      <c r="R39" s="36"/>
      <c r="S39" s="34"/>
      <c r="T39" s="23"/>
      <c r="U39" s="39"/>
    </row>
    <row r="40" spans="1:21" ht="15.75" thickBot="1" x14ac:dyDescent="0.3">
      <c r="A40" s="43" t="s">
        <v>20</v>
      </c>
      <c r="B40" s="37">
        <v>44075</v>
      </c>
      <c r="C40" s="37">
        <v>44499</v>
      </c>
      <c r="D40" s="4" t="s">
        <v>30</v>
      </c>
      <c r="E40" s="13">
        <f t="shared" ref="E40" si="67">C40+30</f>
        <v>44529</v>
      </c>
      <c r="F40" s="18">
        <f t="shared" ca="1" si="0"/>
        <v>11</v>
      </c>
      <c r="G40" s="21"/>
      <c r="H40" s="38" t="s">
        <v>34</v>
      </c>
      <c r="I40" s="35">
        <f>C40+182</f>
        <v>44681</v>
      </c>
      <c r="J40" s="34">
        <f t="shared" ref="J40" ca="1" si="68">I40-TODAY()</f>
        <v>163</v>
      </c>
      <c r="K40" s="23"/>
      <c r="L40" s="35">
        <f>B40+364</f>
        <v>44439</v>
      </c>
      <c r="M40" s="4" t="s">
        <v>30</v>
      </c>
      <c r="N40" s="13">
        <f>B40+365</f>
        <v>44440</v>
      </c>
      <c r="O40" s="18">
        <f t="shared" ca="1" si="1"/>
        <v>-78</v>
      </c>
      <c r="P40" s="21"/>
      <c r="Q40" s="38" t="s">
        <v>39</v>
      </c>
      <c r="R40" s="35">
        <f>C40+729</f>
        <v>45228</v>
      </c>
      <c r="S40" s="34">
        <f t="shared" ref="S40" ca="1" si="69">R40-TODAY()</f>
        <v>710</v>
      </c>
      <c r="T40" s="23"/>
      <c r="U40" s="37">
        <f t="shared" ref="U40" si="70">L40+364</f>
        <v>44803</v>
      </c>
    </row>
    <row r="41" spans="1:21" ht="15.75" thickBot="1" x14ac:dyDescent="0.3">
      <c r="A41" s="44"/>
      <c r="B41" s="37"/>
      <c r="C41" s="37"/>
      <c r="D41" s="6" t="s">
        <v>31</v>
      </c>
      <c r="E41" s="19">
        <f t="shared" ref="E41" si="71">C40+130</f>
        <v>44629</v>
      </c>
      <c r="F41" s="18">
        <f t="shared" ca="1" si="0"/>
        <v>111</v>
      </c>
      <c r="G41" s="21"/>
      <c r="H41" s="38"/>
      <c r="I41" s="36"/>
      <c r="J41" s="34"/>
      <c r="K41" s="23"/>
      <c r="L41" s="36"/>
      <c r="M41" s="4" t="s">
        <v>31</v>
      </c>
      <c r="N41" s="13">
        <f>B40+487</f>
        <v>44562</v>
      </c>
      <c r="O41" s="18">
        <f t="shared" ca="1" si="1"/>
        <v>44</v>
      </c>
      <c r="P41" s="21"/>
      <c r="Q41" s="38"/>
      <c r="R41" s="36"/>
      <c r="S41" s="34"/>
      <c r="T41" s="23"/>
      <c r="U41" s="39"/>
    </row>
    <row r="42" spans="1:21" ht="15.75" thickBot="1" x14ac:dyDescent="0.3">
      <c r="A42" s="44"/>
      <c r="B42" s="37"/>
      <c r="C42" s="37"/>
      <c r="D42" s="6" t="s">
        <v>32</v>
      </c>
      <c r="E42" s="19">
        <f t="shared" ref="E42" si="72">C40+100</f>
        <v>44599</v>
      </c>
      <c r="F42" s="18">
        <f t="shared" ca="1" si="0"/>
        <v>81</v>
      </c>
      <c r="G42" s="21"/>
      <c r="H42" s="38" t="s">
        <v>35</v>
      </c>
      <c r="I42" s="35">
        <f>C40+364</f>
        <v>44863</v>
      </c>
      <c r="J42" s="34">
        <f t="shared" ref="J42" ca="1" si="73">I42-TODAY()</f>
        <v>345</v>
      </c>
      <c r="K42" s="23"/>
      <c r="L42" s="36"/>
      <c r="M42" s="4" t="s">
        <v>38</v>
      </c>
      <c r="N42" s="13">
        <f>B40+609</f>
        <v>44684</v>
      </c>
      <c r="O42" s="18">
        <f t="shared" ca="1" si="1"/>
        <v>166</v>
      </c>
      <c r="P42" s="21"/>
      <c r="Q42" s="38"/>
      <c r="R42" s="36"/>
      <c r="S42" s="34"/>
      <c r="T42" s="23"/>
      <c r="U42" s="39"/>
    </row>
    <row r="43" spans="1:21" ht="15.75" thickBot="1" x14ac:dyDescent="0.3">
      <c r="A43" s="45"/>
      <c r="B43" s="37"/>
      <c r="C43" s="37"/>
      <c r="D43" s="6" t="s">
        <v>33</v>
      </c>
      <c r="E43" s="19">
        <f t="shared" ref="E43" si="74">C40+105</f>
        <v>44604</v>
      </c>
      <c r="F43" s="18">
        <f t="shared" ca="1" si="0"/>
        <v>86</v>
      </c>
      <c r="G43" s="21"/>
      <c r="H43" s="38"/>
      <c r="I43" s="35"/>
      <c r="J43" s="34"/>
      <c r="K43" s="23"/>
      <c r="L43" s="36"/>
      <c r="M43" s="4"/>
      <c r="N43" s="15"/>
      <c r="O43" s="18"/>
      <c r="P43" s="21"/>
      <c r="Q43" s="38"/>
      <c r="R43" s="36"/>
      <c r="S43" s="34"/>
      <c r="T43" s="23"/>
      <c r="U43" s="39"/>
    </row>
    <row r="44" spans="1:21" ht="15.75" thickBot="1" x14ac:dyDescent="0.3">
      <c r="A44" s="43" t="s">
        <v>21</v>
      </c>
      <c r="B44" s="37">
        <v>44075</v>
      </c>
      <c r="C44" s="37">
        <v>44499</v>
      </c>
      <c r="D44" s="4" t="s">
        <v>30</v>
      </c>
      <c r="E44" s="13">
        <f t="shared" ref="E44" si="75">C44+30</f>
        <v>44529</v>
      </c>
      <c r="F44" s="18">
        <f t="shared" ca="1" si="0"/>
        <v>11</v>
      </c>
      <c r="G44" s="21"/>
      <c r="H44" s="38" t="s">
        <v>34</v>
      </c>
      <c r="I44" s="35">
        <f>C44+182</f>
        <v>44681</v>
      </c>
      <c r="J44" s="34">
        <f t="shared" ref="J44" ca="1" si="76">I44-TODAY()</f>
        <v>163</v>
      </c>
      <c r="K44" s="23"/>
      <c r="L44" s="35">
        <f>B44+364</f>
        <v>44439</v>
      </c>
      <c r="M44" s="4" t="s">
        <v>30</v>
      </c>
      <c r="N44" s="13">
        <f>B44+365</f>
        <v>44440</v>
      </c>
      <c r="O44" s="18">
        <f t="shared" ca="1" si="1"/>
        <v>-78</v>
      </c>
      <c r="P44" s="21"/>
      <c r="Q44" s="38" t="s">
        <v>39</v>
      </c>
      <c r="R44" s="35">
        <f>C44+729</f>
        <v>45228</v>
      </c>
      <c r="S44" s="34">
        <f t="shared" ref="S44" ca="1" si="77">R44-TODAY()</f>
        <v>710</v>
      </c>
      <c r="T44" s="23"/>
      <c r="U44" s="37">
        <f t="shared" ref="U44" si="78">L44+364</f>
        <v>44803</v>
      </c>
    </row>
    <row r="45" spans="1:21" ht="15.75" thickBot="1" x14ac:dyDescent="0.3">
      <c r="A45" s="44"/>
      <c r="B45" s="37"/>
      <c r="C45" s="37"/>
      <c r="D45" s="6" t="s">
        <v>31</v>
      </c>
      <c r="E45" s="19">
        <f t="shared" ref="E45" si="79">C44+130</f>
        <v>44629</v>
      </c>
      <c r="F45" s="18">
        <f t="shared" ca="1" si="0"/>
        <v>111</v>
      </c>
      <c r="G45" s="21"/>
      <c r="H45" s="38"/>
      <c r="I45" s="36"/>
      <c r="J45" s="34"/>
      <c r="K45" s="23"/>
      <c r="L45" s="36"/>
      <c r="M45" s="4" t="s">
        <v>31</v>
      </c>
      <c r="N45" s="13">
        <f>B44+487</f>
        <v>44562</v>
      </c>
      <c r="O45" s="18">
        <f t="shared" ca="1" si="1"/>
        <v>44</v>
      </c>
      <c r="P45" s="21"/>
      <c r="Q45" s="38"/>
      <c r="R45" s="36"/>
      <c r="S45" s="34"/>
      <c r="T45" s="23"/>
      <c r="U45" s="39"/>
    </row>
    <row r="46" spans="1:21" ht="15.75" thickBot="1" x14ac:dyDescent="0.3">
      <c r="A46" s="44"/>
      <c r="B46" s="37"/>
      <c r="C46" s="37"/>
      <c r="D46" s="6" t="s">
        <v>32</v>
      </c>
      <c r="E46" s="19">
        <f t="shared" ref="E46" si="80">C44+100</f>
        <v>44599</v>
      </c>
      <c r="F46" s="18">
        <f t="shared" ca="1" si="0"/>
        <v>81</v>
      </c>
      <c r="G46" s="21"/>
      <c r="H46" s="38" t="s">
        <v>35</v>
      </c>
      <c r="I46" s="35">
        <f>C44+364</f>
        <v>44863</v>
      </c>
      <c r="J46" s="34">
        <f t="shared" ref="J46" ca="1" si="81">I46-TODAY()</f>
        <v>345</v>
      </c>
      <c r="K46" s="23"/>
      <c r="L46" s="36"/>
      <c r="M46" s="4" t="s">
        <v>38</v>
      </c>
      <c r="N46" s="13">
        <f>B44+609</f>
        <v>44684</v>
      </c>
      <c r="O46" s="18">
        <f t="shared" ca="1" si="1"/>
        <v>166</v>
      </c>
      <c r="P46" s="21"/>
      <c r="Q46" s="38"/>
      <c r="R46" s="36"/>
      <c r="S46" s="34"/>
      <c r="T46" s="23"/>
      <c r="U46" s="39"/>
    </row>
    <row r="47" spans="1:21" ht="15.75" thickBot="1" x14ac:dyDescent="0.3">
      <c r="A47" s="45"/>
      <c r="B47" s="37"/>
      <c r="C47" s="37"/>
      <c r="D47" s="6" t="s">
        <v>33</v>
      </c>
      <c r="E47" s="19">
        <f t="shared" ref="E47" si="82">C44+105</f>
        <v>44604</v>
      </c>
      <c r="F47" s="18">
        <f t="shared" ca="1" si="0"/>
        <v>86</v>
      </c>
      <c r="G47" s="21"/>
      <c r="H47" s="38"/>
      <c r="I47" s="35"/>
      <c r="J47" s="34"/>
      <c r="K47" s="23"/>
      <c r="L47" s="36"/>
      <c r="M47" s="4"/>
      <c r="N47" s="15"/>
      <c r="O47" s="18"/>
      <c r="P47" s="21"/>
      <c r="Q47" s="38"/>
      <c r="R47" s="36"/>
      <c r="S47" s="34"/>
      <c r="T47" s="23"/>
      <c r="U47" s="39"/>
    </row>
    <row r="48" spans="1:21" ht="15.75" thickBot="1" x14ac:dyDescent="0.3">
      <c r="A48" s="46" t="s">
        <v>22</v>
      </c>
      <c r="B48" s="37">
        <v>44075</v>
      </c>
      <c r="C48" s="37">
        <v>44499</v>
      </c>
      <c r="D48" s="4" t="s">
        <v>30</v>
      </c>
      <c r="E48" s="13">
        <f t="shared" ref="E48" si="83">C48+30</f>
        <v>44529</v>
      </c>
      <c r="F48" s="18">
        <f t="shared" ca="1" si="0"/>
        <v>11</v>
      </c>
      <c r="G48" s="21"/>
      <c r="H48" s="38" t="s">
        <v>34</v>
      </c>
      <c r="I48" s="35">
        <f>C48+182</f>
        <v>44681</v>
      </c>
      <c r="J48" s="34">
        <f t="shared" ref="J48" ca="1" si="84">I48-TODAY()</f>
        <v>163</v>
      </c>
      <c r="K48" s="23"/>
      <c r="L48" s="35">
        <f>B48+364</f>
        <v>44439</v>
      </c>
      <c r="M48" s="4" t="s">
        <v>30</v>
      </c>
      <c r="N48" s="13">
        <f>B48+365</f>
        <v>44440</v>
      </c>
      <c r="O48" s="18">
        <f t="shared" ca="1" si="1"/>
        <v>-78</v>
      </c>
      <c r="P48" s="21"/>
      <c r="Q48" s="38" t="s">
        <v>39</v>
      </c>
      <c r="R48" s="35">
        <f>C48+729</f>
        <v>45228</v>
      </c>
      <c r="S48" s="34">
        <f t="shared" ref="S48" ca="1" si="85">R48-TODAY()</f>
        <v>710</v>
      </c>
      <c r="T48" s="23"/>
      <c r="U48" s="37">
        <f t="shared" ref="U48" si="86">L48+364</f>
        <v>44803</v>
      </c>
    </row>
    <row r="49" spans="1:21" ht="15.75" thickBot="1" x14ac:dyDescent="0.3">
      <c r="A49" s="47"/>
      <c r="B49" s="37"/>
      <c r="C49" s="37"/>
      <c r="D49" s="6" t="s">
        <v>31</v>
      </c>
      <c r="E49" s="19">
        <f t="shared" ref="E49" si="87">C48+130</f>
        <v>44629</v>
      </c>
      <c r="F49" s="18">
        <f t="shared" ca="1" si="0"/>
        <v>111</v>
      </c>
      <c r="G49" s="21"/>
      <c r="H49" s="38"/>
      <c r="I49" s="36"/>
      <c r="J49" s="34"/>
      <c r="K49" s="23"/>
      <c r="L49" s="36"/>
      <c r="M49" s="4" t="s">
        <v>31</v>
      </c>
      <c r="N49" s="13">
        <f>B48+487</f>
        <v>44562</v>
      </c>
      <c r="O49" s="18">
        <f t="shared" ca="1" si="1"/>
        <v>44</v>
      </c>
      <c r="P49" s="21"/>
      <c r="Q49" s="38"/>
      <c r="R49" s="36"/>
      <c r="S49" s="34"/>
      <c r="T49" s="23"/>
      <c r="U49" s="39"/>
    </row>
    <row r="50" spans="1:21" ht="15.75" thickBot="1" x14ac:dyDescent="0.3">
      <c r="A50" s="47"/>
      <c r="B50" s="37"/>
      <c r="C50" s="37"/>
      <c r="D50" s="6" t="s">
        <v>32</v>
      </c>
      <c r="E50" s="19">
        <f t="shared" ref="E50" si="88">C48+100</f>
        <v>44599</v>
      </c>
      <c r="F50" s="18">
        <f t="shared" ca="1" si="0"/>
        <v>81</v>
      </c>
      <c r="G50" s="21"/>
      <c r="H50" s="38" t="s">
        <v>35</v>
      </c>
      <c r="I50" s="35">
        <f>C48+364</f>
        <v>44863</v>
      </c>
      <c r="J50" s="34">
        <f t="shared" ref="J50" ca="1" si="89">I50-TODAY()</f>
        <v>345</v>
      </c>
      <c r="K50" s="23"/>
      <c r="L50" s="36"/>
      <c r="M50" s="4" t="s">
        <v>38</v>
      </c>
      <c r="N50" s="13">
        <f>B48+609</f>
        <v>44684</v>
      </c>
      <c r="O50" s="18">
        <f t="shared" ca="1" si="1"/>
        <v>166</v>
      </c>
      <c r="P50" s="21"/>
      <c r="Q50" s="38"/>
      <c r="R50" s="36"/>
      <c r="S50" s="34"/>
      <c r="T50" s="23"/>
      <c r="U50" s="39"/>
    </row>
    <row r="51" spans="1:21" ht="15.75" thickBot="1" x14ac:dyDescent="0.3">
      <c r="A51" s="48"/>
      <c r="B51" s="37"/>
      <c r="C51" s="37"/>
      <c r="D51" s="6" t="s">
        <v>33</v>
      </c>
      <c r="E51" s="19">
        <f t="shared" ref="E51" si="90">C48+105</f>
        <v>44604</v>
      </c>
      <c r="F51" s="18">
        <f t="shared" ca="1" si="0"/>
        <v>86</v>
      </c>
      <c r="G51" s="21"/>
      <c r="H51" s="38"/>
      <c r="I51" s="35"/>
      <c r="J51" s="34"/>
      <c r="K51" s="23"/>
      <c r="L51" s="36"/>
      <c r="M51" s="4"/>
      <c r="N51" s="15"/>
      <c r="O51" s="18"/>
      <c r="P51" s="21"/>
      <c r="Q51" s="38"/>
      <c r="R51" s="36"/>
      <c r="S51" s="34"/>
      <c r="T51" s="23"/>
      <c r="U51" s="39"/>
    </row>
    <row r="52" spans="1:21" ht="15.75" thickBot="1" x14ac:dyDescent="0.3">
      <c r="A52" s="49" t="s">
        <v>23</v>
      </c>
      <c r="B52" s="37">
        <v>44075</v>
      </c>
      <c r="C52" s="37">
        <v>44499</v>
      </c>
      <c r="D52" s="4" t="s">
        <v>30</v>
      </c>
      <c r="E52" s="13">
        <f t="shared" ref="E52" si="91">C52+30</f>
        <v>44529</v>
      </c>
      <c r="F52" s="18">
        <f t="shared" ca="1" si="0"/>
        <v>11</v>
      </c>
      <c r="G52" s="21"/>
      <c r="H52" s="38" t="s">
        <v>34</v>
      </c>
      <c r="I52" s="35">
        <f>C52+182</f>
        <v>44681</v>
      </c>
      <c r="J52" s="34">
        <f t="shared" ref="J52" ca="1" si="92">I52-TODAY()</f>
        <v>163</v>
      </c>
      <c r="K52" s="23"/>
      <c r="L52" s="35">
        <f>B52+364</f>
        <v>44439</v>
      </c>
      <c r="M52" s="4" t="s">
        <v>30</v>
      </c>
      <c r="N52" s="13">
        <f>B52+365</f>
        <v>44440</v>
      </c>
      <c r="O52" s="18">
        <f t="shared" ca="1" si="1"/>
        <v>-78</v>
      </c>
      <c r="P52" s="21"/>
      <c r="Q52" s="38" t="s">
        <v>39</v>
      </c>
      <c r="R52" s="35">
        <f>C52+729</f>
        <v>45228</v>
      </c>
      <c r="S52" s="34">
        <f t="shared" ref="S52" ca="1" si="93">R52-TODAY()</f>
        <v>710</v>
      </c>
      <c r="T52" s="23"/>
      <c r="U52" s="37">
        <f t="shared" ref="U52" si="94">L52+364</f>
        <v>44803</v>
      </c>
    </row>
    <row r="53" spans="1:21" ht="15.75" thickBot="1" x14ac:dyDescent="0.3">
      <c r="A53" s="50"/>
      <c r="B53" s="37"/>
      <c r="C53" s="37"/>
      <c r="D53" s="6" t="s">
        <v>31</v>
      </c>
      <c r="E53" s="19">
        <f t="shared" ref="E53" si="95">C52+130</f>
        <v>44629</v>
      </c>
      <c r="F53" s="18">
        <f t="shared" ca="1" si="0"/>
        <v>111</v>
      </c>
      <c r="G53" s="21"/>
      <c r="H53" s="38"/>
      <c r="I53" s="36"/>
      <c r="J53" s="34"/>
      <c r="K53" s="23"/>
      <c r="L53" s="36"/>
      <c r="M53" s="4" t="s">
        <v>31</v>
      </c>
      <c r="N53" s="13">
        <f>B52+487</f>
        <v>44562</v>
      </c>
      <c r="O53" s="18">
        <f t="shared" ca="1" si="1"/>
        <v>44</v>
      </c>
      <c r="P53" s="21"/>
      <c r="Q53" s="38"/>
      <c r="R53" s="36"/>
      <c r="S53" s="34"/>
      <c r="T53" s="23"/>
      <c r="U53" s="39"/>
    </row>
    <row r="54" spans="1:21" ht="15.75" thickBot="1" x14ac:dyDescent="0.3">
      <c r="A54" s="50"/>
      <c r="B54" s="37"/>
      <c r="C54" s="37"/>
      <c r="D54" s="6" t="s">
        <v>32</v>
      </c>
      <c r="E54" s="19">
        <f t="shared" ref="E54" si="96">C52+100</f>
        <v>44599</v>
      </c>
      <c r="F54" s="18">
        <f t="shared" ca="1" si="0"/>
        <v>81</v>
      </c>
      <c r="G54" s="21"/>
      <c r="H54" s="38" t="s">
        <v>35</v>
      </c>
      <c r="I54" s="35">
        <f>C52+364</f>
        <v>44863</v>
      </c>
      <c r="J54" s="34">
        <f t="shared" ref="J54" ca="1" si="97">I54-TODAY()</f>
        <v>345</v>
      </c>
      <c r="K54" s="23"/>
      <c r="L54" s="36"/>
      <c r="M54" s="4" t="s">
        <v>38</v>
      </c>
      <c r="N54" s="13">
        <f>B52+609</f>
        <v>44684</v>
      </c>
      <c r="O54" s="18">
        <f t="shared" ca="1" si="1"/>
        <v>166</v>
      </c>
      <c r="P54" s="21"/>
      <c r="Q54" s="38"/>
      <c r="R54" s="36"/>
      <c r="S54" s="34"/>
      <c r="T54" s="23"/>
      <c r="U54" s="39"/>
    </row>
    <row r="55" spans="1:21" ht="15.75" thickBot="1" x14ac:dyDescent="0.3">
      <c r="A55" s="51"/>
      <c r="B55" s="37"/>
      <c r="C55" s="37"/>
      <c r="D55" s="6" t="s">
        <v>33</v>
      </c>
      <c r="E55" s="19">
        <f t="shared" ref="E55" si="98">C52+105</f>
        <v>44604</v>
      </c>
      <c r="F55" s="18">
        <f t="shared" ca="1" si="0"/>
        <v>86</v>
      </c>
      <c r="G55" s="21"/>
      <c r="H55" s="38"/>
      <c r="I55" s="35"/>
      <c r="J55" s="34"/>
      <c r="K55" s="23"/>
      <c r="L55" s="36"/>
      <c r="M55" s="4"/>
      <c r="N55" s="15"/>
      <c r="O55" s="18"/>
      <c r="P55" s="21"/>
      <c r="Q55" s="38"/>
      <c r="R55" s="36"/>
      <c r="S55" s="34"/>
      <c r="T55" s="23"/>
      <c r="U55" s="39"/>
    </row>
    <row r="56" spans="1:21" ht="15.75" thickBot="1" x14ac:dyDescent="0.3">
      <c r="A56" s="49" t="s">
        <v>24</v>
      </c>
      <c r="B56" s="37">
        <v>44075</v>
      </c>
      <c r="C56" s="37">
        <v>44499</v>
      </c>
      <c r="D56" s="4" t="s">
        <v>30</v>
      </c>
      <c r="E56" s="13">
        <f t="shared" ref="E56" si="99">C56+30</f>
        <v>44529</v>
      </c>
      <c r="F56" s="18">
        <f t="shared" ca="1" si="0"/>
        <v>11</v>
      </c>
      <c r="G56" s="21"/>
      <c r="H56" s="38" t="s">
        <v>34</v>
      </c>
      <c r="I56" s="35">
        <f>C56+182</f>
        <v>44681</v>
      </c>
      <c r="J56" s="34">
        <f t="shared" ref="J56" ca="1" si="100">I56-TODAY()</f>
        <v>163</v>
      </c>
      <c r="K56" s="23"/>
      <c r="L56" s="35">
        <f>B56+364</f>
        <v>44439</v>
      </c>
      <c r="M56" s="4" t="s">
        <v>30</v>
      </c>
      <c r="N56" s="13">
        <f>B56+365</f>
        <v>44440</v>
      </c>
      <c r="O56" s="18">
        <f t="shared" ca="1" si="1"/>
        <v>-78</v>
      </c>
      <c r="P56" s="21"/>
      <c r="Q56" s="38" t="s">
        <v>39</v>
      </c>
      <c r="R56" s="35">
        <f>C56+729</f>
        <v>45228</v>
      </c>
      <c r="S56" s="34">
        <f t="shared" ref="S56" ca="1" si="101">R56-TODAY()</f>
        <v>710</v>
      </c>
      <c r="T56" s="23"/>
      <c r="U56" s="37">
        <f t="shared" ref="U56" si="102">L56+364</f>
        <v>44803</v>
      </c>
    </row>
    <row r="57" spans="1:21" ht="15.75" thickBot="1" x14ac:dyDescent="0.3">
      <c r="A57" s="50"/>
      <c r="B57" s="37"/>
      <c r="C57" s="37"/>
      <c r="D57" s="6" t="s">
        <v>31</v>
      </c>
      <c r="E57" s="19">
        <f t="shared" ref="E57" si="103">C56+130</f>
        <v>44629</v>
      </c>
      <c r="F57" s="18">
        <f t="shared" ca="1" si="0"/>
        <v>111</v>
      </c>
      <c r="G57" s="21"/>
      <c r="H57" s="38"/>
      <c r="I57" s="36"/>
      <c r="J57" s="34"/>
      <c r="K57" s="23"/>
      <c r="L57" s="36"/>
      <c r="M57" s="4" t="s">
        <v>31</v>
      </c>
      <c r="N57" s="13">
        <f>B56+487</f>
        <v>44562</v>
      </c>
      <c r="O57" s="18">
        <f t="shared" ca="1" si="1"/>
        <v>44</v>
      </c>
      <c r="P57" s="21"/>
      <c r="Q57" s="38"/>
      <c r="R57" s="36"/>
      <c r="S57" s="34"/>
      <c r="T57" s="23"/>
      <c r="U57" s="39"/>
    </row>
    <row r="58" spans="1:21" ht="15.75" thickBot="1" x14ac:dyDescent="0.3">
      <c r="A58" s="50"/>
      <c r="B58" s="37"/>
      <c r="C58" s="37"/>
      <c r="D58" s="6" t="s">
        <v>32</v>
      </c>
      <c r="E58" s="19">
        <f t="shared" ref="E58" si="104">C56+100</f>
        <v>44599</v>
      </c>
      <c r="F58" s="18">
        <f t="shared" ca="1" si="0"/>
        <v>81</v>
      </c>
      <c r="G58" s="21"/>
      <c r="H58" s="38" t="s">
        <v>35</v>
      </c>
      <c r="I58" s="35">
        <f>C56+364</f>
        <v>44863</v>
      </c>
      <c r="J58" s="34">
        <f t="shared" ref="J58" ca="1" si="105">I58-TODAY()</f>
        <v>345</v>
      </c>
      <c r="K58" s="23"/>
      <c r="L58" s="36"/>
      <c r="M58" s="4" t="s">
        <v>38</v>
      </c>
      <c r="N58" s="13">
        <f>B56+609</f>
        <v>44684</v>
      </c>
      <c r="O58" s="18">
        <f t="shared" ca="1" si="1"/>
        <v>166</v>
      </c>
      <c r="P58" s="21"/>
      <c r="Q58" s="38"/>
      <c r="R58" s="36"/>
      <c r="S58" s="34"/>
      <c r="T58" s="23"/>
      <c r="U58" s="39"/>
    </row>
    <row r="59" spans="1:21" ht="15.75" thickBot="1" x14ac:dyDescent="0.3">
      <c r="A59" s="51"/>
      <c r="B59" s="37"/>
      <c r="C59" s="37"/>
      <c r="D59" s="6" t="s">
        <v>33</v>
      </c>
      <c r="E59" s="19">
        <f t="shared" ref="E59" si="106">C56+105</f>
        <v>44604</v>
      </c>
      <c r="F59" s="18">
        <f t="shared" ca="1" si="0"/>
        <v>86</v>
      </c>
      <c r="G59" s="21"/>
      <c r="H59" s="38"/>
      <c r="I59" s="35"/>
      <c r="J59" s="34"/>
      <c r="K59" s="23"/>
      <c r="L59" s="36"/>
      <c r="M59" s="4"/>
      <c r="N59" s="15"/>
      <c r="O59" s="18"/>
      <c r="P59" s="21"/>
      <c r="Q59" s="38"/>
      <c r="R59" s="36"/>
      <c r="S59" s="34"/>
      <c r="T59" s="23"/>
      <c r="U59" s="39"/>
    </row>
    <row r="60" spans="1:21" ht="15.75" thickBot="1" x14ac:dyDescent="0.3">
      <c r="A60" s="49" t="s">
        <v>25</v>
      </c>
      <c r="B60" s="37">
        <v>44075</v>
      </c>
      <c r="C60" s="37">
        <v>44499</v>
      </c>
      <c r="D60" s="4" t="s">
        <v>30</v>
      </c>
      <c r="E60" s="13">
        <f t="shared" ref="E60" si="107">C60+30</f>
        <v>44529</v>
      </c>
      <c r="F60" s="18">
        <f t="shared" ca="1" si="0"/>
        <v>11</v>
      </c>
      <c r="G60" s="21"/>
      <c r="H60" s="38" t="s">
        <v>34</v>
      </c>
      <c r="I60" s="35">
        <f>C60+182</f>
        <v>44681</v>
      </c>
      <c r="J60" s="34">
        <f t="shared" ref="J60" ca="1" si="108">I60-TODAY()</f>
        <v>163</v>
      </c>
      <c r="K60" s="23"/>
      <c r="L60" s="35">
        <f>B60+364</f>
        <v>44439</v>
      </c>
      <c r="M60" s="4" t="s">
        <v>30</v>
      </c>
      <c r="N60" s="13">
        <f>B60+365</f>
        <v>44440</v>
      </c>
      <c r="O60" s="18">
        <f t="shared" ca="1" si="1"/>
        <v>-78</v>
      </c>
      <c r="P60" s="21"/>
      <c r="Q60" s="38" t="s">
        <v>39</v>
      </c>
      <c r="R60" s="35">
        <f>C60+729</f>
        <v>45228</v>
      </c>
      <c r="S60" s="34">
        <f t="shared" ref="S60" ca="1" si="109">R60-TODAY()</f>
        <v>710</v>
      </c>
      <c r="T60" s="23"/>
      <c r="U60" s="37">
        <f t="shared" ref="U60" si="110">L60+364</f>
        <v>44803</v>
      </c>
    </row>
    <row r="61" spans="1:21" ht="15.75" thickBot="1" x14ac:dyDescent="0.3">
      <c r="A61" s="50"/>
      <c r="B61" s="37"/>
      <c r="C61" s="37"/>
      <c r="D61" s="6" t="s">
        <v>31</v>
      </c>
      <c r="E61" s="19">
        <f t="shared" ref="E61" si="111">C60+130</f>
        <v>44629</v>
      </c>
      <c r="F61" s="18">
        <f t="shared" ca="1" si="0"/>
        <v>111</v>
      </c>
      <c r="G61" s="21"/>
      <c r="H61" s="38"/>
      <c r="I61" s="36"/>
      <c r="J61" s="34"/>
      <c r="K61" s="23"/>
      <c r="L61" s="36"/>
      <c r="M61" s="4" t="s">
        <v>31</v>
      </c>
      <c r="N61" s="13">
        <f>B60+487</f>
        <v>44562</v>
      </c>
      <c r="O61" s="18">
        <f t="shared" ca="1" si="1"/>
        <v>44</v>
      </c>
      <c r="P61" s="21"/>
      <c r="Q61" s="38"/>
      <c r="R61" s="36"/>
      <c r="S61" s="34"/>
      <c r="T61" s="23"/>
      <c r="U61" s="39"/>
    </row>
    <row r="62" spans="1:21" ht="15.75" thickBot="1" x14ac:dyDescent="0.3">
      <c r="A62" s="50"/>
      <c r="B62" s="37"/>
      <c r="C62" s="37"/>
      <c r="D62" s="6" t="s">
        <v>32</v>
      </c>
      <c r="E62" s="19">
        <f t="shared" ref="E62" si="112">C60+100</f>
        <v>44599</v>
      </c>
      <c r="F62" s="18">
        <f t="shared" ca="1" si="0"/>
        <v>81</v>
      </c>
      <c r="G62" s="21"/>
      <c r="H62" s="38" t="s">
        <v>35</v>
      </c>
      <c r="I62" s="35">
        <f>C60+364</f>
        <v>44863</v>
      </c>
      <c r="J62" s="34">
        <f t="shared" ref="J62" ca="1" si="113">I62-TODAY()</f>
        <v>345</v>
      </c>
      <c r="K62" s="23"/>
      <c r="L62" s="36"/>
      <c r="M62" s="4" t="s">
        <v>38</v>
      </c>
      <c r="N62" s="13">
        <f>B60+609</f>
        <v>44684</v>
      </c>
      <c r="O62" s="18">
        <f t="shared" ca="1" si="1"/>
        <v>166</v>
      </c>
      <c r="P62" s="21"/>
      <c r="Q62" s="38"/>
      <c r="R62" s="36"/>
      <c r="S62" s="34"/>
      <c r="T62" s="23"/>
      <c r="U62" s="39"/>
    </row>
    <row r="63" spans="1:21" ht="15.75" thickBot="1" x14ac:dyDescent="0.3">
      <c r="A63" s="51"/>
      <c r="B63" s="37"/>
      <c r="C63" s="37"/>
      <c r="D63" s="6" t="s">
        <v>33</v>
      </c>
      <c r="E63" s="19">
        <f t="shared" ref="E63" si="114">C60+105</f>
        <v>44604</v>
      </c>
      <c r="F63" s="18">
        <f t="shared" ca="1" si="0"/>
        <v>86</v>
      </c>
      <c r="G63" s="21"/>
      <c r="H63" s="38"/>
      <c r="I63" s="35"/>
      <c r="J63" s="34"/>
      <c r="K63" s="23"/>
      <c r="L63" s="36"/>
      <c r="M63" s="4"/>
      <c r="N63" s="15"/>
      <c r="O63" s="18"/>
      <c r="P63" s="21"/>
      <c r="Q63" s="38"/>
      <c r="R63" s="36"/>
      <c r="S63" s="34"/>
      <c r="T63" s="23"/>
      <c r="U63" s="39"/>
    </row>
    <row r="64" spans="1:21" ht="15.75" thickBot="1" x14ac:dyDescent="0.3">
      <c r="A64" s="49" t="s">
        <v>26</v>
      </c>
      <c r="B64" s="37">
        <v>44075</v>
      </c>
      <c r="C64" s="37">
        <v>44499</v>
      </c>
      <c r="D64" s="4" t="s">
        <v>30</v>
      </c>
      <c r="E64" s="13">
        <f t="shared" ref="E64" si="115">C64+30</f>
        <v>44529</v>
      </c>
      <c r="F64" s="18">
        <f t="shared" ca="1" si="0"/>
        <v>11</v>
      </c>
      <c r="G64" s="21"/>
      <c r="H64" s="38" t="s">
        <v>34</v>
      </c>
      <c r="I64" s="35">
        <f>C64+182</f>
        <v>44681</v>
      </c>
      <c r="J64" s="34">
        <f t="shared" ref="J64" ca="1" si="116">I64-TODAY()</f>
        <v>163</v>
      </c>
      <c r="K64" s="23"/>
      <c r="L64" s="35">
        <f>B64+364</f>
        <v>44439</v>
      </c>
      <c r="M64" s="4" t="s">
        <v>30</v>
      </c>
      <c r="N64" s="13">
        <f>B64+365</f>
        <v>44440</v>
      </c>
      <c r="O64" s="18">
        <f t="shared" ca="1" si="1"/>
        <v>-78</v>
      </c>
      <c r="P64" s="21"/>
      <c r="Q64" s="38" t="s">
        <v>39</v>
      </c>
      <c r="R64" s="35">
        <f>C64+729</f>
        <v>45228</v>
      </c>
      <c r="S64" s="34">
        <f t="shared" ref="S64" ca="1" si="117">R64-TODAY()</f>
        <v>710</v>
      </c>
      <c r="T64" s="23"/>
      <c r="U64" s="37">
        <f t="shared" ref="U64" si="118">L64+364</f>
        <v>44803</v>
      </c>
    </row>
    <row r="65" spans="1:21" ht="15.75" thickBot="1" x14ac:dyDescent="0.3">
      <c r="A65" s="50"/>
      <c r="B65" s="37"/>
      <c r="C65" s="37"/>
      <c r="D65" s="6" t="s">
        <v>31</v>
      </c>
      <c r="E65" s="19">
        <f t="shared" ref="E65" si="119">C64+130</f>
        <v>44629</v>
      </c>
      <c r="F65" s="18">
        <f t="shared" ca="1" si="0"/>
        <v>111</v>
      </c>
      <c r="G65" s="21"/>
      <c r="H65" s="38"/>
      <c r="I65" s="36"/>
      <c r="J65" s="34"/>
      <c r="K65" s="23"/>
      <c r="L65" s="36"/>
      <c r="M65" s="4" t="s">
        <v>31</v>
      </c>
      <c r="N65" s="13">
        <f>B64+487</f>
        <v>44562</v>
      </c>
      <c r="O65" s="18">
        <f t="shared" ca="1" si="1"/>
        <v>44</v>
      </c>
      <c r="P65" s="21"/>
      <c r="Q65" s="38"/>
      <c r="R65" s="36"/>
      <c r="S65" s="34"/>
      <c r="T65" s="23"/>
      <c r="U65" s="39"/>
    </row>
    <row r="66" spans="1:21" ht="15.75" thickBot="1" x14ac:dyDescent="0.3">
      <c r="A66" s="50"/>
      <c r="B66" s="37"/>
      <c r="C66" s="37"/>
      <c r="D66" s="6" t="s">
        <v>32</v>
      </c>
      <c r="E66" s="19">
        <f t="shared" ref="E66" si="120">C64+100</f>
        <v>44599</v>
      </c>
      <c r="F66" s="18">
        <f t="shared" ca="1" si="0"/>
        <v>81</v>
      </c>
      <c r="G66" s="21"/>
      <c r="H66" s="38" t="s">
        <v>35</v>
      </c>
      <c r="I66" s="35">
        <f>C64+364</f>
        <v>44863</v>
      </c>
      <c r="J66" s="34">
        <f t="shared" ref="J66" ca="1" si="121">I66-TODAY()</f>
        <v>345</v>
      </c>
      <c r="K66" s="23"/>
      <c r="L66" s="36"/>
      <c r="M66" s="4" t="s">
        <v>38</v>
      </c>
      <c r="N66" s="13">
        <f>B64+609</f>
        <v>44684</v>
      </c>
      <c r="O66" s="18">
        <f t="shared" ca="1" si="1"/>
        <v>166</v>
      </c>
      <c r="P66" s="21"/>
      <c r="Q66" s="38"/>
      <c r="R66" s="36"/>
      <c r="S66" s="34"/>
      <c r="T66" s="23"/>
      <c r="U66" s="39"/>
    </row>
    <row r="67" spans="1:21" ht="15.75" thickBot="1" x14ac:dyDescent="0.3">
      <c r="A67" s="51"/>
      <c r="B67" s="37"/>
      <c r="C67" s="37"/>
      <c r="D67" s="6" t="s">
        <v>33</v>
      </c>
      <c r="E67" s="19">
        <f t="shared" ref="E67" si="122">C64+105</f>
        <v>44604</v>
      </c>
      <c r="F67" s="18">
        <f t="shared" ca="1" si="0"/>
        <v>86</v>
      </c>
      <c r="G67" s="21"/>
      <c r="H67" s="38"/>
      <c r="I67" s="35"/>
      <c r="J67" s="34"/>
      <c r="K67" s="23"/>
      <c r="L67" s="36"/>
      <c r="M67" s="4"/>
      <c r="N67" s="15"/>
      <c r="O67" s="18"/>
      <c r="P67" s="21"/>
      <c r="Q67" s="38"/>
      <c r="R67" s="36"/>
      <c r="S67" s="34"/>
      <c r="T67" s="23"/>
      <c r="U67" s="39"/>
    </row>
    <row r="68" spans="1:21" ht="15.75" thickBot="1" x14ac:dyDescent="0.3">
      <c r="A68" s="49" t="s">
        <v>27</v>
      </c>
      <c r="B68" s="37">
        <v>44075</v>
      </c>
      <c r="C68" s="37">
        <v>44499</v>
      </c>
      <c r="D68" s="4" t="s">
        <v>30</v>
      </c>
      <c r="E68" s="13">
        <f t="shared" ref="E68" si="123">C68+30</f>
        <v>44529</v>
      </c>
      <c r="F68" s="18">
        <f t="shared" ref="F68:F123" ca="1" si="124">E68-TODAY()</f>
        <v>11</v>
      </c>
      <c r="G68" s="21"/>
      <c r="H68" s="38" t="s">
        <v>34</v>
      </c>
      <c r="I68" s="35">
        <f>C68+182</f>
        <v>44681</v>
      </c>
      <c r="J68" s="34">
        <f t="shared" ref="J68" ca="1" si="125">I68-TODAY()</f>
        <v>163</v>
      </c>
      <c r="K68" s="23"/>
      <c r="L68" s="35">
        <f>B68+364</f>
        <v>44439</v>
      </c>
      <c r="M68" s="4" t="s">
        <v>30</v>
      </c>
      <c r="N68" s="13">
        <f>B68+365</f>
        <v>44440</v>
      </c>
      <c r="O68" s="18">
        <f t="shared" ca="1" si="1"/>
        <v>-78</v>
      </c>
      <c r="P68" s="21"/>
      <c r="Q68" s="38" t="s">
        <v>39</v>
      </c>
      <c r="R68" s="35">
        <f>C68+729</f>
        <v>45228</v>
      </c>
      <c r="S68" s="34">
        <f t="shared" ref="S68" ca="1" si="126">R68-TODAY()</f>
        <v>710</v>
      </c>
      <c r="T68" s="23"/>
      <c r="U68" s="37">
        <f t="shared" ref="U68" si="127">L68+364</f>
        <v>44803</v>
      </c>
    </row>
    <row r="69" spans="1:21" ht="15.75" thickBot="1" x14ac:dyDescent="0.3">
      <c r="A69" s="50"/>
      <c r="B69" s="37"/>
      <c r="C69" s="37"/>
      <c r="D69" s="6" t="s">
        <v>31</v>
      </c>
      <c r="E69" s="19">
        <f t="shared" ref="E69" si="128">C68+130</f>
        <v>44629</v>
      </c>
      <c r="F69" s="18">
        <f t="shared" ca="1" si="124"/>
        <v>111</v>
      </c>
      <c r="G69" s="21"/>
      <c r="H69" s="38"/>
      <c r="I69" s="36"/>
      <c r="J69" s="34"/>
      <c r="K69" s="23"/>
      <c r="L69" s="36"/>
      <c r="M69" s="4" t="s">
        <v>31</v>
      </c>
      <c r="N69" s="13">
        <f>B68+487</f>
        <v>44562</v>
      </c>
      <c r="O69" s="18">
        <f t="shared" ref="O69:O122" ca="1" si="129">N69-TODAY()</f>
        <v>44</v>
      </c>
      <c r="P69" s="21"/>
      <c r="Q69" s="38"/>
      <c r="R69" s="36"/>
      <c r="S69" s="34"/>
      <c r="T69" s="23"/>
      <c r="U69" s="39"/>
    </row>
    <row r="70" spans="1:21" ht="15.75" thickBot="1" x14ac:dyDescent="0.3">
      <c r="A70" s="50"/>
      <c r="B70" s="37"/>
      <c r="C70" s="37"/>
      <c r="D70" s="6" t="s">
        <v>32</v>
      </c>
      <c r="E70" s="19">
        <f t="shared" ref="E70" si="130">C68+100</f>
        <v>44599</v>
      </c>
      <c r="F70" s="18">
        <f t="shared" ca="1" si="124"/>
        <v>81</v>
      </c>
      <c r="G70" s="21"/>
      <c r="H70" s="38" t="s">
        <v>35</v>
      </c>
      <c r="I70" s="35">
        <f>C68+364</f>
        <v>44863</v>
      </c>
      <c r="J70" s="34">
        <f t="shared" ref="J70" ca="1" si="131">I70-TODAY()</f>
        <v>345</v>
      </c>
      <c r="K70" s="23"/>
      <c r="L70" s="36"/>
      <c r="M70" s="4" t="s">
        <v>38</v>
      </c>
      <c r="N70" s="13">
        <f>B68+609</f>
        <v>44684</v>
      </c>
      <c r="O70" s="18">
        <f t="shared" ca="1" si="129"/>
        <v>166</v>
      </c>
      <c r="P70" s="21"/>
      <c r="Q70" s="38"/>
      <c r="R70" s="36"/>
      <c r="S70" s="34"/>
      <c r="T70" s="23"/>
      <c r="U70" s="39"/>
    </row>
    <row r="71" spans="1:21" ht="15.75" thickBot="1" x14ac:dyDescent="0.3">
      <c r="A71" s="51"/>
      <c r="B71" s="37"/>
      <c r="C71" s="37"/>
      <c r="D71" s="6" t="s">
        <v>33</v>
      </c>
      <c r="E71" s="19">
        <f t="shared" ref="E71" si="132">C68+105</f>
        <v>44604</v>
      </c>
      <c r="F71" s="18">
        <f t="shared" ca="1" si="124"/>
        <v>86</v>
      </c>
      <c r="G71" s="21"/>
      <c r="H71" s="38"/>
      <c r="I71" s="35"/>
      <c r="J71" s="34"/>
      <c r="K71" s="23"/>
      <c r="L71" s="36"/>
      <c r="M71" s="4"/>
      <c r="N71" s="15"/>
      <c r="O71" s="18"/>
      <c r="P71" s="21"/>
      <c r="Q71" s="38"/>
      <c r="R71" s="36"/>
      <c r="S71" s="34"/>
      <c r="T71" s="23"/>
      <c r="U71" s="39"/>
    </row>
    <row r="72" spans="1:21" ht="15.75" thickBot="1" x14ac:dyDescent="0.3">
      <c r="A72" s="52"/>
      <c r="B72" s="37">
        <v>44075</v>
      </c>
      <c r="C72" s="37">
        <v>44499</v>
      </c>
      <c r="D72" s="4" t="s">
        <v>30</v>
      </c>
      <c r="E72" s="13">
        <f t="shared" ref="E72" si="133">C72+30</f>
        <v>44529</v>
      </c>
      <c r="F72" s="18">
        <f t="shared" ca="1" si="124"/>
        <v>11</v>
      </c>
      <c r="G72" s="21"/>
      <c r="H72" s="38" t="s">
        <v>34</v>
      </c>
      <c r="I72" s="35">
        <f>C72+182</f>
        <v>44681</v>
      </c>
      <c r="J72" s="34">
        <f t="shared" ref="J72" ca="1" si="134">I72-TODAY()</f>
        <v>163</v>
      </c>
      <c r="K72" s="23"/>
      <c r="L72" s="35">
        <f>B72+364</f>
        <v>44439</v>
      </c>
      <c r="M72" s="4" t="s">
        <v>30</v>
      </c>
      <c r="N72" s="13">
        <f>B72+365</f>
        <v>44440</v>
      </c>
      <c r="O72" s="18">
        <f t="shared" ca="1" si="129"/>
        <v>-78</v>
      </c>
      <c r="P72" s="21"/>
      <c r="Q72" s="38" t="s">
        <v>39</v>
      </c>
      <c r="R72" s="35">
        <f>C72+729</f>
        <v>45228</v>
      </c>
      <c r="S72" s="34">
        <f t="shared" ref="S72" ca="1" si="135">R72-TODAY()</f>
        <v>710</v>
      </c>
      <c r="T72" s="23"/>
      <c r="U72" s="37">
        <f t="shared" ref="U72" si="136">L72+364</f>
        <v>44803</v>
      </c>
    </row>
    <row r="73" spans="1:21" ht="15.75" thickBot="1" x14ac:dyDescent="0.3">
      <c r="A73" s="53"/>
      <c r="B73" s="37"/>
      <c r="C73" s="37"/>
      <c r="D73" s="6" t="s">
        <v>31</v>
      </c>
      <c r="E73" s="19">
        <f t="shared" ref="E73" si="137">C72+130</f>
        <v>44629</v>
      </c>
      <c r="F73" s="18">
        <f t="shared" ca="1" si="124"/>
        <v>111</v>
      </c>
      <c r="G73" s="21"/>
      <c r="H73" s="38"/>
      <c r="I73" s="36"/>
      <c r="J73" s="34"/>
      <c r="K73" s="23"/>
      <c r="L73" s="36"/>
      <c r="M73" s="4" t="s">
        <v>31</v>
      </c>
      <c r="N73" s="13">
        <f>B72+487</f>
        <v>44562</v>
      </c>
      <c r="O73" s="18">
        <f t="shared" ca="1" si="129"/>
        <v>44</v>
      </c>
      <c r="P73" s="21"/>
      <c r="Q73" s="38"/>
      <c r="R73" s="36"/>
      <c r="S73" s="34"/>
      <c r="T73" s="23"/>
      <c r="U73" s="39"/>
    </row>
    <row r="74" spans="1:21" ht="15.75" thickBot="1" x14ac:dyDescent="0.3">
      <c r="A74" s="53"/>
      <c r="B74" s="37"/>
      <c r="C74" s="37"/>
      <c r="D74" s="6" t="s">
        <v>32</v>
      </c>
      <c r="E74" s="19">
        <f t="shared" ref="E74" si="138">C72+100</f>
        <v>44599</v>
      </c>
      <c r="F74" s="18">
        <f t="shared" ca="1" si="124"/>
        <v>81</v>
      </c>
      <c r="G74" s="21"/>
      <c r="H74" s="38" t="s">
        <v>35</v>
      </c>
      <c r="I74" s="35">
        <f>C72+364</f>
        <v>44863</v>
      </c>
      <c r="J74" s="34">
        <f t="shared" ref="J74" ca="1" si="139">I74-TODAY()</f>
        <v>345</v>
      </c>
      <c r="K74" s="23"/>
      <c r="L74" s="36"/>
      <c r="M74" s="4" t="s">
        <v>38</v>
      </c>
      <c r="N74" s="13">
        <f>B72+609</f>
        <v>44684</v>
      </c>
      <c r="O74" s="18">
        <f t="shared" ca="1" si="129"/>
        <v>166</v>
      </c>
      <c r="P74" s="21"/>
      <c r="Q74" s="38"/>
      <c r="R74" s="36"/>
      <c r="S74" s="34"/>
      <c r="T74" s="23"/>
      <c r="U74" s="39"/>
    </row>
    <row r="75" spans="1:21" ht="15.75" thickBot="1" x14ac:dyDescent="0.3">
      <c r="A75" s="54"/>
      <c r="B75" s="37"/>
      <c r="C75" s="37"/>
      <c r="D75" s="6" t="s">
        <v>33</v>
      </c>
      <c r="E75" s="19">
        <f t="shared" ref="E75" si="140">C72+105</f>
        <v>44604</v>
      </c>
      <c r="F75" s="18">
        <f t="shared" ca="1" si="124"/>
        <v>86</v>
      </c>
      <c r="G75" s="21"/>
      <c r="H75" s="38"/>
      <c r="I75" s="35"/>
      <c r="J75" s="34"/>
      <c r="K75" s="23"/>
      <c r="L75" s="36"/>
      <c r="M75" s="4"/>
      <c r="N75" s="15"/>
      <c r="O75" s="18"/>
      <c r="P75" s="21"/>
      <c r="Q75" s="38"/>
      <c r="R75" s="36"/>
      <c r="S75" s="34"/>
      <c r="T75" s="23"/>
      <c r="U75" s="39"/>
    </row>
    <row r="76" spans="1:21" ht="15.75" thickBot="1" x14ac:dyDescent="0.3">
      <c r="A76" s="55" t="s">
        <v>28</v>
      </c>
      <c r="B76" s="37">
        <v>44075</v>
      </c>
      <c r="C76" s="37">
        <v>44499</v>
      </c>
      <c r="D76" s="4" t="s">
        <v>30</v>
      </c>
      <c r="E76" s="13">
        <f t="shared" ref="E76" si="141">C76+30</f>
        <v>44529</v>
      </c>
      <c r="F76" s="18">
        <f t="shared" ca="1" si="124"/>
        <v>11</v>
      </c>
      <c r="G76" s="21"/>
      <c r="H76" s="38" t="s">
        <v>34</v>
      </c>
      <c r="I76" s="35">
        <f>C76+182</f>
        <v>44681</v>
      </c>
      <c r="J76" s="34">
        <f t="shared" ref="J76" ca="1" si="142">I76-TODAY()</f>
        <v>163</v>
      </c>
      <c r="K76" s="23"/>
      <c r="L76" s="35">
        <f>B76+364</f>
        <v>44439</v>
      </c>
      <c r="M76" s="4" t="s">
        <v>30</v>
      </c>
      <c r="N76" s="13">
        <f>B76+365</f>
        <v>44440</v>
      </c>
      <c r="O76" s="18">
        <f t="shared" ca="1" si="129"/>
        <v>-78</v>
      </c>
      <c r="P76" s="21"/>
      <c r="Q76" s="38" t="s">
        <v>39</v>
      </c>
      <c r="R76" s="35">
        <f>C76+729</f>
        <v>45228</v>
      </c>
      <c r="S76" s="34">
        <f t="shared" ref="S76" ca="1" si="143">R76-TODAY()</f>
        <v>710</v>
      </c>
      <c r="T76" s="23"/>
      <c r="U76" s="37">
        <f t="shared" ref="U76" si="144">L76+364</f>
        <v>44803</v>
      </c>
    </row>
    <row r="77" spans="1:21" ht="15.75" thickBot="1" x14ac:dyDescent="0.3">
      <c r="A77" s="56"/>
      <c r="B77" s="37"/>
      <c r="C77" s="37"/>
      <c r="D77" s="6" t="s">
        <v>31</v>
      </c>
      <c r="E77" s="19">
        <f t="shared" ref="E77" si="145">C76+130</f>
        <v>44629</v>
      </c>
      <c r="F77" s="18">
        <f t="shared" ca="1" si="124"/>
        <v>111</v>
      </c>
      <c r="G77" s="21"/>
      <c r="H77" s="38"/>
      <c r="I77" s="36"/>
      <c r="J77" s="34"/>
      <c r="K77" s="23"/>
      <c r="L77" s="36"/>
      <c r="M77" s="4" t="s">
        <v>31</v>
      </c>
      <c r="N77" s="13">
        <f>B76+487</f>
        <v>44562</v>
      </c>
      <c r="O77" s="18">
        <f t="shared" ca="1" si="129"/>
        <v>44</v>
      </c>
      <c r="P77" s="21"/>
      <c r="Q77" s="38"/>
      <c r="R77" s="36"/>
      <c r="S77" s="34"/>
      <c r="T77" s="23"/>
      <c r="U77" s="39"/>
    </row>
    <row r="78" spans="1:21" ht="15.75" thickBot="1" x14ac:dyDescent="0.3">
      <c r="A78" s="56"/>
      <c r="B78" s="37"/>
      <c r="C78" s="37"/>
      <c r="D78" s="6" t="s">
        <v>32</v>
      </c>
      <c r="E78" s="19">
        <f t="shared" ref="E78" si="146">C76+100</f>
        <v>44599</v>
      </c>
      <c r="F78" s="18">
        <f t="shared" ca="1" si="124"/>
        <v>81</v>
      </c>
      <c r="G78" s="21"/>
      <c r="H78" s="38" t="s">
        <v>35</v>
      </c>
      <c r="I78" s="35">
        <f>C76+364</f>
        <v>44863</v>
      </c>
      <c r="J78" s="34">
        <f t="shared" ref="J78" ca="1" si="147">I78-TODAY()</f>
        <v>345</v>
      </c>
      <c r="K78" s="23"/>
      <c r="L78" s="36"/>
      <c r="M78" s="4" t="s">
        <v>38</v>
      </c>
      <c r="N78" s="13">
        <f>B76+609</f>
        <v>44684</v>
      </c>
      <c r="O78" s="18">
        <f t="shared" ca="1" si="129"/>
        <v>166</v>
      </c>
      <c r="P78" s="21"/>
      <c r="Q78" s="38"/>
      <c r="R78" s="36"/>
      <c r="S78" s="34"/>
      <c r="T78" s="23"/>
      <c r="U78" s="39"/>
    </row>
    <row r="79" spans="1:21" ht="15.75" thickBot="1" x14ac:dyDescent="0.3">
      <c r="A79" s="57"/>
      <c r="B79" s="37"/>
      <c r="C79" s="37"/>
      <c r="D79" s="6" t="s">
        <v>33</v>
      </c>
      <c r="E79" s="19">
        <f t="shared" ref="E79" si="148">C76+105</f>
        <v>44604</v>
      </c>
      <c r="F79" s="18">
        <f t="shared" ca="1" si="124"/>
        <v>86</v>
      </c>
      <c r="G79" s="21"/>
      <c r="H79" s="38"/>
      <c r="I79" s="35"/>
      <c r="J79" s="34"/>
      <c r="K79" s="23"/>
      <c r="L79" s="36"/>
      <c r="M79" s="4"/>
      <c r="N79" s="15"/>
      <c r="O79" s="18"/>
      <c r="P79" s="21"/>
      <c r="Q79" s="38"/>
      <c r="R79" s="36"/>
      <c r="S79" s="34"/>
      <c r="T79" s="23"/>
      <c r="U79" s="39"/>
    </row>
    <row r="80" spans="1:21" ht="15.75" thickBot="1" x14ac:dyDescent="0.3">
      <c r="A80" s="58"/>
      <c r="B80" s="37">
        <f ca="1">TODAY()</f>
        <v>44518</v>
      </c>
      <c r="C80" s="37">
        <v>44499</v>
      </c>
      <c r="D80" s="4" t="s">
        <v>30</v>
      </c>
      <c r="E80" s="13">
        <f t="shared" ref="E80" si="149">C80+30</f>
        <v>44529</v>
      </c>
      <c r="F80" s="18">
        <f t="shared" ca="1" si="124"/>
        <v>11</v>
      </c>
      <c r="G80" s="21"/>
      <c r="H80" s="38" t="s">
        <v>34</v>
      </c>
      <c r="I80" s="35">
        <f>C80+182</f>
        <v>44681</v>
      </c>
      <c r="J80" s="34">
        <f t="shared" ref="J80" ca="1" si="150">I80-TODAY()</f>
        <v>163</v>
      </c>
      <c r="K80" s="23"/>
      <c r="L80" s="35">
        <f ca="1">B80+364</f>
        <v>44882</v>
      </c>
      <c r="M80" s="4" t="s">
        <v>30</v>
      </c>
      <c r="N80" s="13">
        <f ca="1">B80+365</f>
        <v>44883</v>
      </c>
      <c r="O80" s="18">
        <f t="shared" ca="1" si="129"/>
        <v>365</v>
      </c>
      <c r="P80" s="21"/>
      <c r="Q80" s="38" t="s">
        <v>39</v>
      </c>
      <c r="R80" s="35">
        <f>C80+729</f>
        <v>45228</v>
      </c>
      <c r="S80" s="34">
        <f t="shared" ref="S80" ca="1" si="151">R80-TODAY()</f>
        <v>710</v>
      </c>
      <c r="T80" s="23"/>
      <c r="U80" s="37">
        <f t="shared" ref="U80" ca="1" si="152">L80+364</f>
        <v>45246</v>
      </c>
    </row>
    <row r="81" spans="1:21" ht="15.75" thickBot="1" x14ac:dyDescent="0.3">
      <c r="A81" s="59"/>
      <c r="B81" s="37"/>
      <c r="C81" s="37"/>
      <c r="D81" s="6" t="s">
        <v>31</v>
      </c>
      <c r="E81" s="19">
        <f t="shared" ref="E81" si="153">C80+130</f>
        <v>44629</v>
      </c>
      <c r="F81" s="18">
        <f t="shared" ca="1" si="124"/>
        <v>111</v>
      </c>
      <c r="G81" s="21"/>
      <c r="H81" s="38"/>
      <c r="I81" s="36"/>
      <c r="J81" s="34"/>
      <c r="K81" s="23"/>
      <c r="L81" s="36"/>
      <c r="M81" s="4" t="s">
        <v>31</v>
      </c>
      <c r="N81" s="13">
        <f ca="1">B80+487</f>
        <v>45005</v>
      </c>
      <c r="O81" s="18">
        <f t="shared" ca="1" si="129"/>
        <v>487</v>
      </c>
      <c r="P81" s="21"/>
      <c r="Q81" s="38"/>
      <c r="R81" s="36"/>
      <c r="S81" s="34"/>
      <c r="T81" s="23"/>
      <c r="U81" s="39"/>
    </row>
    <row r="82" spans="1:21" ht="15.75" thickBot="1" x14ac:dyDescent="0.3">
      <c r="A82" s="59"/>
      <c r="B82" s="37"/>
      <c r="C82" s="37"/>
      <c r="D82" s="6" t="s">
        <v>32</v>
      </c>
      <c r="E82" s="19">
        <f t="shared" ref="E82" si="154">C80+100</f>
        <v>44599</v>
      </c>
      <c r="F82" s="18">
        <f t="shared" ca="1" si="124"/>
        <v>81</v>
      </c>
      <c r="G82" s="21"/>
      <c r="H82" s="38" t="s">
        <v>35</v>
      </c>
      <c r="I82" s="35">
        <f>C80+364</f>
        <v>44863</v>
      </c>
      <c r="J82" s="34">
        <f t="shared" ref="J82" ca="1" si="155">I82-TODAY()</f>
        <v>345</v>
      </c>
      <c r="K82" s="23"/>
      <c r="L82" s="36"/>
      <c r="M82" s="4" t="s">
        <v>38</v>
      </c>
      <c r="N82" s="13">
        <f ca="1">B80+609</f>
        <v>45127</v>
      </c>
      <c r="O82" s="18">
        <f t="shared" ca="1" si="129"/>
        <v>609</v>
      </c>
      <c r="P82" s="21"/>
      <c r="Q82" s="38"/>
      <c r="R82" s="36"/>
      <c r="S82" s="34"/>
      <c r="T82" s="23"/>
      <c r="U82" s="39"/>
    </row>
    <row r="83" spans="1:21" ht="15.75" thickBot="1" x14ac:dyDescent="0.3">
      <c r="A83" s="60"/>
      <c r="B83" s="37"/>
      <c r="C83" s="37"/>
      <c r="D83" s="6" t="s">
        <v>33</v>
      </c>
      <c r="E83" s="19">
        <f t="shared" ref="E83" si="156">C80+105</f>
        <v>44604</v>
      </c>
      <c r="F83" s="18">
        <f t="shared" ca="1" si="124"/>
        <v>86</v>
      </c>
      <c r="G83" s="21"/>
      <c r="H83" s="38"/>
      <c r="I83" s="35"/>
      <c r="J83" s="34"/>
      <c r="K83" s="23"/>
      <c r="L83" s="36"/>
      <c r="M83" s="4"/>
      <c r="N83" s="15"/>
      <c r="O83" s="18"/>
      <c r="P83" s="21"/>
      <c r="Q83" s="38"/>
      <c r="R83" s="36"/>
      <c r="S83" s="34"/>
      <c r="T83" s="23"/>
      <c r="U83" s="39"/>
    </row>
    <row r="84" spans="1:21" ht="15.75" thickBot="1" x14ac:dyDescent="0.3">
      <c r="A84" s="39"/>
      <c r="B84" s="37">
        <f t="shared" ref="B84" ca="1" si="157">TODAY()</f>
        <v>44518</v>
      </c>
      <c r="C84" s="37">
        <v>44499</v>
      </c>
      <c r="D84" s="4" t="s">
        <v>30</v>
      </c>
      <c r="E84" s="13">
        <f t="shared" ref="E84" si="158">C84+30</f>
        <v>44529</v>
      </c>
      <c r="F84" s="18">
        <f t="shared" ca="1" si="124"/>
        <v>11</v>
      </c>
      <c r="G84" s="21"/>
      <c r="H84" s="38" t="s">
        <v>34</v>
      </c>
      <c r="I84" s="35">
        <f>C84+182</f>
        <v>44681</v>
      </c>
      <c r="J84" s="34">
        <f t="shared" ref="J84" ca="1" si="159">I84-TODAY()</f>
        <v>163</v>
      </c>
      <c r="K84" s="23"/>
      <c r="L84" s="35">
        <f ca="1">B84+364</f>
        <v>44882</v>
      </c>
      <c r="M84" s="4" t="s">
        <v>30</v>
      </c>
      <c r="N84" s="13">
        <f ca="1">B84+365</f>
        <v>44883</v>
      </c>
      <c r="O84" s="18">
        <f t="shared" ca="1" si="129"/>
        <v>365</v>
      </c>
      <c r="P84" s="21"/>
      <c r="Q84" s="38" t="s">
        <v>39</v>
      </c>
      <c r="R84" s="35">
        <f>C84+729</f>
        <v>45228</v>
      </c>
      <c r="S84" s="34">
        <f t="shared" ref="S84" ca="1" si="160">R84-TODAY()</f>
        <v>710</v>
      </c>
      <c r="T84" s="23"/>
      <c r="U84" s="37">
        <f t="shared" ref="U84" ca="1" si="161">L84+364</f>
        <v>45246</v>
      </c>
    </row>
    <row r="85" spans="1:21" ht="15.75" thickBot="1" x14ac:dyDescent="0.3">
      <c r="A85" s="39"/>
      <c r="B85" s="37"/>
      <c r="C85" s="37"/>
      <c r="D85" s="6" t="s">
        <v>31</v>
      </c>
      <c r="E85" s="19">
        <f t="shared" ref="E85" si="162">C84+130</f>
        <v>44629</v>
      </c>
      <c r="F85" s="18">
        <f t="shared" ca="1" si="124"/>
        <v>111</v>
      </c>
      <c r="G85" s="21"/>
      <c r="H85" s="38"/>
      <c r="I85" s="36"/>
      <c r="J85" s="34"/>
      <c r="K85" s="23"/>
      <c r="L85" s="36"/>
      <c r="M85" s="4" t="s">
        <v>31</v>
      </c>
      <c r="N85" s="13">
        <f ca="1">B84+487</f>
        <v>45005</v>
      </c>
      <c r="O85" s="18">
        <f t="shared" ca="1" si="129"/>
        <v>487</v>
      </c>
      <c r="P85" s="21"/>
      <c r="Q85" s="38"/>
      <c r="R85" s="36"/>
      <c r="S85" s="34"/>
      <c r="T85" s="23"/>
      <c r="U85" s="39"/>
    </row>
    <row r="86" spans="1:21" ht="15.75" thickBot="1" x14ac:dyDescent="0.3">
      <c r="A86" s="39"/>
      <c r="B86" s="37"/>
      <c r="C86" s="37"/>
      <c r="D86" s="6" t="s">
        <v>32</v>
      </c>
      <c r="E86" s="19">
        <f t="shared" ref="E86" si="163">C84+100</f>
        <v>44599</v>
      </c>
      <c r="F86" s="18">
        <f t="shared" ca="1" si="124"/>
        <v>81</v>
      </c>
      <c r="G86" s="21"/>
      <c r="H86" s="38" t="s">
        <v>35</v>
      </c>
      <c r="I86" s="35">
        <f>C84+364</f>
        <v>44863</v>
      </c>
      <c r="J86" s="34">
        <f t="shared" ref="J86" ca="1" si="164">I86-TODAY()</f>
        <v>345</v>
      </c>
      <c r="K86" s="23"/>
      <c r="L86" s="36"/>
      <c r="M86" s="4" t="s">
        <v>38</v>
      </c>
      <c r="N86" s="13">
        <f ca="1">B84+609</f>
        <v>45127</v>
      </c>
      <c r="O86" s="18">
        <f t="shared" ca="1" si="129"/>
        <v>609</v>
      </c>
      <c r="P86" s="21"/>
      <c r="Q86" s="38"/>
      <c r="R86" s="36"/>
      <c r="S86" s="34"/>
      <c r="T86" s="23"/>
      <c r="U86" s="39"/>
    </row>
    <row r="87" spans="1:21" ht="15.75" thickBot="1" x14ac:dyDescent="0.3">
      <c r="A87" s="39"/>
      <c r="B87" s="37"/>
      <c r="C87" s="37"/>
      <c r="D87" s="6" t="s">
        <v>33</v>
      </c>
      <c r="E87" s="19">
        <f t="shared" ref="E87" si="165">C84+105</f>
        <v>44604</v>
      </c>
      <c r="F87" s="18">
        <f t="shared" ca="1" si="124"/>
        <v>86</v>
      </c>
      <c r="G87" s="21"/>
      <c r="H87" s="38"/>
      <c r="I87" s="35"/>
      <c r="J87" s="34"/>
      <c r="K87" s="23"/>
      <c r="L87" s="36"/>
      <c r="M87" s="4"/>
      <c r="N87" s="15"/>
      <c r="O87" s="18"/>
      <c r="P87" s="21"/>
      <c r="Q87" s="38"/>
      <c r="R87" s="36"/>
      <c r="S87" s="34"/>
      <c r="T87" s="23"/>
      <c r="U87" s="39"/>
    </row>
    <row r="88" spans="1:21" ht="15.75" thickBot="1" x14ac:dyDescent="0.3">
      <c r="A88" s="61"/>
      <c r="B88" s="37">
        <f t="shared" ref="B88" ca="1" si="166">TODAY()</f>
        <v>44518</v>
      </c>
      <c r="C88" s="37">
        <v>44499</v>
      </c>
      <c r="D88" s="4" t="s">
        <v>30</v>
      </c>
      <c r="E88" s="13">
        <f t="shared" ref="E88" si="167">C88+30</f>
        <v>44529</v>
      </c>
      <c r="F88" s="18">
        <f t="shared" ca="1" si="124"/>
        <v>11</v>
      </c>
      <c r="G88" s="21"/>
      <c r="H88" s="38" t="s">
        <v>34</v>
      </c>
      <c r="I88" s="35">
        <f>C88+182</f>
        <v>44681</v>
      </c>
      <c r="J88" s="34">
        <f t="shared" ref="J88" ca="1" si="168">I88-TODAY()</f>
        <v>163</v>
      </c>
      <c r="K88" s="23"/>
      <c r="L88" s="35">
        <f ca="1">B88+364</f>
        <v>44882</v>
      </c>
      <c r="M88" s="4" t="s">
        <v>30</v>
      </c>
      <c r="N88" s="13">
        <f ca="1">B88+365</f>
        <v>44883</v>
      </c>
      <c r="O88" s="18">
        <f t="shared" ca="1" si="129"/>
        <v>365</v>
      </c>
      <c r="P88" s="21"/>
      <c r="Q88" s="38" t="s">
        <v>39</v>
      </c>
      <c r="R88" s="35">
        <f>C88+729</f>
        <v>45228</v>
      </c>
      <c r="S88" s="34">
        <f t="shared" ref="S88" ca="1" si="169">R88-TODAY()</f>
        <v>710</v>
      </c>
      <c r="T88" s="23"/>
      <c r="U88" s="37">
        <f t="shared" ref="U88" ca="1" si="170">L88+364</f>
        <v>45246</v>
      </c>
    </row>
    <row r="89" spans="1:21" ht="15.75" thickBot="1" x14ac:dyDescent="0.3">
      <c r="A89" s="62"/>
      <c r="B89" s="37"/>
      <c r="C89" s="37"/>
      <c r="D89" s="6" t="s">
        <v>31</v>
      </c>
      <c r="E89" s="19">
        <f t="shared" ref="E89" si="171">C88+130</f>
        <v>44629</v>
      </c>
      <c r="F89" s="18">
        <f t="shared" ca="1" si="124"/>
        <v>111</v>
      </c>
      <c r="G89" s="21"/>
      <c r="H89" s="38"/>
      <c r="I89" s="36"/>
      <c r="J89" s="34"/>
      <c r="K89" s="23"/>
      <c r="L89" s="36"/>
      <c r="M89" s="4" t="s">
        <v>31</v>
      </c>
      <c r="N89" s="13">
        <f ca="1">B88+487</f>
        <v>45005</v>
      </c>
      <c r="O89" s="18">
        <f t="shared" ca="1" si="129"/>
        <v>487</v>
      </c>
      <c r="P89" s="21"/>
      <c r="Q89" s="38"/>
      <c r="R89" s="36"/>
      <c r="S89" s="34"/>
      <c r="T89" s="23"/>
      <c r="U89" s="39"/>
    </row>
    <row r="90" spans="1:21" ht="15.75" thickBot="1" x14ac:dyDescent="0.3">
      <c r="A90" s="62"/>
      <c r="B90" s="37"/>
      <c r="C90" s="37"/>
      <c r="D90" s="6" t="s">
        <v>32</v>
      </c>
      <c r="E90" s="19">
        <f t="shared" ref="E90" si="172">C88+100</f>
        <v>44599</v>
      </c>
      <c r="F90" s="18">
        <f t="shared" ca="1" si="124"/>
        <v>81</v>
      </c>
      <c r="G90" s="21"/>
      <c r="H90" s="38" t="s">
        <v>35</v>
      </c>
      <c r="I90" s="35">
        <f>C88+364</f>
        <v>44863</v>
      </c>
      <c r="J90" s="34">
        <f t="shared" ref="J90" ca="1" si="173">I90-TODAY()</f>
        <v>345</v>
      </c>
      <c r="K90" s="23"/>
      <c r="L90" s="36"/>
      <c r="M90" s="4" t="s">
        <v>38</v>
      </c>
      <c r="N90" s="13">
        <f ca="1">B88+609</f>
        <v>45127</v>
      </c>
      <c r="O90" s="18">
        <f t="shared" ca="1" si="129"/>
        <v>609</v>
      </c>
      <c r="P90" s="21"/>
      <c r="Q90" s="38"/>
      <c r="R90" s="36"/>
      <c r="S90" s="34"/>
      <c r="T90" s="23"/>
      <c r="U90" s="39"/>
    </row>
    <row r="91" spans="1:21" ht="15.75" thickBot="1" x14ac:dyDescent="0.3">
      <c r="A91" s="62"/>
      <c r="B91" s="37"/>
      <c r="C91" s="37"/>
      <c r="D91" s="6" t="s">
        <v>33</v>
      </c>
      <c r="E91" s="19">
        <f t="shared" ref="E91" si="174">C88+105</f>
        <v>44604</v>
      </c>
      <c r="F91" s="18">
        <f t="shared" ca="1" si="124"/>
        <v>86</v>
      </c>
      <c r="G91" s="21"/>
      <c r="H91" s="38"/>
      <c r="I91" s="35"/>
      <c r="J91" s="34"/>
      <c r="K91" s="23"/>
      <c r="L91" s="36"/>
      <c r="M91" s="4"/>
      <c r="N91" s="15"/>
      <c r="O91" s="18"/>
      <c r="P91" s="21"/>
      <c r="Q91" s="38"/>
      <c r="R91" s="36"/>
      <c r="S91" s="34"/>
      <c r="T91" s="23"/>
      <c r="U91" s="39"/>
    </row>
    <row r="92" spans="1:21" ht="15.75" thickBot="1" x14ac:dyDescent="0.3">
      <c r="A92" s="39"/>
      <c r="B92" s="37">
        <f t="shared" ref="B92" ca="1" si="175">TODAY()</f>
        <v>44518</v>
      </c>
      <c r="C92" s="37">
        <v>44499</v>
      </c>
      <c r="D92" s="4" t="s">
        <v>30</v>
      </c>
      <c r="E92" s="13">
        <f t="shared" ref="E92" si="176">C92+30</f>
        <v>44529</v>
      </c>
      <c r="F92" s="18">
        <f t="shared" ca="1" si="124"/>
        <v>11</v>
      </c>
      <c r="G92" s="21"/>
      <c r="H92" s="38" t="s">
        <v>34</v>
      </c>
      <c r="I92" s="35">
        <f>C92+182</f>
        <v>44681</v>
      </c>
      <c r="J92" s="34">
        <f t="shared" ref="J92" ca="1" si="177">I92-TODAY()</f>
        <v>163</v>
      </c>
      <c r="K92" s="23"/>
      <c r="L92" s="35">
        <f ca="1">B92+364</f>
        <v>44882</v>
      </c>
      <c r="M92" s="4" t="s">
        <v>30</v>
      </c>
      <c r="N92" s="13">
        <f ca="1">B92+365</f>
        <v>44883</v>
      </c>
      <c r="O92" s="18">
        <f t="shared" ca="1" si="129"/>
        <v>365</v>
      </c>
      <c r="P92" s="21"/>
      <c r="Q92" s="38" t="s">
        <v>39</v>
      </c>
      <c r="R92" s="35">
        <f>C92+729</f>
        <v>45228</v>
      </c>
      <c r="S92" s="34">
        <f t="shared" ref="S92" ca="1" si="178">R92-TODAY()</f>
        <v>710</v>
      </c>
      <c r="T92" s="23"/>
      <c r="U92" s="37">
        <f t="shared" ref="U92" ca="1" si="179">L92+364</f>
        <v>45246</v>
      </c>
    </row>
    <row r="93" spans="1:21" ht="15.75" thickBot="1" x14ac:dyDescent="0.3">
      <c r="A93" s="39"/>
      <c r="B93" s="37"/>
      <c r="C93" s="37"/>
      <c r="D93" s="6" t="s">
        <v>31</v>
      </c>
      <c r="E93" s="19">
        <f t="shared" ref="E93" si="180">C92+130</f>
        <v>44629</v>
      </c>
      <c r="F93" s="18">
        <f t="shared" ca="1" si="124"/>
        <v>111</v>
      </c>
      <c r="G93" s="21"/>
      <c r="H93" s="38"/>
      <c r="I93" s="36"/>
      <c r="J93" s="34"/>
      <c r="K93" s="23"/>
      <c r="L93" s="36"/>
      <c r="M93" s="4" t="s">
        <v>31</v>
      </c>
      <c r="N93" s="13">
        <f ca="1">B92+487</f>
        <v>45005</v>
      </c>
      <c r="O93" s="18">
        <f t="shared" ca="1" si="129"/>
        <v>487</v>
      </c>
      <c r="P93" s="21"/>
      <c r="Q93" s="38"/>
      <c r="R93" s="36"/>
      <c r="S93" s="34"/>
      <c r="T93" s="23"/>
      <c r="U93" s="39"/>
    </row>
    <row r="94" spans="1:21" ht="15.75" thickBot="1" x14ac:dyDescent="0.3">
      <c r="A94" s="39"/>
      <c r="B94" s="37"/>
      <c r="C94" s="37"/>
      <c r="D94" s="6" t="s">
        <v>32</v>
      </c>
      <c r="E94" s="19">
        <f t="shared" ref="E94" si="181">C92+100</f>
        <v>44599</v>
      </c>
      <c r="F94" s="18">
        <f t="shared" ca="1" si="124"/>
        <v>81</v>
      </c>
      <c r="G94" s="21"/>
      <c r="H94" s="38" t="s">
        <v>35</v>
      </c>
      <c r="I94" s="35">
        <f>C92+364</f>
        <v>44863</v>
      </c>
      <c r="J94" s="34">
        <f t="shared" ref="J94" ca="1" si="182">I94-TODAY()</f>
        <v>345</v>
      </c>
      <c r="K94" s="23"/>
      <c r="L94" s="36"/>
      <c r="M94" s="4" t="s">
        <v>38</v>
      </c>
      <c r="N94" s="13">
        <f ca="1">B92+609</f>
        <v>45127</v>
      </c>
      <c r="O94" s="18">
        <f t="shared" ca="1" si="129"/>
        <v>609</v>
      </c>
      <c r="P94" s="21"/>
      <c r="Q94" s="38"/>
      <c r="R94" s="36"/>
      <c r="S94" s="34"/>
      <c r="T94" s="23"/>
      <c r="U94" s="39"/>
    </row>
    <row r="95" spans="1:21" ht="15.75" thickBot="1" x14ac:dyDescent="0.3">
      <c r="A95" s="39"/>
      <c r="B95" s="37"/>
      <c r="C95" s="37"/>
      <c r="D95" s="6" t="s">
        <v>33</v>
      </c>
      <c r="E95" s="19">
        <f t="shared" ref="E95" si="183">C92+105</f>
        <v>44604</v>
      </c>
      <c r="F95" s="18">
        <f t="shared" ca="1" si="124"/>
        <v>86</v>
      </c>
      <c r="G95" s="21"/>
      <c r="H95" s="38"/>
      <c r="I95" s="35"/>
      <c r="J95" s="34"/>
      <c r="K95" s="23"/>
      <c r="L95" s="36"/>
      <c r="M95" s="4"/>
      <c r="N95" s="15"/>
      <c r="O95" s="18"/>
      <c r="P95" s="21"/>
      <c r="Q95" s="38"/>
      <c r="R95" s="36"/>
      <c r="S95" s="34"/>
      <c r="T95" s="23"/>
      <c r="U95" s="39"/>
    </row>
    <row r="96" spans="1:21" ht="15.75" thickBot="1" x14ac:dyDescent="0.3">
      <c r="A96" s="39"/>
      <c r="B96" s="37">
        <f t="shared" ref="B96" ca="1" si="184">TODAY()</f>
        <v>44518</v>
      </c>
      <c r="C96" s="37">
        <v>44499</v>
      </c>
      <c r="D96" s="4" t="s">
        <v>30</v>
      </c>
      <c r="E96" s="13">
        <f t="shared" ref="E96" si="185">C96+30</f>
        <v>44529</v>
      </c>
      <c r="F96" s="18">
        <f t="shared" ca="1" si="124"/>
        <v>11</v>
      </c>
      <c r="G96" s="21"/>
      <c r="H96" s="38" t="s">
        <v>34</v>
      </c>
      <c r="I96" s="35">
        <f>C96+182</f>
        <v>44681</v>
      </c>
      <c r="J96" s="34">
        <f t="shared" ref="J96" ca="1" si="186">I96-TODAY()</f>
        <v>163</v>
      </c>
      <c r="K96" s="23"/>
      <c r="L96" s="35">
        <f ca="1">B96+364</f>
        <v>44882</v>
      </c>
      <c r="M96" s="4" t="s">
        <v>30</v>
      </c>
      <c r="N96" s="13">
        <f ca="1">B96+365</f>
        <v>44883</v>
      </c>
      <c r="O96" s="18">
        <f t="shared" ca="1" si="129"/>
        <v>365</v>
      </c>
      <c r="P96" s="21"/>
      <c r="Q96" s="38" t="s">
        <v>39</v>
      </c>
      <c r="R96" s="35">
        <f>C96+729</f>
        <v>45228</v>
      </c>
      <c r="S96" s="34">
        <f t="shared" ref="S96" ca="1" si="187">R96-TODAY()</f>
        <v>710</v>
      </c>
      <c r="T96" s="23"/>
      <c r="U96" s="37">
        <f t="shared" ref="U96" ca="1" si="188">L96+364</f>
        <v>45246</v>
      </c>
    </row>
    <row r="97" spans="1:21" ht="15.75" thickBot="1" x14ac:dyDescent="0.3">
      <c r="A97" s="39"/>
      <c r="B97" s="37"/>
      <c r="C97" s="37"/>
      <c r="D97" s="6" t="s">
        <v>31</v>
      </c>
      <c r="E97" s="19">
        <f t="shared" ref="E97" si="189">C96+130</f>
        <v>44629</v>
      </c>
      <c r="F97" s="18">
        <f t="shared" ca="1" si="124"/>
        <v>111</v>
      </c>
      <c r="G97" s="21"/>
      <c r="H97" s="38"/>
      <c r="I97" s="36"/>
      <c r="J97" s="34"/>
      <c r="K97" s="23"/>
      <c r="L97" s="36"/>
      <c r="M97" s="4" t="s">
        <v>31</v>
      </c>
      <c r="N97" s="13">
        <f ca="1">B96+487</f>
        <v>45005</v>
      </c>
      <c r="O97" s="18">
        <f t="shared" ca="1" si="129"/>
        <v>487</v>
      </c>
      <c r="P97" s="21"/>
      <c r="Q97" s="38"/>
      <c r="R97" s="36"/>
      <c r="S97" s="34"/>
      <c r="T97" s="23"/>
      <c r="U97" s="39"/>
    </row>
    <row r="98" spans="1:21" ht="15.75" thickBot="1" x14ac:dyDescent="0.3">
      <c r="A98" s="39"/>
      <c r="B98" s="37"/>
      <c r="C98" s="37"/>
      <c r="D98" s="6" t="s">
        <v>32</v>
      </c>
      <c r="E98" s="19">
        <f t="shared" ref="E98" si="190">C96+100</f>
        <v>44599</v>
      </c>
      <c r="F98" s="18">
        <f t="shared" ca="1" si="124"/>
        <v>81</v>
      </c>
      <c r="G98" s="21"/>
      <c r="H98" s="38" t="s">
        <v>35</v>
      </c>
      <c r="I98" s="35">
        <f>C96+364</f>
        <v>44863</v>
      </c>
      <c r="J98" s="34">
        <f t="shared" ref="J98" ca="1" si="191">I98-TODAY()</f>
        <v>345</v>
      </c>
      <c r="K98" s="23"/>
      <c r="L98" s="36"/>
      <c r="M98" s="4" t="s">
        <v>38</v>
      </c>
      <c r="N98" s="13">
        <f ca="1">B96+609</f>
        <v>45127</v>
      </c>
      <c r="O98" s="18">
        <f t="shared" ca="1" si="129"/>
        <v>609</v>
      </c>
      <c r="P98" s="21"/>
      <c r="Q98" s="38"/>
      <c r="R98" s="36"/>
      <c r="S98" s="34"/>
      <c r="T98" s="23"/>
      <c r="U98" s="39"/>
    </row>
    <row r="99" spans="1:21" ht="15.75" thickBot="1" x14ac:dyDescent="0.3">
      <c r="A99" s="39"/>
      <c r="B99" s="37"/>
      <c r="C99" s="37"/>
      <c r="D99" s="6" t="s">
        <v>33</v>
      </c>
      <c r="E99" s="19">
        <f t="shared" ref="E99" si="192">C96+105</f>
        <v>44604</v>
      </c>
      <c r="F99" s="18">
        <f t="shared" ca="1" si="124"/>
        <v>86</v>
      </c>
      <c r="G99" s="21"/>
      <c r="H99" s="38"/>
      <c r="I99" s="35"/>
      <c r="J99" s="34"/>
      <c r="K99" s="23"/>
      <c r="L99" s="36"/>
      <c r="M99" s="4"/>
      <c r="N99" s="15"/>
      <c r="O99" s="18"/>
      <c r="P99" s="21"/>
      <c r="Q99" s="38"/>
      <c r="R99" s="36"/>
      <c r="S99" s="34"/>
      <c r="T99" s="23"/>
      <c r="U99" s="39"/>
    </row>
    <row r="100" spans="1:21" ht="15.75" thickBot="1" x14ac:dyDescent="0.3">
      <c r="A100" s="39"/>
      <c r="B100" s="37">
        <f t="shared" ref="B100" ca="1" si="193">TODAY()</f>
        <v>44518</v>
      </c>
      <c r="C100" s="37">
        <v>44499</v>
      </c>
      <c r="D100" s="4" t="s">
        <v>30</v>
      </c>
      <c r="E100" s="13">
        <f t="shared" ref="E100" si="194">C100+30</f>
        <v>44529</v>
      </c>
      <c r="F100" s="18">
        <f t="shared" ca="1" si="124"/>
        <v>11</v>
      </c>
      <c r="G100" s="21"/>
      <c r="H100" s="38" t="s">
        <v>34</v>
      </c>
      <c r="I100" s="35">
        <f>C100+182</f>
        <v>44681</v>
      </c>
      <c r="J100" s="34">
        <f t="shared" ref="J100" ca="1" si="195">I100-TODAY()</f>
        <v>163</v>
      </c>
      <c r="K100" s="23"/>
      <c r="L100" s="35">
        <f ca="1">B100+364</f>
        <v>44882</v>
      </c>
      <c r="M100" s="4" t="s">
        <v>30</v>
      </c>
      <c r="N100" s="13">
        <f ca="1">B100+365</f>
        <v>44883</v>
      </c>
      <c r="O100" s="18">
        <f t="shared" ca="1" si="129"/>
        <v>365</v>
      </c>
      <c r="P100" s="21"/>
      <c r="Q100" s="38" t="s">
        <v>39</v>
      </c>
      <c r="R100" s="35">
        <f>C100+729</f>
        <v>45228</v>
      </c>
      <c r="S100" s="34">
        <f t="shared" ref="S100" ca="1" si="196">R100-TODAY()</f>
        <v>710</v>
      </c>
      <c r="T100" s="23"/>
      <c r="U100" s="37">
        <f t="shared" ref="U100" ca="1" si="197">L100+364</f>
        <v>45246</v>
      </c>
    </row>
    <row r="101" spans="1:21" ht="15.75" thickBot="1" x14ac:dyDescent="0.3">
      <c r="A101" s="39"/>
      <c r="B101" s="37"/>
      <c r="C101" s="37"/>
      <c r="D101" s="6" t="s">
        <v>31</v>
      </c>
      <c r="E101" s="19">
        <f t="shared" ref="E101" si="198">C100+130</f>
        <v>44629</v>
      </c>
      <c r="F101" s="18">
        <f t="shared" ca="1" si="124"/>
        <v>111</v>
      </c>
      <c r="G101" s="21"/>
      <c r="H101" s="38"/>
      <c r="I101" s="36"/>
      <c r="J101" s="34"/>
      <c r="K101" s="23"/>
      <c r="L101" s="36"/>
      <c r="M101" s="4" t="s">
        <v>31</v>
      </c>
      <c r="N101" s="13">
        <f ca="1">B100+487</f>
        <v>45005</v>
      </c>
      <c r="O101" s="18">
        <f t="shared" ca="1" si="129"/>
        <v>487</v>
      </c>
      <c r="P101" s="21"/>
      <c r="Q101" s="38"/>
      <c r="R101" s="36"/>
      <c r="S101" s="34"/>
      <c r="T101" s="23"/>
      <c r="U101" s="39"/>
    </row>
    <row r="102" spans="1:21" ht="15.75" thickBot="1" x14ac:dyDescent="0.3">
      <c r="A102" s="39"/>
      <c r="B102" s="37"/>
      <c r="C102" s="37"/>
      <c r="D102" s="6" t="s">
        <v>32</v>
      </c>
      <c r="E102" s="19">
        <f t="shared" ref="E102" si="199">C100+100</f>
        <v>44599</v>
      </c>
      <c r="F102" s="18">
        <f t="shared" ca="1" si="124"/>
        <v>81</v>
      </c>
      <c r="G102" s="21"/>
      <c r="H102" s="38" t="s">
        <v>35</v>
      </c>
      <c r="I102" s="35">
        <f>C100+364</f>
        <v>44863</v>
      </c>
      <c r="J102" s="34">
        <f t="shared" ref="J102" ca="1" si="200">I102-TODAY()</f>
        <v>345</v>
      </c>
      <c r="K102" s="23"/>
      <c r="L102" s="36"/>
      <c r="M102" s="4" t="s">
        <v>38</v>
      </c>
      <c r="N102" s="13">
        <f ca="1">B100+609</f>
        <v>45127</v>
      </c>
      <c r="O102" s="18">
        <f t="shared" ca="1" si="129"/>
        <v>609</v>
      </c>
      <c r="P102" s="21"/>
      <c r="Q102" s="38"/>
      <c r="R102" s="36"/>
      <c r="S102" s="34"/>
      <c r="T102" s="23"/>
      <c r="U102" s="39"/>
    </row>
    <row r="103" spans="1:21" ht="15.75" thickBot="1" x14ac:dyDescent="0.3">
      <c r="A103" s="39"/>
      <c r="B103" s="37"/>
      <c r="C103" s="37"/>
      <c r="D103" s="6" t="s">
        <v>33</v>
      </c>
      <c r="E103" s="19">
        <f t="shared" ref="E103" si="201">C100+105</f>
        <v>44604</v>
      </c>
      <c r="F103" s="18">
        <f t="shared" ca="1" si="124"/>
        <v>86</v>
      </c>
      <c r="G103" s="21"/>
      <c r="H103" s="38"/>
      <c r="I103" s="35"/>
      <c r="J103" s="34"/>
      <c r="K103" s="23"/>
      <c r="L103" s="36"/>
      <c r="M103" s="4"/>
      <c r="N103" s="15"/>
      <c r="O103" s="18"/>
      <c r="P103" s="21"/>
      <c r="Q103" s="38"/>
      <c r="R103" s="36"/>
      <c r="S103" s="34"/>
      <c r="T103" s="23"/>
      <c r="U103" s="39"/>
    </row>
    <row r="104" spans="1:21" ht="15.75" thickBot="1" x14ac:dyDescent="0.3">
      <c r="A104" s="39"/>
      <c r="B104" s="37">
        <f t="shared" ref="B104" ca="1" si="202">TODAY()</f>
        <v>44518</v>
      </c>
      <c r="C104" s="37">
        <v>44499</v>
      </c>
      <c r="D104" s="4" t="s">
        <v>30</v>
      </c>
      <c r="E104" s="13">
        <f t="shared" ref="E104" si="203">C104+30</f>
        <v>44529</v>
      </c>
      <c r="F104" s="18">
        <f t="shared" ca="1" si="124"/>
        <v>11</v>
      </c>
      <c r="G104" s="21"/>
      <c r="H104" s="38" t="s">
        <v>34</v>
      </c>
      <c r="I104" s="35">
        <f>C104+182</f>
        <v>44681</v>
      </c>
      <c r="J104" s="34">
        <f t="shared" ref="J104" ca="1" si="204">I104-TODAY()</f>
        <v>163</v>
      </c>
      <c r="K104" s="23"/>
      <c r="L104" s="35">
        <f ca="1">B104+364</f>
        <v>44882</v>
      </c>
      <c r="M104" s="4" t="s">
        <v>30</v>
      </c>
      <c r="N104" s="13">
        <f ca="1">B104+365</f>
        <v>44883</v>
      </c>
      <c r="O104" s="18">
        <f t="shared" ca="1" si="129"/>
        <v>365</v>
      </c>
      <c r="P104" s="21"/>
      <c r="Q104" s="38" t="s">
        <v>39</v>
      </c>
      <c r="R104" s="35">
        <f>C104+729</f>
        <v>45228</v>
      </c>
      <c r="S104" s="34">
        <f t="shared" ref="S104" ca="1" si="205">R104-TODAY()</f>
        <v>710</v>
      </c>
      <c r="T104" s="23"/>
      <c r="U104" s="37">
        <f t="shared" ref="U104" ca="1" si="206">L104+364</f>
        <v>45246</v>
      </c>
    </row>
    <row r="105" spans="1:21" ht="15.75" thickBot="1" x14ac:dyDescent="0.3">
      <c r="A105" s="39"/>
      <c r="B105" s="37"/>
      <c r="C105" s="37"/>
      <c r="D105" s="6" t="s">
        <v>31</v>
      </c>
      <c r="E105" s="19">
        <f t="shared" ref="E105" si="207">C104+130</f>
        <v>44629</v>
      </c>
      <c r="F105" s="18">
        <f t="shared" ca="1" si="124"/>
        <v>111</v>
      </c>
      <c r="G105" s="21"/>
      <c r="H105" s="38"/>
      <c r="I105" s="36"/>
      <c r="J105" s="34"/>
      <c r="K105" s="23"/>
      <c r="L105" s="36"/>
      <c r="M105" s="4" t="s">
        <v>31</v>
      </c>
      <c r="N105" s="13">
        <f ca="1">B104+487</f>
        <v>45005</v>
      </c>
      <c r="O105" s="18">
        <f t="shared" ca="1" si="129"/>
        <v>487</v>
      </c>
      <c r="P105" s="21"/>
      <c r="Q105" s="38"/>
      <c r="R105" s="36"/>
      <c r="S105" s="34"/>
      <c r="T105" s="23"/>
      <c r="U105" s="39"/>
    </row>
    <row r="106" spans="1:21" ht="15.75" thickBot="1" x14ac:dyDescent="0.3">
      <c r="A106" s="39"/>
      <c r="B106" s="37"/>
      <c r="C106" s="37"/>
      <c r="D106" s="6" t="s">
        <v>32</v>
      </c>
      <c r="E106" s="19">
        <f t="shared" ref="E106" si="208">C104+100</f>
        <v>44599</v>
      </c>
      <c r="F106" s="18">
        <f t="shared" ca="1" si="124"/>
        <v>81</v>
      </c>
      <c r="G106" s="21"/>
      <c r="H106" s="38" t="s">
        <v>35</v>
      </c>
      <c r="I106" s="35">
        <f>C104+364</f>
        <v>44863</v>
      </c>
      <c r="J106" s="34">
        <f t="shared" ref="J106" ca="1" si="209">I106-TODAY()</f>
        <v>345</v>
      </c>
      <c r="K106" s="23"/>
      <c r="L106" s="36"/>
      <c r="M106" s="4" t="s">
        <v>38</v>
      </c>
      <c r="N106" s="13">
        <f ca="1">B104+609</f>
        <v>45127</v>
      </c>
      <c r="O106" s="18">
        <f t="shared" ca="1" si="129"/>
        <v>609</v>
      </c>
      <c r="P106" s="21"/>
      <c r="Q106" s="38"/>
      <c r="R106" s="36"/>
      <c r="S106" s="34"/>
      <c r="T106" s="23"/>
      <c r="U106" s="39"/>
    </row>
    <row r="107" spans="1:21" ht="15.75" thickBot="1" x14ac:dyDescent="0.3">
      <c r="A107" s="39"/>
      <c r="B107" s="37"/>
      <c r="C107" s="37"/>
      <c r="D107" s="6" t="s">
        <v>33</v>
      </c>
      <c r="E107" s="19">
        <f t="shared" ref="E107" si="210">C104+105</f>
        <v>44604</v>
      </c>
      <c r="F107" s="18">
        <f t="shared" ca="1" si="124"/>
        <v>86</v>
      </c>
      <c r="G107" s="21"/>
      <c r="H107" s="38"/>
      <c r="I107" s="35"/>
      <c r="J107" s="34"/>
      <c r="K107" s="23"/>
      <c r="L107" s="36"/>
      <c r="M107" s="4"/>
      <c r="N107" s="15"/>
      <c r="O107" s="18"/>
      <c r="P107" s="21"/>
      <c r="Q107" s="38"/>
      <c r="R107" s="36"/>
      <c r="S107" s="34"/>
      <c r="T107" s="23"/>
      <c r="U107" s="39"/>
    </row>
    <row r="108" spans="1:21" ht="15.75" thickBot="1" x14ac:dyDescent="0.3">
      <c r="A108" s="39"/>
      <c r="B108" s="37">
        <f t="shared" ref="B108" ca="1" si="211">TODAY()</f>
        <v>44518</v>
      </c>
      <c r="C108" s="37">
        <v>44499</v>
      </c>
      <c r="D108" s="4" t="s">
        <v>30</v>
      </c>
      <c r="E108" s="13">
        <f t="shared" ref="E108" si="212">C108+30</f>
        <v>44529</v>
      </c>
      <c r="F108" s="18">
        <f t="shared" ca="1" si="124"/>
        <v>11</v>
      </c>
      <c r="G108" s="21"/>
      <c r="H108" s="38" t="s">
        <v>34</v>
      </c>
      <c r="I108" s="35">
        <f>C108+182</f>
        <v>44681</v>
      </c>
      <c r="J108" s="34">
        <f t="shared" ref="J108" ca="1" si="213">I108-TODAY()</f>
        <v>163</v>
      </c>
      <c r="K108" s="23"/>
      <c r="L108" s="35">
        <f ca="1">B108+364</f>
        <v>44882</v>
      </c>
      <c r="M108" s="4" t="s">
        <v>30</v>
      </c>
      <c r="N108" s="13">
        <f ca="1">B108+365</f>
        <v>44883</v>
      </c>
      <c r="O108" s="18">
        <f t="shared" ca="1" si="129"/>
        <v>365</v>
      </c>
      <c r="P108" s="21"/>
      <c r="Q108" s="38" t="s">
        <v>39</v>
      </c>
      <c r="R108" s="35">
        <f>C108+729</f>
        <v>45228</v>
      </c>
      <c r="S108" s="34">
        <f t="shared" ref="S108" ca="1" si="214">R108-TODAY()</f>
        <v>710</v>
      </c>
      <c r="T108" s="23"/>
      <c r="U108" s="37">
        <f t="shared" ref="U108" ca="1" si="215">L108+364</f>
        <v>45246</v>
      </c>
    </row>
    <row r="109" spans="1:21" ht="15.75" thickBot="1" x14ac:dyDescent="0.3">
      <c r="A109" s="39"/>
      <c r="B109" s="37"/>
      <c r="C109" s="37"/>
      <c r="D109" s="6" t="s">
        <v>31</v>
      </c>
      <c r="E109" s="19">
        <f t="shared" ref="E109" si="216">C108+130</f>
        <v>44629</v>
      </c>
      <c r="F109" s="18">
        <f t="shared" ca="1" si="124"/>
        <v>111</v>
      </c>
      <c r="G109" s="21"/>
      <c r="H109" s="38"/>
      <c r="I109" s="36"/>
      <c r="J109" s="34"/>
      <c r="K109" s="23"/>
      <c r="L109" s="36"/>
      <c r="M109" s="4" t="s">
        <v>31</v>
      </c>
      <c r="N109" s="13">
        <f ca="1">B108+487</f>
        <v>45005</v>
      </c>
      <c r="O109" s="18">
        <f t="shared" ca="1" si="129"/>
        <v>487</v>
      </c>
      <c r="P109" s="21"/>
      <c r="Q109" s="38"/>
      <c r="R109" s="36"/>
      <c r="S109" s="34"/>
      <c r="T109" s="23"/>
      <c r="U109" s="39"/>
    </row>
    <row r="110" spans="1:21" ht="15.75" thickBot="1" x14ac:dyDescent="0.3">
      <c r="A110" s="39"/>
      <c r="B110" s="37"/>
      <c r="C110" s="37"/>
      <c r="D110" s="6" t="s">
        <v>32</v>
      </c>
      <c r="E110" s="19">
        <f t="shared" ref="E110" si="217">C108+100</f>
        <v>44599</v>
      </c>
      <c r="F110" s="18">
        <f t="shared" ca="1" si="124"/>
        <v>81</v>
      </c>
      <c r="G110" s="21"/>
      <c r="H110" s="38" t="s">
        <v>35</v>
      </c>
      <c r="I110" s="35">
        <f>C108+364</f>
        <v>44863</v>
      </c>
      <c r="J110" s="34">
        <f t="shared" ref="J110" ca="1" si="218">I110-TODAY()</f>
        <v>345</v>
      </c>
      <c r="K110" s="23"/>
      <c r="L110" s="36"/>
      <c r="M110" s="4" t="s">
        <v>38</v>
      </c>
      <c r="N110" s="13">
        <f ca="1">B108+609</f>
        <v>45127</v>
      </c>
      <c r="O110" s="18">
        <f t="shared" ca="1" si="129"/>
        <v>609</v>
      </c>
      <c r="P110" s="21"/>
      <c r="Q110" s="38"/>
      <c r="R110" s="36"/>
      <c r="S110" s="34"/>
      <c r="T110" s="23"/>
      <c r="U110" s="39"/>
    </row>
    <row r="111" spans="1:21" ht="15.75" thickBot="1" x14ac:dyDescent="0.3">
      <c r="A111" s="39"/>
      <c r="B111" s="37"/>
      <c r="C111" s="37"/>
      <c r="D111" s="6" t="s">
        <v>33</v>
      </c>
      <c r="E111" s="19">
        <f t="shared" ref="E111" si="219">C108+105</f>
        <v>44604</v>
      </c>
      <c r="F111" s="18">
        <f t="shared" ca="1" si="124"/>
        <v>86</v>
      </c>
      <c r="G111" s="21"/>
      <c r="H111" s="38"/>
      <c r="I111" s="35"/>
      <c r="J111" s="34"/>
      <c r="K111" s="23"/>
      <c r="L111" s="36"/>
      <c r="M111" s="4"/>
      <c r="N111" s="15"/>
      <c r="O111" s="18"/>
      <c r="P111" s="21"/>
      <c r="Q111" s="38"/>
      <c r="R111" s="36"/>
      <c r="S111" s="34"/>
      <c r="T111" s="23"/>
      <c r="U111" s="39"/>
    </row>
    <row r="112" spans="1:21" ht="15.75" thickBot="1" x14ac:dyDescent="0.3">
      <c r="A112" s="39"/>
      <c r="B112" s="37">
        <f t="shared" ref="B112" ca="1" si="220">TODAY()</f>
        <v>44518</v>
      </c>
      <c r="C112" s="37">
        <v>44499</v>
      </c>
      <c r="D112" s="4" t="s">
        <v>30</v>
      </c>
      <c r="E112" s="13">
        <f t="shared" ref="E112" si="221">C112+30</f>
        <v>44529</v>
      </c>
      <c r="F112" s="18">
        <f t="shared" ca="1" si="124"/>
        <v>11</v>
      </c>
      <c r="G112" s="21"/>
      <c r="H112" s="38" t="s">
        <v>34</v>
      </c>
      <c r="I112" s="35">
        <f>C112+182</f>
        <v>44681</v>
      </c>
      <c r="J112" s="34">
        <f t="shared" ref="J112" ca="1" si="222">I112-TODAY()</f>
        <v>163</v>
      </c>
      <c r="K112" s="23"/>
      <c r="L112" s="35">
        <f ca="1">B112+364</f>
        <v>44882</v>
      </c>
      <c r="M112" s="4" t="s">
        <v>30</v>
      </c>
      <c r="N112" s="13">
        <f ca="1">B112+365</f>
        <v>44883</v>
      </c>
      <c r="O112" s="18">
        <f t="shared" ca="1" si="129"/>
        <v>365</v>
      </c>
      <c r="P112" s="21"/>
      <c r="Q112" s="38" t="s">
        <v>39</v>
      </c>
      <c r="R112" s="35">
        <f>C112+729</f>
        <v>45228</v>
      </c>
      <c r="S112" s="34">
        <f t="shared" ref="S112" ca="1" si="223">R112-TODAY()</f>
        <v>710</v>
      </c>
      <c r="T112" s="23"/>
      <c r="U112" s="37">
        <f t="shared" ref="U112" ca="1" si="224">L112+364</f>
        <v>45246</v>
      </c>
    </row>
    <row r="113" spans="1:21" ht="15.75" thickBot="1" x14ac:dyDescent="0.3">
      <c r="A113" s="39"/>
      <c r="B113" s="37"/>
      <c r="C113" s="37"/>
      <c r="D113" s="6" t="s">
        <v>31</v>
      </c>
      <c r="E113" s="19">
        <f t="shared" ref="E113" si="225">C112+130</f>
        <v>44629</v>
      </c>
      <c r="F113" s="18">
        <f t="shared" ca="1" si="124"/>
        <v>111</v>
      </c>
      <c r="G113" s="21"/>
      <c r="H113" s="38"/>
      <c r="I113" s="36"/>
      <c r="J113" s="34"/>
      <c r="K113" s="23"/>
      <c r="L113" s="36"/>
      <c r="M113" s="4" t="s">
        <v>31</v>
      </c>
      <c r="N113" s="13">
        <f ca="1">B112+487</f>
        <v>45005</v>
      </c>
      <c r="O113" s="18">
        <f t="shared" ca="1" si="129"/>
        <v>487</v>
      </c>
      <c r="P113" s="21"/>
      <c r="Q113" s="38"/>
      <c r="R113" s="36"/>
      <c r="S113" s="34"/>
      <c r="T113" s="23"/>
      <c r="U113" s="39"/>
    </row>
    <row r="114" spans="1:21" ht="15.75" thickBot="1" x14ac:dyDescent="0.3">
      <c r="A114" s="39"/>
      <c r="B114" s="37"/>
      <c r="C114" s="37"/>
      <c r="D114" s="6" t="s">
        <v>32</v>
      </c>
      <c r="E114" s="19">
        <f t="shared" ref="E114" si="226">C112+100</f>
        <v>44599</v>
      </c>
      <c r="F114" s="18">
        <f t="shared" ca="1" si="124"/>
        <v>81</v>
      </c>
      <c r="G114" s="21"/>
      <c r="H114" s="38" t="s">
        <v>35</v>
      </c>
      <c r="I114" s="35">
        <f>C112+364</f>
        <v>44863</v>
      </c>
      <c r="J114" s="34">
        <f t="shared" ref="J114" ca="1" si="227">I114-TODAY()</f>
        <v>345</v>
      </c>
      <c r="K114" s="23"/>
      <c r="L114" s="36"/>
      <c r="M114" s="4" t="s">
        <v>38</v>
      </c>
      <c r="N114" s="13">
        <f ca="1">B112+609</f>
        <v>45127</v>
      </c>
      <c r="O114" s="18">
        <f t="shared" ca="1" si="129"/>
        <v>609</v>
      </c>
      <c r="P114" s="21"/>
      <c r="Q114" s="38"/>
      <c r="R114" s="36"/>
      <c r="S114" s="34"/>
      <c r="T114" s="23"/>
      <c r="U114" s="39"/>
    </row>
    <row r="115" spans="1:21" ht="15.75" thickBot="1" x14ac:dyDescent="0.3">
      <c r="A115" s="39"/>
      <c r="B115" s="37"/>
      <c r="C115" s="37"/>
      <c r="D115" s="6" t="s">
        <v>33</v>
      </c>
      <c r="E115" s="19">
        <f t="shared" ref="E115" si="228">C112+105</f>
        <v>44604</v>
      </c>
      <c r="F115" s="18">
        <f t="shared" ca="1" si="124"/>
        <v>86</v>
      </c>
      <c r="G115" s="21"/>
      <c r="H115" s="38"/>
      <c r="I115" s="35"/>
      <c r="J115" s="34"/>
      <c r="K115" s="23"/>
      <c r="L115" s="36"/>
      <c r="M115" s="4"/>
      <c r="N115" s="15"/>
      <c r="O115" s="18"/>
      <c r="P115" s="21"/>
      <c r="Q115" s="38"/>
      <c r="R115" s="36"/>
      <c r="S115" s="34"/>
      <c r="T115" s="23"/>
      <c r="U115" s="39"/>
    </row>
    <row r="116" spans="1:21" ht="15.75" thickBot="1" x14ac:dyDescent="0.3">
      <c r="A116" s="39"/>
      <c r="B116" s="37">
        <f t="shared" ref="B116" ca="1" si="229">TODAY()</f>
        <v>44518</v>
      </c>
      <c r="C116" s="37">
        <v>44499</v>
      </c>
      <c r="D116" s="4" t="s">
        <v>30</v>
      </c>
      <c r="E116" s="13">
        <f t="shared" ref="E116" si="230">C116+30</f>
        <v>44529</v>
      </c>
      <c r="F116" s="18">
        <f t="shared" ca="1" si="124"/>
        <v>11</v>
      </c>
      <c r="G116" s="21"/>
      <c r="H116" s="38" t="s">
        <v>34</v>
      </c>
      <c r="I116" s="35">
        <f>C116+182</f>
        <v>44681</v>
      </c>
      <c r="J116" s="34">
        <f t="shared" ref="J116" ca="1" si="231">I116-TODAY()</f>
        <v>163</v>
      </c>
      <c r="K116" s="23"/>
      <c r="L116" s="35">
        <f ca="1">B116+364</f>
        <v>44882</v>
      </c>
      <c r="M116" s="4" t="s">
        <v>30</v>
      </c>
      <c r="N116" s="13">
        <f ca="1">B116+365</f>
        <v>44883</v>
      </c>
      <c r="O116" s="18">
        <f t="shared" ca="1" si="129"/>
        <v>365</v>
      </c>
      <c r="P116" s="21"/>
      <c r="Q116" s="38" t="s">
        <v>39</v>
      </c>
      <c r="R116" s="35">
        <f>C116+729</f>
        <v>45228</v>
      </c>
      <c r="S116" s="34">
        <f t="shared" ref="S116" ca="1" si="232">R116-TODAY()</f>
        <v>710</v>
      </c>
      <c r="T116" s="23"/>
      <c r="U116" s="37">
        <f t="shared" ref="U116" ca="1" si="233">L116+364</f>
        <v>45246</v>
      </c>
    </row>
    <row r="117" spans="1:21" ht="15.75" thickBot="1" x14ac:dyDescent="0.3">
      <c r="A117" s="39"/>
      <c r="B117" s="37"/>
      <c r="C117" s="37"/>
      <c r="D117" s="6" t="s">
        <v>31</v>
      </c>
      <c r="E117" s="19">
        <f t="shared" ref="E117" si="234">C116+130</f>
        <v>44629</v>
      </c>
      <c r="F117" s="18">
        <f t="shared" ca="1" si="124"/>
        <v>111</v>
      </c>
      <c r="G117" s="21"/>
      <c r="H117" s="38"/>
      <c r="I117" s="36"/>
      <c r="J117" s="34"/>
      <c r="K117" s="23"/>
      <c r="L117" s="36"/>
      <c r="M117" s="4" t="s">
        <v>31</v>
      </c>
      <c r="N117" s="13">
        <f ca="1">B116+487</f>
        <v>45005</v>
      </c>
      <c r="O117" s="18">
        <f t="shared" ca="1" si="129"/>
        <v>487</v>
      </c>
      <c r="P117" s="21"/>
      <c r="Q117" s="38"/>
      <c r="R117" s="36"/>
      <c r="S117" s="34"/>
      <c r="T117" s="23"/>
      <c r="U117" s="39"/>
    </row>
    <row r="118" spans="1:21" ht="15.75" thickBot="1" x14ac:dyDescent="0.3">
      <c r="A118" s="39"/>
      <c r="B118" s="37"/>
      <c r="C118" s="37"/>
      <c r="D118" s="6" t="s">
        <v>32</v>
      </c>
      <c r="E118" s="19">
        <f t="shared" ref="E118" si="235">C116+100</f>
        <v>44599</v>
      </c>
      <c r="F118" s="18">
        <f t="shared" ca="1" si="124"/>
        <v>81</v>
      </c>
      <c r="G118" s="21"/>
      <c r="H118" s="38" t="s">
        <v>35</v>
      </c>
      <c r="I118" s="35">
        <f>C116+364</f>
        <v>44863</v>
      </c>
      <c r="J118" s="34">
        <f t="shared" ref="J118" ca="1" si="236">I118-TODAY()</f>
        <v>345</v>
      </c>
      <c r="K118" s="23"/>
      <c r="L118" s="36"/>
      <c r="M118" s="4" t="s">
        <v>38</v>
      </c>
      <c r="N118" s="13">
        <f ca="1">B116+609</f>
        <v>45127</v>
      </c>
      <c r="O118" s="18">
        <f t="shared" ca="1" si="129"/>
        <v>609</v>
      </c>
      <c r="P118" s="21"/>
      <c r="Q118" s="38"/>
      <c r="R118" s="36"/>
      <c r="S118" s="34"/>
      <c r="T118" s="23"/>
      <c r="U118" s="39"/>
    </row>
    <row r="119" spans="1:21" ht="15.75" thickBot="1" x14ac:dyDescent="0.3">
      <c r="A119" s="39"/>
      <c r="B119" s="37"/>
      <c r="C119" s="37"/>
      <c r="D119" s="6" t="s">
        <v>33</v>
      </c>
      <c r="E119" s="19">
        <f t="shared" ref="E119" si="237">C116+105</f>
        <v>44604</v>
      </c>
      <c r="F119" s="18">
        <f t="shared" ca="1" si="124"/>
        <v>86</v>
      </c>
      <c r="G119" s="21"/>
      <c r="H119" s="38"/>
      <c r="I119" s="35"/>
      <c r="J119" s="34"/>
      <c r="K119" s="23"/>
      <c r="L119" s="36"/>
      <c r="M119" s="4"/>
      <c r="N119" s="15"/>
      <c r="O119" s="18"/>
      <c r="P119" s="21"/>
      <c r="Q119" s="38"/>
      <c r="R119" s="36"/>
      <c r="S119" s="34"/>
      <c r="T119" s="23"/>
      <c r="U119" s="39"/>
    </row>
    <row r="120" spans="1:21" ht="15.75" thickBot="1" x14ac:dyDescent="0.3">
      <c r="A120" s="39"/>
      <c r="B120" s="37">
        <f t="shared" ref="B120" ca="1" si="238">TODAY()</f>
        <v>44518</v>
      </c>
      <c r="C120" s="37">
        <v>44499</v>
      </c>
      <c r="D120" s="4" t="s">
        <v>30</v>
      </c>
      <c r="E120" s="13">
        <f t="shared" ref="E120" si="239">C120+30</f>
        <v>44529</v>
      </c>
      <c r="F120" s="18">
        <f t="shared" ca="1" si="124"/>
        <v>11</v>
      </c>
      <c r="G120" s="21"/>
      <c r="H120" s="38" t="s">
        <v>34</v>
      </c>
      <c r="I120" s="35">
        <f>C120+182</f>
        <v>44681</v>
      </c>
      <c r="J120" s="34">
        <f t="shared" ref="J120" ca="1" si="240">I120-TODAY()</f>
        <v>163</v>
      </c>
      <c r="K120" s="23"/>
      <c r="L120" s="35">
        <f ca="1">B120+364</f>
        <v>44882</v>
      </c>
      <c r="M120" s="4" t="s">
        <v>30</v>
      </c>
      <c r="N120" s="13">
        <f ca="1">B120+365</f>
        <v>44883</v>
      </c>
      <c r="O120" s="18">
        <f t="shared" ca="1" si="129"/>
        <v>365</v>
      </c>
      <c r="P120" s="21"/>
      <c r="Q120" s="38" t="s">
        <v>39</v>
      </c>
      <c r="R120" s="35">
        <f>C120+729</f>
        <v>45228</v>
      </c>
      <c r="S120" s="34">
        <f t="shared" ref="S120" ca="1" si="241">R120-TODAY()</f>
        <v>710</v>
      </c>
      <c r="T120" s="23"/>
      <c r="U120" s="37">
        <f t="shared" ref="U120" ca="1" si="242">L120+364</f>
        <v>45246</v>
      </c>
    </row>
    <row r="121" spans="1:21" ht="15.75" thickBot="1" x14ac:dyDescent="0.3">
      <c r="A121" s="39"/>
      <c r="B121" s="37"/>
      <c r="C121" s="37"/>
      <c r="D121" s="6" t="s">
        <v>31</v>
      </c>
      <c r="E121" s="19">
        <f t="shared" ref="E121" si="243">C120+130</f>
        <v>44629</v>
      </c>
      <c r="F121" s="18">
        <f t="shared" ca="1" si="124"/>
        <v>111</v>
      </c>
      <c r="G121" s="21"/>
      <c r="H121" s="38"/>
      <c r="I121" s="36"/>
      <c r="J121" s="34"/>
      <c r="K121" s="23"/>
      <c r="L121" s="36"/>
      <c r="M121" s="4" t="s">
        <v>31</v>
      </c>
      <c r="N121" s="13">
        <f ca="1">B120+487</f>
        <v>45005</v>
      </c>
      <c r="O121" s="18">
        <f t="shared" ca="1" si="129"/>
        <v>487</v>
      </c>
      <c r="P121" s="21"/>
      <c r="Q121" s="38"/>
      <c r="R121" s="36"/>
      <c r="S121" s="34"/>
      <c r="T121" s="23"/>
      <c r="U121" s="39"/>
    </row>
    <row r="122" spans="1:21" ht="15.75" thickBot="1" x14ac:dyDescent="0.3">
      <c r="A122" s="39"/>
      <c r="B122" s="37"/>
      <c r="C122" s="37"/>
      <c r="D122" s="6" t="s">
        <v>32</v>
      </c>
      <c r="E122" s="19">
        <f t="shared" ref="E122" si="244">C120+100</f>
        <v>44599</v>
      </c>
      <c r="F122" s="18">
        <f t="shared" ca="1" si="124"/>
        <v>81</v>
      </c>
      <c r="G122" s="21"/>
      <c r="H122" s="38" t="s">
        <v>35</v>
      </c>
      <c r="I122" s="35">
        <f>C120+364</f>
        <v>44863</v>
      </c>
      <c r="J122" s="34">
        <f t="shared" ref="J122" ca="1" si="245">I122-TODAY()</f>
        <v>345</v>
      </c>
      <c r="K122" s="23"/>
      <c r="L122" s="36"/>
      <c r="M122" s="4" t="s">
        <v>38</v>
      </c>
      <c r="N122" s="13">
        <f ca="1">B120+609</f>
        <v>45127</v>
      </c>
      <c r="O122" s="18">
        <f t="shared" ca="1" si="129"/>
        <v>609</v>
      </c>
      <c r="P122" s="21"/>
      <c r="Q122" s="38"/>
      <c r="R122" s="36"/>
      <c r="S122" s="34"/>
      <c r="T122" s="23"/>
      <c r="U122" s="39"/>
    </row>
    <row r="123" spans="1:21" ht="15.75" thickBot="1" x14ac:dyDescent="0.3">
      <c r="A123" s="39"/>
      <c r="B123" s="37"/>
      <c r="C123" s="37"/>
      <c r="D123" s="6" t="s">
        <v>33</v>
      </c>
      <c r="E123" s="19">
        <f t="shared" ref="E123" si="246">C120+105</f>
        <v>44604</v>
      </c>
      <c r="F123" s="18">
        <f t="shared" ca="1" si="124"/>
        <v>86</v>
      </c>
      <c r="G123" s="21"/>
      <c r="H123" s="38"/>
      <c r="I123" s="35"/>
      <c r="J123" s="34"/>
      <c r="K123" s="23"/>
      <c r="L123" s="36"/>
      <c r="M123" s="4"/>
      <c r="N123" s="15"/>
      <c r="O123" s="18"/>
      <c r="P123" s="21"/>
      <c r="Q123" s="38"/>
      <c r="R123" s="36"/>
      <c r="S123" s="34"/>
      <c r="T123" s="23"/>
      <c r="U123" s="39"/>
    </row>
  </sheetData>
  <mergeCells count="422">
    <mergeCell ref="R4:R7"/>
    <mergeCell ref="S4:S7"/>
    <mergeCell ref="U4:U7"/>
    <mergeCell ref="H6:H7"/>
    <mergeCell ref="I6:I7"/>
    <mergeCell ref="J6:J7"/>
    <mergeCell ref="E2:L2"/>
    <mergeCell ref="N2:U2"/>
    <mergeCell ref="A4:A7"/>
    <mergeCell ref="B4:B7"/>
    <mergeCell ref="C4:C7"/>
    <mergeCell ref="H4:H5"/>
    <mergeCell ref="I4:I5"/>
    <mergeCell ref="J4:J5"/>
    <mergeCell ref="L4:L7"/>
    <mergeCell ref="Q4:Q7"/>
    <mergeCell ref="L8:L11"/>
    <mergeCell ref="Q8:Q11"/>
    <mergeCell ref="R8:R11"/>
    <mergeCell ref="S8:S11"/>
    <mergeCell ref="U8:U11"/>
    <mergeCell ref="H10:H11"/>
    <mergeCell ref="I10:I11"/>
    <mergeCell ref="J10:J11"/>
    <mergeCell ref="A8:A11"/>
    <mergeCell ref="B8:B11"/>
    <mergeCell ref="C8:C11"/>
    <mergeCell ref="H8:H9"/>
    <mergeCell ref="I8:I9"/>
    <mergeCell ref="J8:J9"/>
    <mergeCell ref="L12:L15"/>
    <mergeCell ref="Q12:Q15"/>
    <mergeCell ref="R12:R15"/>
    <mergeCell ref="S12:S15"/>
    <mergeCell ref="U12:U15"/>
    <mergeCell ref="H14:H15"/>
    <mergeCell ref="I14:I15"/>
    <mergeCell ref="J14:J15"/>
    <mergeCell ref="A12:A15"/>
    <mergeCell ref="B12:B15"/>
    <mergeCell ref="C12:C15"/>
    <mergeCell ref="H12:H13"/>
    <mergeCell ref="I12:I13"/>
    <mergeCell ref="J12:J13"/>
    <mergeCell ref="L16:L19"/>
    <mergeCell ref="Q16:Q19"/>
    <mergeCell ref="R16:R19"/>
    <mergeCell ref="S16:S19"/>
    <mergeCell ref="U16:U19"/>
    <mergeCell ref="H18:H19"/>
    <mergeCell ref="I18:I19"/>
    <mergeCell ref="J18:J19"/>
    <mergeCell ref="A16:A19"/>
    <mergeCell ref="B16:B19"/>
    <mergeCell ref="C16:C19"/>
    <mergeCell ref="H16:H17"/>
    <mergeCell ref="I16:I17"/>
    <mergeCell ref="J16:J17"/>
    <mergeCell ref="L20:L23"/>
    <mergeCell ref="Q20:Q23"/>
    <mergeCell ref="R20:R23"/>
    <mergeCell ref="S20:S23"/>
    <mergeCell ref="U20:U23"/>
    <mergeCell ref="H22:H23"/>
    <mergeCell ref="I22:I23"/>
    <mergeCell ref="J22:J23"/>
    <mergeCell ref="A20:A23"/>
    <mergeCell ref="B20:B23"/>
    <mergeCell ref="C20:C23"/>
    <mergeCell ref="H20:H21"/>
    <mergeCell ref="I20:I21"/>
    <mergeCell ref="J20:J21"/>
    <mergeCell ref="L24:L27"/>
    <mergeCell ref="Q24:Q27"/>
    <mergeCell ref="R24:R27"/>
    <mergeCell ref="S24:S27"/>
    <mergeCell ref="U24:U27"/>
    <mergeCell ref="H26:H27"/>
    <mergeCell ref="I26:I27"/>
    <mergeCell ref="J26:J27"/>
    <mergeCell ref="A24:A27"/>
    <mergeCell ref="B24:B27"/>
    <mergeCell ref="C24:C27"/>
    <mergeCell ref="H24:H25"/>
    <mergeCell ref="I24:I25"/>
    <mergeCell ref="J24:J25"/>
    <mergeCell ref="L28:L31"/>
    <mergeCell ref="Q28:Q31"/>
    <mergeCell ref="R28:R31"/>
    <mergeCell ref="S28:S31"/>
    <mergeCell ref="U28:U31"/>
    <mergeCell ref="H30:H31"/>
    <mergeCell ref="I30:I31"/>
    <mergeCell ref="J30:J31"/>
    <mergeCell ref="A28:A31"/>
    <mergeCell ref="B28:B31"/>
    <mergeCell ref="C28:C31"/>
    <mergeCell ref="H28:H29"/>
    <mergeCell ref="I28:I29"/>
    <mergeCell ref="J28:J29"/>
    <mergeCell ref="L32:L35"/>
    <mergeCell ref="Q32:Q35"/>
    <mergeCell ref="R32:R35"/>
    <mergeCell ref="S32:S35"/>
    <mergeCell ref="U32:U35"/>
    <mergeCell ref="H34:H35"/>
    <mergeCell ref="I34:I35"/>
    <mergeCell ref="J34:J35"/>
    <mergeCell ref="A32:A35"/>
    <mergeCell ref="B32:B35"/>
    <mergeCell ref="C32:C35"/>
    <mergeCell ref="H32:H33"/>
    <mergeCell ref="I32:I33"/>
    <mergeCell ref="J32:J33"/>
    <mergeCell ref="L36:L39"/>
    <mergeCell ref="Q36:Q39"/>
    <mergeCell ref="R36:R39"/>
    <mergeCell ref="S36:S39"/>
    <mergeCell ref="U36:U39"/>
    <mergeCell ref="H38:H39"/>
    <mergeCell ref="I38:I39"/>
    <mergeCell ref="J38:J39"/>
    <mergeCell ref="A36:A39"/>
    <mergeCell ref="B36:B39"/>
    <mergeCell ref="C36:C39"/>
    <mergeCell ref="H36:H37"/>
    <mergeCell ref="I36:I37"/>
    <mergeCell ref="J36:J37"/>
    <mergeCell ref="L40:L43"/>
    <mergeCell ref="Q40:Q43"/>
    <mergeCell ref="R40:R43"/>
    <mergeCell ref="S40:S43"/>
    <mergeCell ref="U40:U43"/>
    <mergeCell ref="H42:H43"/>
    <mergeCell ref="I42:I43"/>
    <mergeCell ref="J42:J43"/>
    <mergeCell ref="A40:A43"/>
    <mergeCell ref="B40:B43"/>
    <mergeCell ref="C40:C43"/>
    <mergeCell ref="H40:H41"/>
    <mergeCell ref="I40:I41"/>
    <mergeCell ref="J40:J41"/>
    <mergeCell ref="L44:L47"/>
    <mergeCell ref="Q44:Q47"/>
    <mergeCell ref="R44:R47"/>
    <mergeCell ref="S44:S47"/>
    <mergeCell ref="U44:U47"/>
    <mergeCell ref="H46:H47"/>
    <mergeCell ref="I46:I47"/>
    <mergeCell ref="J46:J47"/>
    <mergeCell ref="A44:A47"/>
    <mergeCell ref="B44:B47"/>
    <mergeCell ref="C44:C47"/>
    <mergeCell ref="H44:H45"/>
    <mergeCell ref="I44:I45"/>
    <mergeCell ref="J44:J45"/>
    <mergeCell ref="L48:L51"/>
    <mergeCell ref="Q48:Q51"/>
    <mergeCell ref="R48:R51"/>
    <mergeCell ref="S48:S51"/>
    <mergeCell ref="U48:U51"/>
    <mergeCell ref="H50:H51"/>
    <mergeCell ref="I50:I51"/>
    <mergeCell ref="J50:J51"/>
    <mergeCell ref="A48:A51"/>
    <mergeCell ref="B48:B51"/>
    <mergeCell ref="C48:C51"/>
    <mergeCell ref="H48:H49"/>
    <mergeCell ref="I48:I49"/>
    <mergeCell ref="J48:J49"/>
    <mergeCell ref="L52:L55"/>
    <mergeCell ref="Q52:Q55"/>
    <mergeCell ref="R52:R55"/>
    <mergeCell ref="S52:S55"/>
    <mergeCell ref="U52:U55"/>
    <mergeCell ref="H54:H55"/>
    <mergeCell ref="I54:I55"/>
    <mergeCell ref="J54:J55"/>
    <mergeCell ref="A52:A55"/>
    <mergeCell ref="B52:B55"/>
    <mergeCell ref="C52:C55"/>
    <mergeCell ref="H52:H53"/>
    <mergeCell ref="I52:I53"/>
    <mergeCell ref="J52:J53"/>
    <mergeCell ref="L56:L59"/>
    <mergeCell ref="Q56:Q59"/>
    <mergeCell ref="R56:R59"/>
    <mergeCell ref="S56:S59"/>
    <mergeCell ref="U56:U59"/>
    <mergeCell ref="H58:H59"/>
    <mergeCell ref="I58:I59"/>
    <mergeCell ref="J58:J59"/>
    <mergeCell ref="A56:A59"/>
    <mergeCell ref="B56:B59"/>
    <mergeCell ref="C56:C59"/>
    <mergeCell ref="H56:H57"/>
    <mergeCell ref="I56:I57"/>
    <mergeCell ref="J56:J57"/>
    <mergeCell ref="L60:L63"/>
    <mergeCell ref="Q60:Q63"/>
    <mergeCell ref="R60:R63"/>
    <mergeCell ref="S60:S63"/>
    <mergeCell ref="U60:U63"/>
    <mergeCell ref="H62:H63"/>
    <mergeCell ref="I62:I63"/>
    <mergeCell ref="J62:J63"/>
    <mergeCell ref="A60:A63"/>
    <mergeCell ref="B60:B63"/>
    <mergeCell ref="C60:C63"/>
    <mergeCell ref="H60:H61"/>
    <mergeCell ref="I60:I61"/>
    <mergeCell ref="J60:J61"/>
    <mergeCell ref="L64:L67"/>
    <mergeCell ref="Q64:Q67"/>
    <mergeCell ref="R64:R67"/>
    <mergeCell ref="S64:S67"/>
    <mergeCell ref="U64:U67"/>
    <mergeCell ref="H66:H67"/>
    <mergeCell ref="I66:I67"/>
    <mergeCell ref="J66:J67"/>
    <mergeCell ref="A64:A67"/>
    <mergeCell ref="B64:B67"/>
    <mergeCell ref="C64:C67"/>
    <mergeCell ref="H64:H65"/>
    <mergeCell ref="I64:I65"/>
    <mergeCell ref="J64:J65"/>
    <mergeCell ref="L68:L71"/>
    <mergeCell ref="Q68:Q71"/>
    <mergeCell ref="R68:R71"/>
    <mergeCell ref="S68:S71"/>
    <mergeCell ref="U68:U71"/>
    <mergeCell ref="H70:H71"/>
    <mergeCell ref="I70:I71"/>
    <mergeCell ref="J70:J71"/>
    <mergeCell ref="A68:A71"/>
    <mergeCell ref="B68:B71"/>
    <mergeCell ref="C68:C71"/>
    <mergeCell ref="H68:H69"/>
    <mergeCell ref="I68:I69"/>
    <mergeCell ref="J68:J69"/>
    <mergeCell ref="L72:L75"/>
    <mergeCell ref="Q72:Q75"/>
    <mergeCell ref="R72:R75"/>
    <mergeCell ref="S72:S75"/>
    <mergeCell ref="U72:U75"/>
    <mergeCell ref="H74:H75"/>
    <mergeCell ref="I74:I75"/>
    <mergeCell ref="J74:J75"/>
    <mergeCell ref="A72:A75"/>
    <mergeCell ref="B72:B75"/>
    <mergeCell ref="C72:C75"/>
    <mergeCell ref="H72:H73"/>
    <mergeCell ref="I72:I73"/>
    <mergeCell ref="J72:J73"/>
    <mergeCell ref="L76:L79"/>
    <mergeCell ref="Q76:Q79"/>
    <mergeCell ref="R76:R79"/>
    <mergeCell ref="S76:S79"/>
    <mergeCell ref="U76:U79"/>
    <mergeCell ref="H78:H79"/>
    <mergeCell ref="I78:I79"/>
    <mergeCell ref="J78:J79"/>
    <mergeCell ref="A76:A79"/>
    <mergeCell ref="B76:B79"/>
    <mergeCell ref="C76:C79"/>
    <mergeCell ref="H76:H77"/>
    <mergeCell ref="I76:I77"/>
    <mergeCell ref="J76:J77"/>
    <mergeCell ref="L80:L83"/>
    <mergeCell ref="Q80:Q83"/>
    <mergeCell ref="R80:R83"/>
    <mergeCell ref="S80:S83"/>
    <mergeCell ref="U80:U83"/>
    <mergeCell ref="H82:H83"/>
    <mergeCell ref="I82:I83"/>
    <mergeCell ref="J82:J83"/>
    <mergeCell ref="A80:A83"/>
    <mergeCell ref="B80:B83"/>
    <mergeCell ref="C80:C83"/>
    <mergeCell ref="H80:H81"/>
    <mergeCell ref="I80:I81"/>
    <mergeCell ref="J80:J81"/>
    <mergeCell ref="L84:L87"/>
    <mergeCell ref="Q84:Q87"/>
    <mergeCell ref="R84:R87"/>
    <mergeCell ref="S84:S87"/>
    <mergeCell ref="U84:U87"/>
    <mergeCell ref="H86:H87"/>
    <mergeCell ref="I86:I87"/>
    <mergeCell ref="J86:J87"/>
    <mergeCell ref="A84:A87"/>
    <mergeCell ref="B84:B87"/>
    <mergeCell ref="C84:C87"/>
    <mergeCell ref="H84:H85"/>
    <mergeCell ref="I84:I85"/>
    <mergeCell ref="J84:J85"/>
    <mergeCell ref="L88:L91"/>
    <mergeCell ref="Q88:Q91"/>
    <mergeCell ref="R88:R91"/>
    <mergeCell ref="S88:S91"/>
    <mergeCell ref="U88:U91"/>
    <mergeCell ref="H90:H91"/>
    <mergeCell ref="I90:I91"/>
    <mergeCell ref="J90:J91"/>
    <mergeCell ref="A88:A91"/>
    <mergeCell ref="B88:B91"/>
    <mergeCell ref="C88:C91"/>
    <mergeCell ref="H88:H89"/>
    <mergeCell ref="I88:I89"/>
    <mergeCell ref="J88:J89"/>
    <mergeCell ref="L92:L95"/>
    <mergeCell ref="Q92:Q95"/>
    <mergeCell ref="R92:R95"/>
    <mergeCell ref="S92:S95"/>
    <mergeCell ref="U92:U95"/>
    <mergeCell ref="H94:H95"/>
    <mergeCell ref="I94:I95"/>
    <mergeCell ref="J94:J95"/>
    <mergeCell ref="A92:A95"/>
    <mergeCell ref="B92:B95"/>
    <mergeCell ref="C92:C95"/>
    <mergeCell ref="H92:H93"/>
    <mergeCell ref="I92:I93"/>
    <mergeCell ref="J92:J93"/>
    <mergeCell ref="L96:L99"/>
    <mergeCell ref="Q96:Q99"/>
    <mergeCell ref="R96:R99"/>
    <mergeCell ref="S96:S99"/>
    <mergeCell ref="U96:U99"/>
    <mergeCell ref="H98:H99"/>
    <mergeCell ref="I98:I99"/>
    <mergeCell ref="J98:J99"/>
    <mergeCell ref="A96:A99"/>
    <mergeCell ref="B96:B99"/>
    <mergeCell ref="C96:C99"/>
    <mergeCell ref="H96:H97"/>
    <mergeCell ref="I96:I97"/>
    <mergeCell ref="J96:J97"/>
    <mergeCell ref="L100:L103"/>
    <mergeCell ref="Q100:Q103"/>
    <mergeCell ref="R100:R103"/>
    <mergeCell ref="S100:S103"/>
    <mergeCell ref="U100:U103"/>
    <mergeCell ref="H102:H103"/>
    <mergeCell ref="I102:I103"/>
    <mergeCell ref="J102:J103"/>
    <mergeCell ref="A100:A103"/>
    <mergeCell ref="B100:B103"/>
    <mergeCell ref="C100:C103"/>
    <mergeCell ref="H100:H101"/>
    <mergeCell ref="I100:I101"/>
    <mergeCell ref="J100:J101"/>
    <mergeCell ref="L104:L107"/>
    <mergeCell ref="Q104:Q107"/>
    <mergeCell ref="R104:R107"/>
    <mergeCell ref="S104:S107"/>
    <mergeCell ref="U104:U107"/>
    <mergeCell ref="H106:H107"/>
    <mergeCell ref="I106:I107"/>
    <mergeCell ref="J106:J107"/>
    <mergeCell ref="A104:A107"/>
    <mergeCell ref="B104:B107"/>
    <mergeCell ref="C104:C107"/>
    <mergeCell ref="H104:H105"/>
    <mergeCell ref="I104:I105"/>
    <mergeCell ref="J104:J105"/>
    <mergeCell ref="L108:L111"/>
    <mergeCell ref="Q108:Q111"/>
    <mergeCell ref="R108:R111"/>
    <mergeCell ref="S108:S111"/>
    <mergeCell ref="U108:U111"/>
    <mergeCell ref="H110:H111"/>
    <mergeCell ref="I110:I111"/>
    <mergeCell ref="J110:J111"/>
    <mergeCell ref="A108:A111"/>
    <mergeCell ref="B108:B111"/>
    <mergeCell ref="C108:C111"/>
    <mergeCell ref="H108:H109"/>
    <mergeCell ref="I108:I109"/>
    <mergeCell ref="J108:J109"/>
    <mergeCell ref="L112:L115"/>
    <mergeCell ref="Q112:Q115"/>
    <mergeCell ref="R112:R115"/>
    <mergeCell ref="S112:S115"/>
    <mergeCell ref="U112:U115"/>
    <mergeCell ref="H114:H115"/>
    <mergeCell ref="I114:I115"/>
    <mergeCell ref="J114:J115"/>
    <mergeCell ref="A112:A115"/>
    <mergeCell ref="B112:B115"/>
    <mergeCell ref="C112:C115"/>
    <mergeCell ref="H112:H113"/>
    <mergeCell ref="I112:I113"/>
    <mergeCell ref="J112:J113"/>
    <mergeCell ref="L116:L119"/>
    <mergeCell ref="Q116:Q119"/>
    <mergeCell ref="R116:R119"/>
    <mergeCell ref="S116:S119"/>
    <mergeCell ref="U116:U119"/>
    <mergeCell ref="H118:H119"/>
    <mergeCell ref="I118:I119"/>
    <mergeCell ref="J118:J119"/>
    <mergeCell ref="A116:A119"/>
    <mergeCell ref="B116:B119"/>
    <mergeCell ref="C116:C119"/>
    <mergeCell ref="H116:H117"/>
    <mergeCell ref="I116:I117"/>
    <mergeCell ref="J116:J117"/>
    <mergeCell ref="L120:L123"/>
    <mergeCell ref="Q120:Q123"/>
    <mergeCell ref="R120:R123"/>
    <mergeCell ref="S120:S123"/>
    <mergeCell ref="U120:U123"/>
    <mergeCell ref="H122:H123"/>
    <mergeCell ref="I122:I123"/>
    <mergeCell ref="J122:J123"/>
    <mergeCell ref="A120:A123"/>
    <mergeCell ref="B120:B123"/>
    <mergeCell ref="C120:C123"/>
    <mergeCell ref="H120:H121"/>
    <mergeCell ref="I120:I121"/>
    <mergeCell ref="J120:J121"/>
  </mergeCells>
  <conditionalFormatting sqref="J4:J123">
    <cfRule type="colorScale" priority="9">
      <colorScale>
        <cfvo type="num" val="15"/>
        <cfvo type="num" val="30"/>
        <cfvo type="num" val="31"/>
        <color rgb="FFFF0000"/>
        <color rgb="FFFFC000"/>
        <color rgb="FF00B050"/>
      </colorScale>
    </cfRule>
  </conditionalFormatting>
  <conditionalFormatting sqref="O4:O122">
    <cfRule type="colorScale" priority="8">
      <colorScale>
        <cfvo type="num" val="10"/>
        <cfvo type="num" val="20"/>
        <cfvo type="num" val="30"/>
        <color rgb="FFFF0000"/>
        <color rgb="FFFFFF00"/>
        <color rgb="FF00B050"/>
      </colorScale>
    </cfRule>
  </conditionalFormatting>
  <conditionalFormatting sqref="S4:S123">
    <cfRule type="colorScale" priority="7">
      <colorScale>
        <cfvo type="num" val="30"/>
        <cfvo type="num" val="45"/>
        <cfvo type="num" val="46"/>
        <color rgb="FFFF0000"/>
        <color rgb="FFFFC000"/>
        <color rgb="FF00B050"/>
      </colorScale>
    </cfRule>
  </conditionalFormatting>
  <conditionalFormatting sqref="F4:F123">
    <cfRule type="cellIs" dxfId="7" priority="5" operator="greaterThanOrEqual">
      <formula>11</formula>
    </cfRule>
    <cfRule type="cellIs" dxfId="6" priority="6" operator="lessThanOrEqual">
      <formula>10</formula>
    </cfRule>
  </conditionalFormatting>
  <conditionalFormatting sqref="G4:G123">
    <cfRule type="cellIs" dxfId="5" priority="4" operator="greaterThanOrEqual">
      <formula>$E$4</formula>
    </cfRule>
  </conditionalFormatting>
  <conditionalFormatting sqref="P4:P123">
    <cfRule type="cellIs" dxfId="4" priority="3" operator="greaterThanOrEqual">
      <formula>$N$4</formula>
    </cfRule>
  </conditionalFormatting>
  <conditionalFormatting sqref="K4:K123">
    <cfRule type="cellIs" dxfId="3" priority="2" operator="greaterThanOrEqual">
      <formula>$I$4</formula>
    </cfRule>
  </conditionalFormatting>
  <conditionalFormatting sqref="T4:T123">
    <cfRule type="cellIs" dxfId="2" priority="1" operator="greaterThanOrEqual">
      <formula>$R$4</formula>
    </cfRule>
  </conditionalFormatting>
  <hyperlinks>
    <hyperlink ref="A8:A11" location="'ACC-A1'!A2" tooltip="CTT : HERILS" display="JOUANNY Théo"/>
    <hyperlink ref="A12:A15" location="'ACC-A1'!A2" tooltip="CTT : HERILS" display="ROCHARD Q."/>
    <hyperlink ref="A16:A19" location="'ACC-A1'!A2" tooltip="CTT : HERILS" display="LEGRAND Arnaud"/>
    <hyperlink ref="A20:A23" location="'ACC-A1'!A2" tooltip="CTT : HERILS" display="MARBOEUF Emmanuel"/>
    <hyperlink ref="A28:A31" location="'ACC-A1'!A2" tooltip="CTT : LETASSEY" display="FOURNIER V."/>
    <hyperlink ref="A32:A35" location="'ACC-A1'!A2" tooltip="CTT : LETASSEY" display="L'HERVE Fabien"/>
    <hyperlink ref="A36:A39" location="'ACC-A1'!A2" tooltip="CTT : LETASSEY" display="FRADELIN C."/>
    <hyperlink ref="A40:A43" location="'ACC-A1'!A2" tooltip="CTT : LETASSEY" display="HINARD Thomas"/>
    <hyperlink ref="A44:A47" location="'ACC-A1'!A2" tooltip="CTT : LETASSEY" display="BOUDRY Cyril"/>
    <hyperlink ref="A48:A51" location="'ACC-A1'!A2" tooltip="CTT : CHARRIERE" display="CHIRAT Candice"/>
    <hyperlink ref="A52:A55" location="'ACC-A1'!A2" tooltip="CTT : LOURDEL" display="LADROUE G."/>
    <hyperlink ref="A56:A59" location="'ACC-A1'!A2" tooltip="CTT : LOURDEL" display="CARLIER Florent"/>
    <hyperlink ref="A60:A63" location="'ACC-A1'!A2" tooltip="CTT : LOURDEL" display="LEROUVILLOIS A."/>
    <hyperlink ref="A64:A67" location="'ACC-A1'!A2" tooltip="CTT : LOURDEL" display="DESMONTS Julien"/>
    <hyperlink ref="A68:A71" location="'ACC-A1'!A2" tooltip="CTT : LOURDEL" display="DEVAUX Jocelyn"/>
    <hyperlink ref="A76:A79" location="'ACC-A1'!A2" tooltip="CTT : WISNIEWSKI" display="LEBLANC Kilian"/>
    <hyperlink ref="A4:A7" location="'ACC-A1'!A2" tooltip="CTT : HERILS" display="GUILLOU J."/>
    <hyperlink ref="A24:A27" location="'ACC-A1'!A2" tooltip="CTT : HERILS" display="GUERIN Valentin"/>
  </hyperlinks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ACC-TB1</vt:lpstr>
      <vt:lpstr>AIDE</vt:lpstr>
      <vt:lpstr>MODELE</vt:lpstr>
      <vt:lpstr>MODELE!Date_ACC</vt:lpstr>
      <vt:lpstr>Date_ACC</vt:lpstr>
      <vt:lpstr>MODELE!Ma_plage</vt:lpstr>
      <vt:lpstr>Ma_plage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yal</cp:lastModifiedBy>
  <dcterms:created xsi:type="dcterms:W3CDTF">2021-11-12T07:19:10Z</dcterms:created>
  <dcterms:modified xsi:type="dcterms:W3CDTF">2021-11-18T19:41:12Z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2021-11-16T11:08:13Z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54a0b5b8-5d57-4f1d-9df3-92eda2228022</vt:lpwstr>
  </property>
  <property fmtid="{D5CDD505-2E9C-101B-9397-08002B2CF9AE}" pid="8" name="MSIP_Label_c8d3f7c8-5c4b-4ab6-9486-a0a9eb08efa7_ContentBits">
    <vt:lpwstr>2</vt:lpwstr>
  </property>
</Properties>
</file>