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2760" yWindow="32760" windowWidth="2160" windowHeight="18240"/>
  </bookViews>
  <sheets>
    <sheet name="Macro" sheetId="15" r:id="rId1"/>
    <sheet name="Ecart AS" sheetId="16" r:id="rId2"/>
    <sheet name="Temp AS" sheetId="17" r:id="rId3"/>
  </sheets>
  <calcPr calcId="145621"/>
</workbook>
</file>

<file path=xl/calcChain.xml><?xml version="1.0" encoding="utf-8"?>
<calcChain xmlns="http://schemas.openxmlformats.org/spreadsheetml/2006/main">
  <c r="BX5" i="17" l="1"/>
  <c r="BU5" i="17"/>
  <c r="BS5" i="17"/>
  <c r="BT5" i="17"/>
  <c r="BQ5" i="17"/>
  <c r="BO5" i="17"/>
  <c r="BN5" i="17"/>
  <c r="BP5" i="17"/>
  <c r="BI5" i="17"/>
  <c r="BL5" i="17"/>
  <c r="BX4" i="17"/>
  <c r="BU4" i="17"/>
  <c r="BS4" i="17"/>
  <c r="BT4" i="17"/>
  <c r="BQ4" i="17"/>
  <c r="BO4" i="17"/>
  <c r="BN4" i="17"/>
  <c r="BP4" i="17"/>
  <c r="BI4" i="17"/>
  <c r="BL4" i="17"/>
  <c r="BX3" i="17"/>
  <c r="BU3" i="17"/>
  <c r="BS3" i="17"/>
  <c r="BT3" i="17"/>
  <c r="BQ3" i="17"/>
  <c r="BO3" i="17"/>
  <c r="BR3" i="17"/>
  <c r="BN3" i="17"/>
  <c r="BP3" i="17"/>
  <c r="BI3" i="17"/>
  <c r="BL3" i="17"/>
  <c r="BX2" i="17"/>
  <c r="BU2" i="17"/>
  <c r="BS2" i="17"/>
  <c r="BT2" i="17"/>
  <c r="BQ2" i="17"/>
  <c r="BO2" i="17"/>
  <c r="BN2" i="17"/>
  <c r="BP2" i="17"/>
  <c r="BI2" i="17"/>
  <c r="BL2" i="17"/>
  <c r="BX5" i="16"/>
  <c r="BS5" i="16"/>
  <c r="BV5" i="16" s="1"/>
  <c r="BO5" i="16"/>
  <c r="BN5" i="16"/>
  <c r="BQ5" i="16" s="1"/>
  <c r="BI5" i="16"/>
  <c r="BL5" i="16"/>
  <c r="BX4" i="16"/>
  <c r="BS4" i="16"/>
  <c r="BU4" i="16" s="1"/>
  <c r="BP4" i="16"/>
  <c r="BO4" i="16"/>
  <c r="BR4" i="16" s="1"/>
  <c r="BN4" i="16"/>
  <c r="BQ4" i="16" s="1"/>
  <c r="BI4" i="16"/>
  <c r="BL4" i="16" s="1"/>
  <c r="BX3" i="16"/>
  <c r="BS3" i="16"/>
  <c r="BU3" i="16" s="1"/>
  <c r="BN3" i="16"/>
  <c r="BQ3" i="16" s="1"/>
  <c r="BI3" i="16"/>
  <c r="BL3" i="16" s="1"/>
  <c r="BX2" i="16"/>
  <c r="BS2" i="16"/>
  <c r="BU2" i="16" s="1"/>
  <c r="BN2" i="16"/>
  <c r="BQ2" i="16" s="1"/>
  <c r="BI2" i="16"/>
  <c r="BL2" i="16" s="1"/>
  <c r="BR4" i="17"/>
  <c r="BR2" i="17"/>
  <c r="BR5" i="17"/>
  <c r="BJ2" i="17"/>
  <c r="BV2" i="17"/>
  <c r="BW2" i="17"/>
  <c r="BJ3" i="17"/>
  <c r="BM3" i="17"/>
  <c r="BV3" i="17"/>
  <c r="BW3" i="17"/>
  <c r="BJ4" i="17"/>
  <c r="BV4" i="17"/>
  <c r="BW4" i="17"/>
  <c r="BJ5" i="17"/>
  <c r="BV5" i="17"/>
  <c r="BW5" i="17"/>
  <c r="BK2" i="17"/>
  <c r="BK3" i="17"/>
  <c r="BK4" i="17"/>
  <c r="BK5" i="17"/>
  <c r="BJ5" i="16"/>
  <c r="BM5" i="16" s="1"/>
  <c r="BK5" i="16"/>
  <c r="BM4" i="17"/>
  <c r="BM2" i="17"/>
  <c r="BM5" i="17"/>
  <c r="BK4" i="16" l="1"/>
  <c r="BJ4" i="16"/>
  <c r="BM4" i="16" s="1"/>
  <c r="BT3" i="16"/>
  <c r="BP3" i="16"/>
  <c r="BV2" i="16"/>
  <c r="BT2" i="16"/>
  <c r="BP2" i="16"/>
  <c r="BK3" i="16"/>
  <c r="BV3" i="16"/>
  <c r="BT4" i="16"/>
  <c r="BP5" i="16"/>
  <c r="BR5" i="16" s="1"/>
  <c r="BT5" i="16"/>
  <c r="BW5" i="16" s="1"/>
  <c r="BJ2" i="16"/>
  <c r="BK2" i="16"/>
  <c r="BJ3" i="16"/>
  <c r="BM3" i="16" s="1"/>
  <c r="BO2" i="16"/>
  <c r="BO3" i="16"/>
  <c r="BV4" i="16"/>
  <c r="BU5" i="16"/>
  <c r="BW3" i="16" l="1"/>
  <c r="BR3" i="16"/>
  <c r="BW2" i="16"/>
  <c r="BR2" i="16"/>
  <c r="BM2" i="16"/>
  <c r="BW4" i="16"/>
</calcChain>
</file>

<file path=xl/sharedStrings.xml><?xml version="1.0" encoding="utf-8"?>
<sst xmlns="http://schemas.openxmlformats.org/spreadsheetml/2006/main" count="290" uniqueCount="133">
  <si>
    <t>1</t>
  </si>
  <si>
    <t>--A</t>
  </si>
  <si>
    <t>4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</si>
  <si>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</si>
  <si>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</si>
  <si>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</si>
  <si>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</si>
  <si>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</si>
  <si>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</si>
  <si>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</si>
  <si>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</si>
  <si>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</si>
  <si>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Colonne196</t>
  </si>
  <si>
    <t>Colonne197</t>
  </si>
  <si>
    <t>Colonne198</t>
  </si>
  <si>
    <t>Colonne199</t>
  </si>
  <si>
    <t>Colonne200</t>
  </si>
  <si>
    <t>0</t>
  </si>
  <si>
    <t>00003</t>
  </si>
  <si>
    <t>00001</t>
  </si>
  <si>
    <t>Site ERP</t>
  </si>
  <si>
    <t>Type Cde</t>
  </si>
  <si>
    <t>Cde</t>
  </si>
  <si>
    <t>Ligne Cde</t>
  </si>
  <si>
    <t>Ech. Cde</t>
  </si>
  <si>
    <t>Date Dernière Mod. Ech. Cde</t>
  </si>
  <si>
    <t>Date Création Ech. Cde</t>
  </si>
  <si>
    <t>Exporté Une Fois</t>
  </si>
  <si>
    <t>Statut</t>
  </si>
  <si>
    <t>Ss-Type Cde</t>
  </si>
  <si>
    <t>Référence Article Client</t>
  </si>
  <si>
    <t>Description Article Client</t>
  </si>
  <si>
    <t>Référence Article Fournisseur</t>
  </si>
  <si>
    <t>Desc. Art. Frn.</t>
  </si>
  <si>
    <t>Méthode Fab.</t>
  </si>
  <si>
    <t>Commentaire du client</t>
  </si>
  <si>
    <t>Commentaire du fournisseur</t>
  </si>
  <si>
    <t>Quantité Demandée</t>
  </si>
  <si>
    <t>Date Demandée</t>
  </si>
  <si>
    <t>Quantité Promise</t>
  </si>
  <si>
    <t>Date Promise</t>
  </si>
  <si>
    <t>Quantité Reçue</t>
  </si>
  <si>
    <t>Quantité Restante à Réceptionner</t>
  </si>
  <si>
    <t>Quantité Expédiée</t>
  </si>
  <si>
    <t>Type Document Cde</t>
  </si>
  <si>
    <t>Prix</t>
  </si>
  <si>
    <t>Priorité</t>
  </si>
  <si>
    <t>Org. Client</t>
  </si>
  <si>
    <t>Nom Ord. Off.</t>
  </si>
  <si>
    <t>Téléphone Ord. Off.</t>
  </si>
  <si>
    <t>E-Mail Ord. Off.</t>
  </si>
  <si>
    <t>Code Gestionnaire Fournisseur</t>
  </si>
  <si>
    <t>Desc. Ligne Cde</t>
  </si>
  <si>
    <t>Buying Commodity</t>
  </si>
  <si>
    <t>Buying Sub-Commodity</t>
  </si>
  <si>
    <t>Unité de Mesure</t>
  </si>
  <si>
    <t>En-Tête de Kit</t>
  </si>
  <si>
    <t>Composant Kit</t>
  </si>
  <si>
    <t>Kit modifié</t>
  </si>
  <si>
    <t>Pgm. / MSN</t>
  </si>
  <si>
    <t>Standard Config.</t>
  </si>
  <si>
    <t>Version config./Rang</t>
  </si>
  <si>
    <t>Option Config.</t>
  </si>
  <si>
    <t>Site Livraison Elémentaire</t>
  </si>
  <si>
    <t>Lieu Livraison Finale</t>
  </si>
  <si>
    <t>Lieu Montage</t>
  </si>
  <si>
    <t>Organisation Achat</t>
  </si>
  <si>
    <t>Groupe Achat</t>
  </si>
  <si>
    <t>Commodités</t>
  </si>
  <si>
    <t>Numéro Contrat</t>
  </si>
  <si>
    <t>Incoterm Ligne</t>
  </si>
  <si>
    <t>Description Incoterm  Ligne</t>
  </si>
  <si>
    <t>Devise</t>
  </si>
  <si>
    <t>Unité de Prix</t>
  </si>
  <si>
    <t>Unité de Mesure Prix</t>
  </si>
  <si>
    <t>Montant Total Ligne</t>
  </si>
  <si>
    <t>Quantité Restante à Expédier</t>
  </si>
  <si>
    <t>No. Dernière Entrée Marchandise</t>
  </si>
  <si>
    <t>Date Dernière Entrée Marchandise</t>
  </si>
  <si>
    <t>Texte En-Tête Cde présent</t>
  </si>
  <si>
    <t>Date création</t>
  </si>
  <si>
    <t>Année</t>
  </si>
  <si>
    <t>Jour</t>
  </si>
  <si>
    <t>Mois</t>
  </si>
  <si>
    <t>Date création Cde</t>
  </si>
  <si>
    <t>Date dem</t>
  </si>
  <si>
    <t>Année2</t>
  </si>
  <si>
    <t>Jour3</t>
  </si>
  <si>
    <t>Mois4</t>
  </si>
  <si>
    <t>Date demandé</t>
  </si>
  <si>
    <t>Date prom</t>
  </si>
  <si>
    <t>Date promise2</t>
  </si>
  <si>
    <t>Référence commande</t>
  </si>
  <si>
    <t/>
  </si>
  <si>
    <t>2021-09-06 23:59:59</t>
  </si>
  <si>
    <t>2021-12-08 23:59:59</t>
  </si>
  <si>
    <t>2021-09-21 23:59:59</t>
  </si>
  <si>
    <t>80</t>
  </si>
  <si>
    <t>2021-09-23 23:59:59</t>
  </si>
  <si>
    <t xml:space="preserve"> --Z</t>
  </si>
  <si>
    <t>2021-09-29 23:59:59</t>
  </si>
  <si>
    <t>2021-11-19 23:59:59</t>
  </si>
  <si>
    <t>Colonne1</t>
  </si>
  <si>
    <t>245K1456</t>
  </si>
  <si>
    <t>245K1457</t>
  </si>
  <si>
    <t>Vanne</t>
  </si>
  <si>
    <t>Pompe</t>
  </si>
  <si>
    <t>Bd atta</t>
  </si>
  <si>
    <t>X4CD 5874 123</t>
  </si>
  <si>
    <t>AAA</t>
  </si>
  <si>
    <t>B</t>
  </si>
  <si>
    <t>blabla</t>
  </si>
  <si>
    <t>Référence manquante</t>
  </si>
  <si>
    <t xml:space="preserve">Livré BL XXX du </t>
  </si>
  <si>
    <t>Attente retour client</t>
  </si>
  <si>
    <t>Livré BLA</t>
  </si>
  <si>
    <t>Retour marouflage.</t>
  </si>
  <si>
    <t>Colonne2</t>
  </si>
  <si>
    <t>Colonne3</t>
  </si>
  <si>
    <t>Colonne4</t>
  </si>
  <si>
    <t>Colonne5</t>
  </si>
  <si>
    <t>Colonne6</t>
  </si>
  <si>
    <t>X4CD 5874 125</t>
  </si>
  <si>
    <t>AAG 314-2Z</t>
  </si>
  <si>
    <t>CD 5874 126</t>
  </si>
  <si>
    <t>Tuyauterie</t>
  </si>
  <si>
    <t>245K3321</t>
  </si>
  <si>
    <t>245K1254</t>
  </si>
  <si>
    <t>Chemin</t>
  </si>
  <si>
    <t>Macro</t>
  </si>
  <si>
    <t>AS</t>
  </si>
  <si>
    <t>Import data</t>
  </si>
  <si>
    <t>Extract 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</si>
</sst>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742950</xdr:colOff>
          <xdr:row>1</xdr:row>
          <xdr:rowOff>152400</xdr:rowOff>
        </xdr:from>
        <xdr:to>
          <xdr:col>3</xdr:col>
          <xdr:colOff>19050</xdr:colOff>
          <xdr:row>3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4</xdr:row>
          <xdr:rowOff>0</xdr:rowOff>
        </xdr:from>
        <xdr:to>
          <xdr:col>3</xdr:col>
          <xdr:colOff>0</xdr:colOff>
          <xdr:row>5</xdr:row>
          <xdr:rowOff>9525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Checker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5</xdr:row>
          <xdr:rowOff>142875</xdr:rowOff>
        </xdr:from>
        <xdr:to>
          <xdr:col>3</xdr:col>
          <xdr:colOff>9525</xdr:colOff>
          <xdr:row>7</xdr:row>
          <xdr:rowOff>9525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4</xdr:row>
          <xdr:rowOff>0</xdr:rowOff>
        </xdr:from>
        <xdr:to>
          <xdr:col>4</xdr:col>
          <xdr:colOff>161925</xdr:colOff>
          <xdr:row>5</xdr:row>
          <xdr:rowOff>9525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>
      <selection activeCell="F11" sqref="F11"/>
    </sheetView>
  </sheetViews>
  <sheetFormatPr baseColWidth="10" defaultRowHeight="12.75" x14ac:dyDescent="0.2"/>
  <cols>
    <col min="1" max="1" width="13.7109375" bestFit="1" customWidth="1"/>
  </cols>
  <sheetData>
    <row r="1" spans="1:1" x14ac:dyDescent="0.2">
      <c r="A1" s="1" t="s">
        <v>129</v>
      </c>
    </row>
    <row r="3" spans="1:1" x14ac:dyDescent="0.2">
      <c r="A3" s="1" t="s">
        <v>131</v>
      </c>
    </row>
    <row r="5" spans="1:1" x14ac:dyDescent="0.2">
      <c r="A5" s="1" t="s">
        <v>130</v>
      </c>
    </row>
    <row r="7" spans="1:1" x14ac:dyDescent="0.2">
      <c r="A7" s="1" t="s">
        <v>132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Importer">
                <anchor moveWithCells="1" sizeWithCells="1">
                  <from>
                    <xdr:col>1</xdr:col>
                    <xdr:colOff>742950</xdr:colOff>
                    <xdr:row>1</xdr:row>
                    <xdr:rowOff>152400</xdr:rowOff>
                  </from>
                  <to>
                    <xdr:col>3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Checker">
                <anchor moveWithCells="1" sizeWithCells="1">
                  <from>
                    <xdr:col>1</xdr:col>
                    <xdr:colOff>752475</xdr:colOff>
                    <xdr:row>4</xdr:row>
                    <xdr:rowOff>0</xdr:rowOff>
                  </from>
                  <to>
                    <xdr:col>3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_xlnm.Extract">
                <anchor moveWithCells="1" sizeWithCells="1">
                  <from>
                    <xdr:col>1</xdr:col>
                    <xdr:colOff>752475</xdr:colOff>
                    <xdr:row>5</xdr:row>
                    <xdr:rowOff>142875</xdr:rowOff>
                  </from>
                  <to>
                    <xdr:col>3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Reset">
                <anchor moveWithCells="1" sizeWithCells="1">
                  <from>
                    <xdr:col>3</xdr:col>
                    <xdr:colOff>152400</xdr:colOff>
                    <xdr:row>4</xdr:row>
                    <xdr:rowOff>0</xdr:rowOff>
                  </from>
                  <to>
                    <xdr:col>4</xdr:col>
                    <xdr:colOff>161925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X5"/>
  <sheetViews>
    <sheetView workbookViewId="0">
      <selection activeCell="D10" sqref="D10"/>
    </sheetView>
  </sheetViews>
  <sheetFormatPr baseColWidth="10" defaultRowHeight="12.75" x14ac:dyDescent="0.2"/>
  <cols>
    <col min="20" max="20" width="18" bestFit="1" customWidth="1"/>
    <col min="21" max="21" width="13.85546875" bestFit="1" customWidth="1"/>
    <col min="22" max="22" width="29.42578125" bestFit="1" customWidth="1"/>
    <col min="23" max="60" width="0" hidden="1" customWidth="1"/>
    <col min="65" max="65" width="11.42578125" style="2"/>
    <col min="70" max="70" width="13" style="2" bestFit="1" customWidth="1"/>
    <col min="75" max="75" width="13" style="2" bestFit="1" customWidth="1"/>
    <col min="76" max="76" width="19.140625" bestFit="1" customWidth="1"/>
  </cols>
  <sheetData>
    <row r="1" spans="1:76" x14ac:dyDescent="0.2">
      <c r="A1" s="3" t="s">
        <v>22</v>
      </c>
      <c r="B1" s="3" t="s">
        <v>23</v>
      </c>
      <c r="C1" s="3" t="s">
        <v>24</v>
      </c>
      <c r="D1" s="3" t="s">
        <v>25</v>
      </c>
      <c r="E1" s="3" t="s">
        <v>26</v>
      </c>
      <c r="F1" s="3" t="s">
        <v>27</v>
      </c>
      <c r="G1" s="3" t="s">
        <v>28</v>
      </c>
      <c r="H1" s="3" t="s">
        <v>21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33</v>
      </c>
      <c r="N1" s="3" t="s">
        <v>34</v>
      </c>
      <c r="O1" s="3" t="s">
        <v>35</v>
      </c>
      <c r="P1" s="3" t="s">
        <v>36</v>
      </c>
      <c r="Q1" s="3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  <c r="W1" s="3" t="s">
        <v>43</v>
      </c>
      <c r="X1" s="3" t="s">
        <v>44</v>
      </c>
      <c r="Y1" s="3" t="s">
        <v>45</v>
      </c>
      <c r="Z1" s="3" t="s">
        <v>46</v>
      </c>
      <c r="AA1" s="3" t="s">
        <v>47</v>
      </c>
      <c r="AB1" s="3" t="s">
        <v>20</v>
      </c>
      <c r="AC1" s="3" t="s">
        <v>48</v>
      </c>
      <c r="AD1" s="3" t="s">
        <v>49</v>
      </c>
      <c r="AE1" s="3" t="s">
        <v>50</v>
      </c>
      <c r="AF1" s="3" t="s">
        <v>51</v>
      </c>
      <c r="AG1" s="3" t="s">
        <v>52</v>
      </c>
      <c r="AH1" s="3" t="s">
        <v>53</v>
      </c>
      <c r="AI1" s="3" t="s">
        <v>54</v>
      </c>
      <c r="AJ1" s="3" t="s">
        <v>55</v>
      </c>
      <c r="AK1" s="3" t="s">
        <v>56</v>
      </c>
      <c r="AL1" s="3" t="s">
        <v>57</v>
      </c>
      <c r="AM1" s="3" t="s">
        <v>58</v>
      </c>
      <c r="AN1" s="3" t="s">
        <v>59</v>
      </c>
      <c r="AO1" s="3" t="s">
        <v>60</v>
      </c>
      <c r="AP1" s="3" t="s">
        <v>61</v>
      </c>
      <c r="AQ1" s="3" t="s">
        <v>62</v>
      </c>
      <c r="AR1" s="3" t="s">
        <v>63</v>
      </c>
      <c r="AS1" s="3" t="s">
        <v>64</v>
      </c>
      <c r="AT1" s="3" t="s">
        <v>65</v>
      </c>
      <c r="AU1" s="3" t="s">
        <v>66</v>
      </c>
      <c r="AV1" s="3" t="s">
        <v>67</v>
      </c>
      <c r="AW1" s="3" t="s">
        <v>68</v>
      </c>
      <c r="AX1" s="3" t="s">
        <v>69</v>
      </c>
      <c r="AY1" s="3" t="s">
        <v>70</v>
      </c>
      <c r="AZ1" s="3" t="s">
        <v>71</v>
      </c>
      <c r="BA1" s="3" t="s">
        <v>72</v>
      </c>
      <c r="BB1" s="3" t="s">
        <v>73</v>
      </c>
      <c r="BC1" s="3" t="s">
        <v>74</v>
      </c>
      <c r="BD1" s="3" t="s">
        <v>75</v>
      </c>
      <c r="BE1" s="3" t="s">
        <v>76</v>
      </c>
      <c r="BF1" s="3" t="s">
        <v>77</v>
      </c>
      <c r="BG1" s="3" t="s">
        <v>78</v>
      </c>
      <c r="BH1" s="3" t="s">
        <v>79</v>
      </c>
      <c r="BI1" s="3" t="s">
        <v>80</v>
      </c>
      <c r="BJ1" s="3" t="s">
        <v>81</v>
      </c>
      <c r="BK1" s="3" t="s">
        <v>82</v>
      </c>
      <c r="BL1" s="3" t="s">
        <v>83</v>
      </c>
      <c r="BM1" s="4" t="s">
        <v>84</v>
      </c>
      <c r="BN1" s="3" t="s">
        <v>85</v>
      </c>
      <c r="BO1" s="3" t="s">
        <v>86</v>
      </c>
      <c r="BP1" s="3" t="s">
        <v>87</v>
      </c>
      <c r="BQ1" s="3" t="s">
        <v>88</v>
      </c>
      <c r="BR1" s="4" t="s">
        <v>89</v>
      </c>
      <c r="BS1" s="3" t="s">
        <v>90</v>
      </c>
      <c r="BT1" s="3" t="s">
        <v>7</v>
      </c>
      <c r="BU1" s="3" t="s">
        <v>8</v>
      </c>
      <c r="BV1" s="3" t="s">
        <v>9</v>
      </c>
      <c r="BW1" s="4" t="s">
        <v>91</v>
      </c>
      <c r="BX1" s="3" t="s">
        <v>92</v>
      </c>
    </row>
    <row r="2" spans="1:76" x14ac:dyDescent="0.2">
      <c r="A2" s="3" t="s">
        <v>103</v>
      </c>
      <c r="B2" s="3">
        <v>1</v>
      </c>
      <c r="C2" s="3"/>
      <c r="D2" s="3"/>
      <c r="E2" s="3"/>
      <c r="F2" s="3"/>
      <c r="G2" s="3"/>
      <c r="H2" s="3"/>
      <c r="I2" s="3"/>
      <c r="J2" s="3"/>
      <c r="K2" s="3" t="s">
        <v>105</v>
      </c>
      <c r="L2" s="3" t="s">
        <v>108</v>
      </c>
      <c r="M2" s="3"/>
      <c r="N2" s="3" t="s">
        <v>109</v>
      </c>
      <c r="O2" s="3" t="s">
        <v>111</v>
      </c>
      <c r="P2" s="3" t="s">
        <v>113</v>
      </c>
      <c r="Q2" s="3">
        <v>4</v>
      </c>
      <c r="R2" s="5">
        <v>44445.999988425923</v>
      </c>
      <c r="S2" s="3">
        <v>4</v>
      </c>
      <c r="T2" s="5">
        <v>44538.999988425923</v>
      </c>
      <c r="U2" s="3">
        <v>0</v>
      </c>
      <c r="V2" s="3">
        <v>4</v>
      </c>
      <c r="W2" s="3" t="s">
        <v>17</v>
      </c>
      <c r="X2" s="3" t="s">
        <v>93</v>
      </c>
      <c r="Y2" s="3"/>
      <c r="Z2" s="3"/>
      <c r="AA2" s="3"/>
      <c r="AB2" s="3"/>
      <c r="AC2" s="3"/>
      <c r="AD2" s="3"/>
      <c r="AE2" s="3"/>
      <c r="AF2" s="3" t="s">
        <v>93</v>
      </c>
      <c r="AG2" s="3"/>
      <c r="AH2" s="3" t="s">
        <v>93</v>
      </c>
      <c r="AI2" s="3" t="s">
        <v>93</v>
      </c>
      <c r="AJ2" s="3"/>
      <c r="AK2" s="3"/>
      <c r="AL2" s="3"/>
      <c r="AM2" s="3"/>
      <c r="AN2" s="3" t="s">
        <v>93</v>
      </c>
      <c r="AO2" s="3" t="s">
        <v>93</v>
      </c>
      <c r="AP2" s="3" t="s">
        <v>93</v>
      </c>
      <c r="AQ2" s="3" t="s">
        <v>93</v>
      </c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 t="str">
        <f>LEFT(E2,10)</f>
        <v/>
      </c>
      <c r="BJ2" s="3" t="str">
        <f>LEFT(BI2,4)</f>
        <v/>
      </c>
      <c r="BK2" s="3" t="str">
        <f>RIGHT(BI2,2)</f>
        <v/>
      </c>
      <c r="BL2" s="3" t="str">
        <f>MID(BI2,6,2)</f>
        <v/>
      </c>
      <c r="BM2" s="4" t="e">
        <f>DATE(BJ2,BL2,BK2)</f>
        <v>#VALUE!</v>
      </c>
      <c r="BN2" s="3" t="str">
        <f>LEFT(R2,10)</f>
        <v>44445,9999</v>
      </c>
      <c r="BO2" s="3" t="str">
        <f>LEFT(BN2,4)</f>
        <v>4444</v>
      </c>
      <c r="BP2" s="3" t="str">
        <f>RIGHT(BN2,2)</f>
        <v>99</v>
      </c>
      <c r="BQ2" s="3" t="str">
        <f>MID(BN2,6,2)</f>
        <v>,9</v>
      </c>
      <c r="BR2" s="4">
        <f>DATE(BO2,BQ2,BP2)</f>
        <v>929246</v>
      </c>
      <c r="BS2" s="3" t="str">
        <f>LEFT(T2,10)</f>
        <v>44538,9999</v>
      </c>
      <c r="BT2" s="3" t="str">
        <f>LEFT(BS2,4)</f>
        <v>4453</v>
      </c>
      <c r="BU2" s="3" t="str">
        <f>RIGHT(BS2,2)</f>
        <v>99</v>
      </c>
      <c r="BV2" s="3" t="str">
        <f>MID(BS2,6,2)</f>
        <v>,9</v>
      </c>
      <c r="BW2" s="4">
        <f>DATE(BT2,BV2,BU2)</f>
        <v>932534</v>
      </c>
      <c r="BX2" s="3" t="str">
        <f>A2&amp;"-"&amp;B2</f>
        <v>245K1456-1</v>
      </c>
    </row>
    <row r="3" spans="1:76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 t="s">
        <v>107</v>
      </c>
      <c r="L3" s="3" t="s">
        <v>123</v>
      </c>
      <c r="M3" s="3"/>
      <c r="N3" s="3" t="s">
        <v>110</v>
      </c>
      <c r="O3" s="3" t="s">
        <v>112</v>
      </c>
      <c r="P3" s="3" t="s">
        <v>114</v>
      </c>
      <c r="Q3" s="3">
        <v>1</v>
      </c>
      <c r="R3" s="5">
        <v>44460.999988425923</v>
      </c>
      <c r="S3" s="3">
        <v>1</v>
      </c>
      <c r="T3" s="5">
        <v>44460.999988425923</v>
      </c>
      <c r="U3" s="3">
        <v>0</v>
      </c>
      <c r="V3" s="3">
        <v>1</v>
      </c>
      <c r="W3" s="3" t="s">
        <v>17</v>
      </c>
      <c r="X3" s="3" t="s">
        <v>93</v>
      </c>
      <c r="Y3" s="3"/>
      <c r="Z3" s="3"/>
      <c r="AA3" s="3"/>
      <c r="AB3" s="3"/>
      <c r="AC3" s="3"/>
      <c r="AD3" s="3"/>
      <c r="AE3" s="3"/>
      <c r="AF3" s="3" t="s">
        <v>93</v>
      </c>
      <c r="AG3" s="3"/>
      <c r="AH3" s="3" t="s">
        <v>93</v>
      </c>
      <c r="AI3" s="3" t="s">
        <v>93</v>
      </c>
      <c r="AJ3" s="3"/>
      <c r="AK3" s="3"/>
      <c r="AL3" s="3"/>
      <c r="AM3" s="3"/>
      <c r="AN3" s="3" t="s">
        <v>93</v>
      </c>
      <c r="AO3" s="3" t="s">
        <v>93</v>
      </c>
      <c r="AP3" s="3" t="s">
        <v>93</v>
      </c>
      <c r="AQ3" s="3" t="s">
        <v>93</v>
      </c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 t="str">
        <f>LEFT(E3,10)</f>
        <v/>
      </c>
      <c r="BJ3" s="3" t="str">
        <f>LEFT(BI3,4)</f>
        <v/>
      </c>
      <c r="BK3" s="3" t="str">
        <f>RIGHT(BI3,2)</f>
        <v/>
      </c>
      <c r="BL3" s="3" t="str">
        <f>MID(BI3,6,2)</f>
        <v/>
      </c>
      <c r="BM3" s="4" t="e">
        <f>DATE(BJ3,BL3,BK3)</f>
        <v>#VALUE!</v>
      </c>
      <c r="BN3" s="3" t="str">
        <f>LEFT(R3,10)</f>
        <v>44460,9999</v>
      </c>
      <c r="BO3" s="3" t="str">
        <f>LEFT(BN3,4)</f>
        <v>4446</v>
      </c>
      <c r="BP3" s="3" t="str">
        <f>RIGHT(BN3,2)</f>
        <v>99</v>
      </c>
      <c r="BQ3" s="3" t="str">
        <f>MID(BN3,6,2)</f>
        <v>,9</v>
      </c>
      <c r="BR3" s="4">
        <f>DATE(BO3,BQ3,BP3)</f>
        <v>929977</v>
      </c>
      <c r="BS3" s="3" t="str">
        <f>LEFT(T3,10)</f>
        <v>44460,9999</v>
      </c>
      <c r="BT3" s="3" t="str">
        <f>LEFT(BS3,4)</f>
        <v>4446</v>
      </c>
      <c r="BU3" s="3" t="str">
        <f>RIGHT(BS3,2)</f>
        <v>99</v>
      </c>
      <c r="BV3" s="3" t="str">
        <f>MID(BS3,6,2)</f>
        <v>,9</v>
      </c>
      <c r="BW3" s="4">
        <f>DATE(BT3,BV3,BU3)</f>
        <v>929977</v>
      </c>
      <c r="BX3" s="3" t="str">
        <f>A3&amp;"-"&amp;B3</f>
        <v>-</v>
      </c>
    </row>
    <row r="4" spans="1:76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 t="s">
        <v>17</v>
      </c>
      <c r="X4" s="3" t="s">
        <v>93</v>
      </c>
      <c r="Y4" s="3"/>
      <c r="Z4" s="3"/>
      <c r="AA4" s="3"/>
      <c r="AB4" s="3"/>
      <c r="AC4" s="3"/>
      <c r="AD4" s="3"/>
      <c r="AE4" s="3"/>
      <c r="AF4" s="3" t="s">
        <v>93</v>
      </c>
      <c r="AG4" s="3"/>
      <c r="AH4" s="3" t="s">
        <v>93</v>
      </c>
      <c r="AI4" s="3" t="s">
        <v>93</v>
      </c>
      <c r="AJ4" s="3"/>
      <c r="AK4" s="3"/>
      <c r="AL4" s="3"/>
      <c r="AM4" s="3"/>
      <c r="AN4" s="3" t="s">
        <v>93</v>
      </c>
      <c r="AO4" s="3" t="s">
        <v>93</v>
      </c>
      <c r="AP4" s="3" t="s">
        <v>93</v>
      </c>
      <c r="AQ4" s="3" t="s">
        <v>93</v>
      </c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 t="str">
        <f>LEFT(E4,10)</f>
        <v/>
      </c>
      <c r="BJ4" s="3" t="str">
        <f>LEFT(BI4,4)</f>
        <v/>
      </c>
      <c r="BK4" s="3" t="str">
        <f>RIGHT(BI4,2)</f>
        <v/>
      </c>
      <c r="BL4" s="3" t="str">
        <f>MID(BI4,6,2)</f>
        <v/>
      </c>
      <c r="BM4" s="4" t="e">
        <f>DATE(BJ4,BL4,BK4)</f>
        <v>#VALUE!</v>
      </c>
      <c r="BN4" s="3" t="str">
        <f>LEFT(R4,10)</f>
        <v/>
      </c>
      <c r="BO4" s="3" t="str">
        <f>LEFT(BN4,4)</f>
        <v/>
      </c>
      <c r="BP4" s="3" t="str">
        <f>RIGHT(BN4,2)</f>
        <v/>
      </c>
      <c r="BQ4" s="3" t="str">
        <f>MID(BN4,6,2)</f>
        <v/>
      </c>
      <c r="BR4" s="4" t="e">
        <f>DATE(BO4,BQ4,BP4)</f>
        <v>#VALUE!</v>
      </c>
      <c r="BS4" s="3" t="str">
        <f>LEFT(T4,10)</f>
        <v/>
      </c>
      <c r="BT4" s="3" t="str">
        <f>LEFT(BS4,4)</f>
        <v/>
      </c>
      <c r="BU4" s="3" t="str">
        <f>RIGHT(BS4,2)</f>
        <v/>
      </c>
      <c r="BV4" s="3" t="str">
        <f>MID(BS4,6,2)</f>
        <v/>
      </c>
      <c r="BW4" s="4" t="e">
        <f>DATE(BT4,BV4,BU4)</f>
        <v>#VALUE!</v>
      </c>
      <c r="BX4" s="3" t="str">
        <f>A4&amp;"-"&amp;B4</f>
        <v>-</v>
      </c>
    </row>
    <row r="5" spans="1:76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 t="s">
        <v>17</v>
      </c>
      <c r="X5" s="3" t="s">
        <v>93</v>
      </c>
      <c r="Y5" s="3"/>
      <c r="Z5" s="3"/>
      <c r="AA5" s="3"/>
      <c r="AB5" s="3"/>
      <c r="AC5" s="3"/>
      <c r="AD5" s="3"/>
      <c r="AE5" s="3"/>
      <c r="AF5" s="3" t="s">
        <v>93</v>
      </c>
      <c r="AG5" s="3"/>
      <c r="AH5" s="3" t="s">
        <v>93</v>
      </c>
      <c r="AI5" s="3" t="s">
        <v>93</v>
      </c>
      <c r="AJ5" s="3"/>
      <c r="AK5" s="3"/>
      <c r="AL5" s="3"/>
      <c r="AM5" s="3"/>
      <c r="AN5" s="3" t="s">
        <v>93</v>
      </c>
      <c r="AO5" s="3" t="s">
        <v>93</v>
      </c>
      <c r="AP5" s="3" t="s">
        <v>93</v>
      </c>
      <c r="AQ5" s="3" t="s">
        <v>93</v>
      </c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 t="str">
        <f>LEFT(E5,10)</f>
        <v/>
      </c>
      <c r="BJ5" s="3" t="str">
        <f>LEFT(BI5,4)</f>
        <v/>
      </c>
      <c r="BK5" s="3" t="str">
        <f>RIGHT(BI5,2)</f>
        <v/>
      </c>
      <c r="BL5" s="3" t="str">
        <f>MID(BI5,6,2)</f>
        <v/>
      </c>
      <c r="BM5" s="4" t="e">
        <f>DATE(BJ5,BL5,BK5)</f>
        <v>#VALUE!</v>
      </c>
      <c r="BN5" s="3" t="str">
        <f>LEFT(R5,10)</f>
        <v/>
      </c>
      <c r="BO5" s="3" t="str">
        <f>LEFT(BN5,4)</f>
        <v/>
      </c>
      <c r="BP5" s="3" t="str">
        <f>RIGHT(BN5,2)</f>
        <v/>
      </c>
      <c r="BQ5" s="3" t="str">
        <f>MID(BN5,6,2)</f>
        <v/>
      </c>
      <c r="BR5" s="4" t="e">
        <f>DATE(BO5,BQ5,BP5)</f>
        <v>#VALUE!</v>
      </c>
      <c r="BS5" s="3" t="str">
        <f>LEFT(T5,10)</f>
        <v/>
      </c>
      <c r="BT5" s="3" t="str">
        <f>LEFT(BS5,4)</f>
        <v/>
      </c>
      <c r="BU5" s="3" t="str">
        <f>RIGHT(BS5,2)</f>
        <v/>
      </c>
      <c r="BV5" s="3" t="str">
        <f>MID(BS5,6,2)</f>
        <v/>
      </c>
      <c r="BW5" s="4" t="e">
        <f>DATE(BT5,BV5,BU5)</f>
        <v>#VALUE!</v>
      </c>
      <c r="BX5" s="3" t="str">
        <f>A5&amp;"-"&amp;B5</f>
        <v>-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X12"/>
  <sheetViews>
    <sheetView workbookViewId="0">
      <selection activeCell="J22" sqref="J22"/>
    </sheetView>
  </sheetViews>
  <sheetFormatPr baseColWidth="10" defaultRowHeight="12.75" x14ac:dyDescent="0.2"/>
  <cols>
    <col min="23" max="60" width="0" hidden="1" customWidth="1"/>
    <col min="65" max="65" width="15.85546875" style="2" bestFit="1" customWidth="1"/>
    <col min="70" max="70" width="11.42578125" style="2"/>
    <col min="75" max="75" width="13" style="2" bestFit="1" customWidth="1"/>
    <col min="76" max="76" width="19.140625" bestFit="1" customWidth="1"/>
  </cols>
  <sheetData>
    <row r="1" spans="1:76" x14ac:dyDescent="0.2">
      <c r="A1" s="3" t="s">
        <v>22</v>
      </c>
      <c r="B1" s="3" t="s">
        <v>23</v>
      </c>
      <c r="C1" s="3" t="s">
        <v>24</v>
      </c>
      <c r="D1" s="3" t="s">
        <v>25</v>
      </c>
      <c r="E1" s="3" t="s">
        <v>26</v>
      </c>
      <c r="F1" s="3" t="s">
        <v>27</v>
      </c>
      <c r="G1" s="3" t="s">
        <v>28</v>
      </c>
      <c r="H1" s="3" t="s">
        <v>21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33</v>
      </c>
      <c r="N1" s="3" t="s">
        <v>34</v>
      </c>
      <c r="O1" s="3" t="s">
        <v>35</v>
      </c>
      <c r="P1" s="3" t="s">
        <v>36</v>
      </c>
      <c r="Q1" s="3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  <c r="W1" s="3" t="s">
        <v>43</v>
      </c>
      <c r="X1" s="3" t="s">
        <v>44</v>
      </c>
      <c r="Y1" s="3" t="s">
        <v>45</v>
      </c>
      <c r="Z1" s="3" t="s">
        <v>46</v>
      </c>
      <c r="AA1" s="3" t="s">
        <v>47</v>
      </c>
      <c r="AB1" s="3" t="s">
        <v>20</v>
      </c>
      <c r="AC1" s="3" t="s">
        <v>48</v>
      </c>
      <c r="AD1" s="3" t="s">
        <v>49</v>
      </c>
      <c r="AE1" s="3" t="s">
        <v>50</v>
      </c>
      <c r="AF1" s="3" t="s">
        <v>51</v>
      </c>
      <c r="AG1" s="3" t="s">
        <v>52</v>
      </c>
      <c r="AH1" s="3" t="s">
        <v>53</v>
      </c>
      <c r="AI1" s="3" t="s">
        <v>54</v>
      </c>
      <c r="AJ1" s="3" t="s">
        <v>55</v>
      </c>
      <c r="AK1" s="3" t="s">
        <v>56</v>
      </c>
      <c r="AL1" s="3" t="s">
        <v>57</v>
      </c>
      <c r="AM1" s="3" t="s">
        <v>58</v>
      </c>
      <c r="AN1" s="3" t="s">
        <v>59</v>
      </c>
      <c r="AO1" s="3" t="s">
        <v>60</v>
      </c>
      <c r="AP1" s="3" t="s">
        <v>61</v>
      </c>
      <c r="AQ1" s="3" t="s">
        <v>62</v>
      </c>
      <c r="AR1" s="3" t="s">
        <v>102</v>
      </c>
      <c r="AS1" s="3" t="s">
        <v>117</v>
      </c>
      <c r="AT1" s="3" t="s">
        <v>118</v>
      </c>
      <c r="AU1" s="3" t="s">
        <v>119</v>
      </c>
      <c r="AV1" s="3" t="s">
        <v>120</v>
      </c>
      <c r="AW1" s="3" t="s">
        <v>121</v>
      </c>
      <c r="AX1" s="3" t="s">
        <v>3</v>
      </c>
      <c r="AY1" s="3" t="s">
        <v>4</v>
      </c>
      <c r="AZ1" s="3" t="s">
        <v>5</v>
      </c>
      <c r="BA1" s="3" t="s">
        <v>6</v>
      </c>
      <c r="BB1" s="3" t="s">
        <v>10</v>
      </c>
      <c r="BC1" s="3" t="s">
        <v>11</v>
      </c>
      <c r="BD1" s="3" t="s">
        <v>12</v>
      </c>
      <c r="BE1" s="3" t="s">
        <v>13</v>
      </c>
      <c r="BF1" s="3" t="s">
        <v>14</v>
      </c>
      <c r="BG1" s="3" t="s">
        <v>15</v>
      </c>
      <c r="BH1" s="3" t="s">
        <v>16</v>
      </c>
      <c r="BI1" s="3" t="s">
        <v>80</v>
      </c>
      <c r="BJ1" s="3" t="s">
        <v>81</v>
      </c>
      <c r="BK1" s="3" t="s">
        <v>82</v>
      </c>
      <c r="BL1" s="3" t="s">
        <v>83</v>
      </c>
      <c r="BM1" s="4" t="s">
        <v>84</v>
      </c>
      <c r="BN1" s="3" t="s">
        <v>85</v>
      </c>
      <c r="BO1" s="3" t="s">
        <v>86</v>
      </c>
      <c r="BP1" s="3" t="s">
        <v>87</v>
      </c>
      <c r="BQ1" s="3" t="s">
        <v>88</v>
      </c>
      <c r="BR1" s="4" t="s">
        <v>89</v>
      </c>
      <c r="BS1" s="3" t="s">
        <v>90</v>
      </c>
      <c r="BT1" s="3" t="s">
        <v>7</v>
      </c>
      <c r="BU1" s="3" t="s">
        <v>8</v>
      </c>
      <c r="BV1" s="3" t="s">
        <v>9</v>
      </c>
      <c r="BW1" s="4" t="s">
        <v>91</v>
      </c>
      <c r="BX1" s="3" t="s">
        <v>92</v>
      </c>
    </row>
    <row r="2" spans="1:76" x14ac:dyDescent="0.2">
      <c r="A2" s="3" t="s">
        <v>103</v>
      </c>
      <c r="B2" s="3" t="s">
        <v>19</v>
      </c>
      <c r="C2" s="3"/>
      <c r="D2" s="3"/>
      <c r="E2" s="3"/>
      <c r="F2" s="3"/>
      <c r="G2" s="3"/>
      <c r="H2" s="3"/>
      <c r="I2" s="3"/>
      <c r="J2" s="3"/>
      <c r="K2" s="3" t="s">
        <v>105</v>
      </c>
      <c r="L2" s="3" t="s">
        <v>108</v>
      </c>
      <c r="M2" s="3"/>
      <c r="N2" s="3" t="s">
        <v>109</v>
      </c>
      <c r="O2" s="3" t="s">
        <v>111</v>
      </c>
      <c r="P2" s="3" t="s">
        <v>113</v>
      </c>
      <c r="Q2" s="3" t="s">
        <v>2</v>
      </c>
      <c r="R2" s="3" t="s">
        <v>94</v>
      </c>
      <c r="S2" s="3" t="s">
        <v>2</v>
      </c>
      <c r="T2" s="3" t="s">
        <v>95</v>
      </c>
      <c r="U2" s="3" t="s">
        <v>17</v>
      </c>
      <c r="V2" s="3" t="s">
        <v>2</v>
      </c>
      <c r="W2" s="3" t="s">
        <v>17</v>
      </c>
      <c r="X2" s="3" t="s">
        <v>93</v>
      </c>
      <c r="Y2" s="3"/>
      <c r="Z2" s="3"/>
      <c r="AA2" s="3"/>
      <c r="AB2" s="3"/>
      <c r="AC2" s="3"/>
      <c r="AD2" s="3"/>
      <c r="AE2" s="3"/>
      <c r="AF2" s="3" t="s">
        <v>93</v>
      </c>
      <c r="AG2" s="3"/>
      <c r="AH2" s="3" t="s">
        <v>93</v>
      </c>
      <c r="AI2" s="3" t="s">
        <v>93</v>
      </c>
      <c r="AJ2" s="3"/>
      <c r="AK2" s="3"/>
      <c r="AL2" s="3"/>
      <c r="AM2" s="3"/>
      <c r="AN2" s="3" t="s">
        <v>93</v>
      </c>
      <c r="AO2" s="3" t="s">
        <v>93</v>
      </c>
      <c r="AP2" s="3" t="s">
        <v>93</v>
      </c>
      <c r="AQ2" s="3" t="s">
        <v>93</v>
      </c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 t="str">
        <f>LEFT(E2,10)</f>
        <v/>
      </c>
      <c r="BJ2" s="3" t="str">
        <f>LEFT(BI2,4)</f>
        <v/>
      </c>
      <c r="BK2" s="3" t="str">
        <f>RIGHT(BI2,2)</f>
        <v/>
      </c>
      <c r="BL2" s="3" t="str">
        <f>MID(BI2,6,2)</f>
        <v/>
      </c>
      <c r="BM2" s="4" t="e">
        <f>DATE(BJ2,BL2,BK2)</f>
        <v>#VALUE!</v>
      </c>
      <c r="BN2" s="3" t="str">
        <f>LEFT(R2,10)</f>
        <v>2021-09-06</v>
      </c>
      <c r="BO2" s="3" t="str">
        <f>LEFT(BN2,4)</f>
        <v>2021</v>
      </c>
      <c r="BP2" s="3" t="str">
        <f>RIGHT(BN2,2)</f>
        <v>06</v>
      </c>
      <c r="BQ2" s="3" t="str">
        <f>MID(BN2,6,2)</f>
        <v>09</v>
      </c>
      <c r="BR2" s="4">
        <f>DATE(BO2,BQ2,BP2)</f>
        <v>44445</v>
      </c>
      <c r="BS2" s="3" t="str">
        <f>LEFT(T2,10)</f>
        <v>2021-12-08</v>
      </c>
      <c r="BT2" s="3" t="str">
        <f>LEFT(BS2,4)</f>
        <v>2021</v>
      </c>
      <c r="BU2" s="3" t="str">
        <f>RIGHT(BS2,2)</f>
        <v>08</v>
      </c>
      <c r="BV2" s="3" t="str">
        <f>MID(BS2,6,2)</f>
        <v>12</v>
      </c>
      <c r="BW2" s="4">
        <f>DATE(BT2,BV2,BU2)</f>
        <v>44538</v>
      </c>
      <c r="BX2" s="3" t="str">
        <f>A2&amp;"-"&amp;B2</f>
        <v>245K1456-00001</v>
      </c>
    </row>
    <row r="3" spans="1:76" x14ac:dyDescent="0.2">
      <c r="A3" s="3" t="s">
        <v>104</v>
      </c>
      <c r="B3" s="3" t="s">
        <v>18</v>
      </c>
      <c r="C3" s="3"/>
      <c r="D3" s="3"/>
      <c r="E3" s="3"/>
      <c r="F3" s="3"/>
      <c r="G3" s="3"/>
      <c r="H3" s="3"/>
      <c r="I3" s="3"/>
      <c r="J3" s="3"/>
      <c r="K3" s="3" t="s">
        <v>107</v>
      </c>
      <c r="L3" s="3" t="s">
        <v>123</v>
      </c>
      <c r="M3" s="3"/>
      <c r="N3" s="3" t="s">
        <v>110</v>
      </c>
      <c r="O3" s="3" t="s">
        <v>112</v>
      </c>
      <c r="P3" s="3" t="s">
        <v>114</v>
      </c>
      <c r="Q3" s="3" t="s">
        <v>0</v>
      </c>
      <c r="R3" s="3" t="s">
        <v>96</v>
      </c>
      <c r="S3" s="3" t="s">
        <v>0</v>
      </c>
      <c r="T3" s="3" t="s">
        <v>96</v>
      </c>
      <c r="U3" s="3" t="s">
        <v>17</v>
      </c>
      <c r="V3" s="3" t="s">
        <v>0</v>
      </c>
      <c r="W3" s="3" t="s">
        <v>17</v>
      </c>
      <c r="X3" s="3" t="s">
        <v>93</v>
      </c>
      <c r="Y3" s="3"/>
      <c r="Z3" s="3"/>
      <c r="AA3" s="3"/>
      <c r="AB3" s="3"/>
      <c r="AC3" s="3"/>
      <c r="AD3" s="3"/>
      <c r="AE3" s="3"/>
      <c r="AF3" s="3" t="s">
        <v>93</v>
      </c>
      <c r="AG3" s="3"/>
      <c r="AH3" s="3" t="s">
        <v>93</v>
      </c>
      <c r="AI3" s="3" t="s">
        <v>93</v>
      </c>
      <c r="AJ3" s="3"/>
      <c r="AK3" s="3"/>
      <c r="AL3" s="3"/>
      <c r="AM3" s="3"/>
      <c r="AN3" s="3" t="s">
        <v>93</v>
      </c>
      <c r="AO3" s="3" t="s">
        <v>93</v>
      </c>
      <c r="AP3" s="3" t="s">
        <v>93</v>
      </c>
      <c r="AQ3" s="3" t="s">
        <v>93</v>
      </c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 t="str">
        <f>LEFT(E3,10)</f>
        <v/>
      </c>
      <c r="BJ3" s="3" t="str">
        <f>LEFT(BI3,4)</f>
        <v/>
      </c>
      <c r="BK3" s="3" t="str">
        <f>RIGHT(BI3,2)</f>
        <v/>
      </c>
      <c r="BL3" s="3" t="str">
        <f>MID(BI3,6,2)</f>
        <v/>
      </c>
      <c r="BM3" s="4" t="e">
        <f>DATE(BJ3,BL3,BK3)</f>
        <v>#VALUE!</v>
      </c>
      <c r="BN3" s="3" t="str">
        <f>LEFT(R3,10)</f>
        <v>2021-09-21</v>
      </c>
      <c r="BO3" s="3" t="str">
        <f>LEFT(BN3,4)</f>
        <v>2021</v>
      </c>
      <c r="BP3" s="3" t="str">
        <f>RIGHT(BN3,2)</f>
        <v>21</v>
      </c>
      <c r="BQ3" s="3" t="str">
        <f>MID(BN3,6,2)</f>
        <v>09</v>
      </c>
      <c r="BR3" s="4">
        <f>DATE(BO3,BQ3,BP3)</f>
        <v>44460</v>
      </c>
      <c r="BS3" s="3" t="str">
        <f>LEFT(T3,10)</f>
        <v>2021-09-21</v>
      </c>
      <c r="BT3" s="3" t="str">
        <f>LEFT(BS3,4)</f>
        <v>2021</v>
      </c>
      <c r="BU3" s="3" t="str">
        <f>RIGHT(BS3,2)</f>
        <v>21</v>
      </c>
      <c r="BV3" s="3" t="str">
        <f>MID(BS3,6,2)</f>
        <v>09</v>
      </c>
      <c r="BW3" s="4">
        <f>DATE(BT3,BV3,BU3)</f>
        <v>44460</v>
      </c>
      <c r="BX3" s="3" t="str">
        <f>A3&amp;"-"&amp;B3</f>
        <v>245K1457-00003</v>
      </c>
    </row>
    <row r="4" spans="1:76" x14ac:dyDescent="0.2">
      <c r="A4" s="3" t="s">
        <v>126</v>
      </c>
      <c r="B4" s="3" t="s">
        <v>19</v>
      </c>
      <c r="C4" s="3"/>
      <c r="D4" s="3"/>
      <c r="E4" s="3"/>
      <c r="F4" s="3"/>
      <c r="G4" s="3"/>
      <c r="H4" s="3"/>
      <c r="I4" s="3"/>
      <c r="J4" s="3"/>
      <c r="K4" s="3" t="s">
        <v>106</v>
      </c>
      <c r="L4" s="3" t="s">
        <v>122</v>
      </c>
      <c r="M4" s="3"/>
      <c r="N4" s="3" t="s">
        <v>1</v>
      </c>
      <c r="O4" s="3"/>
      <c r="P4" s="3" t="s">
        <v>115</v>
      </c>
      <c r="Q4" s="3" t="s">
        <v>97</v>
      </c>
      <c r="R4" s="3" t="s">
        <v>98</v>
      </c>
      <c r="S4" s="3" t="s">
        <v>97</v>
      </c>
      <c r="T4" s="3" t="s">
        <v>98</v>
      </c>
      <c r="U4" s="3" t="s">
        <v>17</v>
      </c>
      <c r="V4" s="3" t="s">
        <v>97</v>
      </c>
      <c r="W4" s="3" t="s">
        <v>17</v>
      </c>
      <c r="X4" s="3" t="s">
        <v>93</v>
      </c>
      <c r="Y4" s="3"/>
      <c r="Z4" s="3"/>
      <c r="AA4" s="3"/>
      <c r="AB4" s="3"/>
      <c r="AC4" s="3"/>
      <c r="AD4" s="3"/>
      <c r="AE4" s="3"/>
      <c r="AF4" s="3" t="s">
        <v>93</v>
      </c>
      <c r="AG4" s="3"/>
      <c r="AH4" s="3" t="s">
        <v>93</v>
      </c>
      <c r="AI4" s="3" t="s">
        <v>93</v>
      </c>
      <c r="AJ4" s="3"/>
      <c r="AK4" s="3"/>
      <c r="AL4" s="3"/>
      <c r="AM4" s="3"/>
      <c r="AN4" s="3" t="s">
        <v>93</v>
      </c>
      <c r="AO4" s="3" t="s">
        <v>93</v>
      </c>
      <c r="AP4" s="3" t="s">
        <v>93</v>
      </c>
      <c r="AQ4" s="3" t="s">
        <v>93</v>
      </c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 t="str">
        <f>LEFT(E4,10)</f>
        <v/>
      </c>
      <c r="BJ4" s="3" t="str">
        <f>LEFT(BI4,4)</f>
        <v/>
      </c>
      <c r="BK4" s="3" t="str">
        <f>RIGHT(BI4,2)</f>
        <v/>
      </c>
      <c r="BL4" s="3" t="str">
        <f>MID(BI4,6,2)</f>
        <v/>
      </c>
      <c r="BM4" s="4" t="e">
        <f>DATE(BJ4,BL4,BK4)</f>
        <v>#VALUE!</v>
      </c>
      <c r="BN4" s="3" t="str">
        <f>LEFT(R4,10)</f>
        <v>2021-09-23</v>
      </c>
      <c r="BO4" s="3" t="str">
        <f>LEFT(BN4,4)</f>
        <v>2021</v>
      </c>
      <c r="BP4" s="3" t="str">
        <f>RIGHT(BN4,2)</f>
        <v>23</v>
      </c>
      <c r="BQ4" s="3" t="str">
        <f>MID(BN4,6,2)</f>
        <v>09</v>
      </c>
      <c r="BR4" s="4">
        <f>DATE(BO4,BQ4,BP4)</f>
        <v>44462</v>
      </c>
      <c r="BS4" s="3" t="str">
        <f>LEFT(T4,10)</f>
        <v>2021-09-23</v>
      </c>
      <c r="BT4" s="3" t="str">
        <f>LEFT(BS4,4)</f>
        <v>2021</v>
      </c>
      <c r="BU4" s="3" t="str">
        <f>RIGHT(BS4,2)</f>
        <v>23</v>
      </c>
      <c r="BV4" s="3" t="str">
        <f>MID(BS4,6,2)</f>
        <v>09</v>
      </c>
      <c r="BW4" s="4">
        <f>DATE(BT4,BV4,BU4)</f>
        <v>44462</v>
      </c>
      <c r="BX4" s="3" t="str">
        <f>A4&amp;"-"&amp;B4</f>
        <v>245K3321-00001</v>
      </c>
    </row>
    <row r="5" spans="1:76" x14ac:dyDescent="0.2">
      <c r="A5" s="3" t="s">
        <v>127</v>
      </c>
      <c r="B5" s="3" t="s">
        <v>19</v>
      </c>
      <c r="C5" s="3"/>
      <c r="D5" s="3"/>
      <c r="E5" s="3"/>
      <c r="F5" s="3"/>
      <c r="G5" s="3"/>
      <c r="H5" s="3"/>
      <c r="I5" s="3"/>
      <c r="J5" s="3"/>
      <c r="K5" s="3" t="s">
        <v>125</v>
      </c>
      <c r="L5" s="3" t="s">
        <v>124</v>
      </c>
      <c r="M5" s="3"/>
      <c r="N5" s="3" t="s">
        <v>99</v>
      </c>
      <c r="O5" s="3" t="s">
        <v>128</v>
      </c>
      <c r="P5" s="3" t="s">
        <v>116</v>
      </c>
      <c r="Q5" s="3" t="s">
        <v>0</v>
      </c>
      <c r="R5" s="3" t="s">
        <v>100</v>
      </c>
      <c r="S5" s="3" t="s">
        <v>0</v>
      </c>
      <c r="T5" s="3" t="s">
        <v>101</v>
      </c>
      <c r="U5" s="3" t="s">
        <v>17</v>
      </c>
      <c r="V5" s="3" t="s">
        <v>0</v>
      </c>
      <c r="W5" s="3" t="s">
        <v>17</v>
      </c>
      <c r="X5" s="3" t="s">
        <v>93</v>
      </c>
      <c r="Y5" s="3"/>
      <c r="Z5" s="3"/>
      <c r="AA5" s="3"/>
      <c r="AB5" s="3"/>
      <c r="AC5" s="3"/>
      <c r="AD5" s="3"/>
      <c r="AE5" s="3"/>
      <c r="AF5" s="3" t="s">
        <v>93</v>
      </c>
      <c r="AG5" s="3"/>
      <c r="AH5" s="3" t="s">
        <v>93</v>
      </c>
      <c r="AI5" s="3" t="s">
        <v>93</v>
      </c>
      <c r="AJ5" s="3"/>
      <c r="AK5" s="3"/>
      <c r="AL5" s="3"/>
      <c r="AM5" s="3"/>
      <c r="AN5" s="3" t="s">
        <v>93</v>
      </c>
      <c r="AO5" s="3" t="s">
        <v>93</v>
      </c>
      <c r="AP5" s="3" t="s">
        <v>93</v>
      </c>
      <c r="AQ5" s="3" t="s">
        <v>93</v>
      </c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 t="str">
        <f>LEFT(E5,10)</f>
        <v/>
      </c>
      <c r="BJ5" s="3" t="str">
        <f>LEFT(BI5,4)</f>
        <v/>
      </c>
      <c r="BK5" s="3" t="str">
        <f>RIGHT(BI5,2)</f>
        <v/>
      </c>
      <c r="BL5" s="3" t="str">
        <f>MID(BI5,6,2)</f>
        <v/>
      </c>
      <c r="BM5" s="4" t="e">
        <f>DATE(BJ5,BL5,BK5)</f>
        <v>#VALUE!</v>
      </c>
      <c r="BN5" s="3" t="str">
        <f>LEFT(R5,10)</f>
        <v>2021-09-29</v>
      </c>
      <c r="BO5" s="3" t="str">
        <f>LEFT(BN5,4)</f>
        <v>2021</v>
      </c>
      <c r="BP5" s="3" t="str">
        <f>RIGHT(BN5,2)</f>
        <v>29</v>
      </c>
      <c r="BQ5" s="3" t="str">
        <f>MID(BN5,6,2)</f>
        <v>09</v>
      </c>
      <c r="BR5" s="4">
        <f>DATE(BO5,BQ5,BP5)</f>
        <v>44468</v>
      </c>
      <c r="BS5" s="3" t="str">
        <f>LEFT(T5,10)</f>
        <v>2021-11-19</v>
      </c>
      <c r="BT5" s="3" t="str">
        <f>LEFT(BS5,4)</f>
        <v>2021</v>
      </c>
      <c r="BU5" s="3" t="str">
        <f>RIGHT(BS5,2)</f>
        <v>19</v>
      </c>
      <c r="BV5" s="3" t="str">
        <f>MID(BS5,6,2)</f>
        <v>11</v>
      </c>
      <c r="BW5" s="4">
        <f>DATE(BT5,BV5,BU5)</f>
        <v>44519</v>
      </c>
      <c r="BX5" s="3" t="str">
        <f>A5&amp;"-"&amp;B5</f>
        <v>245K1254-00001</v>
      </c>
    </row>
    <row r="12" spans="1:76" x14ac:dyDescent="0.2">
      <c r="BM12"/>
      <c r="BR12"/>
      <c r="BW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</vt:lpstr>
      <vt:lpstr>Ecart AS</vt:lpstr>
      <vt:lpstr>Temp 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CROIZER</dc:creator>
  <cp:lastModifiedBy>yal</cp:lastModifiedBy>
  <dcterms:created xsi:type="dcterms:W3CDTF">2021-11-03T13:49:43Z</dcterms:created>
  <dcterms:modified xsi:type="dcterms:W3CDTF">2021-11-13T09:10:37Z</dcterms:modified>
</cp:coreProperties>
</file>