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Commandes" sheetId="1" r:id="rId1"/>
    <sheet name="Facture" sheetId="2" r:id="rId2"/>
    <sheet name="Clients" sheetId="3" r:id="rId3"/>
    <sheet name="Commandes2" sheetId="4" r:id="rId4"/>
    <sheet name="Produits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2" l="1"/>
  <c r="E24" i="2"/>
  <c r="D24" i="2"/>
  <c r="C24" i="2"/>
  <c r="D23" i="2"/>
  <c r="E23" i="2" s="1"/>
  <c r="C23" i="2"/>
  <c r="E22" i="2"/>
  <c r="D22" i="2"/>
  <c r="C22" i="2"/>
  <c r="D21" i="2"/>
  <c r="E21" i="2" s="1"/>
  <c r="C21" i="2"/>
  <c r="E20" i="2"/>
  <c r="E25" i="2"/>
  <c r="E26" i="2"/>
  <c r="D20" i="2"/>
  <c r="D25" i="2"/>
  <c r="D26" i="2"/>
  <c r="C20" i="2"/>
  <c r="C25" i="2"/>
  <c r="C26" i="2"/>
  <c r="E7" i="2"/>
  <c r="E8" i="2"/>
  <c r="E6" i="2"/>
  <c r="E5" i="2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B12" i="1"/>
</calcChain>
</file>

<file path=xl/sharedStrings.xml><?xml version="1.0" encoding="utf-8"?>
<sst xmlns="http://schemas.openxmlformats.org/spreadsheetml/2006/main" count="215" uniqueCount="101">
  <si>
    <t>France</t>
  </si>
  <si>
    <t>lambda1</t>
  </si>
  <si>
    <t>lambda2</t>
  </si>
  <si>
    <t>lambda3</t>
  </si>
  <si>
    <t>lambda4</t>
  </si>
  <si>
    <t>adresse1</t>
  </si>
  <si>
    <t>adresse2</t>
  </si>
  <si>
    <t>adresse3</t>
  </si>
  <si>
    <t>adresse4</t>
  </si>
  <si>
    <t>ville1</t>
  </si>
  <si>
    <t>ville2</t>
  </si>
  <si>
    <t>ville3</t>
  </si>
  <si>
    <t>ville4</t>
  </si>
  <si>
    <t>region1</t>
  </si>
  <si>
    <t>region2</t>
  </si>
  <si>
    <t>region3</t>
  </si>
  <si>
    <t>Region4</t>
  </si>
  <si>
    <t>codepostal1</t>
  </si>
  <si>
    <t>codepostal2</t>
  </si>
  <si>
    <t>codepostal3</t>
  </si>
  <si>
    <t>codepostal4</t>
  </si>
  <si>
    <t>Telephone1</t>
  </si>
  <si>
    <t>Telephone2</t>
  </si>
  <si>
    <t>Telephone3</t>
  </si>
  <si>
    <t>Telephone4</t>
  </si>
  <si>
    <t>region4</t>
  </si>
  <si>
    <t>reference1</t>
  </si>
  <si>
    <t>reference2</t>
  </si>
  <si>
    <t>reference3</t>
  </si>
  <si>
    <t>reference5</t>
  </si>
  <si>
    <t>Designation1</t>
  </si>
  <si>
    <t>Designation2</t>
  </si>
  <si>
    <t>Designation3</t>
  </si>
  <si>
    <t>Designation4</t>
  </si>
  <si>
    <t>expedition</t>
  </si>
  <si>
    <t>REF1</t>
  </si>
  <si>
    <t>REF2</t>
  </si>
  <si>
    <t>REF3</t>
  </si>
  <si>
    <t>REF4</t>
  </si>
  <si>
    <t>SOUSREF1</t>
  </si>
  <si>
    <t>SOUSREF2</t>
  </si>
  <si>
    <t>SOUSREF3</t>
  </si>
  <si>
    <t>SOUSREF4</t>
  </si>
  <si>
    <t>REFERENCE</t>
  </si>
  <si>
    <t>SOUS REFERENCE</t>
  </si>
  <si>
    <t>NOM</t>
  </si>
  <si>
    <t>PRENOM</t>
  </si>
  <si>
    <t>ADRESSE1</t>
  </si>
  <si>
    <t>ADRESSE2</t>
  </si>
  <si>
    <t>VILLE</t>
  </si>
  <si>
    <t>REGION</t>
  </si>
  <si>
    <t>CODE POSTAL</t>
  </si>
  <si>
    <t>PAYS</t>
  </si>
  <si>
    <t>TEL</t>
  </si>
  <si>
    <t>REF ARTICLE</t>
  </si>
  <si>
    <t>DESIGNATION1</t>
  </si>
  <si>
    <t>DESIGNATION2</t>
  </si>
  <si>
    <t>EXPEDITION</t>
  </si>
  <si>
    <t>PRIX UNITAIRE</t>
  </si>
  <si>
    <t>QUANTITE</t>
  </si>
  <si>
    <t>Quantité</t>
  </si>
  <si>
    <t>Désignation</t>
  </si>
  <si>
    <t>Prix unitaire HT</t>
  </si>
  <si>
    <t>Prix total HT</t>
  </si>
  <si>
    <t>Total HT</t>
  </si>
  <si>
    <t>Informations complémentaires (BIC, IBAN)</t>
  </si>
  <si>
    <t>TVA non applicable en raison de l’article 293 B du Code général des impôts</t>
  </si>
  <si>
    <t>En cas de retard, une pénalité au taux annuel de 5 % sera appliquée, à laquelle s’ajoutera une indemnité forfaitaire pour frais de recouvrement de 40 €</t>
  </si>
  <si>
    <t>Nom</t>
  </si>
  <si>
    <t>adresse</t>
  </si>
  <si>
    <t>ville code postal</t>
  </si>
  <si>
    <t>Num client</t>
  </si>
  <si>
    <t>Civilité</t>
  </si>
  <si>
    <t>Prénom</t>
  </si>
  <si>
    <t>Adresse 1</t>
  </si>
  <si>
    <t>Adresse 2</t>
  </si>
  <si>
    <t>Ville</t>
  </si>
  <si>
    <t>Code postal</t>
  </si>
  <si>
    <t>Telephone</t>
  </si>
  <si>
    <t>M.</t>
  </si>
  <si>
    <t>Mme</t>
  </si>
  <si>
    <t>Prénom 1</t>
  </si>
  <si>
    <t>Prénom 2</t>
  </si>
  <si>
    <t>Prénom 3</t>
  </si>
  <si>
    <t>adr 1</t>
  </si>
  <si>
    <t>adr 2</t>
  </si>
  <si>
    <t>adr 3</t>
  </si>
  <si>
    <t>ville 1</t>
  </si>
  <si>
    <t>ville 2</t>
  </si>
  <si>
    <t>ville 3</t>
  </si>
  <si>
    <t>cp 1</t>
  </si>
  <si>
    <t>cp 2</t>
  </si>
  <si>
    <t>cp 3</t>
  </si>
  <si>
    <t>tel 1</t>
  </si>
  <si>
    <t>tel 2</t>
  </si>
  <si>
    <t>tel 3</t>
  </si>
  <si>
    <t>Num commande</t>
  </si>
  <si>
    <t>adr 3-2</t>
  </si>
  <si>
    <t>Référence</t>
  </si>
  <si>
    <t>reference4</t>
  </si>
  <si>
    <t xml:space="preserve">Num commande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</si>
</sst>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Arial"/>
      <family val="2"/>
    </font>
    <font>
      <b/>
      <sz val="2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indexed="2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55"/>
      </left>
      <right style="dotted">
        <color indexed="55"/>
      </right>
      <top/>
      <bottom style="dotted">
        <color indexed="55"/>
      </bottom>
      <diagonal/>
    </border>
    <border>
      <left style="dotted">
        <color indexed="55"/>
      </left>
      <right style="dotted">
        <color indexed="55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2" fontId="0" fillId="0" borderId="0" xfId="0" applyNumberFormat="1"/>
    <xf numFmtId="0" fontId="1" fillId="2" borderId="0" xfId="0" applyFont="1" applyFill="1"/>
    <xf numFmtId="12" fontId="1" fillId="2" borderId="0" xfId="0" applyNumberFormat="1" applyFont="1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 applyProtection="1">
      <alignment horizontal="center"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165" fontId="8" fillId="0" borderId="1" xfId="0" applyNumberFormat="1" applyFont="1" applyBorder="1" applyProtection="1">
      <protection locked="0"/>
    </xf>
    <xf numFmtId="0" fontId="8" fillId="0" borderId="0" xfId="0" applyFont="1"/>
    <xf numFmtId="0" fontId="9" fillId="0" borderId="0" xfId="0" applyFont="1"/>
    <xf numFmtId="0" fontId="3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165" fontId="3" fillId="0" borderId="1" xfId="0" applyNumberFormat="1" applyFont="1" applyBorder="1" applyProtection="1"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5" fontId="3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0" fontId="6" fillId="0" borderId="1" xfId="0" applyFont="1" applyBorder="1"/>
    <xf numFmtId="165" fontId="6" fillId="0" borderId="1" xfId="0" applyNumberFormat="1" applyFont="1" applyBorder="1"/>
    <xf numFmtId="0" fontId="11" fillId="0" borderId="0" xfId="0" applyFont="1"/>
    <xf numFmtId="0" fontId="10" fillId="0" borderId="1" xfId="0" applyFont="1" applyBorder="1"/>
    <xf numFmtId="165" fontId="10" fillId="0" borderId="1" xfId="0" applyNumberFormat="1" applyFont="1" applyBorder="1"/>
    <xf numFmtId="0" fontId="12" fillId="0" borderId="0" xfId="0" applyFont="1" applyAlignment="1">
      <alignment vertical="center" wrapText="1"/>
    </xf>
    <xf numFmtId="0" fontId="12" fillId="0" borderId="0" xfId="0" applyFont="1"/>
    <xf numFmtId="164" fontId="3" fillId="0" borderId="0" xfId="0" applyNumberFormat="1" applyFont="1"/>
    <xf numFmtId="0" fontId="6" fillId="0" borderId="0" xfId="0" applyFont="1" applyAlignment="1">
      <alignment wrapText="1"/>
    </xf>
    <xf numFmtId="0" fontId="3" fillId="0" borderId="2" xfId="0" applyFont="1" applyBorder="1"/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0" fontId="8" fillId="0" borderId="4" xfId="0" applyFont="1" applyBorder="1" applyAlignment="1" applyProtection="1">
      <alignment horizontal="center" wrapText="1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8" fillId="0" borderId="4" xfId="0" applyFont="1" applyBorder="1" applyProtection="1">
      <protection locked="0"/>
    </xf>
    <xf numFmtId="165" fontId="8" fillId="0" borderId="4" xfId="0" applyNumberFormat="1" applyFont="1" applyBorder="1" applyProtection="1">
      <protection locked="0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5" formatCode="#,##0.00\ &quot;€&quot;"/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5" formatCode="#,##0.00\ &quot;€&quot;"/>
      <border diagonalUp="0" diagonalDown="0">
        <left style="dotted">
          <color indexed="55"/>
        </left>
        <right style="dotted">
          <color indexed="55"/>
        </right>
        <top style="dotted">
          <color indexed="55"/>
        </top>
        <bottom style="dotted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5" formatCode="#,##0.00\ &quot;€&quot;"/>
      <border diagonalUp="0" diagonalDown="0">
        <left style="dotted">
          <color indexed="55"/>
        </left>
        <right style="dotted">
          <color indexed="55"/>
        </right>
        <top style="dotted">
          <color indexed="55"/>
        </top>
        <bottom style="dotted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dotted">
          <color indexed="55"/>
        </left>
        <right style="dotted">
          <color indexed="55"/>
        </right>
        <top style="dotted">
          <color indexed="55"/>
        </top>
        <bottom style="dotted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55"/>
        </left>
        <right style="dotted">
          <color indexed="5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dotted">
          <color indexed="55"/>
        </left>
        <right style="dotted">
          <color indexed="55"/>
        </right>
        <top style="dotted">
          <color indexed="55"/>
        </top>
        <bottom style="dotted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dotted">
          <color indexed="55"/>
        </left>
        <right style="dotted">
          <color indexed="55"/>
        </right>
        <top style="dotted">
          <color indexed="55"/>
        </top>
        <bottom style="dotted">
          <color indexed="55"/>
        </bottom>
        <vertical/>
        <horizontal/>
      </border>
      <protection locked="0" hidden="0"/>
    </dxf>
    <dxf>
      <border outline="0">
        <bottom style="dotted">
          <color indexed="55"/>
        </bottom>
      </border>
    </dxf>
    <dxf>
      <border outline="0">
        <top style="dotted">
          <color indexed="55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" formatCode="#&quot; &quot;?/?"/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" formatCode="#&quot; &quot;?/?"/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473076</xdr:colOff>
      <xdr:row>0</xdr:row>
      <xdr:rowOff>3175</xdr:rowOff>
    </xdr:from>
    <xdr:to>
      <xdr:col>5</xdr:col>
      <xdr:colOff>1006450</xdr:colOff>
      <xdr:row>0</xdr:row>
      <xdr:rowOff>3175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3DB41AF-24C8-40E5-A32A-23E781E9E6D0}"/>
            </a:ext>
          </a:extLst>
        </xdr:cNvPr>
        <xdr:cNvSpPr txBox="1"/>
      </xdr:nvSpPr>
      <xdr:spPr>
        <a:xfrm>
          <a:off x="1054101" y="3175"/>
          <a:ext cx="5743549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/>
        </a:p>
      </xdr:txBody>
    </xdr:sp>
    <xdr:clientData/>
  </xdr:twoCellAnchor>
  <xdr:twoCellAnchor>
    <xdr:from>
      <xdr:col>6</xdr:col>
      <xdr:colOff>117474</xdr:colOff>
      <xdr:row>0</xdr:row>
      <xdr:rowOff>0</xdr:rowOff>
    </xdr:from>
    <xdr:to>
      <xdr:col>7</xdr:col>
      <xdr:colOff>678989</xdr:colOff>
      <xdr:row>0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35B8E508-647D-4389-80AC-AC751CAD2C7D}"/>
            </a:ext>
          </a:extLst>
        </xdr:cNvPr>
        <xdr:cNvSpPr txBox="1"/>
      </xdr:nvSpPr>
      <xdr:spPr>
        <a:xfrm flipV="1">
          <a:off x="7318374" y="0"/>
          <a:ext cx="1323515" cy="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0</xdr:row>
      <xdr:rowOff>12700</xdr:rowOff>
    </xdr:from>
    <xdr:to>
      <xdr:col>5</xdr:col>
      <xdr:colOff>0</xdr:colOff>
      <xdr:row>3</xdr:row>
      <xdr:rowOff>38100</xdr:rowOff>
    </xdr:to>
    <xdr:sp macro="" textlink="">
      <xdr:nvSpPr>
        <xdr:cNvPr id="6" name="ZoneTexte 2">
          <a:extLst>
            <a:ext uri="{FF2B5EF4-FFF2-40B4-BE49-F238E27FC236}">
              <a16:creationId xmlns:a16="http://schemas.microsoft.com/office/drawing/2014/main" xmlns="" id="{DE7E6FB2-F6A4-495B-8907-482EF2BE15A6}"/>
            </a:ext>
          </a:extLst>
        </xdr:cNvPr>
        <xdr:cNvSpPr txBox="1">
          <a:spLocks noChangeArrowheads="1"/>
        </xdr:cNvSpPr>
      </xdr:nvSpPr>
      <xdr:spPr bwMode="auto">
        <a:xfrm>
          <a:off x="0" y="12700"/>
          <a:ext cx="5791200" cy="596900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</xdr:spPr>
      <xdr:txBody>
        <a:bodyPr vertOverflow="clip" wrap="square" lIns="91440" tIns="45720" rIns="91440" bIns="45720" anchor="t"/>
        <a:lstStyle/>
        <a:p>
          <a:pPr algn="ctr" rtl="0">
            <a:lnSpc>
              <a:spcPts val="600"/>
            </a:lnSpc>
            <a:defRPr sz="1000"/>
          </a:pPr>
          <a:endParaRPr lang="fr-FR" sz="600" b="1" i="0" u="none" strike="noStrike" baseline="0">
            <a:solidFill>
              <a:srgbClr val="000080"/>
            </a:solidFill>
            <a:latin typeface="Arial" pitchFamily="2" charset="0"/>
            <a:cs typeface="Arial" pitchFamily="2" charset="0"/>
          </a:endParaRPr>
        </a:p>
        <a:p>
          <a:pPr algn="ctr" rtl="0">
            <a:lnSpc>
              <a:spcPts val="1800"/>
            </a:lnSpc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 pitchFamily="2" charset="0"/>
              <a:cs typeface="Arial" pitchFamily="2" charset="0"/>
            </a:rPr>
            <a:t>F A C T U R E  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4</xdr:row>
          <xdr:rowOff>28575</xdr:rowOff>
        </xdr:from>
        <xdr:to>
          <xdr:col>8</xdr:col>
          <xdr:colOff>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facture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19:E27" totalsRowCount="1" headerRowDxfId="8" headerRowBorderDxfId="11" tableBorderDxfId="12">
  <autoFilter ref="A19:E26"/>
  <tableColumns count="5">
    <tableColumn id="1" name="Quantité" dataDxfId="10" totalsRowDxfId="4"/>
    <tableColumn id="2" name="Référence" dataDxfId="9" totalsRowDxfId="3"/>
    <tableColumn id="3" name="Désignation" dataDxfId="7" totalsRowDxfId="2">
      <calculatedColumnFormula>IFERROR(VLOOKUP(B20,Tableau3[],2,FALSE),"")</calculatedColumnFormula>
    </tableColumn>
    <tableColumn id="4" name="Prix unitaire HT" totalsRowLabel="Total HT" dataDxfId="6" totalsRowDxfId="1">
      <calculatedColumnFormula>IFERROR(VLOOKUP(B20,Tableau3[],5,FALSE),"")</calculatedColumnFormula>
    </tableColumn>
    <tableColumn id="5" name="Prix total HT" totalsRowFunction="sum" dataDxfId="5" totalsRowDxfId="0">
      <calculatedColumnFormula>IF(Tableau4[[#This Row],[Quantité]]&lt;&gt;"",Tableau4[[#This Row],[Quantité]]*Tableau4[[#This Row],[Prix unitaire HT]],"")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4" totalsRowShown="0">
  <autoFilter ref="A1:I4"/>
  <tableColumns count="9">
    <tableColumn id="1" name="Num client"/>
    <tableColumn id="2" name="Civilité"/>
    <tableColumn id="3" name="Nom"/>
    <tableColumn id="4" name="Prénom"/>
    <tableColumn id="5" name="Adresse 1"/>
    <tableColumn id="6" name="Adresse 2"/>
    <tableColumn id="7" name="Ville"/>
    <tableColumn id="8" name="Code postal"/>
    <tableColumn id="9" name="Telephone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D9" totalsRowShown="0">
  <autoFilter ref="A1:D9"/>
  <tableColumns count="4">
    <tableColumn id="1" name="Num commande"/>
    <tableColumn id="2" name="Num client"/>
    <tableColumn id="3" name="REF ARTICLE" dataDxfId="20"/>
    <tableColumn id="4" name="QUANTITE" dataDxfId="1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E6" totalsRowShown="0" dataDxfId="13">
  <autoFilter ref="A1:E6"/>
  <tableColumns count="5">
    <tableColumn id="1" name="REF ARTICLE" dataDxfId="18"/>
    <tableColumn id="2" name="DESIGNATION1" dataDxfId="17"/>
    <tableColumn id="3" name="DESIGNATION2" dataDxfId="16"/>
    <tableColumn id="4" name="EXPEDITION" dataDxfId="15"/>
    <tableColumn id="5" name="PRIX UNITAIRE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2"/>
  <sheetViews>
    <sheetView topLeftCell="D1" workbookViewId="0">
      <selection activeCell="W1" sqref="W1:AB9"/>
    </sheetView>
  </sheetViews>
  <sheetFormatPr baseColWidth="10" defaultRowHeight="15" x14ac:dyDescent="0.25"/>
  <cols>
    <col min="1" max="1" width="10.85546875" bestFit="1" customWidth="1"/>
    <col min="2" max="2" width="16.140625" bestFit="1" customWidth="1"/>
    <col min="3" max="3" width="8.5703125" bestFit="1" customWidth="1"/>
    <col min="4" max="4" width="8.85546875" bestFit="1" customWidth="1"/>
    <col min="7" max="8" width="9.7109375" bestFit="1" customWidth="1"/>
    <col min="9" max="9" width="5.5703125" bestFit="1" customWidth="1"/>
    <col min="10" max="10" width="7.85546875" bestFit="1" customWidth="1"/>
    <col min="11" max="11" width="13" bestFit="1" customWidth="1"/>
    <col min="12" max="12" width="5.42578125" bestFit="1" customWidth="1"/>
    <col min="15" max="15" width="8.5703125" bestFit="1" customWidth="1"/>
    <col min="16" max="16" width="12.7109375" customWidth="1"/>
    <col min="17" max="18" width="9.7109375" bestFit="1" customWidth="1"/>
    <col min="19" max="19" width="5.5703125" bestFit="1" customWidth="1"/>
    <col min="20" max="20" width="7.85546875" bestFit="1" customWidth="1"/>
    <col min="21" max="21" width="13" bestFit="1" customWidth="1"/>
    <col min="22" max="22" width="5.42578125" bestFit="1" customWidth="1"/>
    <col min="23" max="23" width="11.5703125" bestFit="1" customWidth="1"/>
    <col min="24" max="25" width="14.28515625" bestFit="1" customWidth="1"/>
    <col min="26" max="26" width="11.5703125" bestFit="1" customWidth="1"/>
    <col min="27" max="27" width="10" bestFit="1" customWidth="1"/>
    <col min="28" max="28" width="13.7109375" bestFit="1" customWidth="1"/>
  </cols>
  <sheetData>
    <row r="1" spans="1:28" x14ac:dyDescent="0.25">
      <c r="A1" t="s">
        <v>43</v>
      </c>
      <c r="B1" t="s">
        <v>44</v>
      </c>
      <c r="C1" t="s">
        <v>45</v>
      </c>
      <c r="D1" t="s">
        <v>46</v>
      </c>
      <c r="G1" t="s">
        <v>47</v>
      </c>
      <c r="H1" t="s">
        <v>48</v>
      </c>
      <c r="I1" t="s">
        <v>49</v>
      </c>
      <c r="J1" t="s">
        <v>50</v>
      </c>
      <c r="K1" t="s">
        <v>51</v>
      </c>
      <c r="L1" t="s">
        <v>52</v>
      </c>
      <c r="O1" t="s">
        <v>45</v>
      </c>
      <c r="P1" t="s">
        <v>53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  <c r="V1" t="s">
        <v>52</v>
      </c>
      <c r="W1" t="s">
        <v>54</v>
      </c>
      <c r="X1" t="s">
        <v>55</v>
      </c>
      <c r="Y1" t="s">
        <v>56</v>
      </c>
      <c r="Z1" t="s">
        <v>57</v>
      </c>
      <c r="AA1" t="s">
        <v>59</v>
      </c>
      <c r="AB1" t="s">
        <v>58</v>
      </c>
    </row>
    <row r="2" spans="1:28" x14ac:dyDescent="0.25">
      <c r="A2" t="s">
        <v>35</v>
      </c>
      <c r="B2" t="s">
        <v>39</v>
      </c>
      <c r="C2" t="s">
        <v>1</v>
      </c>
      <c r="D2" t="s">
        <v>1</v>
      </c>
      <c r="G2" t="s">
        <v>5</v>
      </c>
      <c r="I2" t="s">
        <v>9</v>
      </c>
      <c r="J2" t="s">
        <v>13</v>
      </c>
      <c r="K2" t="s">
        <v>17</v>
      </c>
      <c r="L2" t="s">
        <v>0</v>
      </c>
      <c r="O2" t="s">
        <v>1</v>
      </c>
      <c r="P2" t="s">
        <v>21</v>
      </c>
      <c r="Q2" t="s">
        <v>5</v>
      </c>
      <c r="S2" t="s">
        <v>9</v>
      </c>
      <c r="T2" t="s">
        <v>13</v>
      </c>
      <c r="U2" t="s">
        <v>17</v>
      </c>
      <c r="V2" t="s">
        <v>0</v>
      </c>
      <c r="W2" s="1" t="s">
        <v>26</v>
      </c>
      <c r="X2" t="s">
        <v>30</v>
      </c>
      <c r="Y2" t="s">
        <v>30</v>
      </c>
      <c r="Z2" t="s">
        <v>34</v>
      </c>
      <c r="AA2">
        <v>1</v>
      </c>
      <c r="AB2">
        <v>5.5</v>
      </c>
    </row>
    <row r="3" spans="1:28" x14ac:dyDescent="0.25">
      <c r="A3" t="s">
        <v>36</v>
      </c>
      <c r="B3" t="s">
        <v>40</v>
      </c>
      <c r="C3" t="s">
        <v>2</v>
      </c>
      <c r="D3" t="s">
        <v>2</v>
      </c>
      <c r="G3" t="s">
        <v>6</v>
      </c>
      <c r="I3" t="s">
        <v>10</v>
      </c>
      <c r="J3" t="s">
        <v>14</v>
      </c>
      <c r="K3" t="s">
        <v>18</v>
      </c>
      <c r="L3" t="s">
        <v>0</v>
      </c>
      <c r="O3" t="s">
        <v>2</v>
      </c>
      <c r="P3" t="s">
        <v>22</v>
      </c>
      <c r="Q3" t="s">
        <v>6</v>
      </c>
      <c r="S3" t="s">
        <v>10</v>
      </c>
      <c r="T3" t="s">
        <v>14</v>
      </c>
      <c r="U3" t="s">
        <v>18</v>
      </c>
      <c r="V3" t="s">
        <v>0</v>
      </c>
      <c r="W3" s="1" t="s">
        <v>27</v>
      </c>
      <c r="X3" t="s">
        <v>31</v>
      </c>
      <c r="Y3" t="s">
        <v>31</v>
      </c>
      <c r="Z3" t="s">
        <v>34</v>
      </c>
      <c r="AA3">
        <v>1</v>
      </c>
      <c r="AB3">
        <v>6.5</v>
      </c>
    </row>
    <row r="4" spans="1:28" x14ac:dyDescent="0.25">
      <c r="A4" s="2" t="s">
        <v>37</v>
      </c>
      <c r="B4" s="2" t="s">
        <v>41</v>
      </c>
      <c r="C4" s="2" t="s">
        <v>3</v>
      </c>
      <c r="D4" s="2" t="s">
        <v>3</v>
      </c>
      <c r="E4" s="2"/>
      <c r="F4" s="2"/>
      <c r="G4" s="2" t="s">
        <v>7</v>
      </c>
      <c r="H4" s="2"/>
      <c r="I4" s="2" t="s">
        <v>11</v>
      </c>
      <c r="J4" s="2" t="s">
        <v>15</v>
      </c>
      <c r="K4" s="2" t="s">
        <v>19</v>
      </c>
      <c r="L4" s="2" t="s">
        <v>0</v>
      </c>
      <c r="M4" s="2"/>
      <c r="N4" s="2"/>
      <c r="O4" s="2" t="s">
        <v>3</v>
      </c>
      <c r="P4" s="2" t="s">
        <v>23</v>
      </c>
      <c r="Q4" s="2" t="s">
        <v>7</v>
      </c>
      <c r="R4" s="2"/>
      <c r="S4" s="2" t="s">
        <v>11</v>
      </c>
      <c r="T4" s="2" t="s">
        <v>15</v>
      </c>
      <c r="U4" s="2" t="s">
        <v>19</v>
      </c>
      <c r="V4" s="2" t="s">
        <v>0</v>
      </c>
      <c r="W4" s="3" t="s">
        <v>28</v>
      </c>
      <c r="X4" s="2"/>
      <c r="Y4" s="2"/>
      <c r="Z4" s="2"/>
      <c r="AA4" s="2">
        <v>4</v>
      </c>
      <c r="AB4" s="2">
        <v>26</v>
      </c>
    </row>
    <row r="5" spans="1:28" x14ac:dyDescent="0.25">
      <c r="A5" s="2" t="s">
        <v>37</v>
      </c>
      <c r="B5" s="2" t="s">
        <v>41</v>
      </c>
      <c r="C5" s="2" t="s">
        <v>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3" t="s">
        <v>28</v>
      </c>
      <c r="X5" s="2" t="s">
        <v>32</v>
      </c>
      <c r="Y5" s="2" t="s">
        <v>32</v>
      </c>
      <c r="Z5" s="2" t="s">
        <v>34</v>
      </c>
      <c r="AA5" s="2">
        <v>1</v>
      </c>
      <c r="AB5" s="2">
        <v>6.5</v>
      </c>
    </row>
    <row r="6" spans="1:28" x14ac:dyDescent="0.25">
      <c r="A6" s="2" t="s">
        <v>37</v>
      </c>
      <c r="B6" s="2" t="s">
        <v>41</v>
      </c>
      <c r="C6" s="2" t="s">
        <v>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3" t="s">
        <v>28</v>
      </c>
      <c r="X6" s="2" t="s">
        <v>32</v>
      </c>
      <c r="Y6" s="2" t="s">
        <v>32</v>
      </c>
      <c r="Z6" s="2" t="s">
        <v>34</v>
      </c>
      <c r="AA6" s="2">
        <v>1</v>
      </c>
      <c r="AB6" s="2">
        <v>6.5</v>
      </c>
    </row>
    <row r="7" spans="1:28" x14ac:dyDescent="0.25">
      <c r="A7" s="2" t="s">
        <v>37</v>
      </c>
      <c r="B7" s="2" t="s">
        <v>41</v>
      </c>
      <c r="C7" s="2" t="s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3" t="s">
        <v>28</v>
      </c>
      <c r="X7" s="2" t="s">
        <v>32</v>
      </c>
      <c r="Y7" s="2" t="s">
        <v>32</v>
      </c>
      <c r="Z7" s="2" t="s">
        <v>34</v>
      </c>
      <c r="AA7" s="2">
        <v>1</v>
      </c>
      <c r="AB7" s="2">
        <v>6.5</v>
      </c>
    </row>
    <row r="8" spans="1:28" x14ac:dyDescent="0.25">
      <c r="A8" s="2" t="s">
        <v>37</v>
      </c>
      <c r="B8" s="2" t="s">
        <v>41</v>
      </c>
      <c r="C8" s="2" t="s">
        <v>3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3" t="s">
        <v>28</v>
      </c>
      <c r="X8" s="2" t="s">
        <v>32</v>
      </c>
      <c r="Y8" s="2" t="s">
        <v>32</v>
      </c>
      <c r="Z8" s="2" t="s">
        <v>34</v>
      </c>
      <c r="AA8" s="2">
        <v>1</v>
      </c>
      <c r="AB8" s="2">
        <v>6.5</v>
      </c>
    </row>
    <row r="9" spans="1:28" x14ac:dyDescent="0.25">
      <c r="A9" t="s">
        <v>38</v>
      </c>
      <c r="B9" t="s">
        <v>42</v>
      </c>
      <c r="C9" t="s">
        <v>4</v>
      </c>
      <c r="D9" t="s">
        <v>4</v>
      </c>
      <c r="G9" t="s">
        <v>8</v>
      </c>
      <c r="I9" t="s">
        <v>12</v>
      </c>
      <c r="J9" t="s">
        <v>16</v>
      </c>
      <c r="K9" t="s">
        <v>20</v>
      </c>
      <c r="L9" t="s">
        <v>0</v>
      </c>
      <c r="O9" t="s">
        <v>4</v>
      </c>
      <c r="P9" t="s">
        <v>24</v>
      </c>
      <c r="Q9" t="s">
        <v>8</v>
      </c>
      <c r="S9" t="s">
        <v>12</v>
      </c>
      <c r="T9" t="s">
        <v>25</v>
      </c>
      <c r="U9" t="s">
        <v>20</v>
      </c>
      <c r="V9" t="s">
        <v>0</v>
      </c>
      <c r="W9" s="1" t="s">
        <v>29</v>
      </c>
      <c r="X9" t="s">
        <v>33</v>
      </c>
      <c r="Y9" t="s">
        <v>33</v>
      </c>
      <c r="Z9" t="s">
        <v>34</v>
      </c>
      <c r="AA9">
        <v>1</v>
      </c>
      <c r="AB9">
        <v>6.9</v>
      </c>
    </row>
    <row r="12" spans="1:28" x14ac:dyDescent="0.25">
      <c r="A12">
        <v>1</v>
      </c>
      <c r="B12">
        <f>A12+1</f>
        <v>2</v>
      </c>
      <c r="C12">
        <f t="shared" ref="C12:AB12" si="0">B12+1</f>
        <v>3</v>
      </c>
      <c r="D12">
        <f t="shared" si="0"/>
        <v>4</v>
      </c>
      <c r="E12">
        <f t="shared" si="0"/>
        <v>5</v>
      </c>
      <c r="F12">
        <f t="shared" si="0"/>
        <v>6</v>
      </c>
      <c r="G12">
        <f t="shared" si="0"/>
        <v>7</v>
      </c>
      <c r="H12">
        <f t="shared" si="0"/>
        <v>8</v>
      </c>
      <c r="I12">
        <f t="shared" si="0"/>
        <v>9</v>
      </c>
      <c r="J12">
        <f t="shared" si="0"/>
        <v>10</v>
      </c>
      <c r="K12">
        <f t="shared" si="0"/>
        <v>11</v>
      </c>
      <c r="L12">
        <f t="shared" si="0"/>
        <v>12</v>
      </c>
      <c r="M12">
        <f t="shared" si="0"/>
        <v>13</v>
      </c>
      <c r="N12">
        <f t="shared" si="0"/>
        <v>14</v>
      </c>
      <c r="O12">
        <f t="shared" si="0"/>
        <v>15</v>
      </c>
      <c r="P12">
        <f t="shared" si="0"/>
        <v>16</v>
      </c>
      <c r="Q12">
        <f t="shared" si="0"/>
        <v>17</v>
      </c>
      <c r="R12">
        <f t="shared" si="0"/>
        <v>18</v>
      </c>
      <c r="S12">
        <f t="shared" si="0"/>
        <v>19</v>
      </c>
      <c r="T12">
        <f t="shared" si="0"/>
        <v>20</v>
      </c>
      <c r="U12">
        <f t="shared" si="0"/>
        <v>21</v>
      </c>
      <c r="V12">
        <f t="shared" si="0"/>
        <v>22</v>
      </c>
      <c r="W12">
        <f t="shared" si="0"/>
        <v>23</v>
      </c>
      <c r="X12">
        <f t="shared" si="0"/>
        <v>24</v>
      </c>
      <c r="Y12">
        <f t="shared" si="0"/>
        <v>25</v>
      </c>
      <c r="Z12">
        <f t="shared" si="0"/>
        <v>26</v>
      </c>
      <c r="AA12">
        <f t="shared" si="0"/>
        <v>27</v>
      </c>
      <c r="AB12">
        <f t="shared" si="0"/>
        <v>28</v>
      </c>
    </row>
  </sheetData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50"/>
  <sheetViews>
    <sheetView tabSelected="1" topLeftCell="A10" workbookViewId="0">
      <selection activeCell="G19" sqref="G19"/>
    </sheetView>
  </sheetViews>
  <sheetFormatPr baseColWidth="10" defaultRowHeight="15" x14ac:dyDescent="0.25"/>
  <cols>
    <col min="1" max="1" width="10.140625" style="4" customWidth="1"/>
    <col min="2" max="2" width="11.42578125" style="4" customWidth="1"/>
    <col min="3" max="3" width="49.85546875" style="4" customWidth="1"/>
    <col min="4" max="4" width="15.85546875" style="4" customWidth="1"/>
    <col min="5" max="5" width="14.140625" style="4" customWidth="1"/>
    <col min="6" max="6" width="21.140625" style="4" customWidth="1"/>
    <col min="7" max="7" width="18.42578125" style="4" bestFit="1" customWidth="1"/>
    <col min="8" max="8" width="6.85546875" style="4" customWidth="1"/>
    <col min="254" max="254" width="8.7109375" customWidth="1"/>
    <col min="255" max="255" width="49.85546875" customWidth="1"/>
    <col min="256" max="257" width="14.140625" customWidth="1"/>
    <col min="258" max="258" width="21.140625" customWidth="1"/>
    <col min="510" max="510" width="8.7109375" customWidth="1"/>
    <col min="511" max="511" width="49.85546875" customWidth="1"/>
    <col min="512" max="513" width="14.140625" customWidth="1"/>
    <col min="514" max="514" width="21.140625" customWidth="1"/>
    <col min="766" max="766" width="8.7109375" customWidth="1"/>
    <col min="767" max="767" width="49.85546875" customWidth="1"/>
    <col min="768" max="769" width="14.140625" customWidth="1"/>
    <col min="770" max="770" width="21.140625" customWidth="1"/>
    <col min="1022" max="1022" width="8.7109375" customWidth="1"/>
    <col min="1023" max="1023" width="49.85546875" customWidth="1"/>
    <col min="1024" max="1025" width="14.140625" customWidth="1"/>
    <col min="1026" max="1026" width="21.140625" customWidth="1"/>
    <col min="1278" max="1278" width="8.7109375" customWidth="1"/>
    <col min="1279" max="1279" width="49.85546875" customWidth="1"/>
    <col min="1280" max="1281" width="14.140625" customWidth="1"/>
    <col min="1282" max="1282" width="21.140625" customWidth="1"/>
    <col min="1534" max="1534" width="8.7109375" customWidth="1"/>
    <col min="1535" max="1535" width="49.85546875" customWidth="1"/>
    <col min="1536" max="1537" width="14.140625" customWidth="1"/>
    <col min="1538" max="1538" width="21.140625" customWidth="1"/>
    <col min="1790" max="1790" width="8.7109375" customWidth="1"/>
    <col min="1791" max="1791" width="49.85546875" customWidth="1"/>
    <col min="1792" max="1793" width="14.140625" customWidth="1"/>
    <col min="1794" max="1794" width="21.140625" customWidth="1"/>
    <col min="2046" max="2046" width="8.7109375" customWidth="1"/>
    <col min="2047" max="2047" width="49.85546875" customWidth="1"/>
    <col min="2048" max="2049" width="14.140625" customWidth="1"/>
    <col min="2050" max="2050" width="21.140625" customWidth="1"/>
    <col min="2302" max="2302" width="8.7109375" customWidth="1"/>
    <col min="2303" max="2303" width="49.85546875" customWidth="1"/>
    <col min="2304" max="2305" width="14.140625" customWidth="1"/>
    <col min="2306" max="2306" width="21.140625" customWidth="1"/>
    <col min="2558" max="2558" width="8.7109375" customWidth="1"/>
    <col min="2559" max="2559" width="49.85546875" customWidth="1"/>
    <col min="2560" max="2561" width="14.140625" customWidth="1"/>
    <col min="2562" max="2562" width="21.140625" customWidth="1"/>
    <col min="2814" max="2814" width="8.7109375" customWidth="1"/>
    <col min="2815" max="2815" width="49.85546875" customWidth="1"/>
    <col min="2816" max="2817" width="14.140625" customWidth="1"/>
    <col min="2818" max="2818" width="21.140625" customWidth="1"/>
    <col min="3070" max="3070" width="8.7109375" customWidth="1"/>
    <col min="3071" max="3071" width="49.85546875" customWidth="1"/>
    <col min="3072" max="3073" width="14.140625" customWidth="1"/>
    <col min="3074" max="3074" width="21.140625" customWidth="1"/>
    <col min="3326" max="3326" width="8.7109375" customWidth="1"/>
    <col min="3327" max="3327" width="49.85546875" customWidth="1"/>
    <col min="3328" max="3329" width="14.140625" customWidth="1"/>
    <col min="3330" max="3330" width="21.140625" customWidth="1"/>
    <col min="3582" max="3582" width="8.7109375" customWidth="1"/>
    <col min="3583" max="3583" width="49.85546875" customWidth="1"/>
    <col min="3584" max="3585" width="14.140625" customWidth="1"/>
    <col min="3586" max="3586" width="21.140625" customWidth="1"/>
    <col min="3838" max="3838" width="8.7109375" customWidth="1"/>
    <col min="3839" max="3839" width="49.85546875" customWidth="1"/>
    <col min="3840" max="3841" width="14.140625" customWidth="1"/>
    <col min="3842" max="3842" width="21.140625" customWidth="1"/>
    <col min="4094" max="4094" width="8.7109375" customWidth="1"/>
    <col min="4095" max="4095" width="49.85546875" customWidth="1"/>
    <col min="4096" max="4097" width="14.140625" customWidth="1"/>
    <col min="4098" max="4098" width="21.140625" customWidth="1"/>
    <col min="4350" max="4350" width="8.7109375" customWidth="1"/>
    <col min="4351" max="4351" width="49.85546875" customWidth="1"/>
    <col min="4352" max="4353" width="14.140625" customWidth="1"/>
    <col min="4354" max="4354" width="21.140625" customWidth="1"/>
    <col min="4606" max="4606" width="8.7109375" customWidth="1"/>
    <col min="4607" max="4607" width="49.85546875" customWidth="1"/>
    <col min="4608" max="4609" width="14.140625" customWidth="1"/>
    <col min="4610" max="4610" width="21.140625" customWidth="1"/>
    <col min="4862" max="4862" width="8.7109375" customWidth="1"/>
    <col min="4863" max="4863" width="49.85546875" customWidth="1"/>
    <col min="4864" max="4865" width="14.140625" customWidth="1"/>
    <col min="4866" max="4866" width="21.140625" customWidth="1"/>
    <col min="5118" max="5118" width="8.7109375" customWidth="1"/>
    <col min="5119" max="5119" width="49.85546875" customWidth="1"/>
    <col min="5120" max="5121" width="14.140625" customWidth="1"/>
    <col min="5122" max="5122" width="21.140625" customWidth="1"/>
    <col min="5374" max="5374" width="8.7109375" customWidth="1"/>
    <col min="5375" max="5375" width="49.85546875" customWidth="1"/>
    <col min="5376" max="5377" width="14.140625" customWidth="1"/>
    <col min="5378" max="5378" width="21.140625" customWidth="1"/>
    <col min="5630" max="5630" width="8.7109375" customWidth="1"/>
    <col min="5631" max="5631" width="49.85546875" customWidth="1"/>
    <col min="5632" max="5633" width="14.140625" customWidth="1"/>
    <col min="5634" max="5634" width="21.140625" customWidth="1"/>
    <col min="5886" max="5886" width="8.7109375" customWidth="1"/>
    <col min="5887" max="5887" width="49.85546875" customWidth="1"/>
    <col min="5888" max="5889" width="14.140625" customWidth="1"/>
    <col min="5890" max="5890" width="21.140625" customWidth="1"/>
    <col min="6142" max="6142" width="8.7109375" customWidth="1"/>
    <col min="6143" max="6143" width="49.85546875" customWidth="1"/>
    <col min="6144" max="6145" width="14.140625" customWidth="1"/>
    <col min="6146" max="6146" width="21.140625" customWidth="1"/>
    <col min="6398" max="6398" width="8.7109375" customWidth="1"/>
    <col min="6399" max="6399" width="49.85546875" customWidth="1"/>
    <col min="6400" max="6401" width="14.140625" customWidth="1"/>
    <col min="6402" max="6402" width="21.140625" customWidth="1"/>
    <col min="6654" max="6654" width="8.7109375" customWidth="1"/>
    <col min="6655" max="6655" width="49.85546875" customWidth="1"/>
    <col min="6656" max="6657" width="14.140625" customWidth="1"/>
    <col min="6658" max="6658" width="21.140625" customWidth="1"/>
    <col min="6910" max="6910" width="8.7109375" customWidth="1"/>
    <col min="6911" max="6911" width="49.85546875" customWidth="1"/>
    <col min="6912" max="6913" width="14.140625" customWidth="1"/>
    <col min="6914" max="6914" width="21.140625" customWidth="1"/>
    <col min="7166" max="7166" width="8.7109375" customWidth="1"/>
    <col min="7167" max="7167" width="49.85546875" customWidth="1"/>
    <col min="7168" max="7169" width="14.140625" customWidth="1"/>
    <col min="7170" max="7170" width="21.140625" customWidth="1"/>
    <col min="7422" max="7422" width="8.7109375" customWidth="1"/>
    <col min="7423" max="7423" width="49.85546875" customWidth="1"/>
    <col min="7424" max="7425" width="14.140625" customWidth="1"/>
    <col min="7426" max="7426" width="21.140625" customWidth="1"/>
    <col min="7678" max="7678" width="8.7109375" customWidth="1"/>
    <col min="7679" max="7679" width="49.85546875" customWidth="1"/>
    <col min="7680" max="7681" width="14.140625" customWidth="1"/>
    <col min="7682" max="7682" width="21.140625" customWidth="1"/>
    <col min="7934" max="7934" width="8.7109375" customWidth="1"/>
    <col min="7935" max="7935" width="49.85546875" customWidth="1"/>
    <col min="7936" max="7937" width="14.140625" customWidth="1"/>
    <col min="7938" max="7938" width="21.140625" customWidth="1"/>
    <col min="8190" max="8190" width="8.7109375" customWidth="1"/>
    <col min="8191" max="8191" width="49.85546875" customWidth="1"/>
    <col min="8192" max="8193" width="14.140625" customWidth="1"/>
    <col min="8194" max="8194" width="21.140625" customWidth="1"/>
    <col min="8446" max="8446" width="8.7109375" customWidth="1"/>
    <col min="8447" max="8447" width="49.85546875" customWidth="1"/>
    <col min="8448" max="8449" width="14.140625" customWidth="1"/>
    <col min="8450" max="8450" width="21.140625" customWidth="1"/>
    <col min="8702" max="8702" width="8.7109375" customWidth="1"/>
    <col min="8703" max="8703" width="49.85546875" customWidth="1"/>
    <col min="8704" max="8705" width="14.140625" customWidth="1"/>
    <col min="8706" max="8706" width="21.140625" customWidth="1"/>
    <col min="8958" max="8958" width="8.7109375" customWidth="1"/>
    <col min="8959" max="8959" width="49.85546875" customWidth="1"/>
    <col min="8960" max="8961" width="14.140625" customWidth="1"/>
    <col min="8962" max="8962" width="21.140625" customWidth="1"/>
    <col min="9214" max="9214" width="8.7109375" customWidth="1"/>
    <col min="9215" max="9215" width="49.85546875" customWidth="1"/>
    <col min="9216" max="9217" width="14.140625" customWidth="1"/>
    <col min="9218" max="9218" width="21.140625" customWidth="1"/>
    <col min="9470" max="9470" width="8.7109375" customWidth="1"/>
    <col min="9471" max="9471" width="49.85546875" customWidth="1"/>
    <col min="9472" max="9473" width="14.140625" customWidth="1"/>
    <col min="9474" max="9474" width="21.140625" customWidth="1"/>
    <col min="9726" max="9726" width="8.7109375" customWidth="1"/>
    <col min="9727" max="9727" width="49.85546875" customWidth="1"/>
    <col min="9728" max="9729" width="14.140625" customWidth="1"/>
    <col min="9730" max="9730" width="21.140625" customWidth="1"/>
    <col min="9982" max="9982" width="8.7109375" customWidth="1"/>
    <col min="9983" max="9983" width="49.85546875" customWidth="1"/>
    <col min="9984" max="9985" width="14.140625" customWidth="1"/>
    <col min="9986" max="9986" width="21.140625" customWidth="1"/>
    <col min="10238" max="10238" width="8.7109375" customWidth="1"/>
    <col min="10239" max="10239" width="49.85546875" customWidth="1"/>
    <col min="10240" max="10241" width="14.140625" customWidth="1"/>
    <col min="10242" max="10242" width="21.140625" customWidth="1"/>
    <col min="10494" max="10494" width="8.7109375" customWidth="1"/>
    <col min="10495" max="10495" width="49.85546875" customWidth="1"/>
    <col min="10496" max="10497" width="14.140625" customWidth="1"/>
    <col min="10498" max="10498" width="21.140625" customWidth="1"/>
    <col min="10750" max="10750" width="8.7109375" customWidth="1"/>
    <col min="10751" max="10751" width="49.85546875" customWidth="1"/>
    <col min="10752" max="10753" width="14.140625" customWidth="1"/>
    <col min="10754" max="10754" width="21.140625" customWidth="1"/>
    <col min="11006" max="11006" width="8.7109375" customWidth="1"/>
    <col min="11007" max="11007" width="49.85546875" customWidth="1"/>
    <col min="11008" max="11009" width="14.140625" customWidth="1"/>
    <col min="11010" max="11010" width="21.140625" customWidth="1"/>
    <col min="11262" max="11262" width="8.7109375" customWidth="1"/>
    <col min="11263" max="11263" width="49.85546875" customWidth="1"/>
    <col min="11264" max="11265" width="14.140625" customWidth="1"/>
    <col min="11266" max="11266" width="21.140625" customWidth="1"/>
    <col min="11518" max="11518" width="8.7109375" customWidth="1"/>
    <col min="11519" max="11519" width="49.85546875" customWidth="1"/>
    <col min="11520" max="11521" width="14.140625" customWidth="1"/>
    <col min="11522" max="11522" width="21.140625" customWidth="1"/>
    <col min="11774" max="11774" width="8.7109375" customWidth="1"/>
    <col min="11775" max="11775" width="49.85546875" customWidth="1"/>
    <col min="11776" max="11777" width="14.140625" customWidth="1"/>
    <col min="11778" max="11778" width="21.140625" customWidth="1"/>
    <col min="12030" max="12030" width="8.7109375" customWidth="1"/>
    <col min="12031" max="12031" width="49.85546875" customWidth="1"/>
    <col min="12032" max="12033" width="14.140625" customWidth="1"/>
    <col min="12034" max="12034" width="21.140625" customWidth="1"/>
    <col min="12286" max="12286" width="8.7109375" customWidth="1"/>
    <col min="12287" max="12287" width="49.85546875" customWidth="1"/>
    <col min="12288" max="12289" width="14.140625" customWidth="1"/>
    <col min="12290" max="12290" width="21.140625" customWidth="1"/>
    <col min="12542" max="12542" width="8.7109375" customWidth="1"/>
    <col min="12543" max="12543" width="49.85546875" customWidth="1"/>
    <col min="12544" max="12545" width="14.140625" customWidth="1"/>
    <col min="12546" max="12546" width="21.140625" customWidth="1"/>
    <col min="12798" max="12798" width="8.7109375" customWidth="1"/>
    <col min="12799" max="12799" width="49.85546875" customWidth="1"/>
    <col min="12800" max="12801" width="14.140625" customWidth="1"/>
    <col min="12802" max="12802" width="21.140625" customWidth="1"/>
    <col min="13054" max="13054" width="8.7109375" customWidth="1"/>
    <col min="13055" max="13055" width="49.85546875" customWidth="1"/>
    <col min="13056" max="13057" width="14.140625" customWidth="1"/>
    <col min="13058" max="13058" width="21.140625" customWidth="1"/>
    <col min="13310" max="13310" width="8.7109375" customWidth="1"/>
    <col min="13311" max="13311" width="49.85546875" customWidth="1"/>
    <col min="13312" max="13313" width="14.140625" customWidth="1"/>
    <col min="13314" max="13314" width="21.140625" customWidth="1"/>
    <col min="13566" max="13566" width="8.7109375" customWidth="1"/>
    <col min="13567" max="13567" width="49.85546875" customWidth="1"/>
    <col min="13568" max="13569" width="14.140625" customWidth="1"/>
    <col min="13570" max="13570" width="21.140625" customWidth="1"/>
    <col min="13822" max="13822" width="8.7109375" customWidth="1"/>
    <col min="13823" max="13823" width="49.85546875" customWidth="1"/>
    <col min="13824" max="13825" width="14.140625" customWidth="1"/>
    <col min="13826" max="13826" width="21.140625" customWidth="1"/>
    <col min="14078" max="14078" width="8.7109375" customWidth="1"/>
    <col min="14079" max="14079" width="49.85546875" customWidth="1"/>
    <col min="14080" max="14081" width="14.140625" customWidth="1"/>
    <col min="14082" max="14082" width="21.140625" customWidth="1"/>
    <col min="14334" max="14334" width="8.7109375" customWidth="1"/>
    <col min="14335" max="14335" width="49.85546875" customWidth="1"/>
    <col min="14336" max="14337" width="14.140625" customWidth="1"/>
    <col min="14338" max="14338" width="21.140625" customWidth="1"/>
    <col min="14590" max="14590" width="8.7109375" customWidth="1"/>
    <col min="14591" max="14591" width="49.85546875" customWidth="1"/>
    <col min="14592" max="14593" width="14.140625" customWidth="1"/>
    <col min="14594" max="14594" width="21.140625" customWidth="1"/>
    <col min="14846" max="14846" width="8.7109375" customWidth="1"/>
    <col min="14847" max="14847" width="49.85546875" customWidth="1"/>
    <col min="14848" max="14849" width="14.140625" customWidth="1"/>
    <col min="14850" max="14850" width="21.140625" customWidth="1"/>
    <col min="15102" max="15102" width="8.7109375" customWidth="1"/>
    <col min="15103" max="15103" width="49.85546875" customWidth="1"/>
    <col min="15104" max="15105" width="14.140625" customWidth="1"/>
    <col min="15106" max="15106" width="21.140625" customWidth="1"/>
    <col min="15358" max="15358" width="8.7109375" customWidth="1"/>
    <col min="15359" max="15359" width="49.85546875" customWidth="1"/>
    <col min="15360" max="15361" width="14.140625" customWidth="1"/>
    <col min="15362" max="15362" width="21.140625" customWidth="1"/>
    <col min="15614" max="15614" width="8.7109375" customWidth="1"/>
    <col min="15615" max="15615" width="49.85546875" customWidth="1"/>
    <col min="15616" max="15617" width="14.140625" customWidth="1"/>
    <col min="15618" max="15618" width="21.140625" customWidth="1"/>
    <col min="15870" max="15870" width="8.7109375" customWidth="1"/>
    <col min="15871" max="15871" width="49.85546875" customWidth="1"/>
    <col min="15872" max="15873" width="14.140625" customWidth="1"/>
    <col min="15874" max="15874" width="21.140625" customWidth="1"/>
    <col min="16126" max="16126" width="8.7109375" customWidth="1"/>
    <col min="16127" max="16127" width="49.85546875" customWidth="1"/>
    <col min="16128" max="16129" width="14.140625" customWidth="1"/>
    <col min="16130" max="16130" width="21.140625" customWidth="1"/>
  </cols>
  <sheetData>
    <row r="2" spans="1:8" x14ac:dyDescent="0.25">
      <c r="D2" s="29"/>
      <c r="E2" s="29"/>
      <c r="G2" s="31" t="s">
        <v>100</v>
      </c>
      <c r="H2" s="34">
        <v>1</v>
      </c>
    </row>
    <row r="4" spans="1:8" x14ac:dyDescent="0.25">
      <c r="A4"/>
      <c r="B4"/>
      <c r="C4"/>
      <c r="D4"/>
      <c r="E4"/>
    </row>
    <row r="5" spans="1:8" x14ac:dyDescent="0.25">
      <c r="A5"/>
      <c r="B5"/>
      <c r="C5"/>
      <c r="D5" t="s">
        <v>68</v>
      </c>
      <c r="E5" t="str">
        <f>VLOOKUP(VLOOKUP($H$2,Tableau2[],2,FALSE),Tableau1[],3,FALSE)</f>
        <v>lambda1</v>
      </c>
    </row>
    <row r="6" spans="1:8" x14ac:dyDescent="0.25">
      <c r="A6"/>
      <c r="B6"/>
      <c r="C6"/>
      <c r="D6" t="s">
        <v>69</v>
      </c>
      <c r="E6" t="str">
        <f>VLOOKUP(VLOOKUP($H$2,Tableau2[],2,FALSE),Tableau1[],5,FALSE)</f>
        <v>adr 1</v>
      </c>
    </row>
    <row r="7" spans="1:8" x14ac:dyDescent="0.25">
      <c r="A7"/>
      <c r="B7"/>
      <c r="C7"/>
      <c r="D7" t="s">
        <v>69</v>
      </c>
      <c r="E7" t="str">
        <f>IF(VLOOKUP(VLOOKUP($H$2,Tableau2[],2,FALSE),Tableau1[],6,FALSE)="","",VLOOKUP(VLOOKUP($H$2,Tableau2[],2,FALSE),Tableau1[],6,FALSE))</f>
        <v/>
      </c>
    </row>
    <row r="8" spans="1:8" x14ac:dyDescent="0.25">
      <c r="A8"/>
      <c r="B8"/>
      <c r="C8"/>
      <c r="D8" t="s">
        <v>70</v>
      </c>
      <c r="E8" t="str">
        <f>CONCATENATE(VLOOKUP(VLOOKUP($H$2,Tableau2[],2,FALSE),Tableau1[],8,FALSE)," ",VLOOKUP(VLOOKUP($H$2,Tableau2[],2,FALSE),Tableau1[],7,FALSE))</f>
        <v>cp 1 ville 1</v>
      </c>
    </row>
    <row r="9" spans="1:8" x14ac:dyDescent="0.25">
      <c r="A9"/>
      <c r="B9"/>
      <c r="C9"/>
      <c r="D9"/>
      <c r="E9"/>
    </row>
    <row r="10" spans="1:8" x14ac:dyDescent="0.25">
      <c r="A10"/>
      <c r="B10"/>
      <c r="C10"/>
      <c r="D10"/>
      <c r="E10"/>
    </row>
    <row r="11" spans="1:8" x14ac:dyDescent="0.25">
      <c r="A11"/>
      <c r="B11"/>
      <c r="C11"/>
      <c r="D11"/>
      <c r="E11"/>
    </row>
    <row r="12" spans="1:8" x14ac:dyDescent="0.25">
      <c r="A12"/>
      <c r="B12"/>
      <c r="C12"/>
      <c r="D12"/>
      <c r="E12"/>
    </row>
    <row r="13" spans="1:8" x14ac:dyDescent="0.25">
      <c r="A13"/>
      <c r="B13"/>
      <c r="C13"/>
      <c r="D13"/>
      <c r="E13"/>
    </row>
    <row r="16" spans="1:8" ht="12.75" customHeight="1" x14ac:dyDescent="0.4">
      <c r="A16" s="5"/>
      <c r="B16" s="5"/>
    </row>
    <row r="17" spans="1:8" x14ac:dyDescent="0.25">
      <c r="A17" s="6"/>
      <c r="B17" s="6"/>
    </row>
    <row r="19" spans="1:8" s="8" customFormat="1" ht="26.25" customHeight="1" x14ac:dyDescent="0.2">
      <c r="A19" s="32" t="s">
        <v>60</v>
      </c>
      <c r="B19" s="32" t="s">
        <v>98</v>
      </c>
      <c r="C19" s="33" t="s">
        <v>61</v>
      </c>
      <c r="D19" s="32" t="s">
        <v>62</v>
      </c>
      <c r="E19" s="32" t="s">
        <v>63</v>
      </c>
      <c r="F19" s="7"/>
      <c r="G19" s="7"/>
      <c r="H19" s="7"/>
    </row>
    <row r="20" spans="1:8" s="13" customFormat="1" ht="18" customHeight="1" x14ac:dyDescent="0.2">
      <c r="A20" s="9">
        <v>1</v>
      </c>
      <c r="B20" s="9" t="s">
        <v>26</v>
      </c>
      <c r="C20" s="10" t="str">
        <f>IFERROR(VLOOKUP(B20,Tableau3[],2,FALSE),"")</f>
        <v>Designation1</v>
      </c>
      <c r="D20" s="11">
        <f>IFERROR(VLOOKUP(B20,Tableau3[],5,FALSE),"")</f>
        <v>5.5</v>
      </c>
      <c r="E20" s="11">
        <f>IF(Tableau4[[#This Row],[Quantité]]&lt;&gt;"",Tableau4[[#This Row],[Quantité]]*Tableau4[[#This Row],[Prix unitaire HT]],"")</f>
        <v>5.5</v>
      </c>
      <c r="F20" s="12"/>
      <c r="G20" s="12"/>
      <c r="H20" s="12"/>
    </row>
    <row r="21" spans="1:8" s="13" customFormat="1" ht="18" customHeight="1" x14ac:dyDescent="0.2">
      <c r="A21" s="9">
        <v>1</v>
      </c>
      <c r="B21" s="9" t="s">
        <v>27</v>
      </c>
      <c r="C21" s="10" t="str">
        <f>IFERROR(VLOOKUP(B21,Tableau3[],2,FALSE),"")</f>
        <v>Designation2</v>
      </c>
      <c r="D21" s="11">
        <f>IFERROR(VLOOKUP(B21,Tableau3[],5,FALSE),"")</f>
        <v>6.5</v>
      </c>
      <c r="E21" s="11">
        <f>IF(Tableau4[[#This Row],[Quantité]]&lt;&gt;"",Tableau4[[#This Row],[Quantité]]*Tableau4[[#This Row],[Prix unitaire HT]],"")</f>
        <v>6.5</v>
      </c>
      <c r="F21" s="12"/>
      <c r="G21" s="12"/>
      <c r="H21" s="12"/>
    </row>
    <row r="22" spans="1:8" s="13" customFormat="1" ht="18" customHeight="1" x14ac:dyDescent="0.2">
      <c r="A22" s="9">
        <v>4</v>
      </c>
      <c r="B22" s="9" t="s">
        <v>28</v>
      </c>
      <c r="C22" s="10" t="str">
        <f>IFERROR(VLOOKUP(B22,Tableau3[],2,FALSE),"")</f>
        <v>Designation3</v>
      </c>
      <c r="D22" s="11">
        <f>IFERROR(VLOOKUP(B22,Tableau3[],5,FALSE),"")</f>
        <v>8.25</v>
      </c>
      <c r="E22" s="11">
        <f>IF(Tableau4[[#This Row],[Quantité]]&lt;&gt;"",Tableau4[[#This Row],[Quantité]]*Tableau4[[#This Row],[Prix unitaire HT]],"")</f>
        <v>33</v>
      </c>
      <c r="F22" s="12"/>
      <c r="G22" s="12"/>
      <c r="H22" s="12"/>
    </row>
    <row r="23" spans="1:8" s="13" customFormat="1" ht="18" customHeight="1" x14ac:dyDescent="0.2">
      <c r="A23" s="9">
        <v>1</v>
      </c>
      <c r="B23" s="9" t="s">
        <v>99</v>
      </c>
      <c r="C23" s="10" t="str">
        <f>IFERROR(VLOOKUP(B23,Tableau3[],2,FALSE),"")</f>
        <v>Designation3</v>
      </c>
      <c r="D23" s="11">
        <f>IFERROR(VLOOKUP(B23,Tableau3[],5,FALSE),"")</f>
        <v>12</v>
      </c>
      <c r="E23" s="11">
        <f>IF(Tableau4[[#This Row],[Quantité]]&lt;&gt;"",Tableau4[[#This Row],[Quantité]]*Tableau4[[#This Row],[Prix unitaire HT]],"")</f>
        <v>12</v>
      </c>
      <c r="F23" s="12"/>
      <c r="G23" s="12"/>
      <c r="H23" s="12"/>
    </row>
    <row r="24" spans="1:8" s="13" customFormat="1" ht="18" customHeight="1" x14ac:dyDescent="0.2">
      <c r="A24" s="9">
        <v>1</v>
      </c>
      <c r="B24" s="9" t="s">
        <v>29</v>
      </c>
      <c r="C24" s="10" t="str">
        <f>IFERROR(VLOOKUP(B24,Tableau3[],2,FALSE),"")</f>
        <v>Designation4</v>
      </c>
      <c r="D24" s="11">
        <f>IFERROR(VLOOKUP(B24,Tableau3[],5,FALSE),"")</f>
        <v>6.9</v>
      </c>
      <c r="E24" s="11">
        <f>IF(Tableau4[[#This Row],[Quantité]]&lt;&gt;"",Tableau4[[#This Row],[Quantité]]*Tableau4[[#This Row],[Prix unitaire HT]],"")</f>
        <v>6.9</v>
      </c>
      <c r="F24" s="12"/>
      <c r="G24" s="12"/>
      <c r="H24" s="12"/>
    </row>
    <row r="25" spans="1:8" ht="15.95" customHeight="1" x14ac:dyDescent="0.25">
      <c r="A25" s="14"/>
      <c r="B25" s="14"/>
      <c r="C25" s="15" t="str">
        <f>IFERROR(VLOOKUP(B25,Tableau3[],2,FALSE),"")</f>
        <v/>
      </c>
      <c r="D25" s="16" t="str">
        <f>IFERROR(VLOOKUP(B25,Tableau3[],5,FALSE),"")</f>
        <v/>
      </c>
      <c r="E25" s="16" t="str">
        <f>IF(Tableau4[[#This Row],[Quantité]]&lt;&gt;"",Tableau4[[#This Row],[Quantité]]*Tableau4[[#This Row],[Prix unitaire HT]],"")</f>
        <v/>
      </c>
    </row>
    <row r="26" spans="1:8" x14ac:dyDescent="0.25">
      <c r="A26" s="17"/>
      <c r="B26" s="17"/>
      <c r="C26" s="18" t="str">
        <f>IFERROR(VLOOKUP(B26,Tableau3[],2,FALSE),"")</f>
        <v/>
      </c>
      <c r="D26" s="19" t="str">
        <f>IFERROR(VLOOKUP(B26,Tableau3[],5,FALSE),"")</f>
        <v/>
      </c>
      <c r="E26" s="19" t="str">
        <f>IF(Tableau4[[#This Row],[Quantité]]&lt;&gt;"",Tableau4[[#This Row],[Quantité]]*Tableau4[[#This Row],[Prix unitaire HT]],"")</f>
        <v/>
      </c>
    </row>
    <row r="27" spans="1:8" ht="18" customHeight="1" x14ac:dyDescent="0.25">
      <c r="A27" s="35"/>
      <c r="B27" s="35"/>
      <c r="C27" s="36"/>
      <c r="D27" s="37" t="s">
        <v>64</v>
      </c>
      <c r="E27" s="38">
        <f>SUBTOTAL(109,Tableau4[Prix total HT])</f>
        <v>63.9</v>
      </c>
    </row>
    <row r="28" spans="1:8" ht="18" customHeight="1" x14ac:dyDescent="0.25">
      <c r="A28" s="20"/>
      <c r="B28" s="20"/>
      <c r="C28" s="21"/>
      <c r="D28" s="22"/>
      <c r="E28" s="23"/>
    </row>
    <row r="29" spans="1:8" ht="18" customHeight="1" x14ac:dyDescent="0.25">
      <c r="A29" s="20"/>
      <c r="B29" s="20"/>
      <c r="C29" s="21"/>
      <c r="D29" s="22"/>
      <c r="E29" s="23"/>
    </row>
    <row r="30" spans="1:8" x14ac:dyDescent="0.25">
      <c r="A30" s="24"/>
      <c r="B30" s="24"/>
      <c r="C30" s="21"/>
      <c r="D30" s="25"/>
      <c r="E30" s="26"/>
    </row>
    <row r="32" spans="1:8" ht="15.75" customHeight="1" x14ac:dyDescent="0.25"/>
    <row r="33" spans="1:5" x14ac:dyDescent="0.25">
      <c r="A33" s="30" t="s">
        <v>65</v>
      </c>
      <c r="B33" s="30"/>
      <c r="C33" s="30"/>
      <c r="D33" s="30"/>
      <c r="E33" s="30"/>
    </row>
    <row r="34" spans="1:5" x14ac:dyDescent="0.25">
      <c r="A34" s="30"/>
      <c r="B34" s="30"/>
      <c r="C34" s="30"/>
      <c r="D34" s="30"/>
      <c r="E34" s="30"/>
    </row>
    <row r="38" spans="1:5" ht="39.950000000000003" customHeight="1" x14ac:dyDescent="0.25">
      <c r="C38" s="27" t="s">
        <v>66</v>
      </c>
    </row>
    <row r="39" spans="1:5" ht="38.25" x14ac:dyDescent="0.25">
      <c r="C39" s="27" t="s">
        <v>67</v>
      </c>
    </row>
    <row r="40" spans="1:5" x14ac:dyDescent="0.25">
      <c r="A40" s="28"/>
      <c r="B40" s="28"/>
    </row>
    <row r="41" spans="1:5" x14ac:dyDescent="0.25">
      <c r="A41" s="28"/>
      <c r="B41" s="28"/>
    </row>
    <row r="42" spans="1:5" x14ac:dyDescent="0.25">
      <c r="A42" s="28"/>
      <c r="B42" s="28"/>
    </row>
    <row r="43" spans="1:5" x14ac:dyDescent="0.25">
      <c r="A43" s="28"/>
      <c r="B43" s="28"/>
    </row>
    <row r="44" spans="1:5" x14ac:dyDescent="0.25">
      <c r="A44" s="12"/>
      <c r="B44" s="12"/>
    </row>
    <row r="45" spans="1:5" x14ac:dyDescent="0.25">
      <c r="A45" s="12"/>
      <c r="B45" s="12"/>
    </row>
    <row r="46" spans="1:5" x14ac:dyDescent="0.25">
      <c r="A46" s="12"/>
      <c r="B46" s="12"/>
    </row>
    <row r="47" spans="1:5" x14ac:dyDescent="0.25">
      <c r="A47" s="12"/>
      <c r="B47" s="12"/>
    </row>
    <row r="48" spans="1:5" x14ac:dyDescent="0.25">
      <c r="A48" s="12"/>
      <c r="B48" s="12"/>
    </row>
    <row r="49" spans="1:2" x14ac:dyDescent="0.25">
      <c r="A49" s="12"/>
      <c r="B49" s="12"/>
    </row>
    <row r="50" spans="1:2" x14ac:dyDescent="0.25">
      <c r="A50" s="12"/>
      <c r="B50" s="12"/>
    </row>
  </sheetData>
  <mergeCells count="3">
    <mergeCell ref="D2:E2"/>
    <mergeCell ref="A33:E33"/>
    <mergeCell ref="A34:E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371475</xdr:colOff>
                    <xdr:row>4</xdr:row>
                    <xdr:rowOff>28575</xdr:rowOff>
                  </from>
                  <to>
                    <xdr:col>8</xdr:col>
                    <xdr:colOff>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"/>
  <sheetViews>
    <sheetView workbookViewId="0">
      <selection activeCell="F5" sqref="F5"/>
    </sheetView>
  </sheetViews>
  <sheetFormatPr baseColWidth="10" defaultRowHeight="15" x14ac:dyDescent="0.25"/>
  <cols>
    <col min="1" max="1" width="12.85546875" customWidth="1"/>
    <col min="5" max="6" width="11.7109375" customWidth="1"/>
    <col min="8" max="8" width="13.5703125" customWidth="1"/>
    <col min="9" max="9" width="12.7109375" customWidth="1"/>
  </cols>
  <sheetData>
    <row r="1" spans="1:9" x14ac:dyDescent="0.25">
      <c r="A1" t="s">
        <v>71</v>
      </c>
      <c r="B1" t="s">
        <v>72</v>
      </c>
      <c r="C1" t="s">
        <v>68</v>
      </c>
      <c r="D1" t="s">
        <v>73</v>
      </c>
      <c r="E1" t="s">
        <v>74</v>
      </c>
      <c r="F1" t="s">
        <v>75</v>
      </c>
      <c r="G1" t="s">
        <v>76</v>
      </c>
      <c r="H1" t="s">
        <v>77</v>
      </c>
      <c r="I1" t="s">
        <v>78</v>
      </c>
    </row>
    <row r="2" spans="1:9" x14ac:dyDescent="0.25">
      <c r="A2">
        <v>1</v>
      </c>
      <c r="B2" t="s">
        <v>79</v>
      </c>
      <c r="C2" t="s">
        <v>1</v>
      </c>
      <c r="D2" t="s">
        <v>81</v>
      </c>
      <c r="E2" t="s">
        <v>84</v>
      </c>
      <c r="G2" t="s">
        <v>87</v>
      </c>
      <c r="H2" t="s">
        <v>90</v>
      </c>
      <c r="I2" t="s">
        <v>93</v>
      </c>
    </row>
    <row r="3" spans="1:9" x14ac:dyDescent="0.25">
      <c r="A3">
        <v>2</v>
      </c>
      <c r="B3" t="s">
        <v>80</v>
      </c>
      <c r="C3" t="s">
        <v>2</v>
      </c>
      <c r="D3" t="s">
        <v>82</v>
      </c>
      <c r="E3" t="s">
        <v>85</v>
      </c>
      <c r="G3" t="s">
        <v>88</v>
      </c>
      <c r="H3" t="s">
        <v>91</v>
      </c>
      <c r="I3" t="s">
        <v>94</v>
      </c>
    </row>
    <row r="4" spans="1:9" x14ac:dyDescent="0.25">
      <c r="A4">
        <v>3</v>
      </c>
      <c r="B4" t="s">
        <v>79</v>
      </c>
      <c r="C4" s="2" t="s">
        <v>3</v>
      </c>
      <c r="D4" t="s">
        <v>83</v>
      </c>
      <c r="E4" t="s">
        <v>86</v>
      </c>
      <c r="F4" t="s">
        <v>97</v>
      </c>
      <c r="G4" t="s">
        <v>89</v>
      </c>
      <c r="H4" t="s">
        <v>92</v>
      </c>
      <c r="I4" t="s">
        <v>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9"/>
  <sheetViews>
    <sheetView workbookViewId="0">
      <selection activeCell="F6" sqref="F6"/>
    </sheetView>
  </sheetViews>
  <sheetFormatPr baseColWidth="10" defaultRowHeight="15" x14ac:dyDescent="0.25"/>
  <cols>
    <col min="1" max="1" width="17.7109375" customWidth="1"/>
    <col min="2" max="2" width="15.5703125" customWidth="1"/>
    <col min="3" max="3" width="13.7109375" customWidth="1"/>
    <col min="4" max="4" width="12.28515625" customWidth="1"/>
  </cols>
  <sheetData>
    <row r="1" spans="1:4" x14ac:dyDescent="0.25">
      <c r="A1" t="s">
        <v>96</v>
      </c>
      <c r="B1" t="s">
        <v>71</v>
      </c>
      <c r="C1" t="s">
        <v>54</v>
      </c>
      <c r="D1" t="s">
        <v>59</v>
      </c>
    </row>
    <row r="2" spans="1:4" x14ac:dyDescent="0.25">
      <c r="A2">
        <v>1</v>
      </c>
      <c r="B2">
        <v>1</v>
      </c>
      <c r="C2" s="1" t="s">
        <v>26</v>
      </c>
      <c r="D2">
        <v>1</v>
      </c>
    </row>
    <row r="3" spans="1:4" x14ac:dyDescent="0.25">
      <c r="A3">
        <v>1</v>
      </c>
      <c r="B3">
        <v>1</v>
      </c>
      <c r="C3" s="1" t="s">
        <v>27</v>
      </c>
      <c r="D3">
        <v>1</v>
      </c>
    </row>
    <row r="4" spans="1:4" x14ac:dyDescent="0.25">
      <c r="A4">
        <v>1</v>
      </c>
      <c r="B4">
        <v>1</v>
      </c>
      <c r="C4" s="3" t="s">
        <v>28</v>
      </c>
      <c r="D4" s="2">
        <v>4</v>
      </c>
    </row>
    <row r="5" spans="1:4" x14ac:dyDescent="0.25">
      <c r="A5">
        <v>1</v>
      </c>
      <c r="B5">
        <v>1</v>
      </c>
      <c r="C5" s="3" t="s">
        <v>99</v>
      </c>
      <c r="D5" s="2">
        <v>1</v>
      </c>
    </row>
    <row r="6" spans="1:4" x14ac:dyDescent="0.25">
      <c r="A6">
        <v>1</v>
      </c>
      <c r="B6">
        <v>1</v>
      </c>
      <c r="C6" s="3" t="s">
        <v>29</v>
      </c>
      <c r="D6" s="2">
        <v>1</v>
      </c>
    </row>
    <row r="7" spans="1:4" x14ac:dyDescent="0.25">
      <c r="A7">
        <v>2</v>
      </c>
      <c r="B7">
        <v>3</v>
      </c>
      <c r="C7" s="3" t="s">
        <v>28</v>
      </c>
      <c r="D7" s="2">
        <v>1</v>
      </c>
    </row>
    <row r="8" spans="1:4" x14ac:dyDescent="0.25">
      <c r="A8">
        <v>2</v>
      </c>
      <c r="B8">
        <v>3</v>
      </c>
      <c r="C8" s="3" t="s">
        <v>27</v>
      </c>
      <c r="D8" s="2">
        <v>1</v>
      </c>
    </row>
    <row r="9" spans="1:4" x14ac:dyDescent="0.25">
      <c r="A9">
        <v>3</v>
      </c>
      <c r="B9">
        <v>2</v>
      </c>
      <c r="C9" s="1" t="s">
        <v>29</v>
      </c>
      <c r="D9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workbookViewId="0">
      <selection activeCell="A2" sqref="A2:E6"/>
    </sheetView>
  </sheetViews>
  <sheetFormatPr baseColWidth="10" defaultRowHeight="15" x14ac:dyDescent="0.25"/>
  <cols>
    <col min="1" max="1" width="13.7109375" customWidth="1"/>
    <col min="2" max="3" width="16.5703125" customWidth="1"/>
    <col min="4" max="4" width="13.7109375" customWidth="1"/>
    <col min="5" max="5" width="16" customWidth="1"/>
  </cols>
  <sheetData>
    <row r="1" spans="1:5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</row>
    <row r="2" spans="1:5" x14ac:dyDescent="0.25">
      <c r="A2" s="1" t="s">
        <v>26</v>
      </c>
      <c r="B2" t="s">
        <v>30</v>
      </c>
      <c r="C2" t="s">
        <v>30</v>
      </c>
      <c r="D2" t="s">
        <v>34</v>
      </c>
      <c r="E2">
        <v>5.5</v>
      </c>
    </row>
    <row r="3" spans="1:5" x14ac:dyDescent="0.25">
      <c r="A3" s="1" t="s">
        <v>27</v>
      </c>
      <c r="B3" t="s">
        <v>31</v>
      </c>
      <c r="C3" t="s">
        <v>31</v>
      </c>
      <c r="D3" t="s">
        <v>34</v>
      </c>
      <c r="E3">
        <v>6.5</v>
      </c>
    </row>
    <row r="4" spans="1:5" x14ac:dyDescent="0.25">
      <c r="A4" s="3" t="s">
        <v>28</v>
      </c>
      <c r="B4" s="2" t="s">
        <v>32</v>
      </c>
      <c r="C4" s="2" t="s">
        <v>32</v>
      </c>
      <c r="D4" s="2" t="s">
        <v>34</v>
      </c>
      <c r="E4" s="2">
        <v>8.25</v>
      </c>
    </row>
    <row r="5" spans="1:5" x14ac:dyDescent="0.25">
      <c r="A5" s="3" t="s">
        <v>99</v>
      </c>
      <c r="B5" s="2" t="s">
        <v>32</v>
      </c>
      <c r="C5" s="2" t="s">
        <v>32</v>
      </c>
      <c r="D5" s="2"/>
      <c r="E5" s="2">
        <v>12</v>
      </c>
    </row>
    <row r="6" spans="1:5" x14ac:dyDescent="0.25">
      <c r="A6" s="1" t="s">
        <v>29</v>
      </c>
      <c r="B6" t="s">
        <v>33</v>
      </c>
      <c r="C6" t="s">
        <v>33</v>
      </c>
      <c r="D6" t="s">
        <v>34</v>
      </c>
      <c r="E6">
        <v>6.9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Commandes</vt:lpstr>
      <vt:lpstr>Facture</vt:lpstr>
      <vt:lpstr>Clients</vt:lpstr>
      <vt:lpstr>Commandes2</vt:lpstr>
      <vt:lpstr>Produits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</dc:creator>
  <cp:lastModifiedBy>yal</cp:lastModifiedBy>
  <dcterms:created xsi:type="dcterms:W3CDTF">2021-10-09T09:46:52Z</dcterms:created>
  <dcterms:modified xsi:type="dcterms:W3CDTF">2021-10-09T13:18:04Z</dcterms:modified>
</cp:coreProperties>
</file>