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BU MTP" sheetId="3" r:id="rId1"/>
    <sheet name="FBR" sheetId="7" r:id="rId2"/>
    <sheet name="FTD" sheetId="1" r:id="rId3"/>
    <sheet name="STO" sheetId="4" r:id="rId4"/>
    <sheet name="Liste Feuilles" sheetId="5" r:id="rId5"/>
  </sheets>
  <definedNames>
    <definedName name="pl_MU_MTP">'BU MTP'!$F$4:$S$55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4" i="7" l="1"/>
  <c r="T4" i="7" s="1"/>
  <c r="X4" i="7"/>
  <c r="X5" i="7" s="1"/>
  <c r="X6" i="7" s="1"/>
  <c r="X7" i="7" s="1"/>
  <c r="X8" i="7" s="1"/>
  <c r="X9" i="7" s="1"/>
  <c r="X10" i="7" s="1"/>
  <c r="X11" i="7" s="1"/>
  <c r="X12" i="7" s="1"/>
  <c r="X13" i="7" s="1"/>
  <c r="X14" i="7" s="1"/>
  <c r="X15" i="7" s="1"/>
  <c r="X16" i="7" s="1"/>
  <c r="X17" i="7" s="1"/>
  <c r="X18" i="7" s="1"/>
  <c r="X19" i="7" s="1"/>
  <c r="X20" i="7" s="1"/>
  <c r="X21" i="7" s="1"/>
  <c r="X22" i="7" s="1"/>
  <c r="X23" i="7" s="1"/>
  <c r="X24" i="7" s="1"/>
  <c r="X25" i="7" s="1"/>
  <c r="X26" i="7" s="1"/>
  <c r="X27" i="7" s="1"/>
  <c r="X28" i="7" s="1"/>
  <c r="X29" i="7" s="1"/>
  <c r="X30" i="7" s="1"/>
  <c r="X31" i="7" s="1"/>
  <c r="X32" i="7" s="1"/>
  <c r="X33" i="7" s="1"/>
  <c r="X34" i="7" s="1"/>
  <c r="X35" i="7" s="1"/>
  <c r="X36" i="7" s="1"/>
  <c r="X37" i="7" s="1"/>
  <c r="X38" i="7" s="1"/>
  <c r="X39" i="7" s="1"/>
  <c r="X40" i="7" s="1"/>
  <c r="X41" i="7" s="1"/>
  <c r="X42" i="7" s="1"/>
  <c r="X43" i="7" s="1"/>
  <c r="X44" i="7" s="1"/>
  <c r="X45" i="7" s="1"/>
  <c r="X46" i="7" s="1"/>
  <c r="X47" i="7" s="1"/>
  <c r="X48" i="7" s="1"/>
  <c r="X49" i="7" s="1"/>
  <c r="X50" i="7" s="1"/>
  <c r="X51" i="7" s="1"/>
  <c r="X52" i="7" s="1"/>
  <c r="X53" i="7" s="1"/>
  <c r="X54" i="7" s="1"/>
  <c r="X55" i="7" s="1"/>
  <c r="W4" i="7"/>
  <c r="V4" i="7"/>
  <c r="V5" i="7" s="1"/>
  <c r="V6" i="7" s="1"/>
  <c r="V7" i="7" s="1"/>
  <c r="V8" i="7" s="1"/>
  <c r="V9" i="7" s="1"/>
  <c r="V10" i="7" s="1"/>
  <c r="V11" i="7" s="1"/>
  <c r="V12" i="7" s="1"/>
  <c r="V13" i="7" s="1"/>
  <c r="V14" i="7" s="1"/>
  <c r="V15" i="7" s="1"/>
  <c r="V16" i="7" s="1"/>
  <c r="V17" i="7" s="1"/>
  <c r="V18" i="7" s="1"/>
  <c r="V19" i="7" s="1"/>
  <c r="V20" i="7" s="1"/>
  <c r="V21" i="7" s="1"/>
  <c r="V22" i="7" s="1"/>
  <c r="V23" i="7" s="1"/>
  <c r="V24" i="7" s="1"/>
  <c r="V25" i="7" s="1"/>
  <c r="V26" i="7" s="1"/>
  <c r="V27" i="7" s="1"/>
  <c r="V28" i="7" s="1"/>
  <c r="V29" i="7" s="1"/>
  <c r="V30" i="7" s="1"/>
  <c r="V31" i="7" s="1"/>
  <c r="V32" i="7" s="1"/>
  <c r="V33" i="7" s="1"/>
  <c r="V34" i="7" s="1"/>
  <c r="V35" i="7" s="1"/>
  <c r="V36" i="7" s="1"/>
  <c r="V37" i="7" s="1"/>
  <c r="V38" i="7" s="1"/>
  <c r="V39" i="7" s="1"/>
  <c r="V40" i="7" s="1"/>
  <c r="V41" i="7" s="1"/>
  <c r="V42" i="7" s="1"/>
  <c r="V43" i="7" s="1"/>
  <c r="V44" i="7" s="1"/>
  <c r="V45" i="7" s="1"/>
  <c r="V46" i="7" s="1"/>
  <c r="V47" i="7" s="1"/>
  <c r="V48" i="7" s="1"/>
  <c r="V49" i="7" s="1"/>
  <c r="V50" i="7" s="1"/>
  <c r="V51" i="7" s="1"/>
  <c r="V52" i="7" s="1"/>
  <c r="V53" i="7" s="1"/>
  <c r="V54" i="7" s="1"/>
  <c r="V55" i="7" s="1"/>
  <c r="P56" i="7"/>
  <c r="O56" i="7"/>
  <c r="L56" i="7"/>
  <c r="K56" i="7"/>
  <c r="K57" i="7" s="1"/>
  <c r="I56" i="7"/>
  <c r="G56" i="7"/>
  <c r="W5" i="7"/>
  <c r="W6" i="7" s="1"/>
  <c r="W7" i="7" s="1"/>
  <c r="W8" i="7" s="1"/>
  <c r="W9" i="7" s="1"/>
  <c r="W10" i="7" s="1"/>
  <c r="W11" i="7" s="1"/>
  <c r="W12" i="7" s="1"/>
  <c r="W13" i="7" s="1"/>
  <c r="W14" i="7" s="1"/>
  <c r="W15" i="7" s="1"/>
  <c r="W16" i="7" s="1"/>
  <c r="W17" i="7" s="1"/>
  <c r="W18" i="7" s="1"/>
  <c r="W19" i="7" s="1"/>
  <c r="W20" i="7" s="1"/>
  <c r="W21" i="7" s="1"/>
  <c r="W22" i="7" s="1"/>
  <c r="W23" i="7" s="1"/>
  <c r="W24" i="7" s="1"/>
  <c r="W25" i="7" s="1"/>
  <c r="W26" i="7" s="1"/>
  <c r="W27" i="7" s="1"/>
  <c r="W28" i="7" s="1"/>
  <c r="W29" i="7" s="1"/>
  <c r="W30" i="7" s="1"/>
  <c r="W31" i="7" s="1"/>
  <c r="W32" i="7" s="1"/>
  <c r="W33" i="7" s="1"/>
  <c r="W34" i="7" s="1"/>
  <c r="W35" i="7" s="1"/>
  <c r="W36" i="7" s="1"/>
  <c r="W37" i="7" s="1"/>
  <c r="W38" i="7" s="1"/>
  <c r="W39" i="7" s="1"/>
  <c r="W40" i="7" s="1"/>
  <c r="W41" i="7" s="1"/>
  <c r="W42" i="7" s="1"/>
  <c r="W43" i="7" s="1"/>
  <c r="W44" i="7" s="1"/>
  <c r="W45" i="7" s="1"/>
  <c r="W46" i="7" s="1"/>
  <c r="W47" i="7" s="1"/>
  <c r="W48" i="7" s="1"/>
  <c r="W49" i="7" s="1"/>
  <c r="W50" i="7" s="1"/>
  <c r="W51" i="7" s="1"/>
  <c r="W52" i="7" s="1"/>
  <c r="W53" i="7" s="1"/>
  <c r="W54" i="7" s="1"/>
  <c r="W55" i="7" s="1"/>
  <c r="A2" i="7"/>
  <c r="K57" i="4"/>
  <c r="P56" i="4"/>
  <c r="O56" i="4"/>
  <c r="O57" i="4" s="1"/>
  <c r="L56" i="4"/>
  <c r="K56" i="4"/>
  <c r="I56" i="4"/>
  <c r="G56" i="4"/>
  <c r="X4" i="4"/>
  <c r="X5" i="4" s="1"/>
  <c r="X6" i="4" s="1"/>
  <c r="X7" i="4" s="1"/>
  <c r="X8" i="4" s="1"/>
  <c r="X9" i="4" s="1"/>
  <c r="X10" i="4" s="1"/>
  <c r="X11" i="4" s="1"/>
  <c r="X12" i="4" s="1"/>
  <c r="X13" i="4" s="1"/>
  <c r="X14" i="4" s="1"/>
  <c r="X15" i="4" s="1"/>
  <c r="X16" i="4" s="1"/>
  <c r="X17" i="4" s="1"/>
  <c r="X18" i="4" s="1"/>
  <c r="X19" i="4" s="1"/>
  <c r="X20" i="4" s="1"/>
  <c r="X21" i="4" s="1"/>
  <c r="X22" i="4" s="1"/>
  <c r="X23" i="4" s="1"/>
  <c r="X24" i="4" s="1"/>
  <c r="X25" i="4" s="1"/>
  <c r="X26" i="4" s="1"/>
  <c r="X27" i="4" s="1"/>
  <c r="X28" i="4" s="1"/>
  <c r="X29" i="4" s="1"/>
  <c r="X30" i="4" s="1"/>
  <c r="X31" i="4" s="1"/>
  <c r="X32" i="4" s="1"/>
  <c r="X33" i="4" s="1"/>
  <c r="X34" i="4" s="1"/>
  <c r="X35" i="4" s="1"/>
  <c r="X36" i="4" s="1"/>
  <c r="X37" i="4" s="1"/>
  <c r="X38" i="4" s="1"/>
  <c r="X39" i="4" s="1"/>
  <c r="X40" i="4" s="1"/>
  <c r="X41" i="4" s="1"/>
  <c r="X42" i="4" s="1"/>
  <c r="X43" i="4" s="1"/>
  <c r="X44" i="4" s="1"/>
  <c r="X45" i="4" s="1"/>
  <c r="X46" i="4" s="1"/>
  <c r="X47" i="4" s="1"/>
  <c r="X48" i="4" s="1"/>
  <c r="X49" i="4" s="1"/>
  <c r="X50" i="4" s="1"/>
  <c r="X51" i="4" s="1"/>
  <c r="X52" i="4" s="1"/>
  <c r="X53" i="4" s="1"/>
  <c r="X54" i="4" s="1"/>
  <c r="X55" i="4" s="1"/>
  <c r="W4" i="4"/>
  <c r="W5" i="4" s="1"/>
  <c r="W6" i="4" s="1"/>
  <c r="W7" i="4" s="1"/>
  <c r="W8" i="4" s="1"/>
  <c r="W9" i="4" s="1"/>
  <c r="W10" i="4" s="1"/>
  <c r="W11" i="4" s="1"/>
  <c r="W12" i="4" s="1"/>
  <c r="W13" i="4" s="1"/>
  <c r="W14" i="4" s="1"/>
  <c r="W15" i="4" s="1"/>
  <c r="W16" i="4" s="1"/>
  <c r="W17" i="4" s="1"/>
  <c r="W18" i="4" s="1"/>
  <c r="W19" i="4" s="1"/>
  <c r="W20" i="4" s="1"/>
  <c r="W21" i="4" s="1"/>
  <c r="W22" i="4" s="1"/>
  <c r="W23" i="4" s="1"/>
  <c r="W24" i="4" s="1"/>
  <c r="W25" i="4" s="1"/>
  <c r="W26" i="4" s="1"/>
  <c r="W27" i="4" s="1"/>
  <c r="W28" i="4" s="1"/>
  <c r="W29" i="4" s="1"/>
  <c r="W30" i="4" s="1"/>
  <c r="W31" i="4" s="1"/>
  <c r="W32" i="4" s="1"/>
  <c r="W33" i="4" s="1"/>
  <c r="W34" i="4" s="1"/>
  <c r="W35" i="4" s="1"/>
  <c r="W36" i="4" s="1"/>
  <c r="W37" i="4" s="1"/>
  <c r="W38" i="4" s="1"/>
  <c r="W39" i="4" s="1"/>
  <c r="W40" i="4" s="1"/>
  <c r="W41" i="4" s="1"/>
  <c r="W42" i="4" s="1"/>
  <c r="W43" i="4" s="1"/>
  <c r="W44" i="4" s="1"/>
  <c r="W45" i="4" s="1"/>
  <c r="W46" i="4" s="1"/>
  <c r="W47" i="4" s="1"/>
  <c r="W48" i="4" s="1"/>
  <c r="W49" i="4" s="1"/>
  <c r="W50" i="4" s="1"/>
  <c r="W51" i="4" s="1"/>
  <c r="W52" i="4" s="1"/>
  <c r="W53" i="4" s="1"/>
  <c r="W54" i="4" s="1"/>
  <c r="W55" i="4" s="1"/>
  <c r="V4" i="4"/>
  <c r="V5" i="4" s="1"/>
  <c r="V6" i="4" s="1"/>
  <c r="V7" i="4" s="1"/>
  <c r="V8" i="4" s="1"/>
  <c r="V9" i="4" s="1"/>
  <c r="V10" i="4" s="1"/>
  <c r="V11" i="4" s="1"/>
  <c r="V12" i="4" s="1"/>
  <c r="V13" i="4" s="1"/>
  <c r="V14" i="4" s="1"/>
  <c r="V15" i="4" s="1"/>
  <c r="V16" i="4" s="1"/>
  <c r="V17" i="4" s="1"/>
  <c r="V18" i="4" s="1"/>
  <c r="V19" i="4" s="1"/>
  <c r="V20" i="4" s="1"/>
  <c r="V21" i="4" s="1"/>
  <c r="V22" i="4" s="1"/>
  <c r="V23" i="4" s="1"/>
  <c r="V24" i="4" s="1"/>
  <c r="V25" i="4" s="1"/>
  <c r="V26" i="4" s="1"/>
  <c r="V27" i="4" s="1"/>
  <c r="V28" i="4" s="1"/>
  <c r="V29" i="4" s="1"/>
  <c r="V30" i="4" s="1"/>
  <c r="V31" i="4" s="1"/>
  <c r="V32" i="4" s="1"/>
  <c r="V33" i="4" s="1"/>
  <c r="V34" i="4" s="1"/>
  <c r="V35" i="4" s="1"/>
  <c r="V36" i="4" s="1"/>
  <c r="V37" i="4" s="1"/>
  <c r="V38" i="4" s="1"/>
  <c r="V39" i="4" s="1"/>
  <c r="V40" i="4" s="1"/>
  <c r="V41" i="4" s="1"/>
  <c r="V42" i="4" s="1"/>
  <c r="V43" i="4" s="1"/>
  <c r="V44" i="4" s="1"/>
  <c r="V45" i="4" s="1"/>
  <c r="V46" i="4" s="1"/>
  <c r="V47" i="4" s="1"/>
  <c r="V48" i="4" s="1"/>
  <c r="V49" i="4" s="1"/>
  <c r="V50" i="4" s="1"/>
  <c r="V51" i="4" s="1"/>
  <c r="V52" i="4" s="1"/>
  <c r="V53" i="4" s="1"/>
  <c r="V54" i="4" s="1"/>
  <c r="V55" i="4" s="1"/>
  <c r="U4" i="4"/>
  <c r="T4" i="4" s="1"/>
  <c r="A2" i="4"/>
  <c r="K57" i="1"/>
  <c r="P56" i="1"/>
  <c r="O56" i="1"/>
  <c r="O57" i="1" s="1"/>
  <c r="L56" i="1"/>
  <c r="K56" i="1"/>
  <c r="I56" i="1"/>
  <c r="G56" i="1"/>
  <c r="X4" i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W4" i="1"/>
  <c r="W5" i="1" s="1"/>
  <c r="W6" i="1" s="1"/>
  <c r="W7" i="1" s="1"/>
  <c r="W8" i="1" s="1"/>
  <c r="W9" i="1" s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V4" i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U4" i="1"/>
  <c r="T4" i="1" s="1"/>
  <c r="A2" i="1"/>
  <c r="G56" i="3"/>
  <c r="P56" i="3"/>
  <c r="O56" i="3"/>
  <c r="X4" i="3"/>
  <c r="X5" i="3" s="1"/>
  <c r="X6" i="3" s="1"/>
  <c r="X7" i="3" s="1"/>
  <c r="X8" i="3" s="1"/>
  <c r="X9" i="3" s="1"/>
  <c r="X10" i="3" s="1"/>
  <c r="X11" i="3" s="1"/>
  <c r="X12" i="3" s="1"/>
  <c r="X13" i="3" s="1"/>
  <c r="X14" i="3" s="1"/>
  <c r="X15" i="3" s="1"/>
  <c r="X16" i="3" s="1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X31" i="3" s="1"/>
  <c r="X32" i="3" s="1"/>
  <c r="X33" i="3" s="1"/>
  <c r="X34" i="3" s="1"/>
  <c r="X35" i="3" s="1"/>
  <c r="X36" i="3" s="1"/>
  <c r="X37" i="3" s="1"/>
  <c r="X38" i="3" s="1"/>
  <c r="X39" i="3" s="1"/>
  <c r="X40" i="3" s="1"/>
  <c r="X41" i="3" s="1"/>
  <c r="X42" i="3" s="1"/>
  <c r="X43" i="3" s="1"/>
  <c r="X44" i="3" s="1"/>
  <c r="X45" i="3" s="1"/>
  <c r="X46" i="3" s="1"/>
  <c r="X47" i="3" s="1"/>
  <c r="X48" i="3" s="1"/>
  <c r="X49" i="3" s="1"/>
  <c r="X50" i="3" s="1"/>
  <c r="X51" i="3" s="1"/>
  <c r="X52" i="3" s="1"/>
  <c r="X53" i="3" s="1"/>
  <c r="X54" i="3" s="1"/>
  <c r="X55" i="3" s="1"/>
  <c r="W4" i="3"/>
  <c r="W5" i="3" s="1"/>
  <c r="W6" i="3" s="1"/>
  <c r="W7" i="3" s="1"/>
  <c r="W8" i="3" s="1"/>
  <c r="W9" i="3" s="1"/>
  <c r="W10" i="3" s="1"/>
  <c r="W11" i="3" s="1"/>
  <c r="W12" i="3" s="1"/>
  <c r="W13" i="3" s="1"/>
  <c r="W14" i="3" s="1"/>
  <c r="W15" i="3" s="1"/>
  <c r="W16" i="3" s="1"/>
  <c r="W17" i="3" s="1"/>
  <c r="W18" i="3" s="1"/>
  <c r="W19" i="3" s="1"/>
  <c r="W20" i="3" s="1"/>
  <c r="W21" i="3" s="1"/>
  <c r="W22" i="3" s="1"/>
  <c r="W23" i="3" s="1"/>
  <c r="W24" i="3" s="1"/>
  <c r="W25" i="3" s="1"/>
  <c r="W26" i="3" s="1"/>
  <c r="W27" i="3" s="1"/>
  <c r="W28" i="3" s="1"/>
  <c r="W29" i="3" s="1"/>
  <c r="W30" i="3" s="1"/>
  <c r="W31" i="3" s="1"/>
  <c r="W32" i="3" s="1"/>
  <c r="W33" i="3" s="1"/>
  <c r="W34" i="3" s="1"/>
  <c r="W35" i="3" s="1"/>
  <c r="W36" i="3" s="1"/>
  <c r="W37" i="3" s="1"/>
  <c r="W38" i="3" s="1"/>
  <c r="W39" i="3" s="1"/>
  <c r="W40" i="3" s="1"/>
  <c r="W41" i="3" s="1"/>
  <c r="W42" i="3" s="1"/>
  <c r="W43" i="3" s="1"/>
  <c r="W44" i="3" s="1"/>
  <c r="W45" i="3" s="1"/>
  <c r="W46" i="3" s="1"/>
  <c r="W47" i="3" s="1"/>
  <c r="W48" i="3" s="1"/>
  <c r="W49" i="3" s="1"/>
  <c r="W50" i="3" s="1"/>
  <c r="W51" i="3" s="1"/>
  <c r="W52" i="3" s="1"/>
  <c r="W53" i="3" s="1"/>
  <c r="W54" i="3" s="1"/>
  <c r="W55" i="3" s="1"/>
  <c r="I56" i="3"/>
  <c r="U4" i="3"/>
  <c r="A2" i="3"/>
  <c r="O57" i="7" l="1"/>
  <c r="U5" i="7"/>
  <c r="U5" i="4"/>
  <c r="U5" i="1"/>
  <c r="U5" i="3"/>
  <c r="O57" i="3"/>
  <c r="V4" i="3"/>
  <c r="V5" i="3" s="1"/>
  <c r="V6" i="3" s="1"/>
  <c r="V7" i="3" s="1"/>
  <c r="V8" i="3" s="1"/>
  <c r="V9" i="3" s="1"/>
  <c r="V10" i="3" s="1"/>
  <c r="V11" i="3" s="1"/>
  <c r="V12" i="3" s="1"/>
  <c r="V13" i="3" s="1"/>
  <c r="V14" i="3" s="1"/>
  <c r="V15" i="3" s="1"/>
  <c r="V16" i="3" s="1"/>
  <c r="V17" i="3" s="1"/>
  <c r="V18" i="3" s="1"/>
  <c r="V19" i="3" s="1"/>
  <c r="V20" i="3" s="1"/>
  <c r="V21" i="3" s="1"/>
  <c r="V22" i="3" s="1"/>
  <c r="V23" i="3" s="1"/>
  <c r="V24" i="3" s="1"/>
  <c r="V25" i="3" s="1"/>
  <c r="V26" i="3" s="1"/>
  <c r="V27" i="3" s="1"/>
  <c r="V28" i="3" s="1"/>
  <c r="V29" i="3" s="1"/>
  <c r="V30" i="3" s="1"/>
  <c r="V31" i="3" s="1"/>
  <c r="V32" i="3" s="1"/>
  <c r="V33" i="3" s="1"/>
  <c r="V34" i="3" s="1"/>
  <c r="V35" i="3" s="1"/>
  <c r="V36" i="3" s="1"/>
  <c r="V37" i="3" s="1"/>
  <c r="V38" i="3" s="1"/>
  <c r="V39" i="3" s="1"/>
  <c r="V40" i="3" s="1"/>
  <c r="V41" i="3" s="1"/>
  <c r="V42" i="3" s="1"/>
  <c r="V43" i="3" s="1"/>
  <c r="V44" i="3" s="1"/>
  <c r="V45" i="3" s="1"/>
  <c r="V46" i="3" s="1"/>
  <c r="V47" i="3" s="1"/>
  <c r="V48" i="3" s="1"/>
  <c r="V49" i="3" s="1"/>
  <c r="V50" i="3" s="1"/>
  <c r="V51" i="3" s="1"/>
  <c r="V52" i="3" s="1"/>
  <c r="V53" i="3" s="1"/>
  <c r="V54" i="3" s="1"/>
  <c r="V55" i="3" s="1"/>
  <c r="K56" i="3"/>
  <c r="L56" i="3"/>
  <c r="U6" i="7" l="1"/>
  <c r="T5" i="7"/>
  <c r="U6" i="4"/>
  <c r="T5" i="4"/>
  <c r="U6" i="1"/>
  <c r="T5" i="1"/>
  <c r="U6" i="3"/>
  <c r="K57" i="3"/>
  <c r="T6" i="7" l="1"/>
  <c r="U7" i="7"/>
  <c r="T6" i="4"/>
  <c r="U7" i="4"/>
  <c r="T6" i="1"/>
  <c r="U7" i="1"/>
  <c r="U7" i="3"/>
  <c r="T7" i="7" l="1"/>
  <c r="U8" i="7"/>
  <c r="T7" i="4"/>
  <c r="U8" i="4"/>
  <c r="T7" i="1"/>
  <c r="U8" i="1"/>
  <c r="U8" i="3"/>
  <c r="U9" i="7" l="1"/>
  <c r="T8" i="7"/>
  <c r="U9" i="4"/>
  <c r="T8" i="4"/>
  <c r="U9" i="1"/>
  <c r="T8" i="1"/>
  <c r="U9" i="3"/>
  <c r="T9" i="7" l="1"/>
  <c r="U10" i="7"/>
  <c r="T9" i="4"/>
  <c r="U10" i="4"/>
  <c r="T9" i="1"/>
  <c r="U10" i="1"/>
  <c r="U10" i="3"/>
  <c r="T10" i="7" l="1"/>
  <c r="U11" i="7"/>
  <c r="T10" i="4"/>
  <c r="U11" i="4"/>
  <c r="T10" i="1"/>
  <c r="U11" i="1"/>
  <c r="U11" i="3"/>
  <c r="T11" i="7" l="1"/>
  <c r="U12" i="7"/>
  <c r="T12" i="7" s="1"/>
  <c r="T11" i="4"/>
  <c r="U12" i="4"/>
  <c r="T11" i="1"/>
  <c r="U12" i="1"/>
  <c r="U12" i="3"/>
  <c r="U13" i="7" l="1"/>
  <c r="T12" i="4"/>
  <c r="U13" i="4"/>
  <c r="T12" i="1"/>
  <c r="U13" i="1"/>
  <c r="U13" i="3"/>
  <c r="U14" i="7" l="1"/>
  <c r="T13" i="7"/>
  <c r="U14" i="4"/>
  <c r="T13" i="4"/>
  <c r="U14" i="1"/>
  <c r="T13" i="1"/>
  <c r="U14" i="3"/>
  <c r="T14" i="7" l="1"/>
  <c r="U15" i="7"/>
  <c r="T14" i="4"/>
  <c r="U15" i="4"/>
  <c r="T14" i="1"/>
  <c r="U15" i="1"/>
  <c r="U15" i="3"/>
  <c r="T15" i="7" l="1"/>
  <c r="U16" i="7"/>
  <c r="T15" i="4"/>
  <c r="U16" i="4"/>
  <c r="T15" i="1"/>
  <c r="U16" i="1"/>
  <c r="U16" i="3"/>
  <c r="U17" i="7" l="1"/>
  <c r="T16" i="7"/>
  <c r="U17" i="4"/>
  <c r="T16" i="4"/>
  <c r="U17" i="1"/>
  <c r="T16" i="1"/>
  <c r="U17" i="3"/>
  <c r="T17" i="7" l="1"/>
  <c r="U18" i="7"/>
  <c r="T17" i="4"/>
  <c r="U18" i="4"/>
  <c r="T17" i="1"/>
  <c r="U18" i="1"/>
  <c r="U18" i="3"/>
  <c r="T18" i="7" l="1"/>
  <c r="U19" i="7"/>
  <c r="U19" i="4"/>
  <c r="T18" i="4"/>
  <c r="U19" i="1"/>
  <c r="T18" i="1"/>
  <c r="U19" i="3"/>
  <c r="T19" i="7" l="1"/>
  <c r="U20" i="7"/>
  <c r="T19" i="4"/>
  <c r="U20" i="4"/>
  <c r="T19" i="1"/>
  <c r="U20" i="1"/>
  <c r="U20" i="3"/>
  <c r="T20" i="7" l="1"/>
  <c r="U21" i="7"/>
  <c r="T20" i="4"/>
  <c r="U21" i="4"/>
  <c r="T20" i="1"/>
  <c r="U21" i="1"/>
  <c r="U21" i="3"/>
  <c r="U22" i="7" l="1"/>
  <c r="T21" i="7"/>
  <c r="U22" i="4"/>
  <c r="T21" i="4"/>
  <c r="U22" i="1"/>
  <c r="T21" i="1"/>
  <c r="U22" i="3"/>
  <c r="T22" i="7" l="1"/>
  <c r="U23" i="7"/>
  <c r="T22" i="4"/>
  <c r="U23" i="4"/>
  <c r="T22" i="1"/>
  <c r="U23" i="1"/>
  <c r="U23" i="3"/>
  <c r="T23" i="7" l="1"/>
  <c r="U24" i="7"/>
  <c r="T23" i="4"/>
  <c r="U24" i="4"/>
  <c r="T23" i="1"/>
  <c r="U24" i="1"/>
  <c r="U24" i="3"/>
  <c r="U25" i="7" l="1"/>
  <c r="T24" i="7"/>
  <c r="U25" i="4"/>
  <c r="T24" i="4"/>
  <c r="U25" i="1"/>
  <c r="T24" i="1"/>
  <c r="U25" i="3"/>
  <c r="T25" i="7" l="1"/>
  <c r="U26" i="7"/>
  <c r="T25" i="4"/>
  <c r="U26" i="4"/>
  <c r="T25" i="1"/>
  <c r="U26" i="1"/>
  <c r="U26" i="3"/>
  <c r="T26" i="7" l="1"/>
  <c r="U27" i="7"/>
  <c r="T26" i="4"/>
  <c r="U27" i="4"/>
  <c r="T26" i="1"/>
  <c r="U27" i="1"/>
  <c r="U27" i="3"/>
  <c r="T27" i="7" l="1"/>
  <c r="U28" i="7"/>
  <c r="T27" i="4"/>
  <c r="U28" i="4"/>
  <c r="T27" i="1"/>
  <c r="U28" i="1"/>
  <c r="U28" i="3"/>
  <c r="T28" i="7" l="1"/>
  <c r="U29" i="7"/>
  <c r="T28" i="4"/>
  <c r="U29" i="4"/>
  <c r="T28" i="1"/>
  <c r="U29" i="1"/>
  <c r="U29" i="3"/>
  <c r="U30" i="7" l="1"/>
  <c r="T29" i="7"/>
  <c r="U30" i="4"/>
  <c r="T29" i="4"/>
  <c r="U30" i="1"/>
  <c r="T29" i="1"/>
  <c r="U30" i="3"/>
  <c r="T30" i="7" l="1"/>
  <c r="U31" i="7"/>
  <c r="T30" i="4"/>
  <c r="U31" i="4"/>
  <c r="T30" i="1"/>
  <c r="U31" i="1"/>
  <c r="U31" i="3"/>
  <c r="T31" i="7" l="1"/>
  <c r="U32" i="7"/>
  <c r="T31" i="4"/>
  <c r="U32" i="4"/>
  <c r="T31" i="1"/>
  <c r="U32" i="1"/>
  <c r="U32" i="3"/>
  <c r="U33" i="7" l="1"/>
  <c r="T32" i="7"/>
  <c r="U33" i="4"/>
  <c r="T32" i="4"/>
  <c r="U33" i="1"/>
  <c r="T32" i="1"/>
  <c r="U33" i="3"/>
  <c r="T33" i="7" l="1"/>
  <c r="U34" i="7"/>
  <c r="T33" i="4"/>
  <c r="U34" i="4"/>
  <c r="T33" i="1"/>
  <c r="U34" i="1"/>
  <c r="U34" i="3"/>
  <c r="T34" i="7" l="1"/>
  <c r="U35" i="7"/>
  <c r="T34" i="4"/>
  <c r="U35" i="4"/>
  <c r="U35" i="1"/>
  <c r="T34" i="1"/>
  <c r="U35" i="3"/>
  <c r="T35" i="7" l="1"/>
  <c r="U36" i="7"/>
  <c r="T35" i="4"/>
  <c r="U36" i="4"/>
  <c r="T35" i="1"/>
  <c r="U36" i="1"/>
  <c r="U36" i="3"/>
  <c r="T36" i="7" l="1"/>
  <c r="U37" i="7"/>
  <c r="T36" i="4"/>
  <c r="U37" i="4"/>
  <c r="T36" i="1"/>
  <c r="U37" i="1"/>
  <c r="U37" i="3"/>
  <c r="U38" i="7" l="1"/>
  <c r="T37" i="7"/>
  <c r="U38" i="4"/>
  <c r="T37" i="4"/>
  <c r="U38" i="1"/>
  <c r="T37" i="1"/>
  <c r="U38" i="3"/>
  <c r="T38" i="7" l="1"/>
  <c r="U39" i="7"/>
  <c r="T38" i="4"/>
  <c r="U39" i="4"/>
  <c r="T38" i="1"/>
  <c r="U39" i="1"/>
  <c r="U39" i="3"/>
  <c r="T39" i="7" l="1"/>
  <c r="U40" i="7"/>
  <c r="T39" i="4"/>
  <c r="U40" i="4"/>
  <c r="T39" i="1"/>
  <c r="U40" i="1"/>
  <c r="U40" i="3"/>
  <c r="U41" i="7" l="1"/>
  <c r="T40" i="7"/>
  <c r="U41" i="4"/>
  <c r="T40" i="4"/>
  <c r="U41" i="1"/>
  <c r="T40" i="1"/>
  <c r="U41" i="3"/>
  <c r="T41" i="7" l="1"/>
  <c r="U42" i="7"/>
  <c r="T41" i="4"/>
  <c r="U42" i="4"/>
  <c r="T41" i="1"/>
  <c r="U42" i="1"/>
  <c r="U42" i="3"/>
  <c r="T42" i="7" l="1"/>
  <c r="U43" i="7"/>
  <c r="T42" i="4"/>
  <c r="U43" i="4"/>
  <c r="T42" i="1"/>
  <c r="U43" i="1"/>
  <c r="U43" i="3"/>
  <c r="T43" i="7" l="1"/>
  <c r="U44" i="7"/>
  <c r="T43" i="4"/>
  <c r="U44" i="4"/>
  <c r="T43" i="1"/>
  <c r="U44" i="1"/>
  <c r="U44" i="3"/>
  <c r="T44" i="7" l="1"/>
  <c r="U45" i="7"/>
  <c r="T44" i="4"/>
  <c r="U45" i="4"/>
  <c r="T44" i="1"/>
  <c r="U45" i="1"/>
  <c r="U45" i="3"/>
  <c r="U46" i="7" l="1"/>
  <c r="T45" i="7"/>
  <c r="U46" i="4"/>
  <c r="T45" i="4"/>
  <c r="U46" i="1"/>
  <c r="T45" i="1"/>
  <c r="U46" i="3"/>
  <c r="T46" i="7" l="1"/>
  <c r="U47" i="7"/>
  <c r="T46" i="4"/>
  <c r="U47" i="4"/>
  <c r="T46" i="1"/>
  <c r="U47" i="1"/>
  <c r="U47" i="3"/>
  <c r="T47" i="7" l="1"/>
  <c r="U48" i="7"/>
  <c r="T47" i="4"/>
  <c r="U48" i="4"/>
  <c r="T47" i="1"/>
  <c r="U48" i="1"/>
  <c r="U48" i="3"/>
  <c r="U49" i="7" l="1"/>
  <c r="T48" i="7"/>
  <c r="U49" i="4"/>
  <c r="T48" i="4"/>
  <c r="T48" i="1"/>
  <c r="U49" i="1"/>
  <c r="U49" i="3"/>
  <c r="T49" i="7" l="1"/>
  <c r="U50" i="7"/>
  <c r="T49" i="4"/>
  <c r="U50" i="4"/>
  <c r="T49" i="1"/>
  <c r="U50" i="1"/>
  <c r="U50" i="3"/>
  <c r="T50" i="7" l="1"/>
  <c r="U51" i="7"/>
  <c r="T50" i="4"/>
  <c r="U51" i="4"/>
  <c r="T50" i="1"/>
  <c r="U51" i="1"/>
  <c r="U51" i="3"/>
  <c r="T51" i="7" l="1"/>
  <c r="U52" i="7"/>
  <c r="T51" i="4"/>
  <c r="U52" i="4"/>
  <c r="T51" i="1"/>
  <c r="U52" i="1"/>
  <c r="T51" i="3"/>
  <c r="U52" i="3"/>
  <c r="T52" i="7" l="1"/>
  <c r="U53" i="7"/>
  <c r="T52" i="4"/>
  <c r="U53" i="4"/>
  <c r="T52" i="1"/>
  <c r="U53" i="1"/>
  <c r="T52" i="3"/>
  <c r="U53" i="3"/>
  <c r="U54" i="7" l="1"/>
  <c r="T53" i="7"/>
  <c r="U54" i="4"/>
  <c r="T53" i="4"/>
  <c r="U54" i="1"/>
  <c r="T53" i="1"/>
  <c r="U54" i="3"/>
  <c r="T53" i="3"/>
  <c r="T54" i="7" l="1"/>
  <c r="U55" i="7"/>
  <c r="T55" i="7" s="1"/>
  <c r="T54" i="4"/>
  <c r="U55" i="4"/>
  <c r="T55" i="4" s="1"/>
  <c r="T54" i="1"/>
  <c r="U55" i="1"/>
  <c r="T55" i="1" s="1"/>
  <c r="U55" i="3"/>
  <c r="T55" i="3" s="1"/>
  <c r="T54" i="3"/>
</calcChain>
</file>

<file path=xl/sharedStrings.xml><?xml version="1.0" encoding="utf-8"?>
<sst xmlns="http://schemas.openxmlformats.org/spreadsheetml/2006/main" count="677" uniqueCount="108">
  <si>
    <t>ACTUAL WEEK &amp; YEAR :</t>
  </si>
  <si>
    <t>Ingénieurs</t>
  </si>
  <si>
    <t>Missions</t>
  </si>
  <si>
    <t>IC</t>
  </si>
  <si>
    <t>Total I &amp; P</t>
  </si>
  <si>
    <t>Embarqué</t>
  </si>
  <si>
    <t>Entrées</t>
  </si>
  <si>
    <t>Sorties</t>
  </si>
  <si>
    <t>Démarrages</t>
  </si>
  <si>
    <t>Fins</t>
  </si>
  <si>
    <t>NOM (EP / ED)</t>
  </si>
  <si>
    <t>I</t>
  </si>
  <si>
    <t>Nom</t>
  </si>
  <si>
    <t>NOM (CLIENT)</t>
  </si>
  <si>
    <t>AT</t>
  </si>
  <si>
    <t>PS</t>
  </si>
  <si>
    <t>OC</t>
  </si>
  <si>
    <t>IC NON CAP</t>
  </si>
  <si>
    <t>Nom(s) IC+CP&amp;RTTs dispos sans missions</t>
  </si>
  <si>
    <t>TX IC</t>
  </si>
  <si>
    <t>P</t>
  </si>
  <si>
    <t>Janvier</t>
  </si>
  <si>
    <t>1 21</t>
  </si>
  <si>
    <t>2 21</t>
  </si>
  <si>
    <t>3 21</t>
  </si>
  <si>
    <t>4 21</t>
  </si>
  <si>
    <t>Février</t>
  </si>
  <si>
    <t>5 21</t>
  </si>
  <si>
    <t>6 21</t>
  </si>
  <si>
    <t>7 21</t>
  </si>
  <si>
    <t>8 21</t>
  </si>
  <si>
    <t>Mars</t>
  </si>
  <si>
    <t>9 21</t>
  </si>
  <si>
    <t>10 21</t>
  </si>
  <si>
    <t>11 21</t>
  </si>
  <si>
    <t>12 21</t>
  </si>
  <si>
    <t>13 21</t>
  </si>
  <si>
    <t>Avril</t>
  </si>
  <si>
    <t>14 21</t>
  </si>
  <si>
    <t>15 21</t>
  </si>
  <si>
    <t>16 21</t>
  </si>
  <si>
    <t>17 21</t>
  </si>
  <si>
    <t>Mai</t>
  </si>
  <si>
    <t>18 21</t>
  </si>
  <si>
    <t>19 21</t>
  </si>
  <si>
    <t>20 21</t>
  </si>
  <si>
    <t>21 21</t>
  </si>
  <si>
    <t>Juin</t>
  </si>
  <si>
    <t>22 21</t>
  </si>
  <si>
    <t>23 21</t>
  </si>
  <si>
    <t>24 21</t>
  </si>
  <si>
    <t>25 21</t>
  </si>
  <si>
    <t>26 21</t>
  </si>
  <si>
    <t>Juillet</t>
  </si>
  <si>
    <t>27 21</t>
  </si>
  <si>
    <t>28 21</t>
  </si>
  <si>
    <t>29 21</t>
  </si>
  <si>
    <t>30 21</t>
  </si>
  <si>
    <t>Août</t>
  </si>
  <si>
    <t>31 21</t>
  </si>
  <si>
    <t>32 21</t>
  </si>
  <si>
    <t>33 21</t>
  </si>
  <si>
    <t>34 21</t>
  </si>
  <si>
    <t>35 21</t>
  </si>
  <si>
    <t>Septembre</t>
  </si>
  <si>
    <t>36 21</t>
  </si>
  <si>
    <t>37 21</t>
  </si>
  <si>
    <t>38 21</t>
  </si>
  <si>
    <t>39 21</t>
  </si>
  <si>
    <t>Octobre</t>
  </si>
  <si>
    <t>40 21</t>
  </si>
  <si>
    <t>41 21</t>
  </si>
  <si>
    <t>42 21</t>
  </si>
  <si>
    <t>43 21</t>
  </si>
  <si>
    <t>Arrêts</t>
  </si>
  <si>
    <t>Feuilles</t>
  </si>
  <si>
    <t>FTD</t>
  </si>
  <si>
    <t>FBR</t>
  </si>
  <si>
    <t>STO</t>
  </si>
  <si>
    <t>Novembre</t>
  </si>
  <si>
    <t>44 21</t>
  </si>
  <si>
    <t>45 21</t>
  </si>
  <si>
    <t>46 21</t>
  </si>
  <si>
    <t>47 21</t>
  </si>
  <si>
    <t>Décembre</t>
  </si>
  <si>
    <t>48 21</t>
  </si>
  <si>
    <t>49 21</t>
  </si>
  <si>
    <t>50 21</t>
  </si>
  <si>
    <t>51 21</t>
  </si>
  <si>
    <t>52 21</t>
  </si>
  <si>
    <t xml:space="preserve">   </t>
  </si>
  <si>
    <t>Francois</t>
  </si>
  <si>
    <t xml:space="preserve"> Francois  </t>
  </si>
  <si>
    <t>Ben</t>
  </si>
  <si>
    <t>Sylvain</t>
  </si>
  <si>
    <t>PAPA</t>
  </si>
  <si>
    <t>DEDE</t>
  </si>
  <si>
    <t>Romain</t>
  </si>
  <si>
    <t>BERNARD</t>
  </si>
  <si>
    <t>Roberto</t>
  </si>
  <si>
    <t>RAS</t>
  </si>
  <si>
    <t xml:space="preserve">Romain Ben  </t>
  </si>
  <si>
    <t xml:space="preserve"> Sylvain  </t>
  </si>
  <si>
    <t xml:space="preserve">  RAS </t>
  </si>
  <si>
    <t xml:space="preserve"> PAPA  </t>
  </si>
  <si>
    <t xml:space="preserve">BERNARD   </t>
  </si>
  <si>
    <t xml:space="preserve"> DEDE  </t>
  </si>
  <si>
    <t xml:space="preserve">Roberto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</si>
</sst>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22"/>
      <color theme="1"/>
      <name val="Arial"/>
      <family val="2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5" fillId="2" borderId="4" xfId="0" applyFont="1" applyFill="1" applyBorder="1" applyAlignment="1">
      <alignment horizontal="center" vertical="center"/>
    </xf>
    <xf numFmtId="9" fontId="5" fillId="0" borderId="4" xfId="1" applyFont="1" applyFill="1" applyBorder="1" applyAlignment="1">
      <alignment horizontal="right" vertical="center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right" vertical="center"/>
      <protection locked="0"/>
    </xf>
    <xf numFmtId="14" fontId="5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8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 textRotation="90"/>
    </xf>
    <xf numFmtId="0" fontId="4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14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0" fillId="0" borderId="4" xfId="0" applyBorder="1" applyProtection="1">
      <protection locked="0"/>
    </xf>
    <xf numFmtId="0" fontId="3" fillId="0" borderId="4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4" fillId="11" borderId="7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5" fillId="12" borderId="9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wrapText="1"/>
      <protection locked="0"/>
    </xf>
    <xf numFmtId="0" fontId="0" fillId="0" borderId="11" xfId="0" applyBorder="1" applyAlignment="1" applyProtection="1">
      <alignment horizontal="center" wrapText="1"/>
      <protection locked="0"/>
    </xf>
    <xf numFmtId="0" fontId="4" fillId="12" borderId="4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/>
    </xf>
    <xf numFmtId="0" fontId="4" fillId="12" borderId="6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0" fontId="4" fillId="12" borderId="3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textRotation="90"/>
      <protection locked="0"/>
    </xf>
    <xf numFmtId="0" fontId="6" fillId="0" borderId="12" xfId="0" applyFont="1" applyBorder="1" applyAlignment="1" applyProtection="1">
      <alignment horizontal="center" vertical="center" textRotation="90"/>
      <protection locked="0"/>
    </xf>
    <xf numFmtId="0" fontId="6" fillId="0" borderId="3" xfId="0" applyFont="1" applyBorder="1" applyAlignment="1" applyProtection="1">
      <alignment horizontal="center" vertical="center" textRotation="90"/>
      <protection locked="0"/>
    </xf>
    <xf numFmtId="0" fontId="5" fillId="0" borderId="4" xfId="0" applyFont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7"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</xdr:row>
          <xdr:rowOff>9525</xdr:rowOff>
        </xdr:from>
        <xdr:to>
          <xdr:col>3</xdr:col>
          <xdr:colOff>657225</xdr:colOff>
          <xdr:row>2</xdr:row>
          <xdr:rowOff>95250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feuilles" displayName="tb_feuilles" ref="A1:A4" totalsRowShown="0">
  <autoFilter ref="A1:A4"/>
  <tableColumns count="1">
    <tableColumn id="1" name="Feuille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C57"/>
  <sheetViews>
    <sheetView tabSelected="1" topLeftCell="F5" zoomScaleNormal="100" workbookViewId="0">
      <selection activeCell="I23" sqref="I23"/>
    </sheetView>
  </sheetViews>
  <sheetFormatPr baseColWidth="10" defaultColWidth="11.42578125" defaultRowHeight="15" x14ac:dyDescent="0.25"/>
  <cols>
    <col min="1" max="1" width="5.85546875" style="19" bestFit="1" customWidth="1"/>
    <col min="2" max="2" width="8.5703125" style="16" bestFit="1" customWidth="1"/>
    <col min="3" max="3" width="5" style="18" customWidth="1"/>
    <col min="4" max="5" width="8.85546875" style="18" customWidth="1"/>
    <col min="6" max="6" width="35" style="16" customWidth="1"/>
    <col min="7" max="7" width="3.7109375" style="29" customWidth="1"/>
    <col min="8" max="8" width="35" style="16" customWidth="1"/>
    <col min="9" max="9" width="3.7109375" style="29" customWidth="1"/>
    <col min="10" max="10" width="35" style="16" customWidth="1"/>
    <col min="11" max="11" width="4.28515625" style="16" customWidth="1"/>
    <col min="12" max="12" width="3.85546875" style="16" bestFit="1" customWidth="1"/>
    <col min="13" max="13" width="3.85546875" style="16" customWidth="1"/>
    <col min="14" max="14" width="35" style="16" customWidth="1"/>
    <col min="15" max="16" width="4.28515625" style="16" customWidth="1"/>
    <col min="17" max="18" width="7.28515625" style="29" customWidth="1"/>
    <col min="19" max="19" width="66.42578125" style="29" customWidth="1"/>
    <col min="20" max="20" width="5.42578125" style="29" customWidth="1"/>
    <col min="21" max="24" width="6.28515625" style="29" customWidth="1"/>
    <col min="25" max="25" width="1.85546875" style="19" customWidth="1"/>
    <col min="26" max="29" width="6.28515625" style="19" customWidth="1"/>
    <col min="30" max="16384" width="11.42578125" style="19"/>
  </cols>
  <sheetData>
    <row r="1" spans="1:29" ht="27" customHeight="1" x14ac:dyDescent="0.25">
      <c r="A1" s="45" t="s">
        <v>0</v>
      </c>
      <c r="B1" s="45"/>
      <c r="C1" s="45"/>
      <c r="D1" s="45"/>
      <c r="E1" s="46"/>
      <c r="F1" s="47" t="s">
        <v>1</v>
      </c>
      <c r="G1" s="47"/>
      <c r="H1" s="47"/>
      <c r="I1" s="47"/>
      <c r="J1" s="47" t="s">
        <v>2</v>
      </c>
      <c r="K1" s="47"/>
      <c r="L1" s="47"/>
      <c r="M1" s="47"/>
      <c r="N1" s="47"/>
      <c r="O1" s="47"/>
      <c r="P1" s="47"/>
      <c r="Q1" s="48" t="s">
        <v>3</v>
      </c>
      <c r="R1" s="49"/>
      <c r="S1" s="49"/>
      <c r="T1" s="50"/>
      <c r="U1" s="30" t="s">
        <v>4</v>
      </c>
      <c r="V1" s="31"/>
      <c r="W1" s="31"/>
      <c r="X1" s="32"/>
      <c r="Z1" s="36" t="s">
        <v>5</v>
      </c>
      <c r="AA1" s="37"/>
      <c r="AB1" s="37"/>
      <c r="AC1" s="38"/>
    </row>
    <row r="2" spans="1:29" ht="15" customHeight="1" x14ac:dyDescent="0.25">
      <c r="A2" s="60" t="str">
        <f ca="1">CONCATENATE(INT((TODAY()-SUM(MOD(DATE(YEAR(TODAY()-MOD(TODAY()-2,7)+3),1,2),{1E+99;7})*{1;-1})+5)/7)," ",RIGHT(YEAR(TODAY()),2))</f>
        <v>32 21</v>
      </c>
      <c r="B2" s="61"/>
      <c r="C2" s="61"/>
      <c r="D2" s="61"/>
      <c r="E2" s="62"/>
      <c r="F2" s="42" t="s">
        <v>6</v>
      </c>
      <c r="G2" s="44"/>
      <c r="H2" s="42" t="s">
        <v>7</v>
      </c>
      <c r="I2" s="44"/>
      <c r="J2" s="42" t="s">
        <v>8</v>
      </c>
      <c r="K2" s="43"/>
      <c r="L2" s="43"/>
      <c r="M2" s="43"/>
      <c r="N2" s="54" t="s">
        <v>9</v>
      </c>
      <c r="O2" s="54"/>
      <c r="P2" s="54"/>
      <c r="Q2" s="51"/>
      <c r="R2" s="52"/>
      <c r="S2" s="52"/>
      <c r="T2" s="53"/>
      <c r="U2" s="33"/>
      <c r="V2" s="34"/>
      <c r="W2" s="34"/>
      <c r="X2" s="35"/>
      <c r="Z2" s="39"/>
      <c r="AA2" s="40"/>
      <c r="AB2" s="40"/>
      <c r="AC2" s="41"/>
    </row>
    <row r="3" spans="1:29" ht="30.75" customHeight="1" x14ac:dyDescent="0.25">
      <c r="A3" s="63"/>
      <c r="B3" s="64"/>
      <c r="C3" s="64"/>
      <c r="D3" s="64"/>
      <c r="E3" s="65"/>
      <c r="F3" s="13" t="s">
        <v>10</v>
      </c>
      <c r="G3" s="20" t="s">
        <v>11</v>
      </c>
      <c r="H3" s="13" t="s">
        <v>12</v>
      </c>
      <c r="I3" s="20" t="s">
        <v>11</v>
      </c>
      <c r="J3" s="13" t="s">
        <v>13</v>
      </c>
      <c r="K3" s="21" t="s">
        <v>14</v>
      </c>
      <c r="L3" s="21" t="s">
        <v>15</v>
      </c>
      <c r="M3" s="14" t="s">
        <v>16</v>
      </c>
      <c r="N3" s="13" t="s">
        <v>13</v>
      </c>
      <c r="O3" s="21" t="s">
        <v>14</v>
      </c>
      <c r="P3" s="21" t="s">
        <v>15</v>
      </c>
      <c r="Q3" s="22" t="s">
        <v>3</v>
      </c>
      <c r="R3" s="22" t="s">
        <v>17</v>
      </c>
      <c r="S3" s="12" t="s">
        <v>18</v>
      </c>
      <c r="T3" s="23" t="s">
        <v>19</v>
      </c>
      <c r="U3" s="11" t="s">
        <v>11</v>
      </c>
      <c r="V3" s="11" t="s">
        <v>20</v>
      </c>
      <c r="W3" s="10" t="s">
        <v>14</v>
      </c>
      <c r="X3" s="10" t="s">
        <v>15</v>
      </c>
      <c r="Z3" s="9" t="s">
        <v>11</v>
      </c>
      <c r="AA3" s="9" t="s">
        <v>20</v>
      </c>
      <c r="AB3" s="8" t="s">
        <v>14</v>
      </c>
      <c r="AC3" s="8" t="s">
        <v>15</v>
      </c>
    </row>
    <row r="4" spans="1:29" ht="15" customHeight="1" x14ac:dyDescent="0.25">
      <c r="A4" s="55">
        <v>2021</v>
      </c>
      <c r="B4" s="58" t="s">
        <v>21</v>
      </c>
      <c r="C4" s="20" t="s">
        <v>22</v>
      </c>
      <c r="D4" s="24">
        <v>44200</v>
      </c>
      <c r="E4" s="24">
        <v>44206</v>
      </c>
      <c r="F4" s="25" t="s">
        <v>90</v>
      </c>
      <c r="G4" s="26">
        <v>0</v>
      </c>
      <c r="H4" s="25" t="s">
        <v>90</v>
      </c>
      <c r="I4" s="26">
        <v>0</v>
      </c>
      <c r="J4" s="25" t="s">
        <v>90</v>
      </c>
      <c r="K4" s="26">
        <v>0</v>
      </c>
      <c r="L4" s="26">
        <v>0</v>
      </c>
      <c r="M4" s="26">
        <v>0</v>
      </c>
      <c r="N4" s="25" t="s">
        <v>90</v>
      </c>
      <c r="O4" s="26">
        <v>0</v>
      </c>
      <c r="P4" s="26">
        <v>0</v>
      </c>
      <c r="Q4" s="25">
        <v>0</v>
      </c>
      <c r="R4" s="25">
        <v>0</v>
      </c>
      <c r="S4" s="25" t="s">
        <v>90</v>
      </c>
      <c r="T4" s="2"/>
      <c r="U4" s="1">
        <f>IF(Z4&lt;&gt;"",Z4+G4-I4,G4-I4)</f>
        <v>0</v>
      </c>
      <c r="V4" s="1">
        <f>IF(AA4&lt;&gt;"",AA4+SUM(K4:L4)-SUM(O4:P4),SUM(K4:L4)-SUM(O4:P4))</f>
        <v>0</v>
      </c>
      <c r="W4" s="20">
        <f>IF(AB4&lt;&gt;"",AB4+K4-O4,K4-O4)</f>
        <v>0</v>
      </c>
      <c r="X4" s="20">
        <f>IF(AC4&lt;&gt;"",AC4+L4-P4,L4-P4)</f>
        <v>0</v>
      </c>
      <c r="Z4" s="27">
        <v>0</v>
      </c>
      <c r="AA4" s="27">
        <v>0</v>
      </c>
      <c r="AB4" s="27">
        <v>0</v>
      </c>
      <c r="AC4" s="27">
        <v>0</v>
      </c>
    </row>
    <row r="5" spans="1:29" ht="15" customHeight="1" x14ac:dyDescent="0.25">
      <c r="A5" s="56"/>
      <c r="B5" s="58"/>
      <c r="C5" s="20" t="s">
        <v>23</v>
      </c>
      <c r="D5" s="24">
        <v>44207</v>
      </c>
      <c r="E5" s="24">
        <v>44213</v>
      </c>
      <c r="F5" s="25" t="s">
        <v>90</v>
      </c>
      <c r="G5" s="26">
        <v>0</v>
      </c>
      <c r="H5" s="25" t="s">
        <v>90</v>
      </c>
      <c r="I5" s="26">
        <v>0</v>
      </c>
      <c r="J5" s="25" t="s">
        <v>90</v>
      </c>
      <c r="K5" s="26">
        <v>0</v>
      </c>
      <c r="L5" s="26">
        <v>0</v>
      </c>
      <c r="M5" s="26">
        <v>0</v>
      </c>
      <c r="N5" s="25" t="s">
        <v>90</v>
      </c>
      <c r="O5" s="26">
        <v>0</v>
      </c>
      <c r="P5" s="26">
        <v>0</v>
      </c>
      <c r="Q5" s="25">
        <v>0</v>
      </c>
      <c r="R5" s="25">
        <v>0</v>
      </c>
      <c r="S5" s="25" t="s">
        <v>90</v>
      </c>
      <c r="T5" s="2"/>
      <c r="U5" s="1">
        <f t="shared" ref="U5:U55" si="0">IF(Z5&lt;&gt;"",Z5+G5-I5,U4+G5-I5)</f>
        <v>0</v>
      </c>
      <c r="V5" s="1">
        <f t="shared" ref="V5:V46" si="1">IF(AA5&lt;&gt;"",AA5+SUM(K5:L5)-SUM(O5:P5),V4+SUM(K5:L5)-SUM(O5:P5))</f>
        <v>0</v>
      </c>
      <c r="W5" s="20">
        <f t="shared" ref="W5:X20" si="2">IF(AB5&lt;&gt;"",AB5+K5-O5,W4+K5-O5)</f>
        <v>0</v>
      </c>
      <c r="X5" s="20">
        <f t="shared" si="2"/>
        <v>0</v>
      </c>
    </row>
    <row r="6" spans="1:29" ht="15" customHeight="1" x14ac:dyDescent="0.25">
      <c r="A6" s="56"/>
      <c r="B6" s="58"/>
      <c r="C6" s="20" t="s">
        <v>24</v>
      </c>
      <c r="D6" s="24">
        <v>44214</v>
      </c>
      <c r="E6" s="24">
        <v>44220</v>
      </c>
      <c r="F6" s="25" t="s">
        <v>90</v>
      </c>
      <c r="G6" s="26">
        <v>9</v>
      </c>
      <c r="H6" s="25" t="s">
        <v>90</v>
      </c>
      <c r="I6" s="26">
        <v>0</v>
      </c>
      <c r="J6" s="25" t="s">
        <v>90</v>
      </c>
      <c r="K6" s="26">
        <v>0</v>
      </c>
      <c r="L6" s="26">
        <v>0</v>
      </c>
      <c r="M6" s="26">
        <v>0</v>
      </c>
      <c r="N6" s="25" t="s">
        <v>90</v>
      </c>
      <c r="O6" s="26">
        <v>0</v>
      </c>
      <c r="P6" s="26">
        <v>0</v>
      </c>
      <c r="Q6" s="25">
        <v>0</v>
      </c>
      <c r="R6" s="25">
        <v>0</v>
      </c>
      <c r="S6" s="25" t="s">
        <v>90</v>
      </c>
      <c r="T6" s="2"/>
      <c r="U6" s="1">
        <f t="shared" si="0"/>
        <v>9</v>
      </c>
      <c r="V6" s="1">
        <f t="shared" si="1"/>
        <v>0</v>
      </c>
      <c r="W6" s="20">
        <f t="shared" si="2"/>
        <v>0</v>
      </c>
      <c r="X6" s="20">
        <f t="shared" si="2"/>
        <v>0</v>
      </c>
    </row>
    <row r="7" spans="1:29" ht="15" customHeight="1" x14ac:dyDescent="0.25">
      <c r="A7" s="56"/>
      <c r="B7" s="58"/>
      <c r="C7" s="20" t="s">
        <v>25</v>
      </c>
      <c r="D7" s="24">
        <v>44221</v>
      </c>
      <c r="E7" s="24">
        <v>44227</v>
      </c>
      <c r="F7" s="25" t="s">
        <v>101</v>
      </c>
      <c r="G7" s="26">
        <v>0</v>
      </c>
      <c r="H7" s="25" t="s">
        <v>90</v>
      </c>
      <c r="I7" s="26">
        <v>0</v>
      </c>
      <c r="J7" s="25" t="s">
        <v>90</v>
      </c>
      <c r="K7" s="26">
        <v>0</v>
      </c>
      <c r="L7" s="26">
        <v>0</v>
      </c>
      <c r="M7" s="26">
        <v>0</v>
      </c>
      <c r="N7" s="25" t="s">
        <v>90</v>
      </c>
      <c r="O7" s="26">
        <v>0</v>
      </c>
      <c r="P7" s="26">
        <v>0</v>
      </c>
      <c r="Q7" s="25">
        <v>0</v>
      </c>
      <c r="R7" s="25">
        <v>0</v>
      </c>
      <c r="S7" s="25" t="s">
        <v>90</v>
      </c>
      <c r="T7" s="2"/>
      <c r="U7" s="1">
        <f t="shared" si="0"/>
        <v>9</v>
      </c>
      <c r="V7" s="1">
        <f t="shared" si="1"/>
        <v>0</v>
      </c>
      <c r="W7" s="20">
        <f t="shared" si="2"/>
        <v>0</v>
      </c>
      <c r="X7" s="20">
        <f t="shared" si="2"/>
        <v>0</v>
      </c>
    </row>
    <row r="8" spans="1:29" ht="15" customHeight="1" x14ac:dyDescent="0.25">
      <c r="A8" s="56"/>
      <c r="B8" s="59" t="s">
        <v>26</v>
      </c>
      <c r="C8" s="6" t="s">
        <v>27</v>
      </c>
      <c r="D8" s="5">
        <v>44228</v>
      </c>
      <c r="E8" s="5">
        <v>44234</v>
      </c>
      <c r="F8" s="3" t="s">
        <v>90</v>
      </c>
      <c r="G8" s="4">
        <v>0</v>
      </c>
      <c r="H8" s="3" t="s">
        <v>90</v>
      </c>
      <c r="I8" s="4">
        <v>0</v>
      </c>
      <c r="J8" s="3" t="s">
        <v>90</v>
      </c>
      <c r="K8" s="4">
        <v>0</v>
      </c>
      <c r="L8" s="4">
        <v>0</v>
      </c>
      <c r="M8" s="4">
        <v>0</v>
      </c>
      <c r="N8" s="3" t="s">
        <v>90</v>
      </c>
      <c r="O8" s="4">
        <v>0</v>
      </c>
      <c r="P8" s="4">
        <v>0</v>
      </c>
      <c r="Q8" s="3">
        <v>0</v>
      </c>
      <c r="R8" s="3">
        <v>0</v>
      </c>
      <c r="S8" s="3" t="s">
        <v>90</v>
      </c>
      <c r="T8" s="2"/>
      <c r="U8" s="1">
        <f t="shared" si="0"/>
        <v>9</v>
      </c>
      <c r="V8" s="1">
        <f t="shared" si="1"/>
        <v>0</v>
      </c>
      <c r="W8" s="20">
        <f t="shared" si="2"/>
        <v>0</v>
      </c>
      <c r="X8" s="20">
        <f t="shared" si="2"/>
        <v>0</v>
      </c>
    </row>
    <row r="9" spans="1:29" ht="15" customHeight="1" x14ac:dyDescent="0.25">
      <c r="A9" s="56"/>
      <c r="B9" s="59"/>
      <c r="C9" s="6" t="s">
        <v>28</v>
      </c>
      <c r="D9" s="5">
        <v>44235</v>
      </c>
      <c r="E9" s="5">
        <v>44241</v>
      </c>
      <c r="F9" s="3" t="s">
        <v>90</v>
      </c>
      <c r="G9" s="4">
        <v>0</v>
      </c>
      <c r="H9" s="3" t="s">
        <v>90</v>
      </c>
      <c r="I9" s="4">
        <v>0</v>
      </c>
      <c r="J9" s="3" t="s">
        <v>90</v>
      </c>
      <c r="K9" s="4">
        <v>0</v>
      </c>
      <c r="L9" s="4">
        <v>0</v>
      </c>
      <c r="M9" s="4">
        <v>0</v>
      </c>
      <c r="N9" s="3" t="s">
        <v>90</v>
      </c>
      <c r="O9" s="4">
        <v>0</v>
      </c>
      <c r="P9" s="4">
        <v>0</v>
      </c>
      <c r="Q9" s="3">
        <v>0</v>
      </c>
      <c r="R9" s="3">
        <v>0</v>
      </c>
      <c r="S9" s="3" t="s">
        <v>90</v>
      </c>
      <c r="T9" s="2"/>
      <c r="U9" s="1">
        <f t="shared" si="0"/>
        <v>9</v>
      </c>
      <c r="V9" s="1">
        <f t="shared" si="1"/>
        <v>0</v>
      </c>
      <c r="W9" s="20">
        <f t="shared" si="2"/>
        <v>0</v>
      </c>
      <c r="X9" s="20">
        <f t="shared" si="2"/>
        <v>0</v>
      </c>
    </row>
    <row r="10" spans="1:29" ht="15" customHeight="1" x14ac:dyDescent="0.25">
      <c r="A10" s="56"/>
      <c r="B10" s="59"/>
      <c r="C10" s="6" t="s">
        <v>29</v>
      </c>
      <c r="D10" s="5">
        <v>44242</v>
      </c>
      <c r="E10" s="5">
        <v>44248</v>
      </c>
      <c r="F10" s="3" t="s">
        <v>90</v>
      </c>
      <c r="G10" s="4">
        <v>0</v>
      </c>
      <c r="H10" s="3" t="s">
        <v>90</v>
      </c>
      <c r="I10" s="4">
        <v>0</v>
      </c>
      <c r="J10" s="3" t="s">
        <v>90</v>
      </c>
      <c r="K10" s="4">
        <v>0</v>
      </c>
      <c r="L10" s="4">
        <v>0</v>
      </c>
      <c r="M10" s="4">
        <v>0</v>
      </c>
      <c r="N10" s="3" t="s">
        <v>90</v>
      </c>
      <c r="O10" s="4">
        <v>0</v>
      </c>
      <c r="P10" s="4">
        <v>0</v>
      </c>
      <c r="Q10" s="3">
        <v>0</v>
      </c>
      <c r="R10" s="3">
        <v>0</v>
      </c>
      <c r="S10" s="3" t="s">
        <v>90</v>
      </c>
      <c r="T10" s="2"/>
      <c r="U10" s="1">
        <f t="shared" si="0"/>
        <v>9</v>
      </c>
      <c r="V10" s="1">
        <f t="shared" si="1"/>
        <v>0</v>
      </c>
      <c r="W10" s="20">
        <f t="shared" si="2"/>
        <v>0</v>
      </c>
      <c r="X10" s="20">
        <f t="shared" si="2"/>
        <v>0</v>
      </c>
    </row>
    <row r="11" spans="1:29" ht="15" customHeight="1" x14ac:dyDescent="0.25">
      <c r="A11" s="56"/>
      <c r="B11" s="59"/>
      <c r="C11" s="6" t="s">
        <v>30</v>
      </c>
      <c r="D11" s="5">
        <v>44249</v>
      </c>
      <c r="E11" s="5">
        <v>44255</v>
      </c>
      <c r="F11" s="3" t="s">
        <v>90</v>
      </c>
      <c r="G11" s="4">
        <v>0</v>
      </c>
      <c r="H11" s="3" t="s">
        <v>90</v>
      </c>
      <c r="I11" s="4">
        <v>0</v>
      </c>
      <c r="J11" s="3" t="s">
        <v>90</v>
      </c>
      <c r="K11" s="4">
        <v>0</v>
      </c>
      <c r="L11" s="4">
        <v>0</v>
      </c>
      <c r="M11" s="4">
        <v>0</v>
      </c>
      <c r="N11" s="3" t="s">
        <v>90</v>
      </c>
      <c r="O11" s="4">
        <v>0</v>
      </c>
      <c r="P11" s="4">
        <v>0</v>
      </c>
      <c r="Q11" s="3">
        <v>5</v>
      </c>
      <c r="R11" s="3">
        <v>0</v>
      </c>
      <c r="S11" s="3" t="s">
        <v>90</v>
      </c>
      <c r="T11" s="2"/>
      <c r="U11" s="1">
        <f t="shared" si="0"/>
        <v>9</v>
      </c>
      <c r="V11" s="1">
        <f t="shared" si="1"/>
        <v>0</v>
      </c>
      <c r="W11" s="20">
        <f t="shared" si="2"/>
        <v>0</v>
      </c>
      <c r="X11" s="20">
        <f t="shared" si="2"/>
        <v>0</v>
      </c>
    </row>
    <row r="12" spans="1:29" ht="15" customHeight="1" x14ac:dyDescent="0.25">
      <c r="A12" s="56"/>
      <c r="B12" s="58" t="s">
        <v>31</v>
      </c>
      <c r="C12" s="20" t="s">
        <v>32</v>
      </c>
      <c r="D12" s="24">
        <v>44256</v>
      </c>
      <c r="E12" s="24">
        <v>44262</v>
      </c>
      <c r="F12" s="25" t="s">
        <v>90</v>
      </c>
      <c r="G12" s="26">
        <v>0</v>
      </c>
      <c r="H12" s="25" t="s">
        <v>90</v>
      </c>
      <c r="I12" s="26">
        <v>0</v>
      </c>
      <c r="J12" s="25" t="s">
        <v>90</v>
      </c>
      <c r="K12" s="26">
        <v>0</v>
      </c>
      <c r="L12" s="26">
        <v>0</v>
      </c>
      <c r="M12" s="26">
        <v>0</v>
      </c>
      <c r="N12" s="25" t="s">
        <v>90</v>
      </c>
      <c r="O12" s="26">
        <v>0</v>
      </c>
      <c r="P12" s="26">
        <v>0</v>
      </c>
      <c r="Q12" s="25">
        <v>0</v>
      </c>
      <c r="R12" s="25">
        <v>0</v>
      </c>
      <c r="S12" s="25" t="s">
        <v>92</v>
      </c>
      <c r="T12" s="2"/>
      <c r="U12" s="1">
        <f t="shared" si="0"/>
        <v>9</v>
      </c>
      <c r="V12" s="1">
        <f t="shared" si="1"/>
        <v>0</v>
      </c>
      <c r="W12" s="20">
        <f t="shared" si="2"/>
        <v>0</v>
      </c>
      <c r="X12" s="20">
        <f t="shared" si="2"/>
        <v>0</v>
      </c>
    </row>
    <row r="13" spans="1:29" ht="15" customHeight="1" x14ac:dyDescent="0.25">
      <c r="A13" s="56"/>
      <c r="B13" s="58"/>
      <c r="C13" s="20" t="s">
        <v>33</v>
      </c>
      <c r="D13" s="24">
        <v>44263</v>
      </c>
      <c r="E13" s="24">
        <v>44269</v>
      </c>
      <c r="F13" s="25" t="s">
        <v>90</v>
      </c>
      <c r="G13" s="26">
        <v>0</v>
      </c>
      <c r="H13" s="25" t="s">
        <v>90</v>
      </c>
      <c r="I13" s="26">
        <v>0</v>
      </c>
      <c r="J13" s="25" t="s">
        <v>90</v>
      </c>
      <c r="K13" s="26">
        <v>0</v>
      </c>
      <c r="L13" s="26">
        <v>0</v>
      </c>
      <c r="M13" s="26">
        <v>0</v>
      </c>
      <c r="N13" s="25" t="s">
        <v>90</v>
      </c>
      <c r="O13" s="26">
        <v>0</v>
      </c>
      <c r="P13" s="26">
        <v>0</v>
      </c>
      <c r="Q13" s="25">
        <v>0</v>
      </c>
      <c r="R13" s="25">
        <v>0</v>
      </c>
      <c r="S13" s="25" t="s">
        <v>90</v>
      </c>
      <c r="T13" s="2"/>
      <c r="U13" s="1">
        <f t="shared" si="0"/>
        <v>9</v>
      </c>
      <c r="V13" s="1">
        <f t="shared" si="1"/>
        <v>0</v>
      </c>
      <c r="W13" s="20">
        <f t="shared" si="2"/>
        <v>0</v>
      </c>
      <c r="X13" s="20">
        <f t="shared" si="2"/>
        <v>0</v>
      </c>
    </row>
    <row r="14" spans="1:29" ht="15" customHeight="1" x14ac:dyDescent="0.25">
      <c r="A14" s="56"/>
      <c r="B14" s="58"/>
      <c r="C14" s="20" t="s">
        <v>34</v>
      </c>
      <c r="D14" s="24">
        <v>44270</v>
      </c>
      <c r="E14" s="24">
        <v>44276</v>
      </c>
      <c r="F14" s="25" t="s">
        <v>90</v>
      </c>
      <c r="G14" s="26">
        <v>0</v>
      </c>
      <c r="H14" s="25" t="s">
        <v>90</v>
      </c>
      <c r="I14" s="26">
        <v>0</v>
      </c>
      <c r="J14" s="25" t="s">
        <v>90</v>
      </c>
      <c r="K14" s="26">
        <v>0</v>
      </c>
      <c r="L14" s="26">
        <v>0</v>
      </c>
      <c r="M14" s="26">
        <v>0</v>
      </c>
      <c r="N14" s="25" t="s">
        <v>90</v>
      </c>
      <c r="O14" s="26">
        <v>0</v>
      </c>
      <c r="P14" s="26">
        <v>0</v>
      </c>
      <c r="Q14" s="25">
        <v>0</v>
      </c>
      <c r="R14" s="25">
        <v>0</v>
      </c>
      <c r="S14" s="25" t="s">
        <v>90</v>
      </c>
      <c r="T14" s="2"/>
      <c r="U14" s="1">
        <f t="shared" si="0"/>
        <v>9</v>
      </c>
      <c r="V14" s="1">
        <f t="shared" si="1"/>
        <v>0</v>
      </c>
      <c r="W14" s="20">
        <f t="shared" si="2"/>
        <v>0</v>
      </c>
      <c r="X14" s="20">
        <f t="shared" si="2"/>
        <v>0</v>
      </c>
    </row>
    <row r="15" spans="1:29" ht="15" customHeight="1" x14ac:dyDescent="0.25">
      <c r="A15" s="56"/>
      <c r="B15" s="58"/>
      <c r="C15" s="20" t="s">
        <v>35</v>
      </c>
      <c r="D15" s="24">
        <v>44277</v>
      </c>
      <c r="E15" s="24">
        <v>44283</v>
      </c>
      <c r="F15" s="25" t="s">
        <v>90</v>
      </c>
      <c r="G15" s="26">
        <v>0</v>
      </c>
      <c r="H15" s="25" t="s">
        <v>90</v>
      </c>
      <c r="I15" s="26">
        <v>0</v>
      </c>
      <c r="J15" s="25" t="s">
        <v>90</v>
      </c>
      <c r="K15" s="26">
        <v>0</v>
      </c>
      <c r="L15" s="26">
        <v>0</v>
      </c>
      <c r="M15" s="26">
        <v>0</v>
      </c>
      <c r="N15" s="25" t="s">
        <v>90</v>
      </c>
      <c r="O15" s="26">
        <v>0</v>
      </c>
      <c r="P15" s="26">
        <v>0</v>
      </c>
      <c r="Q15" s="25">
        <v>0</v>
      </c>
      <c r="R15" s="25">
        <v>0</v>
      </c>
      <c r="S15" s="25" t="s">
        <v>90</v>
      </c>
      <c r="T15" s="2"/>
      <c r="U15" s="1">
        <f t="shared" si="0"/>
        <v>9</v>
      </c>
      <c r="V15" s="1">
        <f t="shared" si="1"/>
        <v>0</v>
      </c>
      <c r="W15" s="20">
        <f t="shared" si="2"/>
        <v>0</v>
      </c>
      <c r="X15" s="20">
        <f t="shared" si="2"/>
        <v>0</v>
      </c>
    </row>
    <row r="16" spans="1:29" ht="15" customHeight="1" x14ac:dyDescent="0.25">
      <c r="A16" s="56"/>
      <c r="B16" s="58"/>
      <c r="C16" s="20" t="s">
        <v>36</v>
      </c>
      <c r="D16" s="24">
        <v>44284</v>
      </c>
      <c r="E16" s="24">
        <v>44290</v>
      </c>
      <c r="F16" s="25" t="s">
        <v>90</v>
      </c>
      <c r="G16" s="26">
        <v>0</v>
      </c>
      <c r="H16" s="25" t="s">
        <v>90</v>
      </c>
      <c r="I16" s="26">
        <v>1</v>
      </c>
      <c r="J16" s="25" t="s">
        <v>90</v>
      </c>
      <c r="K16" s="26">
        <v>0</v>
      </c>
      <c r="L16" s="26">
        <v>0</v>
      </c>
      <c r="M16" s="26">
        <v>0</v>
      </c>
      <c r="N16" s="25" t="s">
        <v>90</v>
      </c>
      <c r="O16" s="26">
        <v>0</v>
      </c>
      <c r="P16" s="26">
        <v>0</v>
      </c>
      <c r="Q16" s="25">
        <v>0</v>
      </c>
      <c r="R16" s="25">
        <v>0</v>
      </c>
      <c r="S16" s="25" t="s">
        <v>90</v>
      </c>
      <c r="T16" s="2"/>
      <c r="U16" s="1">
        <f t="shared" si="0"/>
        <v>8</v>
      </c>
      <c r="V16" s="1">
        <f t="shared" si="1"/>
        <v>0</v>
      </c>
      <c r="W16" s="20">
        <f t="shared" si="2"/>
        <v>0</v>
      </c>
      <c r="X16" s="20">
        <f t="shared" si="2"/>
        <v>0</v>
      </c>
    </row>
    <row r="17" spans="1:24" ht="15" customHeight="1" x14ac:dyDescent="0.25">
      <c r="A17" s="56"/>
      <c r="B17" s="59" t="s">
        <v>37</v>
      </c>
      <c r="C17" s="6" t="s">
        <v>38</v>
      </c>
      <c r="D17" s="5">
        <v>44291</v>
      </c>
      <c r="E17" s="5">
        <v>44297</v>
      </c>
      <c r="F17" s="3" t="s">
        <v>90</v>
      </c>
      <c r="G17" s="4">
        <v>0</v>
      </c>
      <c r="H17" s="3" t="s">
        <v>102</v>
      </c>
      <c r="I17" s="4">
        <v>0</v>
      </c>
      <c r="J17" s="3" t="s">
        <v>90</v>
      </c>
      <c r="K17" s="4">
        <v>0</v>
      </c>
      <c r="L17" s="4">
        <v>0</v>
      </c>
      <c r="M17" s="4">
        <v>0</v>
      </c>
      <c r="N17" s="3" t="s">
        <v>90</v>
      </c>
      <c r="O17" s="4">
        <v>0</v>
      </c>
      <c r="P17" s="4">
        <v>0</v>
      </c>
      <c r="Q17" s="3">
        <v>0</v>
      </c>
      <c r="R17" s="3">
        <v>0</v>
      </c>
      <c r="S17" s="3" t="s">
        <v>90</v>
      </c>
      <c r="T17" s="2"/>
      <c r="U17" s="1">
        <f t="shared" si="0"/>
        <v>8</v>
      </c>
      <c r="V17" s="1">
        <f t="shared" si="1"/>
        <v>0</v>
      </c>
      <c r="W17" s="20">
        <f t="shared" si="2"/>
        <v>0</v>
      </c>
      <c r="X17" s="20">
        <f t="shared" si="2"/>
        <v>0</v>
      </c>
    </row>
    <row r="18" spans="1:24" ht="15" customHeight="1" x14ac:dyDescent="0.25">
      <c r="A18" s="56"/>
      <c r="B18" s="59"/>
      <c r="C18" s="6" t="s">
        <v>39</v>
      </c>
      <c r="D18" s="5">
        <v>44298</v>
      </c>
      <c r="E18" s="5">
        <v>44304</v>
      </c>
      <c r="F18" s="3" t="s">
        <v>90</v>
      </c>
      <c r="G18" s="4">
        <v>0</v>
      </c>
      <c r="H18" s="3" t="s">
        <v>90</v>
      </c>
      <c r="I18" s="4">
        <v>0</v>
      </c>
      <c r="J18" s="3" t="s">
        <v>90</v>
      </c>
      <c r="K18" s="4">
        <v>0</v>
      </c>
      <c r="L18" s="4">
        <v>0</v>
      </c>
      <c r="M18" s="4">
        <v>0</v>
      </c>
      <c r="N18" s="3" t="s">
        <v>90</v>
      </c>
      <c r="O18" s="4">
        <v>0</v>
      </c>
      <c r="P18" s="4">
        <v>0</v>
      </c>
      <c r="Q18" s="3">
        <v>0</v>
      </c>
      <c r="R18" s="3">
        <v>0</v>
      </c>
      <c r="S18" s="3" t="s">
        <v>90</v>
      </c>
      <c r="T18" s="2"/>
      <c r="U18" s="1">
        <f t="shared" si="0"/>
        <v>8</v>
      </c>
      <c r="V18" s="1">
        <f t="shared" si="1"/>
        <v>0</v>
      </c>
      <c r="W18" s="20">
        <f t="shared" si="2"/>
        <v>0</v>
      </c>
      <c r="X18" s="20">
        <f t="shared" si="2"/>
        <v>0</v>
      </c>
    </row>
    <row r="19" spans="1:24" ht="15" customHeight="1" x14ac:dyDescent="0.25">
      <c r="A19" s="56"/>
      <c r="B19" s="59"/>
      <c r="C19" s="6" t="s">
        <v>40</v>
      </c>
      <c r="D19" s="5">
        <v>44305</v>
      </c>
      <c r="E19" s="5">
        <v>44311</v>
      </c>
      <c r="F19" s="3" t="s">
        <v>90</v>
      </c>
      <c r="G19" s="4">
        <v>0</v>
      </c>
      <c r="H19" s="3" t="s">
        <v>90</v>
      </c>
      <c r="I19" s="4">
        <v>0</v>
      </c>
      <c r="J19" s="3" t="s">
        <v>90</v>
      </c>
      <c r="K19" s="4">
        <v>0</v>
      </c>
      <c r="L19" s="4">
        <v>0</v>
      </c>
      <c r="M19" s="4">
        <v>0</v>
      </c>
      <c r="N19" s="3" t="s">
        <v>90</v>
      </c>
      <c r="O19" s="4">
        <v>0</v>
      </c>
      <c r="P19" s="4">
        <v>0</v>
      </c>
      <c r="Q19" s="3">
        <v>0</v>
      </c>
      <c r="R19" s="3">
        <v>0</v>
      </c>
      <c r="S19" s="3" t="s">
        <v>90</v>
      </c>
      <c r="T19" s="2"/>
      <c r="U19" s="1">
        <f t="shared" si="0"/>
        <v>8</v>
      </c>
      <c r="V19" s="1">
        <f t="shared" si="1"/>
        <v>0</v>
      </c>
      <c r="W19" s="20">
        <f t="shared" si="2"/>
        <v>0</v>
      </c>
      <c r="X19" s="20">
        <f t="shared" si="2"/>
        <v>0</v>
      </c>
    </row>
    <row r="20" spans="1:24" ht="15" customHeight="1" x14ac:dyDescent="0.25">
      <c r="A20" s="56"/>
      <c r="B20" s="59"/>
      <c r="C20" s="6" t="s">
        <v>41</v>
      </c>
      <c r="D20" s="5">
        <v>44312</v>
      </c>
      <c r="E20" s="5">
        <v>44318</v>
      </c>
      <c r="F20" s="3" t="s">
        <v>90</v>
      </c>
      <c r="G20" s="4">
        <v>0</v>
      </c>
      <c r="H20" s="3" t="s">
        <v>90</v>
      </c>
      <c r="I20" s="4">
        <v>0</v>
      </c>
      <c r="J20" s="3" t="s">
        <v>90</v>
      </c>
      <c r="K20" s="4">
        <v>0</v>
      </c>
      <c r="L20" s="4">
        <v>0</v>
      </c>
      <c r="M20" s="4">
        <v>0</v>
      </c>
      <c r="N20" s="3" t="s">
        <v>90</v>
      </c>
      <c r="O20" s="4">
        <v>0</v>
      </c>
      <c r="P20" s="4">
        <v>0</v>
      </c>
      <c r="Q20" s="3">
        <v>0</v>
      </c>
      <c r="R20" s="3">
        <v>0</v>
      </c>
      <c r="S20" s="3" t="s">
        <v>90</v>
      </c>
      <c r="T20" s="2"/>
      <c r="U20" s="1">
        <f t="shared" si="0"/>
        <v>8</v>
      </c>
      <c r="V20" s="1">
        <f t="shared" si="1"/>
        <v>0</v>
      </c>
      <c r="W20" s="20">
        <f t="shared" si="2"/>
        <v>0</v>
      </c>
      <c r="X20" s="20">
        <f t="shared" si="2"/>
        <v>0</v>
      </c>
    </row>
    <row r="21" spans="1:24" ht="15" customHeight="1" x14ac:dyDescent="0.25">
      <c r="A21" s="56"/>
      <c r="B21" s="58" t="s">
        <v>42</v>
      </c>
      <c r="C21" s="20" t="s">
        <v>43</v>
      </c>
      <c r="D21" s="24">
        <v>44319</v>
      </c>
      <c r="E21" s="24">
        <v>44325</v>
      </c>
      <c r="F21" s="25" t="s">
        <v>90</v>
      </c>
      <c r="G21" s="26">
        <v>0</v>
      </c>
      <c r="H21" s="25" t="s">
        <v>90</v>
      </c>
      <c r="I21" s="26">
        <v>8</v>
      </c>
      <c r="J21" s="25" t="s">
        <v>90</v>
      </c>
      <c r="K21" s="26">
        <v>0</v>
      </c>
      <c r="L21" s="26">
        <v>0</v>
      </c>
      <c r="M21" s="26">
        <v>0</v>
      </c>
      <c r="N21" s="25" t="s">
        <v>90</v>
      </c>
      <c r="O21" s="26">
        <v>0</v>
      </c>
      <c r="P21" s="26">
        <v>0</v>
      </c>
      <c r="Q21" s="25">
        <v>0</v>
      </c>
      <c r="R21" s="25">
        <v>0</v>
      </c>
      <c r="S21" s="25" t="s">
        <v>90</v>
      </c>
      <c r="T21" s="2"/>
      <c r="U21" s="1">
        <f t="shared" si="0"/>
        <v>0</v>
      </c>
      <c r="V21" s="1">
        <f t="shared" si="1"/>
        <v>0</v>
      </c>
      <c r="W21" s="20">
        <f t="shared" ref="W21:X36" si="3">IF(AB21&lt;&gt;"",AB21+K21-O21,W20+K21-O21)</f>
        <v>0</v>
      </c>
      <c r="X21" s="20">
        <f t="shared" si="3"/>
        <v>0</v>
      </c>
    </row>
    <row r="22" spans="1:24" ht="15" customHeight="1" x14ac:dyDescent="0.25">
      <c r="A22" s="56"/>
      <c r="B22" s="58"/>
      <c r="C22" s="20" t="s">
        <v>44</v>
      </c>
      <c r="D22" s="24">
        <v>44326</v>
      </c>
      <c r="E22" s="24">
        <v>44332</v>
      </c>
      <c r="F22" s="25" t="s">
        <v>90</v>
      </c>
      <c r="G22" s="26">
        <v>0</v>
      </c>
      <c r="H22" s="25" t="s">
        <v>103</v>
      </c>
      <c r="I22" s="26">
        <v>0</v>
      </c>
      <c r="J22" s="25" t="s">
        <v>90</v>
      </c>
      <c r="K22" s="26">
        <v>0</v>
      </c>
      <c r="L22" s="26">
        <v>0</v>
      </c>
      <c r="M22" s="26">
        <v>0</v>
      </c>
      <c r="N22" s="25" t="s">
        <v>90</v>
      </c>
      <c r="O22" s="26">
        <v>0</v>
      </c>
      <c r="P22" s="26">
        <v>0</v>
      </c>
      <c r="Q22" s="25">
        <v>0</v>
      </c>
      <c r="R22" s="25">
        <v>0</v>
      </c>
      <c r="S22" s="25" t="s">
        <v>90</v>
      </c>
      <c r="T22" s="2"/>
      <c r="U22" s="1">
        <f t="shared" si="0"/>
        <v>0</v>
      </c>
      <c r="V22" s="1">
        <f t="shared" si="1"/>
        <v>0</v>
      </c>
      <c r="W22" s="20">
        <f t="shared" si="3"/>
        <v>0</v>
      </c>
      <c r="X22" s="20">
        <f t="shared" si="3"/>
        <v>0</v>
      </c>
    </row>
    <row r="23" spans="1:24" ht="15" customHeight="1" x14ac:dyDescent="0.25">
      <c r="A23" s="56"/>
      <c r="B23" s="58"/>
      <c r="C23" s="20" t="s">
        <v>45</v>
      </c>
      <c r="D23" s="24">
        <v>44333</v>
      </c>
      <c r="E23" s="24">
        <v>44339</v>
      </c>
      <c r="F23" s="25" t="s">
        <v>90</v>
      </c>
      <c r="G23" s="26">
        <v>0</v>
      </c>
      <c r="H23" s="25" t="s">
        <v>90</v>
      </c>
      <c r="I23" s="26">
        <v>0</v>
      </c>
      <c r="J23" s="25" t="s">
        <v>90</v>
      </c>
      <c r="K23" s="26">
        <v>0</v>
      </c>
      <c r="L23" s="26">
        <v>0</v>
      </c>
      <c r="M23" s="26">
        <v>0</v>
      </c>
      <c r="N23" s="25" t="s">
        <v>90</v>
      </c>
      <c r="O23" s="26">
        <v>0</v>
      </c>
      <c r="P23" s="26">
        <v>0</v>
      </c>
      <c r="Q23" s="25">
        <v>0</v>
      </c>
      <c r="R23" s="25">
        <v>0</v>
      </c>
      <c r="S23" s="25" t="s">
        <v>90</v>
      </c>
      <c r="T23" s="2"/>
      <c r="U23" s="1">
        <f t="shared" si="0"/>
        <v>0</v>
      </c>
      <c r="V23" s="1">
        <f t="shared" si="1"/>
        <v>0</v>
      </c>
      <c r="W23" s="20">
        <f t="shared" si="3"/>
        <v>0</v>
      </c>
      <c r="X23" s="20">
        <f t="shared" si="3"/>
        <v>0</v>
      </c>
    </row>
    <row r="24" spans="1:24" ht="15" customHeight="1" x14ac:dyDescent="0.25">
      <c r="A24" s="56"/>
      <c r="B24" s="58"/>
      <c r="C24" s="20" t="s">
        <v>46</v>
      </c>
      <c r="D24" s="24">
        <v>44340</v>
      </c>
      <c r="E24" s="24">
        <v>44346</v>
      </c>
      <c r="F24" s="25" t="s">
        <v>90</v>
      </c>
      <c r="G24" s="26">
        <v>0</v>
      </c>
      <c r="H24" s="25" t="s">
        <v>90</v>
      </c>
      <c r="I24" s="26">
        <v>0</v>
      </c>
      <c r="J24" s="25" t="s">
        <v>90</v>
      </c>
      <c r="K24" s="26">
        <v>0</v>
      </c>
      <c r="L24" s="26">
        <v>0</v>
      </c>
      <c r="M24" s="26">
        <v>0</v>
      </c>
      <c r="N24" s="25" t="s">
        <v>90</v>
      </c>
      <c r="O24" s="26">
        <v>0</v>
      </c>
      <c r="P24" s="26">
        <v>0</v>
      </c>
      <c r="Q24" s="25">
        <v>0</v>
      </c>
      <c r="R24" s="25">
        <v>0</v>
      </c>
      <c r="S24" s="25" t="s">
        <v>90</v>
      </c>
      <c r="T24" s="2"/>
      <c r="U24" s="1">
        <f t="shared" si="0"/>
        <v>0</v>
      </c>
      <c r="V24" s="1">
        <f t="shared" si="1"/>
        <v>0</v>
      </c>
      <c r="W24" s="20">
        <f t="shared" si="3"/>
        <v>0</v>
      </c>
      <c r="X24" s="20">
        <f t="shared" si="3"/>
        <v>0</v>
      </c>
    </row>
    <row r="25" spans="1:24" ht="15" customHeight="1" x14ac:dyDescent="0.25">
      <c r="A25" s="56"/>
      <c r="B25" s="59" t="s">
        <v>47</v>
      </c>
      <c r="C25" s="6" t="s">
        <v>48</v>
      </c>
      <c r="D25" s="5">
        <v>44347</v>
      </c>
      <c r="E25" s="5">
        <v>44353</v>
      </c>
      <c r="F25" s="3" t="s">
        <v>90</v>
      </c>
      <c r="G25" s="4">
        <v>0</v>
      </c>
      <c r="H25" s="3" t="s">
        <v>90</v>
      </c>
      <c r="I25" s="4">
        <v>0</v>
      </c>
      <c r="J25" s="3" t="s">
        <v>90</v>
      </c>
      <c r="K25" s="4">
        <v>1</v>
      </c>
      <c r="L25" s="4">
        <v>0</v>
      </c>
      <c r="M25" s="4">
        <v>0</v>
      </c>
      <c r="N25" s="3" t="s">
        <v>90</v>
      </c>
      <c r="O25" s="4">
        <v>0</v>
      </c>
      <c r="P25" s="4">
        <v>0</v>
      </c>
      <c r="Q25" s="3">
        <v>0</v>
      </c>
      <c r="R25" s="3">
        <v>0</v>
      </c>
      <c r="S25" s="3" t="s">
        <v>90</v>
      </c>
      <c r="T25" s="2"/>
      <c r="U25" s="1">
        <f t="shared" si="0"/>
        <v>0</v>
      </c>
      <c r="V25" s="1">
        <f t="shared" si="1"/>
        <v>1</v>
      </c>
      <c r="W25" s="20">
        <f t="shared" si="3"/>
        <v>1</v>
      </c>
      <c r="X25" s="20">
        <f t="shared" si="3"/>
        <v>0</v>
      </c>
    </row>
    <row r="26" spans="1:24" ht="15" customHeight="1" x14ac:dyDescent="0.25">
      <c r="A26" s="56"/>
      <c r="B26" s="59"/>
      <c r="C26" s="6" t="s">
        <v>49</v>
      </c>
      <c r="D26" s="5">
        <v>44354</v>
      </c>
      <c r="E26" s="5">
        <v>44360</v>
      </c>
      <c r="F26" s="3" t="s">
        <v>90</v>
      </c>
      <c r="G26" s="4">
        <v>0</v>
      </c>
      <c r="H26" s="3" t="s">
        <v>90</v>
      </c>
      <c r="I26" s="4">
        <v>0</v>
      </c>
      <c r="J26" s="3" t="s">
        <v>104</v>
      </c>
      <c r="K26" s="4">
        <v>0</v>
      </c>
      <c r="L26" s="4">
        <v>0</v>
      </c>
      <c r="M26" s="4">
        <v>0</v>
      </c>
      <c r="N26" s="3" t="s">
        <v>90</v>
      </c>
      <c r="O26" s="4">
        <v>0</v>
      </c>
      <c r="P26" s="4">
        <v>0</v>
      </c>
      <c r="Q26" s="3">
        <v>0</v>
      </c>
      <c r="R26" s="3">
        <v>0</v>
      </c>
      <c r="S26" s="3" t="s">
        <v>90</v>
      </c>
      <c r="T26" s="2"/>
      <c r="U26" s="1">
        <f t="shared" si="0"/>
        <v>0</v>
      </c>
      <c r="V26" s="1">
        <f t="shared" si="1"/>
        <v>1</v>
      </c>
      <c r="W26" s="20">
        <f t="shared" si="3"/>
        <v>1</v>
      </c>
      <c r="X26" s="20">
        <f t="shared" si="3"/>
        <v>0</v>
      </c>
    </row>
    <row r="27" spans="1:24" ht="15" customHeight="1" x14ac:dyDescent="0.25">
      <c r="A27" s="56"/>
      <c r="B27" s="59"/>
      <c r="C27" s="6" t="s">
        <v>50</v>
      </c>
      <c r="D27" s="5">
        <v>44361</v>
      </c>
      <c r="E27" s="5">
        <v>44367</v>
      </c>
      <c r="F27" s="3" t="s">
        <v>90</v>
      </c>
      <c r="G27" s="4">
        <v>0</v>
      </c>
      <c r="H27" s="3" t="s">
        <v>90</v>
      </c>
      <c r="I27" s="4">
        <v>0</v>
      </c>
      <c r="J27" s="3" t="s">
        <v>90</v>
      </c>
      <c r="K27" s="4">
        <v>0</v>
      </c>
      <c r="L27" s="4">
        <v>0</v>
      </c>
      <c r="M27" s="4">
        <v>0</v>
      </c>
      <c r="N27" s="3" t="s">
        <v>90</v>
      </c>
      <c r="O27" s="4">
        <v>0</v>
      </c>
      <c r="P27" s="4">
        <v>0</v>
      </c>
      <c r="Q27" s="3">
        <v>0</v>
      </c>
      <c r="R27" s="3">
        <v>0</v>
      </c>
      <c r="S27" s="3" t="s">
        <v>90</v>
      </c>
      <c r="T27" s="2"/>
      <c r="U27" s="1">
        <f t="shared" si="0"/>
        <v>0</v>
      </c>
      <c r="V27" s="1">
        <f t="shared" si="1"/>
        <v>1</v>
      </c>
      <c r="W27" s="20">
        <f t="shared" si="3"/>
        <v>1</v>
      </c>
      <c r="X27" s="20">
        <f t="shared" si="3"/>
        <v>0</v>
      </c>
    </row>
    <row r="28" spans="1:24" ht="15" customHeight="1" x14ac:dyDescent="0.25">
      <c r="A28" s="56"/>
      <c r="B28" s="59"/>
      <c r="C28" s="6" t="s">
        <v>51</v>
      </c>
      <c r="D28" s="5">
        <v>44368</v>
      </c>
      <c r="E28" s="5">
        <v>44374</v>
      </c>
      <c r="F28" s="3" t="s">
        <v>90</v>
      </c>
      <c r="G28" s="4">
        <v>0</v>
      </c>
      <c r="H28" s="3" t="s">
        <v>90</v>
      </c>
      <c r="I28" s="4">
        <v>0</v>
      </c>
      <c r="J28" s="3" t="s">
        <v>90</v>
      </c>
      <c r="K28" s="4">
        <v>0</v>
      </c>
      <c r="L28" s="4">
        <v>0</v>
      </c>
      <c r="M28" s="4">
        <v>0</v>
      </c>
      <c r="N28" s="3" t="s">
        <v>90</v>
      </c>
      <c r="O28" s="4">
        <v>0</v>
      </c>
      <c r="P28" s="4">
        <v>0</v>
      </c>
      <c r="Q28" s="3">
        <v>0</v>
      </c>
      <c r="R28" s="3">
        <v>0</v>
      </c>
      <c r="S28" s="3" t="s">
        <v>90</v>
      </c>
      <c r="T28" s="2"/>
      <c r="U28" s="1">
        <f t="shared" si="0"/>
        <v>0</v>
      </c>
      <c r="V28" s="1">
        <f t="shared" si="1"/>
        <v>1</v>
      </c>
      <c r="W28" s="20">
        <f t="shared" si="3"/>
        <v>1</v>
      </c>
      <c r="X28" s="20">
        <f t="shared" si="3"/>
        <v>0</v>
      </c>
    </row>
    <row r="29" spans="1:24" ht="15" customHeight="1" x14ac:dyDescent="0.25">
      <c r="A29" s="56"/>
      <c r="B29" s="59"/>
      <c r="C29" s="6" t="s">
        <v>52</v>
      </c>
      <c r="D29" s="5">
        <v>44375</v>
      </c>
      <c r="E29" s="5">
        <v>44381</v>
      </c>
      <c r="F29" s="3" t="s">
        <v>90</v>
      </c>
      <c r="G29" s="4">
        <v>0</v>
      </c>
      <c r="H29" s="3" t="s">
        <v>90</v>
      </c>
      <c r="I29" s="4">
        <v>0</v>
      </c>
      <c r="J29" s="3" t="s">
        <v>90</v>
      </c>
      <c r="K29" s="4">
        <v>0</v>
      </c>
      <c r="L29" s="4">
        <v>0</v>
      </c>
      <c r="M29" s="4">
        <v>0</v>
      </c>
      <c r="N29" s="3" t="s">
        <v>90</v>
      </c>
      <c r="O29" s="4">
        <v>0</v>
      </c>
      <c r="P29" s="4">
        <v>3</v>
      </c>
      <c r="Q29" s="3">
        <v>0</v>
      </c>
      <c r="R29" s="3">
        <v>0</v>
      </c>
      <c r="S29" s="3" t="s">
        <v>90</v>
      </c>
      <c r="T29" s="2"/>
      <c r="U29" s="1">
        <f t="shared" si="0"/>
        <v>0</v>
      </c>
      <c r="V29" s="1">
        <f t="shared" si="1"/>
        <v>-2</v>
      </c>
      <c r="W29" s="20">
        <f t="shared" si="3"/>
        <v>1</v>
      </c>
      <c r="X29" s="20">
        <f t="shared" si="3"/>
        <v>-3</v>
      </c>
    </row>
    <row r="30" spans="1:24" ht="15" customHeight="1" x14ac:dyDescent="0.25">
      <c r="A30" s="56"/>
      <c r="B30" s="58" t="s">
        <v>53</v>
      </c>
      <c r="C30" s="20" t="s">
        <v>54</v>
      </c>
      <c r="D30" s="24">
        <v>44382</v>
      </c>
      <c r="E30" s="24">
        <v>44388</v>
      </c>
      <c r="F30" s="25" t="s">
        <v>90</v>
      </c>
      <c r="G30" s="26">
        <v>0</v>
      </c>
      <c r="H30" s="25" t="s">
        <v>90</v>
      </c>
      <c r="I30" s="26">
        <v>0</v>
      </c>
      <c r="J30" s="25" t="s">
        <v>90</v>
      </c>
      <c r="K30" s="25">
        <v>0</v>
      </c>
      <c r="L30" s="26">
        <v>0</v>
      </c>
      <c r="M30" s="26">
        <v>0</v>
      </c>
      <c r="N30" s="25" t="s">
        <v>105</v>
      </c>
      <c r="O30" s="26">
        <v>0</v>
      </c>
      <c r="P30" s="26">
        <v>0</v>
      </c>
      <c r="Q30" s="25">
        <v>0</v>
      </c>
      <c r="R30" s="25">
        <v>0</v>
      </c>
      <c r="S30" s="25" t="s">
        <v>90</v>
      </c>
      <c r="T30" s="2"/>
      <c r="U30" s="1">
        <f t="shared" si="0"/>
        <v>0</v>
      </c>
      <c r="V30" s="1">
        <f t="shared" si="1"/>
        <v>-2</v>
      </c>
      <c r="W30" s="20">
        <f t="shared" si="3"/>
        <v>1</v>
      </c>
      <c r="X30" s="20">
        <f t="shared" si="3"/>
        <v>-3</v>
      </c>
    </row>
    <row r="31" spans="1:24" ht="15" customHeight="1" x14ac:dyDescent="0.25">
      <c r="A31" s="56"/>
      <c r="B31" s="58"/>
      <c r="C31" s="20" t="s">
        <v>55</v>
      </c>
      <c r="D31" s="24">
        <v>44389</v>
      </c>
      <c r="E31" s="24">
        <v>44395</v>
      </c>
      <c r="F31" s="25" t="s">
        <v>90</v>
      </c>
      <c r="G31" s="26">
        <v>0</v>
      </c>
      <c r="H31" s="25" t="s">
        <v>90</v>
      </c>
      <c r="I31" s="26">
        <v>0</v>
      </c>
      <c r="J31" s="25" t="s">
        <v>90</v>
      </c>
      <c r="K31" s="26">
        <v>0</v>
      </c>
      <c r="L31" s="26">
        <v>0</v>
      </c>
      <c r="M31" s="26">
        <v>0</v>
      </c>
      <c r="N31" s="25" t="s">
        <v>90</v>
      </c>
      <c r="O31" s="26">
        <v>0</v>
      </c>
      <c r="P31" s="26">
        <v>0</v>
      </c>
      <c r="Q31" s="25">
        <v>0</v>
      </c>
      <c r="R31" s="25">
        <v>0</v>
      </c>
      <c r="S31" s="25" t="s">
        <v>90</v>
      </c>
      <c r="T31" s="2"/>
      <c r="U31" s="1">
        <f t="shared" si="0"/>
        <v>0</v>
      </c>
      <c r="V31" s="1">
        <f t="shared" si="1"/>
        <v>-2</v>
      </c>
      <c r="W31" s="20">
        <f t="shared" si="3"/>
        <v>1</v>
      </c>
      <c r="X31" s="20">
        <f t="shared" si="3"/>
        <v>-3</v>
      </c>
    </row>
    <row r="32" spans="1:24" ht="15" customHeight="1" x14ac:dyDescent="0.25">
      <c r="A32" s="56"/>
      <c r="B32" s="58"/>
      <c r="C32" s="20" t="s">
        <v>56</v>
      </c>
      <c r="D32" s="24">
        <v>44396</v>
      </c>
      <c r="E32" s="24">
        <v>44402</v>
      </c>
      <c r="F32" s="25" t="s">
        <v>90</v>
      </c>
      <c r="G32" s="26">
        <v>0</v>
      </c>
      <c r="H32" s="25" t="s">
        <v>90</v>
      </c>
      <c r="I32" s="26">
        <v>0</v>
      </c>
      <c r="J32" s="25" t="s">
        <v>90</v>
      </c>
      <c r="K32" s="26">
        <v>0</v>
      </c>
      <c r="L32" s="26">
        <v>0</v>
      </c>
      <c r="M32" s="26">
        <v>0</v>
      </c>
      <c r="N32" s="25" t="s">
        <v>90</v>
      </c>
      <c r="O32" s="26">
        <v>0</v>
      </c>
      <c r="P32" s="26">
        <v>0</v>
      </c>
      <c r="Q32" s="25">
        <v>0</v>
      </c>
      <c r="R32" s="25">
        <v>0</v>
      </c>
      <c r="S32" s="25" t="s">
        <v>90</v>
      </c>
      <c r="T32" s="2"/>
      <c r="U32" s="1">
        <f t="shared" si="0"/>
        <v>0</v>
      </c>
      <c r="V32" s="1">
        <f t="shared" si="1"/>
        <v>-2</v>
      </c>
      <c r="W32" s="20">
        <f t="shared" si="3"/>
        <v>1</v>
      </c>
      <c r="X32" s="20">
        <f t="shared" si="3"/>
        <v>-3</v>
      </c>
    </row>
    <row r="33" spans="1:24" ht="15" customHeight="1" x14ac:dyDescent="0.25">
      <c r="A33" s="56"/>
      <c r="B33" s="58"/>
      <c r="C33" s="20" t="s">
        <v>57</v>
      </c>
      <c r="D33" s="24">
        <v>44403</v>
      </c>
      <c r="E33" s="24">
        <v>44409</v>
      </c>
      <c r="F33" s="25" t="s">
        <v>90</v>
      </c>
      <c r="G33" s="26">
        <v>0</v>
      </c>
      <c r="H33" s="25" t="s">
        <v>90</v>
      </c>
      <c r="I33" s="26">
        <v>0</v>
      </c>
      <c r="J33" s="25" t="s">
        <v>90</v>
      </c>
      <c r="K33" s="26">
        <v>0</v>
      </c>
      <c r="L33" s="26">
        <v>0</v>
      </c>
      <c r="M33" s="26">
        <v>0</v>
      </c>
      <c r="N33" s="25" t="s">
        <v>90</v>
      </c>
      <c r="O33" s="26">
        <v>0</v>
      </c>
      <c r="P33" s="26">
        <v>0</v>
      </c>
      <c r="Q33" s="25">
        <v>0</v>
      </c>
      <c r="R33" s="25">
        <v>0</v>
      </c>
      <c r="S33" s="25" t="s">
        <v>90</v>
      </c>
      <c r="T33" s="2"/>
      <c r="U33" s="1">
        <f t="shared" si="0"/>
        <v>0</v>
      </c>
      <c r="V33" s="1">
        <f t="shared" si="1"/>
        <v>-2</v>
      </c>
      <c r="W33" s="20">
        <f t="shared" si="3"/>
        <v>1</v>
      </c>
      <c r="X33" s="20">
        <f t="shared" si="3"/>
        <v>-3</v>
      </c>
    </row>
    <row r="34" spans="1:24" ht="15" customHeight="1" x14ac:dyDescent="0.25">
      <c r="A34" s="56"/>
      <c r="B34" s="59" t="s">
        <v>58</v>
      </c>
      <c r="C34" s="6" t="s">
        <v>59</v>
      </c>
      <c r="D34" s="5">
        <v>44410</v>
      </c>
      <c r="E34" s="5">
        <v>44416</v>
      </c>
      <c r="F34" s="3" t="s">
        <v>90</v>
      </c>
      <c r="G34" s="4">
        <v>0</v>
      </c>
      <c r="H34" s="3" t="s">
        <v>90</v>
      </c>
      <c r="I34" s="4">
        <v>0</v>
      </c>
      <c r="J34" s="3" t="s">
        <v>90</v>
      </c>
      <c r="K34" s="4">
        <v>0</v>
      </c>
      <c r="L34" s="4">
        <v>0</v>
      </c>
      <c r="M34" s="4">
        <v>0</v>
      </c>
      <c r="N34" s="3" t="s">
        <v>90</v>
      </c>
      <c r="O34" s="4">
        <v>0</v>
      </c>
      <c r="P34" s="4">
        <v>0</v>
      </c>
      <c r="Q34" s="3">
        <v>0</v>
      </c>
      <c r="R34" s="3">
        <v>0</v>
      </c>
      <c r="S34" s="3" t="s">
        <v>90</v>
      </c>
      <c r="T34" s="2"/>
      <c r="U34" s="1">
        <f t="shared" si="0"/>
        <v>0</v>
      </c>
      <c r="V34" s="1">
        <f t="shared" si="1"/>
        <v>-2</v>
      </c>
      <c r="W34" s="20">
        <f t="shared" si="3"/>
        <v>1</v>
      </c>
      <c r="X34" s="20">
        <f t="shared" si="3"/>
        <v>-3</v>
      </c>
    </row>
    <row r="35" spans="1:24" x14ac:dyDescent="0.25">
      <c r="A35" s="56"/>
      <c r="B35" s="59"/>
      <c r="C35" s="6" t="s">
        <v>60</v>
      </c>
      <c r="D35" s="5">
        <v>44417</v>
      </c>
      <c r="E35" s="5">
        <v>44423</v>
      </c>
      <c r="F35" s="3" t="s">
        <v>90</v>
      </c>
      <c r="G35" s="4">
        <v>0</v>
      </c>
      <c r="H35" s="3" t="s">
        <v>90</v>
      </c>
      <c r="I35" s="4">
        <v>0</v>
      </c>
      <c r="J35" s="3" t="s">
        <v>90</v>
      </c>
      <c r="K35" s="4">
        <v>0</v>
      </c>
      <c r="L35" s="4">
        <v>0</v>
      </c>
      <c r="M35" s="4">
        <v>0</v>
      </c>
      <c r="N35" s="3" t="s">
        <v>90</v>
      </c>
      <c r="O35" s="4">
        <v>0</v>
      </c>
      <c r="P35" s="4">
        <v>0</v>
      </c>
      <c r="Q35" s="3">
        <v>0</v>
      </c>
      <c r="R35" s="3">
        <v>0</v>
      </c>
      <c r="S35" s="3" t="s">
        <v>90</v>
      </c>
      <c r="T35" s="2"/>
      <c r="U35" s="1">
        <f t="shared" si="0"/>
        <v>0</v>
      </c>
      <c r="V35" s="1">
        <f t="shared" si="1"/>
        <v>-2</v>
      </c>
      <c r="W35" s="20">
        <f t="shared" si="3"/>
        <v>1</v>
      </c>
      <c r="X35" s="20">
        <f t="shared" si="3"/>
        <v>-3</v>
      </c>
    </row>
    <row r="36" spans="1:24" x14ac:dyDescent="0.25">
      <c r="A36" s="56"/>
      <c r="B36" s="59"/>
      <c r="C36" s="6" t="s">
        <v>61</v>
      </c>
      <c r="D36" s="5">
        <v>44424</v>
      </c>
      <c r="E36" s="5">
        <v>44430</v>
      </c>
      <c r="F36" s="3" t="s">
        <v>90</v>
      </c>
      <c r="G36" s="4">
        <v>0</v>
      </c>
      <c r="H36" s="3" t="s">
        <v>90</v>
      </c>
      <c r="I36" s="4">
        <v>0</v>
      </c>
      <c r="J36" s="3" t="s">
        <v>90</v>
      </c>
      <c r="K36" s="4">
        <v>0</v>
      </c>
      <c r="L36" s="4">
        <v>0</v>
      </c>
      <c r="M36" s="4">
        <v>0</v>
      </c>
      <c r="N36" s="3" t="s">
        <v>90</v>
      </c>
      <c r="O36" s="4">
        <v>0</v>
      </c>
      <c r="P36" s="4">
        <v>0</v>
      </c>
      <c r="Q36" s="3">
        <v>0</v>
      </c>
      <c r="R36" s="3">
        <v>0</v>
      </c>
      <c r="S36" s="3" t="s">
        <v>90</v>
      </c>
      <c r="T36" s="2"/>
      <c r="U36" s="1">
        <f t="shared" si="0"/>
        <v>0</v>
      </c>
      <c r="V36" s="1">
        <f t="shared" si="1"/>
        <v>-2</v>
      </c>
      <c r="W36" s="20">
        <f t="shared" si="3"/>
        <v>1</v>
      </c>
      <c r="X36" s="20">
        <f t="shared" si="3"/>
        <v>-3</v>
      </c>
    </row>
    <row r="37" spans="1:24" x14ac:dyDescent="0.25">
      <c r="A37" s="56"/>
      <c r="B37" s="59"/>
      <c r="C37" s="6" t="s">
        <v>62</v>
      </c>
      <c r="D37" s="5">
        <v>44431</v>
      </c>
      <c r="E37" s="5">
        <v>44437</v>
      </c>
      <c r="F37" s="3" t="s">
        <v>90</v>
      </c>
      <c r="G37" s="4">
        <v>0</v>
      </c>
      <c r="H37" s="3" t="s">
        <v>90</v>
      </c>
      <c r="I37" s="4">
        <v>0</v>
      </c>
      <c r="J37" s="3" t="s">
        <v>90</v>
      </c>
      <c r="K37" s="4">
        <v>0</v>
      </c>
      <c r="L37" s="4">
        <v>0</v>
      </c>
      <c r="M37" s="4">
        <v>0</v>
      </c>
      <c r="N37" s="3" t="s">
        <v>90</v>
      </c>
      <c r="O37" s="4">
        <v>2</v>
      </c>
      <c r="P37" s="4">
        <v>0</v>
      </c>
      <c r="Q37" s="3">
        <v>0</v>
      </c>
      <c r="R37" s="3">
        <v>0</v>
      </c>
      <c r="S37" s="3" t="s">
        <v>90</v>
      </c>
      <c r="T37" s="2"/>
      <c r="U37" s="1">
        <f t="shared" si="0"/>
        <v>0</v>
      </c>
      <c r="V37" s="1">
        <f t="shared" si="1"/>
        <v>-4</v>
      </c>
      <c r="W37" s="20">
        <f t="shared" ref="W37:X52" si="4">IF(AB37&lt;&gt;"",AB37+K37-O37,W36+K37-O37)</f>
        <v>-1</v>
      </c>
      <c r="X37" s="20">
        <f t="shared" si="4"/>
        <v>-3</v>
      </c>
    </row>
    <row r="38" spans="1:24" ht="15.75" customHeight="1" x14ac:dyDescent="0.25">
      <c r="A38" s="56"/>
      <c r="B38" s="59"/>
      <c r="C38" s="6" t="s">
        <v>63</v>
      </c>
      <c r="D38" s="5">
        <v>44438</v>
      </c>
      <c r="E38" s="5">
        <v>44444</v>
      </c>
      <c r="F38" s="3" t="s">
        <v>90</v>
      </c>
      <c r="G38" s="4">
        <v>0</v>
      </c>
      <c r="H38" s="3" t="s">
        <v>90</v>
      </c>
      <c r="I38" s="4">
        <v>0</v>
      </c>
      <c r="J38" s="3" t="s">
        <v>90</v>
      </c>
      <c r="K38" s="4">
        <v>0</v>
      </c>
      <c r="L38" s="4">
        <v>0</v>
      </c>
      <c r="M38" s="4">
        <v>0</v>
      </c>
      <c r="N38" s="3" t="s">
        <v>106</v>
      </c>
      <c r="O38" s="4">
        <v>0</v>
      </c>
      <c r="P38" s="4">
        <v>0</v>
      </c>
      <c r="Q38" s="3">
        <v>0</v>
      </c>
      <c r="R38" s="3">
        <v>0</v>
      </c>
      <c r="S38" s="3" t="s">
        <v>90</v>
      </c>
      <c r="T38" s="2"/>
      <c r="U38" s="1">
        <f t="shared" si="0"/>
        <v>0</v>
      </c>
      <c r="V38" s="1">
        <f t="shared" si="1"/>
        <v>-4</v>
      </c>
      <c r="W38" s="20">
        <f t="shared" si="4"/>
        <v>-1</v>
      </c>
      <c r="X38" s="20">
        <f t="shared" si="4"/>
        <v>-3</v>
      </c>
    </row>
    <row r="39" spans="1:24" ht="15" customHeight="1" x14ac:dyDescent="0.25">
      <c r="A39" s="56"/>
      <c r="B39" s="58" t="s">
        <v>64</v>
      </c>
      <c r="C39" s="20" t="s">
        <v>65</v>
      </c>
      <c r="D39" s="24">
        <v>44445</v>
      </c>
      <c r="E39" s="24">
        <v>44451</v>
      </c>
      <c r="F39" s="25" t="s">
        <v>90</v>
      </c>
      <c r="G39" s="26">
        <v>0</v>
      </c>
      <c r="H39" s="25" t="s">
        <v>90</v>
      </c>
      <c r="I39" s="26">
        <v>0</v>
      </c>
      <c r="J39" s="25" t="s">
        <v>90</v>
      </c>
      <c r="K39" s="26">
        <v>0</v>
      </c>
      <c r="L39" s="26">
        <v>0</v>
      </c>
      <c r="M39" s="26">
        <v>0</v>
      </c>
      <c r="N39" s="25" t="s">
        <v>90</v>
      </c>
      <c r="O39" s="26">
        <v>0</v>
      </c>
      <c r="P39" s="26">
        <v>0</v>
      </c>
      <c r="Q39" s="25">
        <v>0</v>
      </c>
      <c r="R39" s="25">
        <v>0</v>
      </c>
      <c r="S39" s="25" t="s">
        <v>90</v>
      </c>
      <c r="T39" s="2"/>
      <c r="U39" s="1">
        <f t="shared" si="0"/>
        <v>0</v>
      </c>
      <c r="V39" s="1">
        <f t="shared" si="1"/>
        <v>-4</v>
      </c>
      <c r="W39" s="20">
        <f t="shared" si="4"/>
        <v>-1</v>
      </c>
      <c r="X39" s="20">
        <f t="shared" si="4"/>
        <v>-3</v>
      </c>
    </row>
    <row r="40" spans="1:24" ht="15" customHeight="1" x14ac:dyDescent="0.25">
      <c r="A40" s="56"/>
      <c r="B40" s="58"/>
      <c r="C40" s="20" t="s">
        <v>66</v>
      </c>
      <c r="D40" s="24">
        <v>44452</v>
      </c>
      <c r="E40" s="24">
        <v>44458</v>
      </c>
      <c r="F40" s="25" t="s">
        <v>90</v>
      </c>
      <c r="G40" s="26">
        <v>0</v>
      </c>
      <c r="H40" s="25" t="s">
        <v>90</v>
      </c>
      <c r="I40" s="26">
        <v>0</v>
      </c>
      <c r="J40" s="25" t="s">
        <v>90</v>
      </c>
      <c r="K40" s="26">
        <v>0</v>
      </c>
      <c r="L40" s="26">
        <v>0</v>
      </c>
      <c r="M40" s="26">
        <v>0</v>
      </c>
      <c r="N40" s="25" t="s">
        <v>90</v>
      </c>
      <c r="O40" s="26">
        <v>0</v>
      </c>
      <c r="P40" s="26">
        <v>0</v>
      </c>
      <c r="Q40" s="25">
        <v>0</v>
      </c>
      <c r="R40" s="25">
        <v>0</v>
      </c>
      <c r="S40" s="25" t="s">
        <v>90</v>
      </c>
      <c r="T40" s="2"/>
      <c r="U40" s="1">
        <f t="shared" si="0"/>
        <v>0</v>
      </c>
      <c r="V40" s="1">
        <f t="shared" si="1"/>
        <v>-4</v>
      </c>
      <c r="W40" s="20">
        <f t="shared" si="4"/>
        <v>-1</v>
      </c>
      <c r="X40" s="20">
        <f t="shared" si="4"/>
        <v>-3</v>
      </c>
    </row>
    <row r="41" spans="1:24" x14ac:dyDescent="0.25">
      <c r="A41" s="56"/>
      <c r="B41" s="58"/>
      <c r="C41" s="20" t="s">
        <v>67</v>
      </c>
      <c r="D41" s="24">
        <v>44459</v>
      </c>
      <c r="E41" s="24">
        <v>44465</v>
      </c>
      <c r="F41" s="25" t="s">
        <v>90</v>
      </c>
      <c r="G41" s="26">
        <v>0</v>
      </c>
      <c r="H41" s="25" t="s">
        <v>90</v>
      </c>
      <c r="I41" s="26">
        <v>2</v>
      </c>
      <c r="J41" s="25" t="s">
        <v>90</v>
      </c>
      <c r="K41" s="26">
        <v>0</v>
      </c>
      <c r="L41" s="26">
        <v>0</v>
      </c>
      <c r="M41" s="26">
        <v>0</v>
      </c>
      <c r="N41" s="25" t="s">
        <v>90</v>
      </c>
      <c r="O41" s="26">
        <v>0</v>
      </c>
      <c r="P41" s="26">
        <v>0</v>
      </c>
      <c r="Q41" s="25">
        <v>0</v>
      </c>
      <c r="R41" s="25">
        <v>0</v>
      </c>
      <c r="S41" s="25" t="s">
        <v>90</v>
      </c>
      <c r="T41" s="2"/>
      <c r="U41" s="1">
        <f t="shared" si="0"/>
        <v>-2</v>
      </c>
      <c r="V41" s="1">
        <f t="shared" si="1"/>
        <v>-4</v>
      </c>
      <c r="W41" s="20">
        <f t="shared" si="4"/>
        <v>-1</v>
      </c>
      <c r="X41" s="20">
        <f t="shared" si="4"/>
        <v>-3</v>
      </c>
    </row>
    <row r="42" spans="1:24" ht="15" customHeight="1" x14ac:dyDescent="0.25">
      <c r="A42" s="56"/>
      <c r="B42" s="58"/>
      <c r="C42" s="20" t="s">
        <v>68</v>
      </c>
      <c r="D42" s="24">
        <v>44466</v>
      </c>
      <c r="E42" s="24">
        <v>44472</v>
      </c>
      <c r="F42" s="25" t="s">
        <v>90</v>
      </c>
      <c r="G42" s="26">
        <v>0</v>
      </c>
      <c r="H42" s="25" t="s">
        <v>90</v>
      </c>
      <c r="I42" s="26">
        <v>0</v>
      </c>
      <c r="J42" s="25" t="s">
        <v>90</v>
      </c>
      <c r="K42" s="26">
        <v>0</v>
      </c>
      <c r="L42" s="26">
        <v>0</v>
      </c>
      <c r="M42" s="26">
        <v>0</v>
      </c>
      <c r="N42" s="25" t="s">
        <v>90</v>
      </c>
      <c r="O42" s="26">
        <v>0</v>
      </c>
      <c r="P42" s="26">
        <v>0</v>
      </c>
      <c r="Q42" s="25">
        <v>1</v>
      </c>
      <c r="R42" s="25">
        <v>0</v>
      </c>
      <c r="S42" s="25" t="s">
        <v>90</v>
      </c>
      <c r="T42" s="2"/>
      <c r="U42" s="1">
        <f t="shared" si="0"/>
        <v>-2</v>
      </c>
      <c r="V42" s="1">
        <f t="shared" si="1"/>
        <v>-4</v>
      </c>
      <c r="W42" s="20">
        <f t="shared" si="4"/>
        <v>-1</v>
      </c>
      <c r="X42" s="20">
        <f t="shared" si="4"/>
        <v>-3</v>
      </c>
    </row>
    <row r="43" spans="1:24" ht="15" customHeight="1" x14ac:dyDescent="0.25">
      <c r="A43" s="56"/>
      <c r="B43" s="59" t="s">
        <v>69</v>
      </c>
      <c r="C43" s="6" t="s">
        <v>70</v>
      </c>
      <c r="D43" s="5">
        <v>44473</v>
      </c>
      <c r="E43" s="5">
        <v>44479</v>
      </c>
      <c r="F43" s="3" t="s">
        <v>90</v>
      </c>
      <c r="G43" s="4">
        <v>0</v>
      </c>
      <c r="H43" s="3" t="s">
        <v>90</v>
      </c>
      <c r="I43" s="4">
        <v>0</v>
      </c>
      <c r="J43" s="3" t="s">
        <v>90</v>
      </c>
      <c r="K43" s="4">
        <v>0</v>
      </c>
      <c r="L43" s="4">
        <v>0</v>
      </c>
      <c r="M43" s="4">
        <v>0</v>
      </c>
      <c r="N43" s="3" t="s">
        <v>90</v>
      </c>
      <c r="O43" s="4">
        <v>0</v>
      </c>
      <c r="P43" s="4">
        <v>0</v>
      </c>
      <c r="Q43" s="3">
        <v>0</v>
      </c>
      <c r="R43" s="3">
        <v>0</v>
      </c>
      <c r="S43" s="3" t="s">
        <v>107</v>
      </c>
      <c r="T43" s="2"/>
      <c r="U43" s="1">
        <f t="shared" si="0"/>
        <v>-2</v>
      </c>
      <c r="V43" s="1">
        <f t="shared" si="1"/>
        <v>-4</v>
      </c>
      <c r="W43" s="20">
        <f t="shared" si="4"/>
        <v>-1</v>
      </c>
      <c r="X43" s="20">
        <f t="shared" si="4"/>
        <v>-3</v>
      </c>
    </row>
    <row r="44" spans="1:24" x14ac:dyDescent="0.25">
      <c r="A44" s="56"/>
      <c r="B44" s="59"/>
      <c r="C44" s="6" t="s">
        <v>71</v>
      </c>
      <c r="D44" s="5">
        <v>44480</v>
      </c>
      <c r="E44" s="5">
        <v>44486</v>
      </c>
      <c r="F44" s="3" t="s">
        <v>90</v>
      </c>
      <c r="G44" s="4">
        <v>0</v>
      </c>
      <c r="H44" s="3" t="s">
        <v>90</v>
      </c>
      <c r="I44" s="4">
        <v>0</v>
      </c>
      <c r="J44" s="3" t="s">
        <v>90</v>
      </c>
      <c r="K44" s="4">
        <v>0</v>
      </c>
      <c r="L44" s="4">
        <v>0</v>
      </c>
      <c r="M44" s="4">
        <v>0</v>
      </c>
      <c r="N44" s="3" t="s">
        <v>90</v>
      </c>
      <c r="O44" s="4">
        <v>0</v>
      </c>
      <c r="P44" s="4">
        <v>0</v>
      </c>
      <c r="Q44" s="3">
        <v>0</v>
      </c>
      <c r="R44" s="3">
        <v>0</v>
      </c>
      <c r="S44" s="3" t="s">
        <v>90</v>
      </c>
      <c r="T44" s="2"/>
      <c r="U44" s="1">
        <f t="shared" si="0"/>
        <v>-2</v>
      </c>
      <c r="V44" s="1">
        <f t="shared" si="1"/>
        <v>-4</v>
      </c>
      <c r="W44" s="20">
        <f t="shared" si="4"/>
        <v>-1</v>
      </c>
      <c r="X44" s="20">
        <f t="shared" si="4"/>
        <v>-3</v>
      </c>
    </row>
    <row r="45" spans="1:24" x14ac:dyDescent="0.25">
      <c r="A45" s="56"/>
      <c r="B45" s="59"/>
      <c r="C45" s="6" t="s">
        <v>72</v>
      </c>
      <c r="D45" s="5">
        <v>44487</v>
      </c>
      <c r="E45" s="5">
        <v>44493</v>
      </c>
      <c r="F45" s="3" t="s">
        <v>90</v>
      </c>
      <c r="G45" s="4">
        <v>0</v>
      </c>
      <c r="H45" s="3" t="s">
        <v>90</v>
      </c>
      <c r="I45" s="4">
        <v>0</v>
      </c>
      <c r="J45" s="3" t="s">
        <v>90</v>
      </c>
      <c r="K45" s="4">
        <v>0</v>
      </c>
      <c r="L45" s="4">
        <v>0</v>
      </c>
      <c r="M45" s="4">
        <v>0</v>
      </c>
      <c r="N45" s="7" t="s">
        <v>90</v>
      </c>
      <c r="O45" s="4">
        <v>0</v>
      </c>
      <c r="P45" s="4">
        <v>0</v>
      </c>
      <c r="Q45" s="3">
        <v>0</v>
      </c>
      <c r="R45" s="3">
        <v>0</v>
      </c>
      <c r="S45" s="3" t="s">
        <v>90</v>
      </c>
      <c r="T45" s="2"/>
      <c r="U45" s="1">
        <f t="shared" si="0"/>
        <v>-2</v>
      </c>
      <c r="V45" s="1">
        <f t="shared" si="1"/>
        <v>-4</v>
      </c>
      <c r="W45" s="20">
        <f t="shared" si="4"/>
        <v>-1</v>
      </c>
      <c r="X45" s="20">
        <f t="shared" si="4"/>
        <v>-3</v>
      </c>
    </row>
    <row r="46" spans="1:24" x14ac:dyDescent="0.25">
      <c r="A46" s="56"/>
      <c r="B46" s="59"/>
      <c r="C46" s="6" t="s">
        <v>73</v>
      </c>
      <c r="D46" s="5">
        <v>44494</v>
      </c>
      <c r="E46" s="5">
        <v>44500</v>
      </c>
      <c r="F46" s="3" t="s">
        <v>90</v>
      </c>
      <c r="G46" s="4">
        <v>0</v>
      </c>
      <c r="H46" s="3" t="s">
        <v>90</v>
      </c>
      <c r="I46" s="4">
        <v>0</v>
      </c>
      <c r="J46" s="3" t="s">
        <v>90</v>
      </c>
      <c r="K46" s="4">
        <v>0</v>
      </c>
      <c r="L46" s="4">
        <v>0</v>
      </c>
      <c r="M46" s="4">
        <v>0</v>
      </c>
      <c r="N46" s="3" t="s">
        <v>90</v>
      </c>
      <c r="O46" s="4">
        <v>0</v>
      </c>
      <c r="P46" s="4">
        <v>0</v>
      </c>
      <c r="Q46" s="3">
        <v>0</v>
      </c>
      <c r="R46" s="3">
        <v>0</v>
      </c>
      <c r="S46" s="3" t="s">
        <v>90</v>
      </c>
      <c r="T46" s="2"/>
      <c r="U46" s="1">
        <f t="shared" si="0"/>
        <v>-2</v>
      </c>
      <c r="V46" s="1">
        <f t="shared" si="1"/>
        <v>-4</v>
      </c>
      <c r="W46" s="20">
        <f t="shared" si="4"/>
        <v>-1</v>
      </c>
      <c r="X46" s="20">
        <f t="shared" si="4"/>
        <v>-3</v>
      </c>
    </row>
    <row r="47" spans="1:24" x14ac:dyDescent="0.25">
      <c r="A47" s="56"/>
      <c r="B47" s="58" t="s">
        <v>79</v>
      </c>
      <c r="C47" s="20" t="s">
        <v>80</v>
      </c>
      <c r="D47" s="24">
        <v>44501</v>
      </c>
      <c r="E47" s="24">
        <v>44507</v>
      </c>
      <c r="F47" s="25" t="s">
        <v>90</v>
      </c>
      <c r="G47" s="26">
        <v>0</v>
      </c>
      <c r="H47" s="25" t="s">
        <v>90</v>
      </c>
      <c r="I47" s="26">
        <v>0</v>
      </c>
      <c r="J47" s="25" t="s">
        <v>90</v>
      </c>
      <c r="K47" s="26">
        <v>0</v>
      </c>
      <c r="L47" s="26">
        <v>0</v>
      </c>
      <c r="M47" s="26">
        <v>0</v>
      </c>
      <c r="N47" s="25" t="s">
        <v>90</v>
      </c>
      <c r="O47" s="26">
        <v>0</v>
      </c>
      <c r="P47" s="26">
        <v>0</v>
      </c>
      <c r="Q47" s="25">
        <v>0</v>
      </c>
      <c r="R47" s="25">
        <v>0</v>
      </c>
      <c r="S47" s="25" t="s">
        <v>90</v>
      </c>
      <c r="T47" s="2"/>
      <c r="U47" s="1">
        <f t="shared" si="0"/>
        <v>-2</v>
      </c>
      <c r="V47" s="1">
        <f t="shared" ref="V47:V55" si="5">IF(AA47&lt;&gt;"",AA47+SUM(K47:L47)-SUM(O47:P47),V46+SUM(K47:L47)-SUM(O47:P47))</f>
        <v>-4</v>
      </c>
      <c r="W47" s="20">
        <f t="shared" si="4"/>
        <v>-1</v>
      </c>
      <c r="X47" s="20">
        <f t="shared" si="4"/>
        <v>-3</v>
      </c>
    </row>
    <row r="48" spans="1:24" x14ac:dyDescent="0.25">
      <c r="A48" s="56"/>
      <c r="B48" s="58"/>
      <c r="C48" s="20" t="s">
        <v>81</v>
      </c>
      <c r="D48" s="24">
        <v>44508</v>
      </c>
      <c r="E48" s="24">
        <v>44514</v>
      </c>
      <c r="F48" s="25" t="s">
        <v>90</v>
      </c>
      <c r="G48" s="26">
        <v>0</v>
      </c>
      <c r="H48" s="25" t="s">
        <v>90</v>
      </c>
      <c r="I48" s="26">
        <v>0</v>
      </c>
      <c r="J48" s="25" t="s">
        <v>90</v>
      </c>
      <c r="K48" s="26">
        <v>0</v>
      </c>
      <c r="L48" s="26">
        <v>0</v>
      </c>
      <c r="M48" s="26">
        <v>0</v>
      </c>
      <c r="N48" s="25" t="s">
        <v>90</v>
      </c>
      <c r="O48" s="26">
        <v>0</v>
      </c>
      <c r="P48" s="26">
        <v>0</v>
      </c>
      <c r="Q48" s="25">
        <v>0</v>
      </c>
      <c r="R48" s="25">
        <v>0</v>
      </c>
      <c r="S48" s="25" t="s">
        <v>90</v>
      </c>
      <c r="T48" s="2"/>
      <c r="U48" s="1">
        <f t="shared" si="0"/>
        <v>-2</v>
      </c>
      <c r="V48" s="1">
        <f t="shared" si="5"/>
        <v>-4</v>
      </c>
      <c r="W48" s="20">
        <f t="shared" si="4"/>
        <v>-1</v>
      </c>
      <c r="X48" s="20">
        <f t="shared" si="4"/>
        <v>-3</v>
      </c>
    </row>
    <row r="49" spans="1:24" x14ac:dyDescent="0.25">
      <c r="A49" s="56"/>
      <c r="B49" s="58"/>
      <c r="C49" s="20" t="s">
        <v>82</v>
      </c>
      <c r="D49" s="24">
        <v>44515</v>
      </c>
      <c r="E49" s="24">
        <v>44521</v>
      </c>
      <c r="F49" s="25" t="s">
        <v>90</v>
      </c>
      <c r="G49" s="26">
        <v>0</v>
      </c>
      <c r="H49" s="25" t="s">
        <v>90</v>
      </c>
      <c r="I49" s="26">
        <v>0</v>
      </c>
      <c r="J49" s="25" t="s">
        <v>90</v>
      </c>
      <c r="K49" s="26">
        <v>0</v>
      </c>
      <c r="L49" s="26">
        <v>0</v>
      </c>
      <c r="M49" s="26">
        <v>0</v>
      </c>
      <c r="N49" s="25" t="s">
        <v>90</v>
      </c>
      <c r="O49" s="26">
        <v>0</v>
      </c>
      <c r="P49" s="26">
        <v>0</v>
      </c>
      <c r="Q49" s="25">
        <v>0</v>
      </c>
      <c r="R49" s="25">
        <v>0</v>
      </c>
      <c r="S49" s="25" t="s">
        <v>90</v>
      </c>
      <c r="T49" s="2"/>
      <c r="U49" s="1">
        <f t="shared" si="0"/>
        <v>-2</v>
      </c>
      <c r="V49" s="1">
        <f t="shared" si="5"/>
        <v>-4</v>
      </c>
      <c r="W49" s="20">
        <f t="shared" si="4"/>
        <v>-1</v>
      </c>
      <c r="X49" s="20">
        <f t="shared" si="4"/>
        <v>-3</v>
      </c>
    </row>
    <row r="50" spans="1:24" x14ac:dyDescent="0.25">
      <c r="A50" s="56"/>
      <c r="B50" s="58"/>
      <c r="C50" s="20" t="s">
        <v>83</v>
      </c>
      <c r="D50" s="24">
        <v>44522</v>
      </c>
      <c r="E50" s="24">
        <v>44528</v>
      </c>
      <c r="F50" s="25" t="s">
        <v>90</v>
      </c>
      <c r="G50" s="26">
        <v>0</v>
      </c>
      <c r="H50" s="25" t="s">
        <v>90</v>
      </c>
      <c r="I50" s="26">
        <v>0</v>
      </c>
      <c r="J50" s="25" t="s">
        <v>90</v>
      </c>
      <c r="K50" s="26">
        <v>0</v>
      </c>
      <c r="L50" s="26">
        <v>0</v>
      </c>
      <c r="M50" s="26">
        <v>0</v>
      </c>
      <c r="N50" s="25" t="s">
        <v>90</v>
      </c>
      <c r="O50" s="26">
        <v>0</v>
      </c>
      <c r="P50" s="26">
        <v>0</v>
      </c>
      <c r="Q50" s="25">
        <v>0</v>
      </c>
      <c r="R50" s="25">
        <v>0</v>
      </c>
      <c r="S50" s="25" t="s">
        <v>90</v>
      </c>
      <c r="T50" s="2"/>
      <c r="U50" s="1">
        <f t="shared" si="0"/>
        <v>-2</v>
      </c>
      <c r="V50" s="1">
        <f t="shared" si="5"/>
        <v>-4</v>
      </c>
      <c r="W50" s="20">
        <f t="shared" si="4"/>
        <v>-1</v>
      </c>
      <c r="X50" s="20">
        <f t="shared" si="4"/>
        <v>-3</v>
      </c>
    </row>
    <row r="51" spans="1:24" x14ac:dyDescent="0.25">
      <c r="A51" s="56"/>
      <c r="B51" s="59" t="s">
        <v>84</v>
      </c>
      <c r="C51" s="6" t="s">
        <v>85</v>
      </c>
      <c r="D51" s="5">
        <v>44529</v>
      </c>
      <c r="E51" s="5">
        <v>44535</v>
      </c>
      <c r="F51" s="3" t="s">
        <v>90</v>
      </c>
      <c r="G51" s="4">
        <v>0</v>
      </c>
      <c r="H51" s="3" t="s">
        <v>90</v>
      </c>
      <c r="I51" s="4">
        <v>0</v>
      </c>
      <c r="J51" s="3" t="s">
        <v>90</v>
      </c>
      <c r="K51" s="4">
        <v>0</v>
      </c>
      <c r="L51" s="4">
        <v>0</v>
      </c>
      <c r="M51" s="4">
        <v>0</v>
      </c>
      <c r="N51" s="3" t="s">
        <v>90</v>
      </c>
      <c r="O51" s="4">
        <v>0</v>
      </c>
      <c r="P51" s="4">
        <v>0</v>
      </c>
      <c r="Q51" s="3">
        <v>0</v>
      </c>
      <c r="R51" s="3">
        <v>0</v>
      </c>
      <c r="S51" s="3" t="s">
        <v>90</v>
      </c>
      <c r="T51" s="2">
        <f t="shared" ref="T51:T55" si="6">IF(AND(U51&lt;&gt;0,Q51&lt;&gt;""),Q51/U51,)</f>
        <v>0</v>
      </c>
      <c r="U51" s="1">
        <f t="shared" si="0"/>
        <v>-2</v>
      </c>
      <c r="V51" s="1">
        <f t="shared" si="5"/>
        <v>-4</v>
      </c>
      <c r="W51" s="20">
        <f t="shared" si="4"/>
        <v>-1</v>
      </c>
      <c r="X51" s="20">
        <f t="shared" si="4"/>
        <v>-3</v>
      </c>
    </row>
    <row r="52" spans="1:24" x14ac:dyDescent="0.25">
      <c r="A52" s="56"/>
      <c r="B52" s="59"/>
      <c r="C52" s="6" t="s">
        <v>86</v>
      </c>
      <c r="D52" s="5">
        <v>44536</v>
      </c>
      <c r="E52" s="5">
        <v>44542</v>
      </c>
      <c r="F52" s="3" t="s">
        <v>90</v>
      </c>
      <c r="G52" s="4">
        <v>0</v>
      </c>
      <c r="H52" s="3" t="s">
        <v>90</v>
      </c>
      <c r="I52" s="4">
        <v>2</v>
      </c>
      <c r="J52" s="3" t="s">
        <v>90</v>
      </c>
      <c r="K52" s="4">
        <v>0</v>
      </c>
      <c r="L52" s="4">
        <v>0</v>
      </c>
      <c r="M52" s="4">
        <v>0</v>
      </c>
      <c r="N52" s="3" t="s">
        <v>90</v>
      </c>
      <c r="O52" s="4">
        <v>0</v>
      </c>
      <c r="P52" s="4">
        <v>0</v>
      </c>
      <c r="Q52" s="3">
        <v>0</v>
      </c>
      <c r="R52" s="3">
        <v>0</v>
      </c>
      <c r="S52" s="3" t="s">
        <v>90</v>
      </c>
      <c r="T52" s="2">
        <f t="shared" si="6"/>
        <v>0</v>
      </c>
      <c r="U52" s="1">
        <f t="shared" si="0"/>
        <v>-4</v>
      </c>
      <c r="V52" s="1">
        <f t="shared" si="5"/>
        <v>-4</v>
      </c>
      <c r="W52" s="20">
        <f t="shared" si="4"/>
        <v>-1</v>
      </c>
      <c r="X52" s="20">
        <f t="shared" si="4"/>
        <v>-3</v>
      </c>
    </row>
    <row r="53" spans="1:24" x14ac:dyDescent="0.25">
      <c r="A53" s="56"/>
      <c r="B53" s="59"/>
      <c r="C53" s="6" t="s">
        <v>87</v>
      </c>
      <c r="D53" s="5">
        <v>44543</v>
      </c>
      <c r="E53" s="5">
        <v>44549</v>
      </c>
      <c r="F53" s="3" t="s">
        <v>90</v>
      </c>
      <c r="G53" s="4">
        <v>0</v>
      </c>
      <c r="H53" s="3" t="s">
        <v>90</v>
      </c>
      <c r="I53" s="4">
        <v>0</v>
      </c>
      <c r="J53" s="3" t="s">
        <v>90</v>
      </c>
      <c r="K53" s="4">
        <v>0</v>
      </c>
      <c r="L53" s="4">
        <v>0</v>
      </c>
      <c r="M53" s="4">
        <v>0</v>
      </c>
      <c r="N53" s="3" t="s">
        <v>90</v>
      </c>
      <c r="O53" s="4">
        <v>0</v>
      </c>
      <c r="P53" s="4">
        <v>0</v>
      </c>
      <c r="Q53" s="3">
        <v>0</v>
      </c>
      <c r="R53" s="3">
        <v>0</v>
      </c>
      <c r="S53" s="3" t="s">
        <v>90</v>
      </c>
      <c r="T53" s="2">
        <f t="shared" si="6"/>
        <v>0</v>
      </c>
      <c r="U53" s="1">
        <f t="shared" si="0"/>
        <v>-4</v>
      </c>
      <c r="V53" s="1">
        <f t="shared" si="5"/>
        <v>-4</v>
      </c>
      <c r="W53" s="20">
        <f t="shared" ref="W53:X55" si="7">IF(AB53&lt;&gt;"",AB53+K53-O53,W52+K53-O53)</f>
        <v>-1</v>
      </c>
      <c r="X53" s="20">
        <f t="shared" si="7"/>
        <v>-3</v>
      </c>
    </row>
    <row r="54" spans="1:24" x14ac:dyDescent="0.25">
      <c r="A54" s="56"/>
      <c r="B54" s="59"/>
      <c r="C54" s="6" t="s">
        <v>88</v>
      </c>
      <c r="D54" s="5">
        <v>44550</v>
      </c>
      <c r="E54" s="5">
        <v>44556</v>
      </c>
      <c r="F54" s="3" t="s">
        <v>90</v>
      </c>
      <c r="G54" s="4">
        <v>0</v>
      </c>
      <c r="H54" s="3" t="s">
        <v>90</v>
      </c>
      <c r="I54" s="4">
        <v>0</v>
      </c>
      <c r="J54" s="3" t="s">
        <v>90</v>
      </c>
      <c r="K54" s="4">
        <v>0</v>
      </c>
      <c r="L54" s="4">
        <v>0</v>
      </c>
      <c r="M54" s="4">
        <v>0</v>
      </c>
      <c r="N54" s="3" t="s">
        <v>90</v>
      </c>
      <c r="O54" s="4">
        <v>0</v>
      </c>
      <c r="P54" s="4">
        <v>0</v>
      </c>
      <c r="Q54" s="3">
        <v>0</v>
      </c>
      <c r="R54" s="3">
        <v>0</v>
      </c>
      <c r="S54" s="3" t="s">
        <v>90</v>
      </c>
      <c r="T54" s="2">
        <f t="shared" si="6"/>
        <v>0</v>
      </c>
      <c r="U54" s="1">
        <f t="shared" si="0"/>
        <v>-4</v>
      </c>
      <c r="V54" s="1">
        <f t="shared" si="5"/>
        <v>-4</v>
      </c>
      <c r="W54" s="20">
        <f t="shared" si="7"/>
        <v>-1</v>
      </c>
      <c r="X54" s="20">
        <f t="shared" si="7"/>
        <v>-3</v>
      </c>
    </row>
    <row r="55" spans="1:24" x14ac:dyDescent="0.25">
      <c r="A55" s="57"/>
      <c r="B55" s="59"/>
      <c r="C55" s="6" t="s">
        <v>89</v>
      </c>
      <c r="D55" s="5">
        <v>44557</v>
      </c>
      <c r="E55" s="5">
        <v>44563</v>
      </c>
      <c r="F55" s="3" t="s">
        <v>90</v>
      </c>
      <c r="G55" s="4">
        <v>9</v>
      </c>
      <c r="H55" s="3" t="s">
        <v>90</v>
      </c>
      <c r="I55" s="4">
        <v>11</v>
      </c>
      <c r="J55" s="3" t="s">
        <v>90</v>
      </c>
      <c r="K55" s="4">
        <v>1</v>
      </c>
      <c r="L55" s="4">
        <v>0</v>
      </c>
      <c r="M55" s="4">
        <v>0</v>
      </c>
      <c r="N55" s="3" t="s">
        <v>90</v>
      </c>
      <c r="O55" s="4">
        <v>2</v>
      </c>
      <c r="P55" s="4">
        <v>3</v>
      </c>
      <c r="Q55" s="3">
        <v>0</v>
      </c>
      <c r="R55" s="3">
        <v>0</v>
      </c>
      <c r="S55" s="3" t="s">
        <v>90</v>
      </c>
      <c r="T55" s="2">
        <f t="shared" si="6"/>
        <v>0</v>
      </c>
      <c r="U55" s="1">
        <f t="shared" si="0"/>
        <v>-6</v>
      </c>
      <c r="V55" s="1">
        <f t="shared" si="5"/>
        <v>-8</v>
      </c>
      <c r="W55" s="20">
        <f t="shared" si="7"/>
        <v>-2</v>
      </c>
      <c r="X55" s="20">
        <f t="shared" si="7"/>
        <v>-6</v>
      </c>
    </row>
    <row r="56" spans="1:24" x14ac:dyDescent="0.25">
      <c r="F56" s="66" t="s">
        <v>6</v>
      </c>
      <c r="G56" s="73">
        <f>SUM(G4:G46)</f>
        <v>9</v>
      </c>
      <c r="H56" s="66" t="s">
        <v>7</v>
      </c>
      <c r="I56" s="73">
        <f>SUM(I4:I46)</f>
        <v>11</v>
      </c>
      <c r="J56" s="66" t="s">
        <v>8</v>
      </c>
      <c r="K56" s="28">
        <f>SUM(K4:K46)</f>
        <v>1</v>
      </c>
      <c r="L56" s="28">
        <f>SUM(L4:L46)</f>
        <v>0</v>
      </c>
      <c r="M56" s="28"/>
      <c r="N56" s="66" t="s">
        <v>74</v>
      </c>
      <c r="O56" s="28">
        <f>SUM(O4:O46)</f>
        <v>2</v>
      </c>
      <c r="P56" s="28">
        <f>SUM(P4:P46)</f>
        <v>3</v>
      </c>
      <c r="Q56" s="67"/>
      <c r="R56" s="68"/>
      <c r="S56" s="68"/>
      <c r="T56" s="68"/>
      <c r="U56" s="68"/>
      <c r="V56" s="68"/>
      <c r="W56" s="68"/>
      <c r="X56" s="69"/>
    </row>
    <row r="57" spans="1:24" x14ac:dyDescent="0.25">
      <c r="F57" s="66"/>
      <c r="G57" s="73"/>
      <c r="H57" s="66"/>
      <c r="I57" s="73"/>
      <c r="J57" s="66"/>
      <c r="K57" s="73">
        <f>K56+L56</f>
        <v>1</v>
      </c>
      <c r="L57" s="73"/>
      <c r="M57" s="28"/>
      <c r="N57" s="66"/>
      <c r="O57" s="73">
        <f>O56+P56</f>
        <v>5</v>
      </c>
      <c r="P57" s="73"/>
      <c r="Q57" s="70"/>
      <c r="R57" s="71"/>
      <c r="S57" s="71"/>
      <c r="T57" s="71"/>
      <c r="U57" s="71"/>
      <c r="V57" s="71"/>
      <c r="W57" s="71"/>
      <c r="X57" s="72"/>
    </row>
  </sheetData>
  <protectedRanges>
    <protectedRange password="80C2" sqref="W2:X2 U2 Q1:T2 T3:V3 U1:X1 Z3:AA3 Q5:S55 Q3:R4" name="Plage1_4_1" securityDescriptor="O:WDG:WDD:(A;;CC;;;S-1-5-21-1692476324-2877007225-1761495876-23542)"/>
    <protectedRange password="80C2" sqref="V2" name="Plage1_1_1_1" securityDescriptor="O:WDG:WDD:(A;;CC;;;S-1-5-21-1692476324-2877007225-1761495876-23542)"/>
    <protectedRange password="80C2" sqref="T4:X55" name="Plage1_1_9_1_1" securityDescriptor="O:WDG:WDD:(A;;CC;;;S-1-5-21-1692476324-2877007225-1761495876-23542)"/>
  </protectedRanges>
  <mergeCells count="33">
    <mergeCell ref="N56:N57"/>
    <mergeCell ref="Q56:X57"/>
    <mergeCell ref="K57:L57"/>
    <mergeCell ref="O57:P57"/>
    <mergeCell ref="F56:F57"/>
    <mergeCell ref="G56:G57"/>
    <mergeCell ref="H56:H57"/>
    <mergeCell ref="I56:I57"/>
    <mergeCell ref="J56:J57"/>
    <mergeCell ref="A4:A55"/>
    <mergeCell ref="B12:B16"/>
    <mergeCell ref="B17:B20"/>
    <mergeCell ref="B25:B29"/>
    <mergeCell ref="B30:B33"/>
    <mergeCell ref="B34:B38"/>
    <mergeCell ref="B39:B42"/>
    <mergeCell ref="B51:B55"/>
    <mergeCell ref="B43:B46"/>
    <mergeCell ref="B47:B50"/>
    <mergeCell ref="B4:B7"/>
    <mergeCell ref="B8:B11"/>
    <mergeCell ref="B21:B24"/>
    <mergeCell ref="U1:X2"/>
    <mergeCell ref="Z1:AC2"/>
    <mergeCell ref="J2:M2"/>
    <mergeCell ref="H2:I2"/>
    <mergeCell ref="A1:E1"/>
    <mergeCell ref="F1:I1"/>
    <mergeCell ref="J1:P1"/>
    <mergeCell ref="Q1:T2"/>
    <mergeCell ref="N2:P2"/>
    <mergeCell ref="A2:E3"/>
    <mergeCell ref="F2:G2"/>
  </mergeCells>
  <conditionalFormatting sqref="F5:S55 T4:X55">
    <cfRule type="expression" dxfId="6" priority="1">
      <formula>$A$2=($C4)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0.79998168889431442"/>
  </sheetPr>
  <dimension ref="A1:AC60"/>
  <sheetViews>
    <sheetView zoomScale="70" zoomScaleNormal="70" workbookViewId="0">
      <selection activeCell="H17" sqref="H17"/>
    </sheetView>
  </sheetViews>
  <sheetFormatPr baseColWidth="10" defaultColWidth="11.42578125" defaultRowHeight="15" x14ac:dyDescent="0.25"/>
  <cols>
    <col min="1" max="1" width="5.85546875" style="19" bestFit="1" customWidth="1"/>
    <col min="2" max="2" width="8.5703125" style="16" bestFit="1" customWidth="1"/>
    <col min="3" max="3" width="5" style="18" customWidth="1"/>
    <col min="4" max="5" width="8.85546875" style="18" hidden="1" customWidth="1"/>
    <col min="6" max="6" width="35" style="16" customWidth="1"/>
    <col min="7" max="7" width="3.7109375" style="29" customWidth="1"/>
    <col min="8" max="8" width="35" style="16" customWidth="1"/>
    <col min="9" max="9" width="3.7109375" style="29" customWidth="1"/>
    <col min="10" max="10" width="35" style="16" customWidth="1"/>
    <col min="11" max="11" width="4.28515625" style="16" customWidth="1"/>
    <col min="12" max="12" width="3.85546875" style="16" bestFit="1" customWidth="1"/>
    <col min="13" max="13" width="3.85546875" style="16" customWidth="1"/>
    <col min="14" max="14" width="35" style="16" customWidth="1"/>
    <col min="15" max="16" width="4.28515625" style="16" customWidth="1"/>
    <col min="17" max="18" width="7.28515625" style="29" customWidth="1"/>
    <col min="19" max="19" width="66.42578125" style="29" customWidth="1"/>
    <col min="20" max="20" width="5.42578125" style="29" customWidth="1"/>
    <col min="21" max="24" width="6.28515625" style="29" customWidth="1"/>
    <col min="25" max="25" width="1.85546875" style="19" customWidth="1"/>
    <col min="26" max="29" width="6.28515625" style="19" customWidth="1"/>
    <col min="30" max="16384" width="11.42578125" style="19"/>
  </cols>
  <sheetData>
    <row r="1" spans="1:29" ht="27" customHeight="1" x14ac:dyDescent="0.25">
      <c r="A1" s="45" t="s">
        <v>0</v>
      </c>
      <c r="B1" s="45"/>
      <c r="C1" s="45"/>
      <c r="D1" s="45"/>
      <c r="E1" s="46"/>
      <c r="F1" s="47" t="s">
        <v>1</v>
      </c>
      <c r="G1" s="47"/>
      <c r="H1" s="47"/>
      <c r="I1" s="47"/>
      <c r="J1" s="47" t="s">
        <v>2</v>
      </c>
      <c r="K1" s="47"/>
      <c r="L1" s="47"/>
      <c r="M1" s="47"/>
      <c r="N1" s="47"/>
      <c r="O1" s="47"/>
      <c r="P1" s="47"/>
      <c r="Q1" s="48" t="s">
        <v>3</v>
      </c>
      <c r="R1" s="49"/>
      <c r="S1" s="49"/>
      <c r="T1" s="50"/>
      <c r="U1" s="30" t="s">
        <v>4</v>
      </c>
      <c r="V1" s="31"/>
      <c r="W1" s="31"/>
      <c r="X1" s="32"/>
      <c r="Z1" s="36" t="s">
        <v>5</v>
      </c>
      <c r="AA1" s="37"/>
      <c r="AB1" s="37"/>
      <c r="AC1" s="38"/>
    </row>
    <row r="2" spans="1:29" ht="15" customHeight="1" x14ac:dyDescent="0.25">
      <c r="A2" s="60" t="str">
        <f ca="1">CONCATENATE(INT((TODAY()-SUM(MOD(DATE(YEAR(TODAY()-MOD(TODAY()-2,7)+3),1,2),{1E+99;7})*{1;-1})+5)/7)," ",RIGHT(YEAR(TODAY()),2))</f>
        <v>32 21</v>
      </c>
      <c r="B2" s="61"/>
      <c r="C2" s="61"/>
      <c r="D2" s="61"/>
      <c r="E2" s="62"/>
      <c r="F2" s="42" t="s">
        <v>6</v>
      </c>
      <c r="G2" s="44"/>
      <c r="H2" s="42" t="s">
        <v>7</v>
      </c>
      <c r="I2" s="44"/>
      <c r="J2" s="42" t="s">
        <v>8</v>
      </c>
      <c r="K2" s="43"/>
      <c r="L2" s="43"/>
      <c r="M2" s="43"/>
      <c r="N2" s="54" t="s">
        <v>9</v>
      </c>
      <c r="O2" s="54"/>
      <c r="P2" s="54"/>
      <c r="Q2" s="51"/>
      <c r="R2" s="52"/>
      <c r="S2" s="52"/>
      <c r="T2" s="53"/>
      <c r="U2" s="33"/>
      <c r="V2" s="34"/>
      <c r="W2" s="34"/>
      <c r="X2" s="35"/>
      <c r="Z2" s="39"/>
      <c r="AA2" s="40"/>
      <c r="AB2" s="40"/>
      <c r="AC2" s="41"/>
    </row>
    <row r="3" spans="1:29" ht="30.75" customHeight="1" x14ac:dyDescent="0.25">
      <c r="A3" s="63"/>
      <c r="B3" s="64"/>
      <c r="C3" s="64"/>
      <c r="D3" s="64"/>
      <c r="E3" s="65"/>
      <c r="F3" s="13" t="s">
        <v>10</v>
      </c>
      <c r="G3" s="20" t="s">
        <v>11</v>
      </c>
      <c r="H3" s="13" t="s">
        <v>12</v>
      </c>
      <c r="I3" s="20" t="s">
        <v>11</v>
      </c>
      <c r="J3" s="13" t="s">
        <v>13</v>
      </c>
      <c r="K3" s="21" t="s">
        <v>14</v>
      </c>
      <c r="L3" s="21" t="s">
        <v>15</v>
      </c>
      <c r="M3" s="14" t="s">
        <v>16</v>
      </c>
      <c r="N3" s="13" t="s">
        <v>13</v>
      </c>
      <c r="O3" s="21" t="s">
        <v>14</v>
      </c>
      <c r="P3" s="21" t="s">
        <v>15</v>
      </c>
      <c r="Q3" s="22" t="s">
        <v>3</v>
      </c>
      <c r="R3" s="22" t="s">
        <v>17</v>
      </c>
      <c r="S3" s="12" t="s">
        <v>18</v>
      </c>
      <c r="T3" s="23" t="s">
        <v>19</v>
      </c>
      <c r="U3" s="11" t="s">
        <v>11</v>
      </c>
      <c r="V3" s="11" t="s">
        <v>20</v>
      </c>
      <c r="W3" s="10" t="s">
        <v>14</v>
      </c>
      <c r="X3" s="10" t="s">
        <v>15</v>
      </c>
      <c r="Z3" s="9" t="s">
        <v>11</v>
      </c>
      <c r="AA3" s="9" t="s">
        <v>20</v>
      </c>
      <c r="AB3" s="8" t="s">
        <v>14</v>
      </c>
      <c r="AC3" s="8" t="s">
        <v>15</v>
      </c>
    </row>
    <row r="4" spans="1:29" ht="15" customHeight="1" x14ac:dyDescent="0.25">
      <c r="A4" s="55">
        <v>2021</v>
      </c>
      <c r="B4" s="58" t="s">
        <v>21</v>
      </c>
      <c r="C4" s="20" t="s">
        <v>22</v>
      </c>
      <c r="D4" s="24">
        <v>44200</v>
      </c>
      <c r="E4" s="24">
        <v>44206</v>
      </c>
      <c r="F4" s="25"/>
      <c r="G4" s="26"/>
      <c r="H4" s="25"/>
      <c r="I4" s="26"/>
      <c r="J4" s="25"/>
      <c r="K4" s="26"/>
      <c r="L4" s="26"/>
      <c r="M4" s="26"/>
      <c r="N4" s="25"/>
      <c r="O4" s="26"/>
      <c r="P4" s="26"/>
      <c r="Q4" s="25">
        <v>0</v>
      </c>
      <c r="R4" s="25">
        <v>0</v>
      </c>
      <c r="S4" s="25"/>
      <c r="T4" s="2">
        <f t="shared" ref="T4:T55" si="0">IF(AND(U4&lt;&gt;0,Q4&lt;&gt;""),Q4/U4,)</f>
        <v>0</v>
      </c>
      <c r="U4" s="1">
        <f>IF(Z4&lt;&gt;"",Z4+G4-I4,#REF!+G4-I4)</f>
        <v>12</v>
      </c>
      <c r="V4" s="1">
        <f>IF(AA4&lt;&gt;"",AA4+SUM(K4:L4)-SUM(O4:P4),#REF!+SUM(K4:L4)-SUM(O4:P4))</f>
        <v>0</v>
      </c>
      <c r="W4" s="20">
        <f>IF(AB4&lt;&gt;"",AB4+K4-O4,#REF!+K4-O4)</f>
        <v>0</v>
      </c>
      <c r="X4" s="20">
        <f>IF(AC4&lt;&gt;"",AC4+L4-P4,#REF!+L4-P4)</f>
        <v>0</v>
      </c>
      <c r="Z4" s="27">
        <v>12</v>
      </c>
      <c r="AA4" s="27">
        <v>0</v>
      </c>
      <c r="AB4" s="27">
        <v>0</v>
      </c>
      <c r="AC4" s="27">
        <v>0</v>
      </c>
    </row>
    <row r="5" spans="1:29" ht="15" customHeight="1" x14ac:dyDescent="0.25">
      <c r="A5" s="56"/>
      <c r="B5" s="58"/>
      <c r="C5" s="20" t="s">
        <v>23</v>
      </c>
      <c r="D5" s="24">
        <v>44207</v>
      </c>
      <c r="E5" s="24">
        <v>44213</v>
      </c>
      <c r="F5" s="25"/>
      <c r="G5" s="26"/>
      <c r="H5" s="25"/>
      <c r="I5" s="26"/>
      <c r="J5" s="25"/>
      <c r="K5" s="26"/>
      <c r="L5" s="26"/>
      <c r="M5" s="26"/>
      <c r="N5" s="25"/>
      <c r="O5" s="26"/>
      <c r="P5" s="26"/>
      <c r="Q5" s="25">
        <v>0</v>
      </c>
      <c r="R5" s="25">
        <v>0</v>
      </c>
      <c r="S5" s="25"/>
      <c r="T5" s="2">
        <f t="shared" si="0"/>
        <v>0</v>
      </c>
      <c r="U5" s="1">
        <f t="shared" ref="U5:U55" si="1">IF(Z5&lt;&gt;"",Z5+G5-I5,U4+G5-I5)</f>
        <v>12</v>
      </c>
      <c r="V5" s="1">
        <f t="shared" ref="V5:V46" si="2">IF(AA5&lt;&gt;"",AA5+SUM(K5:L5)-SUM(O5:P5),V4+SUM(K5:L5)-SUM(O5:P5))</f>
        <v>0</v>
      </c>
      <c r="W5" s="20">
        <f t="shared" ref="W5:X20" si="3">IF(AB5&lt;&gt;"",AB5+K5-O5,W4+K5-O5)</f>
        <v>0</v>
      </c>
      <c r="X5" s="20">
        <f>IF(AC5&lt;&gt;"",AC5+L5-P5,X4+L5-P5)</f>
        <v>0</v>
      </c>
    </row>
    <row r="6" spans="1:29" ht="15" customHeight="1" x14ac:dyDescent="0.25">
      <c r="A6" s="56"/>
      <c r="B6" s="58"/>
      <c r="C6" s="20" t="s">
        <v>24</v>
      </c>
      <c r="D6" s="24">
        <v>44214</v>
      </c>
      <c r="E6" s="24">
        <v>44220</v>
      </c>
      <c r="F6" s="25"/>
      <c r="G6" s="26"/>
      <c r="H6" s="25"/>
      <c r="I6" s="26"/>
      <c r="J6" s="25"/>
      <c r="K6" s="26"/>
      <c r="L6" s="26"/>
      <c r="M6" s="26"/>
      <c r="N6" s="25"/>
      <c r="O6" s="26"/>
      <c r="P6" s="26"/>
      <c r="Q6" s="25">
        <v>0</v>
      </c>
      <c r="R6" s="25">
        <v>0</v>
      </c>
      <c r="S6" s="25"/>
      <c r="T6" s="2">
        <f t="shared" si="0"/>
        <v>0</v>
      </c>
      <c r="U6" s="1">
        <f t="shared" si="1"/>
        <v>12</v>
      </c>
      <c r="V6" s="1">
        <f t="shared" si="2"/>
        <v>0</v>
      </c>
      <c r="W6" s="20">
        <f t="shared" si="3"/>
        <v>0</v>
      </c>
      <c r="X6" s="20">
        <f t="shared" si="3"/>
        <v>0</v>
      </c>
    </row>
    <row r="7" spans="1:29" ht="15" customHeight="1" x14ac:dyDescent="0.25">
      <c r="A7" s="56"/>
      <c r="B7" s="58"/>
      <c r="C7" s="20" t="s">
        <v>25</v>
      </c>
      <c r="D7" s="24">
        <v>44221</v>
      </c>
      <c r="E7" s="24">
        <v>44227</v>
      </c>
      <c r="F7" s="25" t="s">
        <v>93</v>
      </c>
      <c r="G7" s="26">
        <v>1</v>
      </c>
      <c r="H7" s="25"/>
      <c r="I7" s="26"/>
      <c r="J7" s="25"/>
      <c r="K7" s="26"/>
      <c r="L7" s="26"/>
      <c r="M7" s="26"/>
      <c r="N7" s="25"/>
      <c r="O7" s="26"/>
      <c r="P7" s="26"/>
      <c r="Q7" s="25">
        <v>0</v>
      </c>
      <c r="R7" s="25">
        <v>0</v>
      </c>
      <c r="S7" s="25"/>
      <c r="T7" s="2">
        <f t="shared" si="0"/>
        <v>0</v>
      </c>
      <c r="U7" s="1">
        <f t="shared" si="1"/>
        <v>13</v>
      </c>
      <c r="V7" s="1">
        <f t="shared" si="2"/>
        <v>0</v>
      </c>
      <c r="W7" s="20">
        <f t="shared" si="3"/>
        <v>0</v>
      </c>
      <c r="X7" s="20">
        <f t="shared" si="3"/>
        <v>0</v>
      </c>
    </row>
    <row r="8" spans="1:29" ht="15" customHeight="1" x14ac:dyDescent="0.25">
      <c r="A8" s="56"/>
      <c r="B8" s="59" t="s">
        <v>26</v>
      </c>
      <c r="C8" s="6" t="s">
        <v>27</v>
      </c>
      <c r="D8" s="5">
        <v>44228</v>
      </c>
      <c r="E8" s="5">
        <v>44234</v>
      </c>
      <c r="F8" s="3"/>
      <c r="G8" s="4"/>
      <c r="H8" s="3"/>
      <c r="I8" s="4"/>
      <c r="J8" s="3"/>
      <c r="K8" s="4"/>
      <c r="L8" s="4"/>
      <c r="M8" s="4"/>
      <c r="N8" s="3"/>
      <c r="O8" s="4"/>
      <c r="P8" s="4"/>
      <c r="Q8" s="3">
        <v>0</v>
      </c>
      <c r="R8" s="3">
        <v>0</v>
      </c>
      <c r="S8" s="3"/>
      <c r="T8" s="2">
        <f t="shared" si="0"/>
        <v>0</v>
      </c>
      <c r="U8" s="1">
        <f t="shared" si="1"/>
        <v>13</v>
      </c>
      <c r="V8" s="1">
        <f t="shared" si="2"/>
        <v>0</v>
      </c>
      <c r="W8" s="20">
        <f t="shared" si="3"/>
        <v>0</v>
      </c>
      <c r="X8" s="20">
        <f t="shared" si="3"/>
        <v>0</v>
      </c>
    </row>
    <row r="9" spans="1:29" ht="15" customHeight="1" x14ac:dyDescent="0.25">
      <c r="A9" s="56"/>
      <c r="B9" s="59"/>
      <c r="C9" s="6" t="s">
        <v>28</v>
      </c>
      <c r="D9" s="5">
        <v>44235</v>
      </c>
      <c r="E9" s="5">
        <v>44241</v>
      </c>
      <c r="F9" s="3"/>
      <c r="G9" s="4"/>
      <c r="H9" s="3"/>
      <c r="I9" s="4"/>
      <c r="J9" s="3"/>
      <c r="K9" s="4"/>
      <c r="L9" s="4"/>
      <c r="M9" s="4"/>
      <c r="N9" s="3"/>
      <c r="O9" s="4"/>
      <c r="P9" s="4"/>
      <c r="Q9" s="3">
        <v>0</v>
      </c>
      <c r="R9" s="3">
        <v>0</v>
      </c>
      <c r="S9" s="3"/>
      <c r="T9" s="2">
        <f t="shared" si="0"/>
        <v>0</v>
      </c>
      <c r="U9" s="1">
        <f t="shared" si="1"/>
        <v>13</v>
      </c>
      <c r="V9" s="1">
        <f t="shared" si="2"/>
        <v>0</v>
      </c>
      <c r="W9" s="20">
        <f t="shared" si="3"/>
        <v>0</v>
      </c>
      <c r="X9" s="20">
        <f t="shared" si="3"/>
        <v>0</v>
      </c>
    </row>
    <row r="10" spans="1:29" ht="15" customHeight="1" x14ac:dyDescent="0.25">
      <c r="A10" s="56"/>
      <c r="B10" s="59"/>
      <c r="C10" s="6" t="s">
        <v>29</v>
      </c>
      <c r="D10" s="5">
        <v>44242</v>
      </c>
      <c r="E10" s="5">
        <v>44248</v>
      </c>
      <c r="F10" s="3"/>
      <c r="G10" s="4"/>
      <c r="H10" s="3"/>
      <c r="I10" s="4"/>
      <c r="J10" s="3"/>
      <c r="K10" s="4"/>
      <c r="L10" s="4"/>
      <c r="M10" s="4"/>
      <c r="N10" s="3"/>
      <c r="O10" s="4"/>
      <c r="P10" s="4"/>
      <c r="Q10" s="3">
        <v>0</v>
      </c>
      <c r="R10" s="3">
        <v>0</v>
      </c>
      <c r="S10" s="3"/>
      <c r="T10" s="2">
        <f t="shared" si="0"/>
        <v>0</v>
      </c>
      <c r="U10" s="1">
        <f t="shared" si="1"/>
        <v>13</v>
      </c>
      <c r="V10" s="1">
        <f t="shared" si="2"/>
        <v>0</v>
      </c>
      <c r="W10" s="20">
        <f t="shared" si="3"/>
        <v>0</v>
      </c>
      <c r="X10" s="20">
        <f t="shared" si="3"/>
        <v>0</v>
      </c>
    </row>
    <row r="11" spans="1:29" ht="15" customHeight="1" x14ac:dyDescent="0.25">
      <c r="A11" s="56"/>
      <c r="B11" s="59"/>
      <c r="C11" s="6" t="s">
        <v>30</v>
      </c>
      <c r="D11" s="5">
        <v>44249</v>
      </c>
      <c r="E11" s="5">
        <v>44255</v>
      </c>
      <c r="F11" s="3"/>
      <c r="G11" s="4"/>
      <c r="H11" s="3"/>
      <c r="I11" s="4"/>
      <c r="J11" s="3"/>
      <c r="K11" s="4"/>
      <c r="L11" s="4"/>
      <c r="M11" s="4"/>
      <c r="N11" s="3"/>
      <c r="O11" s="4"/>
      <c r="P11" s="4"/>
      <c r="Q11" s="3">
        <v>0</v>
      </c>
      <c r="R11" s="3">
        <v>0</v>
      </c>
      <c r="S11" s="3"/>
      <c r="T11" s="2">
        <f t="shared" si="0"/>
        <v>0</v>
      </c>
      <c r="U11" s="1">
        <f t="shared" si="1"/>
        <v>13</v>
      </c>
      <c r="V11" s="1">
        <f t="shared" si="2"/>
        <v>0</v>
      </c>
      <c r="W11" s="20">
        <f t="shared" si="3"/>
        <v>0</v>
      </c>
      <c r="X11" s="20">
        <f t="shared" si="3"/>
        <v>0</v>
      </c>
    </row>
    <row r="12" spans="1:29" ht="15" customHeight="1" x14ac:dyDescent="0.25">
      <c r="A12" s="56"/>
      <c r="B12" s="58" t="s">
        <v>31</v>
      </c>
      <c r="C12" s="20" t="s">
        <v>32</v>
      </c>
      <c r="D12" s="24">
        <v>44256</v>
      </c>
      <c r="E12" s="24">
        <v>44262</v>
      </c>
      <c r="F12" s="25"/>
      <c r="G12" s="26"/>
      <c r="H12" s="25"/>
      <c r="I12" s="26"/>
      <c r="J12" s="25"/>
      <c r="K12" s="26"/>
      <c r="L12" s="26"/>
      <c r="M12" s="26"/>
      <c r="N12" s="25"/>
      <c r="O12" s="26"/>
      <c r="P12" s="26"/>
      <c r="Q12" s="25">
        <v>5</v>
      </c>
      <c r="R12" s="25">
        <v>0</v>
      </c>
      <c r="S12" s="25" t="s">
        <v>91</v>
      </c>
      <c r="T12" s="2">
        <f>IF(AND(U12&lt;&gt;0,Q12&lt;&gt;""),Q12/U12,)</f>
        <v>0.38461538461538464</v>
      </c>
      <c r="U12" s="1">
        <f t="shared" si="1"/>
        <v>13</v>
      </c>
      <c r="V12" s="1">
        <f t="shared" si="2"/>
        <v>0</v>
      </c>
      <c r="W12" s="20">
        <f t="shared" si="3"/>
        <v>0</v>
      </c>
      <c r="X12" s="20">
        <f t="shared" si="3"/>
        <v>0</v>
      </c>
    </row>
    <row r="13" spans="1:29" ht="15" customHeight="1" x14ac:dyDescent="0.25">
      <c r="A13" s="56"/>
      <c r="B13" s="58"/>
      <c r="C13" s="20" t="s">
        <v>33</v>
      </c>
      <c r="D13" s="24">
        <v>44263</v>
      </c>
      <c r="E13" s="24">
        <v>44269</v>
      </c>
      <c r="F13" s="25"/>
      <c r="G13" s="26"/>
      <c r="H13" s="25"/>
      <c r="I13" s="26"/>
      <c r="J13" s="25"/>
      <c r="K13" s="26"/>
      <c r="L13" s="26"/>
      <c r="M13" s="26"/>
      <c r="N13" s="25"/>
      <c r="O13" s="26"/>
      <c r="P13" s="26"/>
      <c r="Q13" s="25">
        <v>0</v>
      </c>
      <c r="R13" s="25">
        <v>0</v>
      </c>
      <c r="S13" s="25"/>
      <c r="T13" s="2">
        <f t="shared" si="0"/>
        <v>0</v>
      </c>
      <c r="U13" s="1">
        <f t="shared" si="1"/>
        <v>13</v>
      </c>
      <c r="V13" s="1">
        <f t="shared" si="2"/>
        <v>0</v>
      </c>
      <c r="W13" s="20">
        <f t="shared" si="3"/>
        <v>0</v>
      </c>
      <c r="X13" s="20">
        <f t="shared" si="3"/>
        <v>0</v>
      </c>
    </row>
    <row r="14" spans="1:29" ht="15" customHeight="1" x14ac:dyDescent="0.25">
      <c r="A14" s="56"/>
      <c r="B14" s="58"/>
      <c r="C14" s="20" t="s">
        <v>34</v>
      </c>
      <c r="D14" s="24">
        <v>44270</v>
      </c>
      <c r="E14" s="24">
        <v>44276</v>
      </c>
      <c r="F14" s="25"/>
      <c r="G14" s="26"/>
      <c r="H14" s="25"/>
      <c r="I14" s="26"/>
      <c r="J14" s="25"/>
      <c r="K14" s="26"/>
      <c r="L14" s="26"/>
      <c r="M14" s="26"/>
      <c r="N14" s="25"/>
      <c r="O14" s="26"/>
      <c r="P14" s="26"/>
      <c r="Q14" s="25">
        <v>0</v>
      </c>
      <c r="R14" s="25">
        <v>0</v>
      </c>
      <c r="S14" s="25"/>
      <c r="T14" s="2">
        <f t="shared" si="0"/>
        <v>0</v>
      </c>
      <c r="U14" s="1">
        <f t="shared" si="1"/>
        <v>13</v>
      </c>
      <c r="V14" s="1">
        <f t="shared" si="2"/>
        <v>0</v>
      </c>
      <c r="W14" s="20">
        <f t="shared" si="3"/>
        <v>0</v>
      </c>
      <c r="X14" s="20">
        <f t="shared" si="3"/>
        <v>0</v>
      </c>
    </row>
    <row r="15" spans="1:29" ht="15" customHeight="1" x14ac:dyDescent="0.25">
      <c r="A15" s="56"/>
      <c r="B15" s="58"/>
      <c r="C15" s="20" t="s">
        <v>35</v>
      </c>
      <c r="D15" s="24">
        <v>44277</v>
      </c>
      <c r="E15" s="24">
        <v>44283</v>
      </c>
      <c r="F15" s="25"/>
      <c r="G15" s="26"/>
      <c r="H15" s="25"/>
      <c r="I15" s="26"/>
      <c r="J15" s="25"/>
      <c r="K15" s="26"/>
      <c r="L15" s="26"/>
      <c r="M15" s="26"/>
      <c r="N15" s="25"/>
      <c r="O15" s="26"/>
      <c r="P15" s="26"/>
      <c r="Q15" s="25">
        <v>0</v>
      </c>
      <c r="R15" s="25">
        <v>0</v>
      </c>
      <c r="S15" s="25"/>
      <c r="T15" s="2">
        <f t="shared" si="0"/>
        <v>0</v>
      </c>
      <c r="U15" s="1">
        <f t="shared" si="1"/>
        <v>13</v>
      </c>
      <c r="V15" s="1">
        <f t="shared" si="2"/>
        <v>0</v>
      </c>
      <c r="W15" s="20">
        <f t="shared" si="3"/>
        <v>0</v>
      </c>
      <c r="X15" s="20">
        <f t="shared" si="3"/>
        <v>0</v>
      </c>
    </row>
    <row r="16" spans="1:29" ht="15" customHeight="1" x14ac:dyDescent="0.25">
      <c r="A16" s="56"/>
      <c r="B16" s="58"/>
      <c r="C16" s="20" t="s">
        <v>36</v>
      </c>
      <c r="D16" s="24">
        <v>44284</v>
      </c>
      <c r="E16" s="24">
        <v>44290</v>
      </c>
      <c r="F16" s="25"/>
      <c r="G16" s="26"/>
      <c r="H16" s="25"/>
      <c r="I16" s="26"/>
      <c r="J16" s="25"/>
      <c r="K16" s="26"/>
      <c r="L16" s="26"/>
      <c r="M16" s="26"/>
      <c r="N16" s="25"/>
      <c r="O16" s="26"/>
      <c r="P16" s="26"/>
      <c r="Q16" s="25">
        <v>0</v>
      </c>
      <c r="R16" s="25">
        <v>0</v>
      </c>
      <c r="S16" s="25"/>
      <c r="T16" s="2">
        <f t="shared" si="0"/>
        <v>0</v>
      </c>
      <c r="U16" s="1">
        <f t="shared" si="1"/>
        <v>13</v>
      </c>
      <c r="V16" s="1">
        <f t="shared" si="2"/>
        <v>0</v>
      </c>
      <c r="W16" s="20">
        <f t="shared" si="3"/>
        <v>0</v>
      </c>
      <c r="X16" s="20">
        <f t="shared" si="3"/>
        <v>0</v>
      </c>
    </row>
    <row r="17" spans="1:24" ht="15" customHeight="1" x14ac:dyDescent="0.25">
      <c r="A17" s="56"/>
      <c r="B17" s="59" t="s">
        <v>37</v>
      </c>
      <c r="C17" s="6" t="s">
        <v>38</v>
      </c>
      <c r="D17" s="5">
        <v>44291</v>
      </c>
      <c r="E17" s="5">
        <v>44297</v>
      </c>
      <c r="F17" s="3"/>
      <c r="G17" s="4"/>
      <c r="H17" s="3" t="s">
        <v>94</v>
      </c>
      <c r="I17" s="4">
        <v>1</v>
      </c>
      <c r="J17" s="3"/>
      <c r="K17" s="4"/>
      <c r="L17" s="4"/>
      <c r="M17" s="4"/>
      <c r="N17" s="3"/>
      <c r="O17" s="4"/>
      <c r="P17" s="4"/>
      <c r="Q17" s="3">
        <v>0</v>
      </c>
      <c r="R17" s="3">
        <v>0</v>
      </c>
      <c r="S17" s="3"/>
      <c r="T17" s="2">
        <f t="shared" si="0"/>
        <v>0</v>
      </c>
      <c r="U17" s="1">
        <f t="shared" si="1"/>
        <v>12</v>
      </c>
      <c r="V17" s="1">
        <f t="shared" si="2"/>
        <v>0</v>
      </c>
      <c r="W17" s="20">
        <f t="shared" si="3"/>
        <v>0</v>
      </c>
      <c r="X17" s="20">
        <f t="shared" si="3"/>
        <v>0</v>
      </c>
    </row>
    <row r="18" spans="1:24" ht="15" customHeight="1" x14ac:dyDescent="0.25">
      <c r="A18" s="56"/>
      <c r="B18" s="59"/>
      <c r="C18" s="6" t="s">
        <v>39</v>
      </c>
      <c r="D18" s="5">
        <v>44298</v>
      </c>
      <c r="E18" s="5">
        <v>44304</v>
      </c>
      <c r="F18" s="3"/>
      <c r="G18" s="4"/>
      <c r="H18" s="3"/>
      <c r="I18" s="4"/>
      <c r="J18" s="3"/>
      <c r="K18" s="4"/>
      <c r="L18" s="4"/>
      <c r="M18" s="4"/>
      <c r="N18" s="3"/>
      <c r="O18" s="4"/>
      <c r="P18" s="4"/>
      <c r="Q18" s="3">
        <v>0</v>
      </c>
      <c r="R18" s="3">
        <v>0</v>
      </c>
      <c r="S18" s="3"/>
      <c r="T18" s="2">
        <f t="shared" si="0"/>
        <v>0</v>
      </c>
      <c r="U18" s="1">
        <f t="shared" si="1"/>
        <v>12</v>
      </c>
      <c r="V18" s="1">
        <f t="shared" si="2"/>
        <v>0</v>
      </c>
      <c r="W18" s="20">
        <f t="shared" si="3"/>
        <v>0</v>
      </c>
      <c r="X18" s="20">
        <f t="shared" si="3"/>
        <v>0</v>
      </c>
    </row>
    <row r="19" spans="1:24" ht="15" customHeight="1" x14ac:dyDescent="0.25">
      <c r="A19" s="56"/>
      <c r="B19" s="59"/>
      <c r="C19" s="6" t="s">
        <v>40</v>
      </c>
      <c r="D19" s="5">
        <v>44305</v>
      </c>
      <c r="E19" s="5">
        <v>44311</v>
      </c>
      <c r="F19" s="3"/>
      <c r="G19" s="4"/>
      <c r="H19" s="3"/>
      <c r="I19" s="4"/>
      <c r="J19" s="3"/>
      <c r="K19" s="4"/>
      <c r="L19" s="4"/>
      <c r="M19" s="4"/>
      <c r="N19" s="3"/>
      <c r="O19" s="4"/>
      <c r="P19" s="4"/>
      <c r="Q19" s="3">
        <v>0</v>
      </c>
      <c r="R19" s="3">
        <v>0</v>
      </c>
      <c r="S19" s="3"/>
      <c r="T19" s="2">
        <f t="shared" si="0"/>
        <v>0</v>
      </c>
      <c r="U19" s="1">
        <f t="shared" si="1"/>
        <v>12</v>
      </c>
      <c r="V19" s="1">
        <f t="shared" si="2"/>
        <v>0</v>
      </c>
      <c r="W19" s="20">
        <f t="shared" si="3"/>
        <v>0</v>
      </c>
      <c r="X19" s="20">
        <f t="shared" si="3"/>
        <v>0</v>
      </c>
    </row>
    <row r="20" spans="1:24" ht="15" customHeight="1" x14ac:dyDescent="0.25">
      <c r="A20" s="56"/>
      <c r="B20" s="59"/>
      <c r="C20" s="6" t="s">
        <v>41</v>
      </c>
      <c r="D20" s="5">
        <v>44312</v>
      </c>
      <c r="E20" s="5">
        <v>44318</v>
      </c>
      <c r="F20" s="3"/>
      <c r="G20" s="4"/>
      <c r="H20" s="3"/>
      <c r="I20" s="4"/>
      <c r="J20" s="3"/>
      <c r="K20" s="4"/>
      <c r="L20" s="4"/>
      <c r="M20" s="4"/>
      <c r="N20" s="3"/>
      <c r="O20" s="4"/>
      <c r="P20" s="4"/>
      <c r="Q20" s="3">
        <v>0</v>
      </c>
      <c r="R20" s="3">
        <v>0</v>
      </c>
      <c r="S20" s="3"/>
      <c r="T20" s="2">
        <f t="shared" si="0"/>
        <v>0</v>
      </c>
      <c r="U20" s="1">
        <f t="shared" si="1"/>
        <v>12</v>
      </c>
      <c r="V20" s="1">
        <f t="shared" si="2"/>
        <v>0</v>
      </c>
      <c r="W20" s="20">
        <f t="shared" si="3"/>
        <v>0</v>
      </c>
      <c r="X20" s="20">
        <f t="shared" si="3"/>
        <v>0</v>
      </c>
    </row>
    <row r="21" spans="1:24" ht="15" customHeight="1" x14ac:dyDescent="0.25">
      <c r="A21" s="56"/>
      <c r="B21" s="58" t="s">
        <v>42</v>
      </c>
      <c r="C21" s="20" t="s">
        <v>43</v>
      </c>
      <c r="D21" s="24">
        <v>44319</v>
      </c>
      <c r="E21" s="24">
        <v>44325</v>
      </c>
      <c r="F21" s="25"/>
      <c r="G21" s="26"/>
      <c r="H21" s="25"/>
      <c r="I21" s="26"/>
      <c r="J21" s="25"/>
      <c r="K21" s="26"/>
      <c r="L21" s="26"/>
      <c r="M21" s="26"/>
      <c r="N21" s="25"/>
      <c r="O21" s="26"/>
      <c r="P21" s="26"/>
      <c r="Q21" s="25">
        <v>0</v>
      </c>
      <c r="R21" s="25">
        <v>0</v>
      </c>
      <c r="S21" s="25"/>
      <c r="T21" s="2">
        <f t="shared" si="0"/>
        <v>0</v>
      </c>
      <c r="U21" s="1">
        <f t="shared" si="1"/>
        <v>12</v>
      </c>
      <c r="V21" s="1">
        <f t="shared" si="2"/>
        <v>0</v>
      </c>
      <c r="W21" s="20">
        <f t="shared" ref="W21:X36" si="4">IF(AB21&lt;&gt;"",AB21+K21-O21,W20+K21-O21)</f>
        <v>0</v>
      </c>
      <c r="X21" s="20">
        <f t="shared" si="4"/>
        <v>0</v>
      </c>
    </row>
    <row r="22" spans="1:24" ht="15" customHeight="1" x14ac:dyDescent="0.25">
      <c r="A22" s="56"/>
      <c r="B22" s="58"/>
      <c r="C22" s="20" t="s">
        <v>44</v>
      </c>
      <c r="D22" s="24">
        <v>44326</v>
      </c>
      <c r="E22" s="24">
        <v>44332</v>
      </c>
      <c r="F22" s="25"/>
      <c r="G22" s="26"/>
      <c r="H22" s="25"/>
      <c r="I22" s="26"/>
      <c r="J22" s="25"/>
      <c r="K22" s="26"/>
      <c r="L22" s="26"/>
      <c r="M22" s="26"/>
      <c r="N22" s="25"/>
      <c r="O22" s="26"/>
      <c r="P22" s="26"/>
      <c r="Q22" s="25">
        <v>0</v>
      </c>
      <c r="R22" s="25">
        <v>0</v>
      </c>
      <c r="S22" s="25"/>
      <c r="T22" s="2">
        <f t="shared" si="0"/>
        <v>0</v>
      </c>
      <c r="U22" s="1">
        <f t="shared" si="1"/>
        <v>12</v>
      </c>
      <c r="V22" s="1">
        <f t="shared" si="2"/>
        <v>0</v>
      </c>
      <c r="W22" s="20">
        <f t="shared" si="4"/>
        <v>0</v>
      </c>
      <c r="X22" s="20">
        <f t="shared" si="4"/>
        <v>0</v>
      </c>
    </row>
    <row r="23" spans="1:24" ht="15" customHeight="1" x14ac:dyDescent="0.25">
      <c r="A23" s="56"/>
      <c r="B23" s="58"/>
      <c r="C23" s="20" t="s">
        <v>45</v>
      </c>
      <c r="D23" s="24">
        <v>44333</v>
      </c>
      <c r="E23" s="24">
        <v>44339</v>
      </c>
      <c r="F23" s="25"/>
      <c r="G23" s="26"/>
      <c r="H23" s="25"/>
      <c r="I23" s="26"/>
      <c r="J23" s="25"/>
      <c r="K23" s="26"/>
      <c r="L23" s="26"/>
      <c r="M23" s="26"/>
      <c r="N23" s="25"/>
      <c r="O23" s="26"/>
      <c r="P23" s="26"/>
      <c r="Q23" s="25">
        <v>0</v>
      </c>
      <c r="R23" s="25">
        <v>0</v>
      </c>
      <c r="S23" s="25"/>
      <c r="T23" s="2">
        <f t="shared" si="0"/>
        <v>0</v>
      </c>
      <c r="U23" s="1">
        <f t="shared" si="1"/>
        <v>12</v>
      </c>
      <c r="V23" s="1">
        <f t="shared" si="2"/>
        <v>0</v>
      </c>
      <c r="W23" s="20">
        <f t="shared" si="4"/>
        <v>0</v>
      </c>
      <c r="X23" s="20">
        <f t="shared" si="4"/>
        <v>0</v>
      </c>
    </row>
    <row r="24" spans="1:24" ht="15" customHeight="1" x14ac:dyDescent="0.25">
      <c r="A24" s="56"/>
      <c r="B24" s="58"/>
      <c r="C24" s="20" t="s">
        <v>46</v>
      </c>
      <c r="D24" s="24">
        <v>44340</v>
      </c>
      <c r="E24" s="24">
        <v>44346</v>
      </c>
      <c r="F24" s="25"/>
      <c r="G24" s="26"/>
      <c r="H24" s="25"/>
      <c r="I24" s="26"/>
      <c r="J24" s="25"/>
      <c r="K24" s="26"/>
      <c r="L24" s="26"/>
      <c r="M24" s="26"/>
      <c r="N24" s="25"/>
      <c r="O24" s="26"/>
      <c r="P24" s="26"/>
      <c r="Q24" s="25">
        <v>0</v>
      </c>
      <c r="R24" s="25">
        <v>0</v>
      </c>
      <c r="S24" s="25"/>
      <c r="T24" s="2">
        <f t="shared" si="0"/>
        <v>0</v>
      </c>
      <c r="U24" s="1">
        <f t="shared" si="1"/>
        <v>12</v>
      </c>
      <c r="V24" s="1">
        <f t="shared" si="2"/>
        <v>0</v>
      </c>
      <c r="W24" s="20">
        <f t="shared" si="4"/>
        <v>0</v>
      </c>
      <c r="X24" s="20">
        <f t="shared" si="4"/>
        <v>0</v>
      </c>
    </row>
    <row r="25" spans="1:24" ht="15" customHeight="1" x14ac:dyDescent="0.25">
      <c r="A25" s="56"/>
      <c r="B25" s="59" t="s">
        <v>47</v>
      </c>
      <c r="C25" s="6" t="s">
        <v>48</v>
      </c>
      <c r="D25" s="5">
        <v>44347</v>
      </c>
      <c r="E25" s="5">
        <v>44353</v>
      </c>
      <c r="F25" s="3"/>
      <c r="G25" s="4"/>
      <c r="H25" s="3"/>
      <c r="I25" s="4"/>
      <c r="J25" s="3"/>
      <c r="K25" s="4"/>
      <c r="L25" s="4"/>
      <c r="M25" s="4"/>
      <c r="N25" s="3"/>
      <c r="O25" s="4"/>
      <c r="P25" s="4"/>
      <c r="Q25" s="3">
        <v>0</v>
      </c>
      <c r="R25" s="3">
        <v>0</v>
      </c>
      <c r="S25" s="3"/>
      <c r="T25" s="2">
        <f t="shared" si="0"/>
        <v>0</v>
      </c>
      <c r="U25" s="1">
        <f t="shared" si="1"/>
        <v>12</v>
      </c>
      <c r="V25" s="1">
        <f t="shared" si="2"/>
        <v>0</v>
      </c>
      <c r="W25" s="20">
        <f t="shared" si="4"/>
        <v>0</v>
      </c>
      <c r="X25" s="20">
        <f t="shared" si="4"/>
        <v>0</v>
      </c>
    </row>
    <row r="26" spans="1:24" ht="15" customHeight="1" x14ac:dyDescent="0.25">
      <c r="A26" s="56"/>
      <c r="B26" s="59"/>
      <c r="C26" s="6" t="s">
        <v>49</v>
      </c>
      <c r="D26" s="5">
        <v>44354</v>
      </c>
      <c r="E26" s="5">
        <v>44360</v>
      </c>
      <c r="F26" s="3"/>
      <c r="G26" s="4"/>
      <c r="H26" s="3"/>
      <c r="I26" s="4"/>
      <c r="J26" s="3" t="s">
        <v>95</v>
      </c>
      <c r="K26" s="4">
        <v>1</v>
      </c>
      <c r="L26" s="4"/>
      <c r="M26" s="4"/>
      <c r="N26" s="3"/>
      <c r="O26" s="4"/>
      <c r="P26" s="4"/>
      <c r="Q26" s="3">
        <v>0</v>
      </c>
      <c r="R26" s="3">
        <v>0</v>
      </c>
      <c r="S26" s="3"/>
      <c r="T26" s="2">
        <f t="shared" si="0"/>
        <v>0</v>
      </c>
      <c r="U26" s="1">
        <f t="shared" si="1"/>
        <v>12</v>
      </c>
      <c r="V26" s="1">
        <f t="shared" si="2"/>
        <v>1</v>
      </c>
      <c r="W26" s="20">
        <f t="shared" si="4"/>
        <v>1</v>
      </c>
      <c r="X26" s="20">
        <f t="shared" si="4"/>
        <v>0</v>
      </c>
    </row>
    <row r="27" spans="1:24" ht="15" customHeight="1" x14ac:dyDescent="0.25">
      <c r="A27" s="56"/>
      <c r="B27" s="59"/>
      <c r="C27" s="6" t="s">
        <v>50</v>
      </c>
      <c r="D27" s="5">
        <v>44361</v>
      </c>
      <c r="E27" s="5">
        <v>44367</v>
      </c>
      <c r="F27" s="3"/>
      <c r="G27" s="4"/>
      <c r="H27" s="3"/>
      <c r="I27" s="4"/>
      <c r="J27" s="3"/>
      <c r="K27" s="4"/>
      <c r="L27" s="4"/>
      <c r="M27" s="4"/>
      <c r="N27" s="3"/>
      <c r="O27" s="4"/>
      <c r="P27" s="4"/>
      <c r="Q27" s="3">
        <v>0</v>
      </c>
      <c r="R27" s="3">
        <v>0</v>
      </c>
      <c r="S27" s="3"/>
      <c r="T27" s="2">
        <f t="shared" si="0"/>
        <v>0</v>
      </c>
      <c r="U27" s="1">
        <f t="shared" si="1"/>
        <v>12</v>
      </c>
      <c r="V27" s="1">
        <f t="shared" si="2"/>
        <v>1</v>
      </c>
      <c r="W27" s="20">
        <f t="shared" si="4"/>
        <v>1</v>
      </c>
      <c r="X27" s="20">
        <f t="shared" si="4"/>
        <v>0</v>
      </c>
    </row>
    <row r="28" spans="1:24" ht="15" customHeight="1" x14ac:dyDescent="0.25">
      <c r="A28" s="56"/>
      <c r="B28" s="59"/>
      <c r="C28" s="6" t="s">
        <v>51</v>
      </c>
      <c r="D28" s="5">
        <v>44368</v>
      </c>
      <c r="E28" s="5">
        <v>44374</v>
      </c>
      <c r="F28" s="3"/>
      <c r="G28" s="4"/>
      <c r="H28" s="3"/>
      <c r="I28" s="4"/>
      <c r="J28" s="3"/>
      <c r="K28" s="4"/>
      <c r="L28" s="4"/>
      <c r="M28" s="4"/>
      <c r="N28" s="3"/>
      <c r="O28" s="4"/>
      <c r="P28" s="4"/>
      <c r="Q28" s="3">
        <v>0</v>
      </c>
      <c r="R28" s="3">
        <v>0</v>
      </c>
      <c r="S28" s="3"/>
      <c r="T28" s="2">
        <f t="shared" si="0"/>
        <v>0</v>
      </c>
      <c r="U28" s="1">
        <f t="shared" si="1"/>
        <v>12</v>
      </c>
      <c r="V28" s="1">
        <f t="shared" si="2"/>
        <v>1</v>
      </c>
      <c r="W28" s="20">
        <f t="shared" si="4"/>
        <v>1</v>
      </c>
      <c r="X28" s="20">
        <f t="shared" si="4"/>
        <v>0</v>
      </c>
    </row>
    <row r="29" spans="1:24" ht="15" customHeight="1" x14ac:dyDescent="0.25">
      <c r="A29" s="56"/>
      <c r="B29" s="59"/>
      <c r="C29" s="6" t="s">
        <v>52</v>
      </c>
      <c r="D29" s="5">
        <v>44375</v>
      </c>
      <c r="E29" s="5">
        <v>44381</v>
      </c>
      <c r="F29" s="3"/>
      <c r="G29" s="4"/>
      <c r="H29" s="3"/>
      <c r="I29" s="4"/>
      <c r="J29" s="3"/>
      <c r="K29" s="4"/>
      <c r="L29" s="4"/>
      <c r="M29" s="4"/>
      <c r="N29" s="3"/>
      <c r="O29" s="4"/>
      <c r="P29" s="4"/>
      <c r="Q29" s="3">
        <v>0</v>
      </c>
      <c r="R29" s="3">
        <v>0</v>
      </c>
      <c r="S29" s="3"/>
      <c r="T29" s="2">
        <f t="shared" si="0"/>
        <v>0</v>
      </c>
      <c r="U29" s="1">
        <f t="shared" si="1"/>
        <v>12</v>
      </c>
      <c r="V29" s="1">
        <f t="shared" si="2"/>
        <v>1</v>
      </c>
      <c r="W29" s="20">
        <f t="shared" si="4"/>
        <v>1</v>
      </c>
      <c r="X29" s="20">
        <f t="shared" si="4"/>
        <v>0</v>
      </c>
    </row>
    <row r="30" spans="1:24" ht="15" customHeight="1" x14ac:dyDescent="0.25">
      <c r="A30" s="56"/>
      <c r="B30" s="58" t="s">
        <v>53</v>
      </c>
      <c r="C30" s="20" t="s">
        <v>54</v>
      </c>
      <c r="D30" s="24">
        <v>44382</v>
      </c>
      <c r="E30" s="24">
        <v>44388</v>
      </c>
      <c r="F30" s="25"/>
      <c r="G30" s="26"/>
      <c r="H30" s="25"/>
      <c r="I30" s="26"/>
      <c r="J30" s="25"/>
      <c r="K30" s="25"/>
      <c r="L30" s="26"/>
      <c r="M30" s="26"/>
      <c r="N30" s="25"/>
      <c r="O30" s="26"/>
      <c r="P30" s="26"/>
      <c r="Q30" s="25">
        <v>0</v>
      </c>
      <c r="R30" s="25">
        <v>0</v>
      </c>
      <c r="S30" s="25"/>
      <c r="T30" s="2">
        <f t="shared" si="0"/>
        <v>0</v>
      </c>
      <c r="U30" s="1">
        <f t="shared" si="1"/>
        <v>12</v>
      </c>
      <c r="V30" s="1">
        <f t="shared" si="2"/>
        <v>1</v>
      </c>
      <c r="W30" s="20">
        <f t="shared" si="4"/>
        <v>1</v>
      </c>
      <c r="X30" s="20">
        <f t="shared" si="4"/>
        <v>0</v>
      </c>
    </row>
    <row r="31" spans="1:24" ht="15" customHeight="1" x14ac:dyDescent="0.25">
      <c r="A31" s="56"/>
      <c r="B31" s="58"/>
      <c r="C31" s="20" t="s">
        <v>55</v>
      </c>
      <c r="D31" s="24">
        <v>44389</v>
      </c>
      <c r="E31" s="24">
        <v>44395</v>
      </c>
      <c r="F31" s="25"/>
      <c r="G31" s="26"/>
      <c r="H31" s="25"/>
      <c r="I31" s="26"/>
      <c r="J31" s="25"/>
      <c r="K31" s="26"/>
      <c r="L31" s="26"/>
      <c r="M31" s="26"/>
      <c r="N31" s="25"/>
      <c r="O31" s="26"/>
      <c r="P31" s="26"/>
      <c r="Q31" s="25">
        <v>0</v>
      </c>
      <c r="R31" s="25">
        <v>0</v>
      </c>
      <c r="S31" s="25"/>
      <c r="T31" s="2">
        <f t="shared" si="0"/>
        <v>0</v>
      </c>
      <c r="U31" s="1">
        <f t="shared" si="1"/>
        <v>12</v>
      </c>
      <c r="V31" s="1">
        <f t="shared" si="2"/>
        <v>1</v>
      </c>
      <c r="W31" s="20">
        <f t="shared" si="4"/>
        <v>1</v>
      </c>
      <c r="X31" s="20">
        <f t="shared" si="4"/>
        <v>0</v>
      </c>
    </row>
    <row r="32" spans="1:24" ht="15" customHeight="1" x14ac:dyDescent="0.25">
      <c r="A32" s="56"/>
      <c r="B32" s="58"/>
      <c r="C32" s="20" t="s">
        <v>56</v>
      </c>
      <c r="D32" s="24">
        <v>44396</v>
      </c>
      <c r="E32" s="24">
        <v>44402</v>
      </c>
      <c r="F32" s="25"/>
      <c r="G32" s="26"/>
      <c r="H32" s="25"/>
      <c r="I32" s="26"/>
      <c r="J32" s="25"/>
      <c r="K32" s="26"/>
      <c r="L32" s="26"/>
      <c r="M32" s="26"/>
      <c r="N32" s="25"/>
      <c r="O32" s="26"/>
      <c r="P32" s="26"/>
      <c r="Q32" s="25">
        <v>0</v>
      </c>
      <c r="R32" s="25">
        <v>0</v>
      </c>
      <c r="S32" s="25"/>
      <c r="T32" s="2">
        <f t="shared" si="0"/>
        <v>0</v>
      </c>
      <c r="U32" s="1">
        <f t="shared" si="1"/>
        <v>12</v>
      </c>
      <c r="V32" s="1">
        <f t="shared" si="2"/>
        <v>1</v>
      </c>
      <c r="W32" s="20">
        <f t="shared" si="4"/>
        <v>1</v>
      </c>
      <c r="X32" s="20">
        <f t="shared" si="4"/>
        <v>0</v>
      </c>
    </row>
    <row r="33" spans="1:24" ht="15" customHeight="1" x14ac:dyDescent="0.25">
      <c r="A33" s="56"/>
      <c r="B33" s="58"/>
      <c r="C33" s="20" t="s">
        <v>57</v>
      </c>
      <c r="D33" s="24">
        <v>44403</v>
      </c>
      <c r="E33" s="24">
        <v>44409</v>
      </c>
      <c r="F33" s="25"/>
      <c r="G33" s="26"/>
      <c r="H33" s="25"/>
      <c r="I33" s="26"/>
      <c r="J33" s="25"/>
      <c r="K33" s="26"/>
      <c r="L33" s="26"/>
      <c r="M33" s="26"/>
      <c r="N33" s="25"/>
      <c r="O33" s="26"/>
      <c r="P33" s="26"/>
      <c r="Q33" s="25">
        <v>0</v>
      </c>
      <c r="R33" s="25">
        <v>0</v>
      </c>
      <c r="S33" s="25"/>
      <c r="T33" s="2">
        <f t="shared" si="0"/>
        <v>0</v>
      </c>
      <c r="U33" s="1">
        <f t="shared" si="1"/>
        <v>12</v>
      </c>
      <c r="V33" s="1">
        <f t="shared" si="2"/>
        <v>1</v>
      </c>
      <c r="W33" s="20">
        <f t="shared" si="4"/>
        <v>1</v>
      </c>
      <c r="X33" s="20">
        <f t="shared" si="4"/>
        <v>0</v>
      </c>
    </row>
    <row r="34" spans="1:24" ht="15" customHeight="1" x14ac:dyDescent="0.25">
      <c r="A34" s="56"/>
      <c r="B34" s="59" t="s">
        <v>58</v>
      </c>
      <c r="C34" s="6" t="s">
        <v>59</v>
      </c>
      <c r="D34" s="5">
        <v>44410</v>
      </c>
      <c r="E34" s="5">
        <v>44416</v>
      </c>
      <c r="F34" s="3"/>
      <c r="G34" s="4"/>
      <c r="H34" s="3"/>
      <c r="I34" s="4"/>
      <c r="J34" s="3"/>
      <c r="K34" s="4"/>
      <c r="L34" s="4"/>
      <c r="M34" s="4"/>
      <c r="N34" s="3"/>
      <c r="O34" s="4"/>
      <c r="P34" s="4"/>
      <c r="Q34" s="3">
        <v>0</v>
      </c>
      <c r="R34" s="3">
        <v>0</v>
      </c>
      <c r="S34" s="3"/>
      <c r="T34" s="2">
        <f t="shared" si="0"/>
        <v>0</v>
      </c>
      <c r="U34" s="1">
        <f t="shared" si="1"/>
        <v>12</v>
      </c>
      <c r="V34" s="1">
        <f t="shared" si="2"/>
        <v>1</v>
      </c>
      <c r="W34" s="20">
        <f t="shared" si="4"/>
        <v>1</v>
      </c>
      <c r="X34" s="20">
        <f t="shared" si="4"/>
        <v>0</v>
      </c>
    </row>
    <row r="35" spans="1:24" x14ac:dyDescent="0.25">
      <c r="A35" s="56"/>
      <c r="B35" s="59"/>
      <c r="C35" s="6" t="s">
        <v>60</v>
      </c>
      <c r="D35" s="5">
        <v>44417</v>
      </c>
      <c r="E35" s="5">
        <v>44423</v>
      </c>
      <c r="F35" s="3"/>
      <c r="G35" s="4"/>
      <c r="H35" s="3"/>
      <c r="I35" s="4"/>
      <c r="J35" s="3"/>
      <c r="K35" s="4"/>
      <c r="L35" s="4"/>
      <c r="M35" s="4"/>
      <c r="N35" s="3"/>
      <c r="O35" s="4"/>
      <c r="P35" s="4"/>
      <c r="Q35" s="3">
        <v>0</v>
      </c>
      <c r="R35" s="3">
        <v>0</v>
      </c>
      <c r="S35" s="3"/>
      <c r="T35" s="2">
        <f t="shared" si="0"/>
        <v>0</v>
      </c>
      <c r="U35" s="1">
        <f t="shared" si="1"/>
        <v>12</v>
      </c>
      <c r="V35" s="1">
        <f t="shared" si="2"/>
        <v>1</v>
      </c>
      <c r="W35" s="20">
        <f t="shared" si="4"/>
        <v>1</v>
      </c>
      <c r="X35" s="20">
        <f t="shared" si="4"/>
        <v>0</v>
      </c>
    </row>
    <row r="36" spans="1:24" x14ac:dyDescent="0.25">
      <c r="A36" s="56"/>
      <c r="B36" s="59"/>
      <c r="C36" s="6" t="s">
        <v>61</v>
      </c>
      <c r="D36" s="5">
        <v>44424</v>
      </c>
      <c r="E36" s="5">
        <v>44430</v>
      </c>
      <c r="F36" s="3"/>
      <c r="G36" s="4"/>
      <c r="H36" s="3"/>
      <c r="I36" s="4"/>
      <c r="J36" s="3"/>
      <c r="K36" s="4"/>
      <c r="L36" s="4"/>
      <c r="M36" s="4"/>
      <c r="N36" s="3"/>
      <c r="O36" s="4"/>
      <c r="P36" s="4"/>
      <c r="Q36" s="3">
        <v>0</v>
      </c>
      <c r="R36" s="3">
        <v>0</v>
      </c>
      <c r="S36" s="3"/>
      <c r="T36" s="2">
        <f t="shared" si="0"/>
        <v>0</v>
      </c>
      <c r="U36" s="1">
        <f t="shared" si="1"/>
        <v>12</v>
      </c>
      <c r="V36" s="1">
        <f t="shared" si="2"/>
        <v>1</v>
      </c>
      <c r="W36" s="20">
        <f t="shared" si="4"/>
        <v>1</v>
      </c>
      <c r="X36" s="20">
        <f t="shared" si="4"/>
        <v>0</v>
      </c>
    </row>
    <row r="37" spans="1:24" x14ac:dyDescent="0.25">
      <c r="A37" s="56"/>
      <c r="B37" s="59"/>
      <c r="C37" s="6" t="s">
        <v>62</v>
      </c>
      <c r="D37" s="5">
        <v>44431</v>
      </c>
      <c r="E37" s="5">
        <v>44437</v>
      </c>
      <c r="F37" s="3"/>
      <c r="G37" s="4"/>
      <c r="H37" s="3"/>
      <c r="I37" s="4"/>
      <c r="J37" s="3"/>
      <c r="K37" s="4"/>
      <c r="L37" s="4"/>
      <c r="M37" s="4"/>
      <c r="N37" s="3"/>
      <c r="O37" s="4"/>
      <c r="P37" s="4"/>
      <c r="Q37" s="3">
        <v>0</v>
      </c>
      <c r="R37" s="3">
        <v>0</v>
      </c>
      <c r="S37" s="3"/>
      <c r="T37" s="2">
        <f t="shared" si="0"/>
        <v>0</v>
      </c>
      <c r="U37" s="1">
        <f t="shared" si="1"/>
        <v>12</v>
      </c>
      <c r="V37" s="1">
        <f t="shared" si="2"/>
        <v>1</v>
      </c>
      <c r="W37" s="20">
        <f t="shared" ref="W37:X52" si="5">IF(AB37&lt;&gt;"",AB37+K37-O37,W36+K37-O37)</f>
        <v>1</v>
      </c>
      <c r="X37" s="20">
        <f t="shared" si="5"/>
        <v>0</v>
      </c>
    </row>
    <row r="38" spans="1:24" ht="15.75" customHeight="1" x14ac:dyDescent="0.25">
      <c r="A38" s="56"/>
      <c r="B38" s="59"/>
      <c r="C38" s="6" t="s">
        <v>63</v>
      </c>
      <c r="D38" s="5">
        <v>44438</v>
      </c>
      <c r="E38" s="5">
        <v>44444</v>
      </c>
      <c r="F38" s="3"/>
      <c r="G38" s="4"/>
      <c r="H38" s="3"/>
      <c r="I38" s="4"/>
      <c r="J38" s="3"/>
      <c r="K38" s="4"/>
      <c r="L38" s="4"/>
      <c r="M38" s="4"/>
      <c r="N38" s="3" t="s">
        <v>96</v>
      </c>
      <c r="O38" s="4">
        <v>2</v>
      </c>
      <c r="P38" s="4"/>
      <c r="Q38" s="3">
        <v>0</v>
      </c>
      <c r="R38" s="3">
        <v>0</v>
      </c>
      <c r="S38" s="3"/>
      <c r="T38" s="2">
        <f t="shared" si="0"/>
        <v>0</v>
      </c>
      <c r="U38" s="1">
        <f t="shared" si="1"/>
        <v>12</v>
      </c>
      <c r="V38" s="1">
        <f t="shared" si="2"/>
        <v>-1</v>
      </c>
      <c r="W38" s="20">
        <f t="shared" si="5"/>
        <v>-1</v>
      </c>
      <c r="X38" s="20">
        <f t="shared" si="5"/>
        <v>0</v>
      </c>
    </row>
    <row r="39" spans="1:24" ht="15" customHeight="1" x14ac:dyDescent="0.25">
      <c r="A39" s="56"/>
      <c r="B39" s="58" t="s">
        <v>64</v>
      </c>
      <c r="C39" s="20" t="s">
        <v>65</v>
      </c>
      <c r="D39" s="24">
        <v>44445</v>
      </c>
      <c r="E39" s="24">
        <v>44451</v>
      </c>
      <c r="F39" s="25"/>
      <c r="G39" s="26"/>
      <c r="H39" s="25"/>
      <c r="I39" s="26"/>
      <c r="J39" s="25"/>
      <c r="K39" s="26"/>
      <c r="L39" s="26"/>
      <c r="M39" s="26"/>
      <c r="N39" s="25"/>
      <c r="O39" s="26"/>
      <c r="P39" s="26"/>
      <c r="Q39" s="25">
        <v>0</v>
      </c>
      <c r="R39" s="25">
        <v>0</v>
      </c>
      <c r="S39" s="25"/>
      <c r="T39" s="2">
        <f t="shared" si="0"/>
        <v>0</v>
      </c>
      <c r="U39" s="1">
        <f t="shared" si="1"/>
        <v>12</v>
      </c>
      <c r="V39" s="1">
        <f t="shared" si="2"/>
        <v>-1</v>
      </c>
      <c r="W39" s="20">
        <f t="shared" si="5"/>
        <v>-1</v>
      </c>
      <c r="X39" s="20">
        <f t="shared" si="5"/>
        <v>0</v>
      </c>
    </row>
    <row r="40" spans="1:24" ht="15" customHeight="1" x14ac:dyDescent="0.25">
      <c r="A40" s="56"/>
      <c r="B40" s="58"/>
      <c r="C40" s="20" t="s">
        <v>66</v>
      </c>
      <c r="D40" s="24">
        <v>44452</v>
      </c>
      <c r="E40" s="24">
        <v>44458</v>
      </c>
      <c r="F40" s="25"/>
      <c r="G40" s="26"/>
      <c r="H40" s="25"/>
      <c r="I40" s="26"/>
      <c r="J40" s="25"/>
      <c r="K40" s="26"/>
      <c r="L40" s="26"/>
      <c r="M40" s="26"/>
      <c r="N40" s="25"/>
      <c r="O40" s="26"/>
      <c r="P40" s="26"/>
      <c r="Q40" s="25">
        <v>0</v>
      </c>
      <c r="R40" s="25">
        <v>0</v>
      </c>
      <c r="S40" s="25"/>
      <c r="T40" s="2">
        <f t="shared" si="0"/>
        <v>0</v>
      </c>
      <c r="U40" s="1">
        <f t="shared" si="1"/>
        <v>12</v>
      </c>
      <c r="V40" s="1">
        <f t="shared" si="2"/>
        <v>-1</v>
      </c>
      <c r="W40" s="20">
        <f t="shared" si="5"/>
        <v>-1</v>
      </c>
      <c r="X40" s="20">
        <f t="shared" si="5"/>
        <v>0</v>
      </c>
    </row>
    <row r="41" spans="1:24" x14ac:dyDescent="0.25">
      <c r="A41" s="56"/>
      <c r="B41" s="58"/>
      <c r="C41" s="20" t="s">
        <v>67</v>
      </c>
      <c r="D41" s="24">
        <v>44459</v>
      </c>
      <c r="E41" s="24">
        <v>44465</v>
      </c>
      <c r="F41" s="25"/>
      <c r="G41" s="26"/>
      <c r="H41" s="25"/>
      <c r="I41" s="26"/>
      <c r="J41" s="25"/>
      <c r="K41" s="26"/>
      <c r="L41" s="26"/>
      <c r="M41" s="26"/>
      <c r="N41" s="25"/>
      <c r="O41" s="26"/>
      <c r="P41" s="26"/>
      <c r="Q41" s="25">
        <v>0</v>
      </c>
      <c r="R41" s="25">
        <v>0</v>
      </c>
      <c r="S41" s="25"/>
      <c r="T41" s="2">
        <f t="shared" si="0"/>
        <v>0</v>
      </c>
      <c r="U41" s="1">
        <f t="shared" si="1"/>
        <v>12</v>
      </c>
      <c r="V41" s="1">
        <f t="shared" si="2"/>
        <v>-1</v>
      </c>
      <c r="W41" s="20">
        <f t="shared" si="5"/>
        <v>-1</v>
      </c>
      <c r="X41" s="20">
        <f t="shared" si="5"/>
        <v>0</v>
      </c>
    </row>
    <row r="42" spans="1:24" ht="15" customHeight="1" x14ac:dyDescent="0.25">
      <c r="A42" s="56"/>
      <c r="B42" s="58"/>
      <c r="C42" s="20" t="s">
        <v>68</v>
      </c>
      <c r="D42" s="24">
        <v>44466</v>
      </c>
      <c r="E42" s="24">
        <v>44472</v>
      </c>
      <c r="F42" s="25"/>
      <c r="G42" s="26"/>
      <c r="H42" s="25"/>
      <c r="I42" s="26">
        <v>2</v>
      </c>
      <c r="J42" s="25"/>
      <c r="K42" s="26"/>
      <c r="L42" s="26"/>
      <c r="M42" s="26"/>
      <c r="N42" s="25"/>
      <c r="O42" s="26"/>
      <c r="P42" s="26"/>
      <c r="Q42" s="25">
        <v>0</v>
      </c>
      <c r="R42" s="25">
        <v>0</v>
      </c>
      <c r="S42" s="25"/>
      <c r="T42" s="2">
        <f t="shared" si="0"/>
        <v>0</v>
      </c>
      <c r="U42" s="1">
        <f t="shared" si="1"/>
        <v>10</v>
      </c>
      <c r="V42" s="1">
        <f t="shared" si="2"/>
        <v>-1</v>
      </c>
      <c r="W42" s="20">
        <f t="shared" si="5"/>
        <v>-1</v>
      </c>
      <c r="X42" s="20">
        <f t="shared" si="5"/>
        <v>0</v>
      </c>
    </row>
    <row r="43" spans="1:24" ht="15" customHeight="1" x14ac:dyDescent="0.25">
      <c r="A43" s="56"/>
      <c r="B43" s="59" t="s">
        <v>69</v>
      </c>
      <c r="C43" s="6" t="s">
        <v>70</v>
      </c>
      <c r="D43" s="5">
        <v>44473</v>
      </c>
      <c r="E43" s="5">
        <v>44479</v>
      </c>
      <c r="F43" s="3"/>
      <c r="G43" s="4"/>
      <c r="H43" s="3"/>
      <c r="I43" s="4"/>
      <c r="J43" s="3"/>
      <c r="K43" s="4"/>
      <c r="L43" s="4"/>
      <c r="M43" s="4"/>
      <c r="N43" s="3"/>
      <c r="O43" s="4"/>
      <c r="P43" s="4"/>
      <c r="Q43" s="3">
        <v>0</v>
      </c>
      <c r="R43" s="3">
        <v>0</v>
      </c>
      <c r="S43" s="3"/>
      <c r="T43" s="2">
        <f t="shared" si="0"/>
        <v>0</v>
      </c>
      <c r="U43" s="1">
        <f t="shared" si="1"/>
        <v>10</v>
      </c>
      <c r="V43" s="1">
        <f t="shared" si="2"/>
        <v>-1</v>
      </c>
      <c r="W43" s="20">
        <f t="shared" si="5"/>
        <v>-1</v>
      </c>
      <c r="X43" s="20">
        <f t="shared" si="5"/>
        <v>0</v>
      </c>
    </row>
    <row r="44" spans="1:24" x14ac:dyDescent="0.25">
      <c r="A44" s="56"/>
      <c r="B44" s="59"/>
      <c r="C44" s="6" t="s">
        <v>71</v>
      </c>
      <c r="D44" s="5">
        <v>44480</v>
      </c>
      <c r="E44" s="5">
        <v>44486</v>
      </c>
      <c r="F44" s="3"/>
      <c r="G44" s="4"/>
      <c r="H44" s="3"/>
      <c r="I44" s="4"/>
      <c r="J44" s="3"/>
      <c r="K44" s="4"/>
      <c r="L44" s="4"/>
      <c r="M44" s="4"/>
      <c r="N44" s="3"/>
      <c r="O44" s="4"/>
      <c r="P44" s="4"/>
      <c r="Q44" s="3">
        <v>0</v>
      </c>
      <c r="R44" s="3">
        <v>0</v>
      </c>
      <c r="S44" s="3"/>
      <c r="T44" s="2">
        <f t="shared" si="0"/>
        <v>0</v>
      </c>
      <c r="U44" s="1">
        <f t="shared" si="1"/>
        <v>10</v>
      </c>
      <c r="V44" s="1">
        <f t="shared" si="2"/>
        <v>-1</v>
      </c>
      <c r="W44" s="20">
        <f t="shared" si="5"/>
        <v>-1</v>
      </c>
      <c r="X44" s="20">
        <f t="shared" si="5"/>
        <v>0</v>
      </c>
    </row>
    <row r="45" spans="1:24" x14ac:dyDescent="0.25">
      <c r="A45" s="56"/>
      <c r="B45" s="59"/>
      <c r="C45" s="6" t="s">
        <v>72</v>
      </c>
      <c r="D45" s="5">
        <v>44487</v>
      </c>
      <c r="E45" s="5">
        <v>44493</v>
      </c>
      <c r="F45" s="3"/>
      <c r="G45" s="4"/>
      <c r="H45" s="3"/>
      <c r="I45" s="4"/>
      <c r="J45" s="3"/>
      <c r="K45" s="4"/>
      <c r="L45" s="4"/>
      <c r="M45" s="4"/>
      <c r="N45" s="7"/>
      <c r="O45" s="4"/>
      <c r="P45" s="4"/>
      <c r="Q45" s="3">
        <v>0</v>
      </c>
      <c r="R45" s="3">
        <v>0</v>
      </c>
      <c r="S45" s="3"/>
      <c r="T45" s="2">
        <f t="shared" si="0"/>
        <v>0</v>
      </c>
      <c r="U45" s="1">
        <f t="shared" si="1"/>
        <v>10</v>
      </c>
      <c r="V45" s="1">
        <f t="shared" si="2"/>
        <v>-1</v>
      </c>
      <c r="W45" s="20">
        <f t="shared" si="5"/>
        <v>-1</v>
      </c>
      <c r="X45" s="20">
        <f t="shared" si="5"/>
        <v>0</v>
      </c>
    </row>
    <row r="46" spans="1:24" x14ac:dyDescent="0.25">
      <c r="A46" s="56"/>
      <c r="B46" s="59"/>
      <c r="C46" s="6" t="s">
        <v>73</v>
      </c>
      <c r="D46" s="5">
        <v>44494</v>
      </c>
      <c r="E46" s="5">
        <v>44500</v>
      </c>
      <c r="F46" s="3"/>
      <c r="G46" s="4"/>
      <c r="H46" s="3"/>
      <c r="I46" s="4"/>
      <c r="J46" s="3"/>
      <c r="K46" s="4"/>
      <c r="L46" s="4"/>
      <c r="M46" s="4"/>
      <c r="N46" s="3"/>
      <c r="O46" s="4"/>
      <c r="P46" s="4"/>
      <c r="Q46" s="3">
        <v>0</v>
      </c>
      <c r="R46" s="3">
        <v>0</v>
      </c>
      <c r="S46" s="3"/>
      <c r="T46" s="2">
        <f t="shared" si="0"/>
        <v>0</v>
      </c>
      <c r="U46" s="1">
        <f t="shared" si="1"/>
        <v>10</v>
      </c>
      <c r="V46" s="1">
        <f t="shared" si="2"/>
        <v>-1</v>
      </c>
      <c r="W46" s="20">
        <f t="shared" si="5"/>
        <v>-1</v>
      </c>
      <c r="X46" s="20">
        <f t="shared" si="5"/>
        <v>0</v>
      </c>
    </row>
    <row r="47" spans="1:24" ht="15" customHeight="1" x14ac:dyDescent="0.25">
      <c r="A47" s="56"/>
      <c r="B47" s="58" t="s">
        <v>79</v>
      </c>
      <c r="C47" s="20" t="s">
        <v>80</v>
      </c>
      <c r="D47" s="24">
        <v>44501</v>
      </c>
      <c r="E47" s="24">
        <v>44507</v>
      </c>
      <c r="F47" s="25"/>
      <c r="G47" s="26"/>
      <c r="H47" s="25"/>
      <c r="I47" s="26"/>
      <c r="J47" s="25"/>
      <c r="K47" s="26"/>
      <c r="L47" s="26"/>
      <c r="M47" s="26"/>
      <c r="N47" s="25"/>
      <c r="O47" s="26"/>
      <c r="P47" s="26"/>
      <c r="Q47" s="25">
        <v>0</v>
      </c>
      <c r="R47" s="25">
        <v>0</v>
      </c>
      <c r="S47" s="25"/>
      <c r="T47" s="2">
        <f t="shared" si="0"/>
        <v>0</v>
      </c>
      <c r="U47" s="1">
        <f t="shared" si="1"/>
        <v>10</v>
      </c>
      <c r="V47" s="1">
        <f t="shared" ref="V47:V55" si="6">IF(AA47&lt;&gt;"",AA47+SUM(K47:L47)-SUM(O47:P47),V46+SUM(K47:L47)-SUM(O47:P47))</f>
        <v>-1</v>
      </c>
      <c r="W47" s="20">
        <f t="shared" si="5"/>
        <v>-1</v>
      </c>
      <c r="X47" s="20">
        <f t="shared" si="5"/>
        <v>0</v>
      </c>
    </row>
    <row r="48" spans="1:24" ht="15" customHeight="1" x14ac:dyDescent="0.25">
      <c r="A48" s="56"/>
      <c r="B48" s="58"/>
      <c r="C48" s="20" t="s">
        <v>81</v>
      </c>
      <c r="D48" s="24">
        <v>44508</v>
      </c>
      <c r="E48" s="24">
        <v>44514</v>
      </c>
      <c r="F48" s="25"/>
      <c r="G48" s="26"/>
      <c r="H48" s="25"/>
      <c r="I48" s="26"/>
      <c r="J48" s="25"/>
      <c r="K48" s="26"/>
      <c r="L48" s="26"/>
      <c r="M48" s="26"/>
      <c r="N48" s="25"/>
      <c r="O48" s="26"/>
      <c r="P48" s="26"/>
      <c r="Q48" s="25">
        <v>0</v>
      </c>
      <c r="R48" s="25">
        <v>0</v>
      </c>
      <c r="S48" s="25"/>
      <c r="T48" s="2">
        <f t="shared" si="0"/>
        <v>0</v>
      </c>
      <c r="U48" s="1">
        <f t="shared" si="1"/>
        <v>10</v>
      </c>
      <c r="V48" s="1">
        <f t="shared" si="6"/>
        <v>-1</v>
      </c>
      <c r="W48" s="20">
        <f t="shared" si="5"/>
        <v>-1</v>
      </c>
      <c r="X48" s="20">
        <f t="shared" si="5"/>
        <v>0</v>
      </c>
    </row>
    <row r="49" spans="1:24" x14ac:dyDescent="0.25">
      <c r="A49" s="56"/>
      <c r="B49" s="58"/>
      <c r="C49" s="20" t="s">
        <v>82</v>
      </c>
      <c r="D49" s="24">
        <v>44515</v>
      </c>
      <c r="E49" s="24">
        <v>44521</v>
      </c>
      <c r="F49" s="25"/>
      <c r="G49" s="26"/>
      <c r="H49" s="25"/>
      <c r="I49" s="26"/>
      <c r="J49" s="25"/>
      <c r="K49" s="26"/>
      <c r="L49" s="26"/>
      <c r="M49" s="26"/>
      <c r="N49" s="25"/>
      <c r="O49" s="26"/>
      <c r="P49" s="26"/>
      <c r="Q49" s="25">
        <v>0</v>
      </c>
      <c r="R49" s="25">
        <v>0</v>
      </c>
      <c r="S49" s="25"/>
      <c r="T49" s="2">
        <f t="shared" si="0"/>
        <v>0</v>
      </c>
      <c r="U49" s="1">
        <f t="shared" si="1"/>
        <v>10</v>
      </c>
      <c r="V49" s="1">
        <f t="shared" si="6"/>
        <v>-1</v>
      </c>
      <c r="W49" s="20">
        <f t="shared" si="5"/>
        <v>-1</v>
      </c>
      <c r="X49" s="20">
        <f t="shared" si="5"/>
        <v>0</v>
      </c>
    </row>
    <row r="50" spans="1:24" ht="15" customHeight="1" x14ac:dyDescent="0.25">
      <c r="A50" s="56"/>
      <c r="B50" s="58"/>
      <c r="C50" s="20" t="s">
        <v>83</v>
      </c>
      <c r="D50" s="24">
        <v>44522</v>
      </c>
      <c r="E50" s="24">
        <v>44528</v>
      </c>
      <c r="F50" s="25"/>
      <c r="G50" s="26"/>
      <c r="H50" s="25"/>
      <c r="I50" s="26"/>
      <c r="J50" s="25"/>
      <c r="K50" s="26"/>
      <c r="L50" s="26"/>
      <c r="M50" s="26"/>
      <c r="N50" s="25"/>
      <c r="O50" s="26"/>
      <c r="P50" s="26"/>
      <c r="Q50" s="25">
        <v>0</v>
      </c>
      <c r="R50" s="25">
        <v>0</v>
      </c>
      <c r="S50" s="25"/>
      <c r="T50" s="2">
        <f t="shared" si="0"/>
        <v>0</v>
      </c>
      <c r="U50" s="1">
        <f t="shared" si="1"/>
        <v>10</v>
      </c>
      <c r="V50" s="1">
        <f t="shared" si="6"/>
        <v>-1</v>
      </c>
      <c r="W50" s="20">
        <f t="shared" si="5"/>
        <v>-1</v>
      </c>
      <c r="X50" s="20">
        <f t="shared" si="5"/>
        <v>0</v>
      </c>
    </row>
    <row r="51" spans="1:24" ht="15" customHeight="1" x14ac:dyDescent="0.25">
      <c r="A51" s="56"/>
      <c r="B51" s="59" t="s">
        <v>84</v>
      </c>
      <c r="C51" s="6" t="s">
        <v>85</v>
      </c>
      <c r="D51" s="5">
        <v>44529</v>
      </c>
      <c r="E51" s="5">
        <v>44535</v>
      </c>
      <c r="F51" s="3"/>
      <c r="G51" s="4"/>
      <c r="H51" s="3"/>
      <c r="I51" s="4"/>
      <c r="J51" s="3"/>
      <c r="K51" s="4"/>
      <c r="L51" s="4"/>
      <c r="M51" s="4"/>
      <c r="N51" s="3"/>
      <c r="O51" s="4"/>
      <c r="P51" s="4"/>
      <c r="Q51" s="3">
        <v>0</v>
      </c>
      <c r="R51" s="3">
        <v>0</v>
      </c>
      <c r="S51" s="3"/>
      <c r="T51" s="2">
        <f t="shared" si="0"/>
        <v>0</v>
      </c>
      <c r="U51" s="1">
        <f t="shared" si="1"/>
        <v>10</v>
      </c>
      <c r="V51" s="1">
        <f t="shared" si="6"/>
        <v>-1</v>
      </c>
      <c r="W51" s="20">
        <f t="shared" si="5"/>
        <v>-1</v>
      </c>
      <c r="X51" s="20">
        <f t="shared" si="5"/>
        <v>0</v>
      </c>
    </row>
    <row r="52" spans="1:24" x14ac:dyDescent="0.25">
      <c r="A52" s="56"/>
      <c r="B52" s="59"/>
      <c r="C52" s="6" t="s">
        <v>86</v>
      </c>
      <c r="D52" s="5">
        <v>44536</v>
      </c>
      <c r="E52" s="5">
        <v>44542</v>
      </c>
      <c r="F52" s="3"/>
      <c r="G52" s="4"/>
      <c r="H52" s="3"/>
      <c r="I52" s="4"/>
      <c r="J52" s="3"/>
      <c r="K52" s="4"/>
      <c r="L52" s="4"/>
      <c r="M52" s="4"/>
      <c r="N52" s="3"/>
      <c r="O52" s="4"/>
      <c r="P52" s="4"/>
      <c r="Q52" s="3">
        <v>0</v>
      </c>
      <c r="R52" s="3">
        <v>0</v>
      </c>
      <c r="S52" s="3"/>
      <c r="T52" s="2">
        <f t="shared" si="0"/>
        <v>0</v>
      </c>
      <c r="U52" s="1">
        <f t="shared" si="1"/>
        <v>10</v>
      </c>
      <c r="V52" s="1">
        <f t="shared" si="6"/>
        <v>-1</v>
      </c>
      <c r="W52" s="20">
        <f t="shared" si="5"/>
        <v>-1</v>
      </c>
      <c r="X52" s="20">
        <f t="shared" si="5"/>
        <v>0</v>
      </c>
    </row>
    <row r="53" spans="1:24" x14ac:dyDescent="0.25">
      <c r="A53" s="56"/>
      <c r="B53" s="59"/>
      <c r="C53" s="6" t="s">
        <v>87</v>
      </c>
      <c r="D53" s="5">
        <v>44543</v>
      </c>
      <c r="E53" s="5">
        <v>44549</v>
      </c>
      <c r="F53" s="3"/>
      <c r="G53" s="4"/>
      <c r="H53" s="3"/>
      <c r="I53" s="4">
        <v>2</v>
      </c>
      <c r="J53" s="3"/>
      <c r="K53" s="4"/>
      <c r="L53" s="4"/>
      <c r="M53" s="4"/>
      <c r="N53" s="7"/>
      <c r="O53" s="4"/>
      <c r="P53" s="4"/>
      <c r="Q53" s="3">
        <v>0</v>
      </c>
      <c r="R53" s="3">
        <v>0</v>
      </c>
      <c r="S53" s="3"/>
      <c r="T53" s="2">
        <f t="shared" si="0"/>
        <v>0</v>
      </c>
      <c r="U53" s="1">
        <f t="shared" si="1"/>
        <v>8</v>
      </c>
      <c r="V53" s="1">
        <f t="shared" si="6"/>
        <v>-1</v>
      </c>
      <c r="W53" s="20">
        <f t="shared" ref="W53:X55" si="7">IF(AB53&lt;&gt;"",AB53+K53-O53,W52+K53-O53)</f>
        <v>-1</v>
      </c>
      <c r="X53" s="20">
        <f t="shared" si="7"/>
        <v>0</v>
      </c>
    </row>
    <row r="54" spans="1:24" x14ac:dyDescent="0.25">
      <c r="A54" s="56"/>
      <c r="B54" s="59"/>
      <c r="C54" s="6" t="s">
        <v>88</v>
      </c>
      <c r="D54" s="5">
        <v>44550</v>
      </c>
      <c r="E54" s="5">
        <v>44556</v>
      </c>
      <c r="F54" s="3"/>
      <c r="G54" s="4"/>
      <c r="H54" s="3"/>
      <c r="I54" s="4"/>
      <c r="J54" s="3"/>
      <c r="K54" s="4"/>
      <c r="L54" s="4"/>
      <c r="M54" s="4"/>
      <c r="N54" s="3"/>
      <c r="O54" s="4"/>
      <c r="P54" s="4"/>
      <c r="Q54" s="3">
        <v>0</v>
      </c>
      <c r="R54" s="3">
        <v>0</v>
      </c>
      <c r="S54" s="3"/>
      <c r="T54" s="2">
        <f t="shared" si="0"/>
        <v>0</v>
      </c>
      <c r="U54" s="1">
        <f t="shared" si="1"/>
        <v>8</v>
      </c>
      <c r="V54" s="1">
        <f t="shared" si="6"/>
        <v>-1</v>
      </c>
      <c r="W54" s="20">
        <f t="shared" si="7"/>
        <v>-1</v>
      </c>
      <c r="X54" s="20">
        <f t="shared" si="7"/>
        <v>0</v>
      </c>
    </row>
    <row r="55" spans="1:24" x14ac:dyDescent="0.25">
      <c r="A55" s="57"/>
      <c r="B55" s="59"/>
      <c r="C55" s="6" t="s">
        <v>89</v>
      </c>
      <c r="D55" s="5">
        <v>44557</v>
      </c>
      <c r="E55" s="5">
        <v>44563</v>
      </c>
      <c r="F55" s="3"/>
      <c r="G55" s="4"/>
      <c r="H55" s="3"/>
      <c r="I55" s="4"/>
      <c r="J55" s="3"/>
      <c r="K55" s="4"/>
      <c r="L55" s="4"/>
      <c r="M55" s="4"/>
      <c r="N55" s="3"/>
      <c r="O55" s="4"/>
      <c r="P55" s="4"/>
      <c r="Q55" s="3">
        <v>0</v>
      </c>
      <c r="R55" s="3">
        <v>0</v>
      </c>
      <c r="S55" s="3"/>
      <c r="T55" s="2">
        <f t="shared" si="0"/>
        <v>0</v>
      </c>
      <c r="U55" s="1">
        <f t="shared" si="1"/>
        <v>8</v>
      </c>
      <c r="V55" s="1">
        <f t="shared" si="6"/>
        <v>-1</v>
      </c>
      <c r="W55" s="20">
        <f t="shared" si="7"/>
        <v>-1</v>
      </c>
      <c r="X55" s="20">
        <f t="shared" si="7"/>
        <v>0</v>
      </c>
    </row>
    <row r="56" spans="1:24" x14ac:dyDescent="0.25">
      <c r="A56" s="74"/>
      <c r="B56" s="75"/>
      <c r="C56" s="75"/>
      <c r="D56" s="75"/>
      <c r="E56" s="76"/>
      <c r="F56" s="66" t="s">
        <v>6</v>
      </c>
      <c r="G56" s="73">
        <f>SUM(G4:G46)</f>
        <v>1</v>
      </c>
      <c r="H56" s="66" t="s">
        <v>7</v>
      </c>
      <c r="I56" s="73">
        <f>SUM(I4:I46)</f>
        <v>3</v>
      </c>
      <c r="J56" s="66" t="s">
        <v>8</v>
      </c>
      <c r="K56" s="28">
        <f>SUM(K4:K46)</f>
        <v>1</v>
      </c>
      <c r="L56" s="28">
        <f>SUM(L4:L46)</f>
        <v>0</v>
      </c>
      <c r="M56" s="28"/>
      <c r="N56" s="66" t="s">
        <v>74</v>
      </c>
      <c r="O56" s="28">
        <f>SUM(O4:O46)</f>
        <v>2</v>
      </c>
      <c r="P56" s="28">
        <f>SUM(P4:P46)</f>
        <v>0</v>
      </c>
      <c r="Q56" s="67"/>
      <c r="R56" s="68"/>
      <c r="S56" s="68"/>
      <c r="T56" s="68"/>
      <c r="U56" s="68"/>
      <c r="V56" s="68"/>
      <c r="W56" s="68"/>
      <c r="X56" s="69"/>
    </row>
    <row r="57" spans="1:24" x14ac:dyDescent="0.25">
      <c r="A57" s="77"/>
      <c r="B57" s="78"/>
      <c r="C57" s="78"/>
      <c r="D57" s="78"/>
      <c r="E57" s="79"/>
      <c r="F57" s="66"/>
      <c r="G57" s="73"/>
      <c r="H57" s="66"/>
      <c r="I57" s="73"/>
      <c r="J57" s="66"/>
      <c r="K57" s="73">
        <f>K56+L56</f>
        <v>1</v>
      </c>
      <c r="L57" s="73"/>
      <c r="M57" s="28"/>
      <c r="N57" s="66"/>
      <c r="O57" s="73">
        <f>O56+P56</f>
        <v>2</v>
      </c>
      <c r="P57" s="73"/>
      <c r="Q57" s="70"/>
      <c r="R57" s="71"/>
      <c r="S57" s="71"/>
      <c r="T57" s="71"/>
      <c r="U57" s="71"/>
      <c r="V57" s="71"/>
      <c r="W57" s="71"/>
      <c r="X57" s="72"/>
    </row>
    <row r="59" spans="1:24" x14ac:dyDescent="0.25">
      <c r="B59"/>
      <c r="C59" s="15"/>
      <c r="D59" s="15"/>
      <c r="E59" s="15"/>
      <c r="F59" s="15"/>
    </row>
    <row r="60" spans="1:24" x14ac:dyDescent="0.25">
      <c r="C60" s="17"/>
      <c r="D60" s="17"/>
      <c r="E60" s="17"/>
    </row>
  </sheetData>
  <protectedRanges>
    <protectedRange password="80C2" sqref="Q3:R3 W2:X2 U2 Q1:T2 T3:V3 U1:X1 Z3:AA3 Q4:S55" name="Plage1_4_1" securityDescriptor="O:WDG:WDD:(A;;CC;;;S-1-5-21-1692476324-2877007225-1761495876-23542)"/>
    <protectedRange password="80C2" sqref="V2" name="Plage1_1_1_1" securityDescriptor="O:WDG:WDD:(A;;CC;;;S-1-5-21-1692476324-2877007225-1761495876-23542)"/>
    <protectedRange password="80C2" sqref="T4:X55" name="Plage1_1_9_1_1" securityDescriptor="O:WDG:WDD:(A;;CC;;;S-1-5-21-1692476324-2877007225-1761495876-23542)"/>
  </protectedRanges>
  <mergeCells count="34">
    <mergeCell ref="Q56:X57"/>
    <mergeCell ref="K57:L57"/>
    <mergeCell ref="O57:P57"/>
    <mergeCell ref="B39:B42"/>
    <mergeCell ref="B43:B46"/>
    <mergeCell ref="B47:B50"/>
    <mergeCell ref="B51:B55"/>
    <mergeCell ref="A56:E57"/>
    <mergeCell ref="F56:F57"/>
    <mergeCell ref="G56:G57"/>
    <mergeCell ref="H56:H57"/>
    <mergeCell ref="I56:I57"/>
    <mergeCell ref="J56:J57"/>
    <mergeCell ref="N56:N57"/>
    <mergeCell ref="A4:A55"/>
    <mergeCell ref="B4:B7"/>
    <mergeCell ref="B8:B11"/>
    <mergeCell ref="B12:B16"/>
    <mergeCell ref="B17:B20"/>
    <mergeCell ref="B21:B24"/>
    <mergeCell ref="B25:B29"/>
    <mergeCell ref="B30:B33"/>
    <mergeCell ref="B34:B38"/>
    <mergeCell ref="Z1:AC2"/>
    <mergeCell ref="A2:E3"/>
    <mergeCell ref="F2:G2"/>
    <mergeCell ref="H2:I2"/>
    <mergeCell ref="J2:M2"/>
    <mergeCell ref="A1:E1"/>
    <mergeCell ref="F1:I1"/>
    <mergeCell ref="J1:P1"/>
    <mergeCell ref="Q1:T2"/>
    <mergeCell ref="U1:X2"/>
    <mergeCell ref="N2:P2"/>
  </mergeCells>
  <conditionalFormatting sqref="T4:X46 F5:S46">
    <cfRule type="expression" dxfId="5" priority="2">
      <formula>$A$2=($C4)</formula>
    </cfRule>
  </conditionalFormatting>
  <conditionalFormatting sqref="F47:X55">
    <cfRule type="expression" dxfId="4" priority="1">
      <formula>$A$2=($C47)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79998168889431442"/>
  </sheetPr>
  <dimension ref="A1:AC60"/>
  <sheetViews>
    <sheetView zoomScale="70" zoomScaleNormal="70" workbookViewId="0">
      <selection activeCell="S45" sqref="S45"/>
    </sheetView>
  </sheetViews>
  <sheetFormatPr baseColWidth="10" defaultColWidth="11.42578125" defaultRowHeight="15" x14ac:dyDescent="0.25"/>
  <cols>
    <col min="1" max="1" width="5.85546875" style="19" bestFit="1" customWidth="1"/>
    <col min="2" max="2" width="8.5703125" style="16" bestFit="1" customWidth="1"/>
    <col min="3" max="3" width="5" style="18" customWidth="1"/>
    <col min="4" max="5" width="8.85546875" style="18" hidden="1" customWidth="1"/>
    <col min="6" max="6" width="35" style="16" customWidth="1"/>
    <col min="7" max="7" width="3.7109375" style="29" customWidth="1"/>
    <col min="8" max="8" width="35" style="16" customWidth="1"/>
    <col min="9" max="9" width="3.7109375" style="29" customWidth="1"/>
    <col min="10" max="10" width="35" style="16" customWidth="1"/>
    <col min="11" max="11" width="4.28515625" style="16" customWidth="1"/>
    <col min="12" max="12" width="3.85546875" style="16" bestFit="1" customWidth="1"/>
    <col min="13" max="13" width="3.85546875" style="16" customWidth="1"/>
    <col min="14" max="14" width="35" style="16" customWidth="1"/>
    <col min="15" max="16" width="4.28515625" style="16" customWidth="1"/>
    <col min="17" max="18" width="7.28515625" style="29" customWidth="1"/>
    <col min="19" max="19" width="66.42578125" style="29" customWidth="1"/>
    <col min="20" max="20" width="5.42578125" style="29" customWidth="1"/>
    <col min="21" max="24" width="6.28515625" style="29" customWidth="1"/>
    <col min="25" max="25" width="1.85546875" style="19" customWidth="1"/>
    <col min="26" max="29" width="6.28515625" style="19" customWidth="1"/>
    <col min="30" max="16384" width="11.42578125" style="19"/>
  </cols>
  <sheetData>
    <row r="1" spans="1:29" ht="27" customHeight="1" x14ac:dyDescent="0.25">
      <c r="A1" s="45" t="s">
        <v>0</v>
      </c>
      <c r="B1" s="45"/>
      <c r="C1" s="45"/>
      <c r="D1" s="45"/>
      <c r="E1" s="46"/>
      <c r="F1" s="47" t="s">
        <v>1</v>
      </c>
      <c r="G1" s="47"/>
      <c r="H1" s="47"/>
      <c r="I1" s="47"/>
      <c r="J1" s="47" t="s">
        <v>2</v>
      </c>
      <c r="K1" s="47"/>
      <c r="L1" s="47"/>
      <c r="M1" s="47"/>
      <c r="N1" s="47"/>
      <c r="O1" s="47"/>
      <c r="P1" s="47"/>
      <c r="Q1" s="48" t="s">
        <v>3</v>
      </c>
      <c r="R1" s="49"/>
      <c r="S1" s="49"/>
      <c r="T1" s="50"/>
      <c r="U1" s="30" t="s">
        <v>4</v>
      </c>
      <c r="V1" s="31"/>
      <c r="W1" s="31"/>
      <c r="X1" s="32"/>
      <c r="Z1" s="36" t="s">
        <v>5</v>
      </c>
      <c r="AA1" s="37"/>
      <c r="AB1" s="37"/>
      <c r="AC1" s="38"/>
    </row>
    <row r="2" spans="1:29" ht="15" customHeight="1" x14ac:dyDescent="0.25">
      <c r="A2" s="60" t="str">
        <f ca="1">CONCATENATE(INT((TODAY()-SUM(MOD(DATE(YEAR(TODAY()-MOD(TODAY()-2,7)+3),1,2),{1E+99;7})*{1;-1})+5)/7)," ",RIGHT(YEAR(TODAY()),2))</f>
        <v>32 21</v>
      </c>
      <c r="B2" s="61"/>
      <c r="C2" s="61"/>
      <c r="D2" s="61"/>
      <c r="E2" s="62"/>
      <c r="F2" s="42" t="s">
        <v>6</v>
      </c>
      <c r="G2" s="44"/>
      <c r="H2" s="42" t="s">
        <v>7</v>
      </c>
      <c r="I2" s="44"/>
      <c r="J2" s="42" t="s">
        <v>8</v>
      </c>
      <c r="K2" s="43"/>
      <c r="L2" s="43"/>
      <c r="M2" s="43"/>
      <c r="N2" s="54" t="s">
        <v>9</v>
      </c>
      <c r="O2" s="54"/>
      <c r="P2" s="54"/>
      <c r="Q2" s="51"/>
      <c r="R2" s="52"/>
      <c r="S2" s="52"/>
      <c r="T2" s="53"/>
      <c r="U2" s="33"/>
      <c r="V2" s="34"/>
      <c r="W2" s="34"/>
      <c r="X2" s="35"/>
      <c r="Z2" s="39"/>
      <c r="AA2" s="40"/>
      <c r="AB2" s="40"/>
      <c r="AC2" s="41"/>
    </row>
    <row r="3" spans="1:29" ht="30.75" customHeight="1" x14ac:dyDescent="0.25">
      <c r="A3" s="63"/>
      <c r="B3" s="64"/>
      <c r="C3" s="64"/>
      <c r="D3" s="64"/>
      <c r="E3" s="65"/>
      <c r="F3" s="13" t="s">
        <v>10</v>
      </c>
      <c r="G3" s="20" t="s">
        <v>11</v>
      </c>
      <c r="H3" s="13" t="s">
        <v>12</v>
      </c>
      <c r="I3" s="20" t="s">
        <v>11</v>
      </c>
      <c r="J3" s="13" t="s">
        <v>13</v>
      </c>
      <c r="K3" s="21" t="s">
        <v>14</v>
      </c>
      <c r="L3" s="21" t="s">
        <v>15</v>
      </c>
      <c r="M3" s="14" t="s">
        <v>16</v>
      </c>
      <c r="N3" s="13" t="s">
        <v>13</v>
      </c>
      <c r="O3" s="21" t="s">
        <v>14</v>
      </c>
      <c r="P3" s="21" t="s">
        <v>15</v>
      </c>
      <c r="Q3" s="22" t="s">
        <v>3</v>
      </c>
      <c r="R3" s="22" t="s">
        <v>17</v>
      </c>
      <c r="S3" s="12" t="s">
        <v>18</v>
      </c>
      <c r="T3" s="23" t="s">
        <v>19</v>
      </c>
      <c r="U3" s="11" t="s">
        <v>11</v>
      </c>
      <c r="V3" s="11" t="s">
        <v>20</v>
      </c>
      <c r="W3" s="10" t="s">
        <v>14</v>
      </c>
      <c r="X3" s="10" t="s">
        <v>15</v>
      </c>
      <c r="Z3" s="9" t="s">
        <v>11</v>
      </c>
      <c r="AA3" s="9" t="s">
        <v>20</v>
      </c>
      <c r="AB3" s="8" t="s">
        <v>14</v>
      </c>
      <c r="AC3" s="8" t="s">
        <v>15</v>
      </c>
    </row>
    <row r="4" spans="1:29" ht="15" customHeight="1" x14ac:dyDescent="0.25">
      <c r="A4" s="55">
        <v>2021</v>
      </c>
      <c r="B4" s="58" t="s">
        <v>21</v>
      </c>
      <c r="C4" s="20" t="s">
        <v>22</v>
      </c>
      <c r="D4" s="24">
        <v>44200</v>
      </c>
      <c r="E4" s="24">
        <v>44206</v>
      </c>
      <c r="F4" s="25"/>
      <c r="G4" s="26"/>
      <c r="H4" s="25"/>
      <c r="I4" s="26"/>
      <c r="J4" s="25"/>
      <c r="K4" s="26"/>
      <c r="L4" s="26"/>
      <c r="M4" s="26"/>
      <c r="N4" s="25"/>
      <c r="O4" s="26"/>
      <c r="P4" s="26"/>
      <c r="Q4" s="25">
        <v>0</v>
      </c>
      <c r="R4" s="25">
        <v>0</v>
      </c>
      <c r="S4" s="25"/>
      <c r="T4" s="2">
        <f t="shared" ref="T4:T55" si="0">IF(AND(U4&lt;&gt;0,Q4&lt;&gt;""),Q4/U4,)</f>
        <v>0</v>
      </c>
      <c r="U4" s="1">
        <f>IF(Z4&lt;&gt;"",Z4+G4-I4,#REF!+G4-I4)</f>
        <v>0</v>
      </c>
      <c r="V4" s="1">
        <f>IF(AA4&lt;&gt;"",AA4+SUM(K4:L4)-SUM(O4:P4),#REF!+SUM(K4:L4)-SUM(O4:P4))</f>
        <v>0</v>
      </c>
      <c r="W4" s="20">
        <f>IF(AB4&lt;&gt;"",AB4+K4-O4,#REF!+K4-O4)</f>
        <v>0</v>
      </c>
      <c r="X4" s="20">
        <f>IF(AC4&lt;&gt;"",AC4+L4-P4,#REF!+L4-P4)</f>
        <v>0</v>
      </c>
      <c r="Z4" s="27">
        <v>0</v>
      </c>
      <c r="AA4" s="27">
        <v>0</v>
      </c>
      <c r="AB4" s="27">
        <v>0</v>
      </c>
      <c r="AC4" s="27">
        <v>0</v>
      </c>
    </row>
    <row r="5" spans="1:29" ht="15" customHeight="1" x14ac:dyDescent="0.25">
      <c r="A5" s="56"/>
      <c r="B5" s="58"/>
      <c r="C5" s="20" t="s">
        <v>23</v>
      </c>
      <c r="D5" s="24">
        <v>44207</v>
      </c>
      <c r="E5" s="24">
        <v>44213</v>
      </c>
      <c r="F5" s="25"/>
      <c r="G5" s="26"/>
      <c r="H5" s="25"/>
      <c r="I5" s="26"/>
      <c r="J5" s="25"/>
      <c r="K5" s="26"/>
      <c r="L5" s="26"/>
      <c r="M5" s="26"/>
      <c r="N5" s="25"/>
      <c r="O5" s="26"/>
      <c r="P5" s="26"/>
      <c r="Q5" s="25">
        <v>0</v>
      </c>
      <c r="R5" s="25">
        <v>0</v>
      </c>
      <c r="S5" s="25"/>
      <c r="T5" s="2">
        <f t="shared" si="0"/>
        <v>0</v>
      </c>
      <c r="U5" s="1">
        <f t="shared" ref="U5:U55" si="1">IF(Z5&lt;&gt;"",Z5+G5-I5,U4+G5-I5)</f>
        <v>0</v>
      </c>
      <c r="V5" s="1">
        <f t="shared" ref="V5:V46" si="2">IF(AA5&lt;&gt;"",AA5+SUM(K5:L5)-SUM(O5:P5),V4+SUM(K5:L5)-SUM(O5:P5))</f>
        <v>0</v>
      </c>
      <c r="W5" s="20">
        <f t="shared" ref="W5:X20" si="3">IF(AB5&lt;&gt;"",AB5+K5-O5,W4+K5-O5)</f>
        <v>0</v>
      </c>
      <c r="X5" s="20">
        <f t="shared" si="3"/>
        <v>0</v>
      </c>
    </row>
    <row r="6" spans="1:29" ht="15" customHeight="1" x14ac:dyDescent="0.25">
      <c r="A6" s="56"/>
      <c r="B6" s="58"/>
      <c r="C6" s="20" t="s">
        <v>24</v>
      </c>
      <c r="D6" s="24">
        <v>44214</v>
      </c>
      <c r="E6" s="24">
        <v>44220</v>
      </c>
      <c r="F6" s="25"/>
      <c r="G6" s="26"/>
      <c r="H6" s="25"/>
      <c r="I6" s="26"/>
      <c r="J6" s="25"/>
      <c r="K6" s="26"/>
      <c r="L6" s="26"/>
      <c r="M6" s="26"/>
      <c r="N6" s="25"/>
      <c r="O6" s="26"/>
      <c r="P6" s="26"/>
      <c r="Q6" s="25">
        <v>0</v>
      </c>
      <c r="R6" s="25">
        <v>0</v>
      </c>
      <c r="S6" s="25"/>
      <c r="T6" s="2">
        <f t="shared" si="0"/>
        <v>0</v>
      </c>
      <c r="U6" s="1">
        <f t="shared" si="1"/>
        <v>0</v>
      </c>
      <c r="V6" s="1">
        <f t="shared" si="2"/>
        <v>0</v>
      </c>
      <c r="W6" s="20">
        <f t="shared" si="3"/>
        <v>0</v>
      </c>
      <c r="X6" s="20">
        <f t="shared" si="3"/>
        <v>0</v>
      </c>
    </row>
    <row r="7" spans="1:29" ht="15" customHeight="1" x14ac:dyDescent="0.25">
      <c r="A7" s="56"/>
      <c r="B7" s="58"/>
      <c r="C7" s="20" t="s">
        <v>25</v>
      </c>
      <c r="D7" s="24">
        <v>44221</v>
      </c>
      <c r="E7" s="24">
        <v>44227</v>
      </c>
      <c r="F7" s="25" t="s">
        <v>97</v>
      </c>
      <c r="G7" s="26">
        <v>8</v>
      </c>
      <c r="H7" s="25"/>
      <c r="I7" s="26"/>
      <c r="J7" s="25"/>
      <c r="K7" s="26"/>
      <c r="L7" s="26"/>
      <c r="M7" s="26"/>
      <c r="N7" s="25"/>
      <c r="O7" s="26"/>
      <c r="P7" s="26"/>
      <c r="Q7" s="25">
        <v>0</v>
      </c>
      <c r="R7" s="25">
        <v>0</v>
      </c>
      <c r="S7" s="25"/>
      <c r="T7" s="2">
        <f t="shared" si="0"/>
        <v>0</v>
      </c>
      <c r="U7" s="1">
        <f t="shared" si="1"/>
        <v>8</v>
      </c>
      <c r="V7" s="1">
        <f t="shared" si="2"/>
        <v>0</v>
      </c>
      <c r="W7" s="20">
        <f t="shared" si="3"/>
        <v>0</v>
      </c>
      <c r="X7" s="20">
        <f t="shared" si="3"/>
        <v>0</v>
      </c>
    </row>
    <row r="8" spans="1:29" ht="15" customHeight="1" x14ac:dyDescent="0.25">
      <c r="A8" s="56"/>
      <c r="B8" s="59" t="s">
        <v>26</v>
      </c>
      <c r="C8" s="6" t="s">
        <v>27</v>
      </c>
      <c r="D8" s="5">
        <v>44228</v>
      </c>
      <c r="E8" s="5">
        <v>44234</v>
      </c>
      <c r="F8" s="3"/>
      <c r="G8" s="4"/>
      <c r="H8" s="3"/>
      <c r="I8" s="4"/>
      <c r="J8" s="3"/>
      <c r="K8" s="4"/>
      <c r="L8" s="4"/>
      <c r="M8" s="4"/>
      <c r="N8" s="3"/>
      <c r="O8" s="4"/>
      <c r="P8" s="4"/>
      <c r="Q8" s="3">
        <v>0</v>
      </c>
      <c r="R8" s="3">
        <v>0</v>
      </c>
      <c r="S8" s="3"/>
      <c r="T8" s="2">
        <f t="shared" si="0"/>
        <v>0</v>
      </c>
      <c r="U8" s="1">
        <f t="shared" si="1"/>
        <v>8</v>
      </c>
      <c r="V8" s="1">
        <f t="shared" si="2"/>
        <v>0</v>
      </c>
      <c r="W8" s="20">
        <f t="shared" si="3"/>
        <v>0</v>
      </c>
      <c r="X8" s="20">
        <f t="shared" si="3"/>
        <v>0</v>
      </c>
    </row>
    <row r="9" spans="1:29" ht="15" customHeight="1" x14ac:dyDescent="0.25">
      <c r="A9" s="56"/>
      <c r="B9" s="59"/>
      <c r="C9" s="6" t="s">
        <v>28</v>
      </c>
      <c r="D9" s="5">
        <v>44235</v>
      </c>
      <c r="E9" s="5">
        <v>44241</v>
      </c>
      <c r="F9" s="3"/>
      <c r="G9" s="4"/>
      <c r="H9" s="3"/>
      <c r="I9" s="4"/>
      <c r="J9" s="3"/>
      <c r="K9" s="4"/>
      <c r="L9" s="4"/>
      <c r="M9" s="4"/>
      <c r="N9" s="3"/>
      <c r="O9" s="4"/>
      <c r="P9" s="4"/>
      <c r="Q9" s="3">
        <v>0</v>
      </c>
      <c r="R9" s="3">
        <v>0</v>
      </c>
      <c r="S9" s="3"/>
      <c r="T9" s="2">
        <f t="shared" si="0"/>
        <v>0</v>
      </c>
      <c r="U9" s="1">
        <f t="shared" si="1"/>
        <v>8</v>
      </c>
      <c r="V9" s="1">
        <f t="shared" si="2"/>
        <v>0</v>
      </c>
      <c r="W9" s="20">
        <f t="shared" si="3"/>
        <v>0</v>
      </c>
      <c r="X9" s="20">
        <f t="shared" si="3"/>
        <v>0</v>
      </c>
    </row>
    <row r="10" spans="1:29" ht="15" customHeight="1" x14ac:dyDescent="0.25">
      <c r="A10" s="56"/>
      <c r="B10" s="59"/>
      <c r="C10" s="6" t="s">
        <v>29</v>
      </c>
      <c r="D10" s="5">
        <v>44242</v>
      </c>
      <c r="E10" s="5">
        <v>44248</v>
      </c>
      <c r="F10" s="3"/>
      <c r="G10" s="4"/>
      <c r="H10" s="3"/>
      <c r="I10" s="4"/>
      <c r="J10" s="3"/>
      <c r="K10" s="4"/>
      <c r="L10" s="4"/>
      <c r="M10" s="4"/>
      <c r="N10" s="3"/>
      <c r="O10" s="4"/>
      <c r="P10" s="4"/>
      <c r="Q10" s="3">
        <v>0</v>
      </c>
      <c r="R10" s="3">
        <v>0</v>
      </c>
      <c r="S10" s="3"/>
      <c r="T10" s="2">
        <f t="shared" si="0"/>
        <v>0</v>
      </c>
      <c r="U10" s="1">
        <f t="shared" si="1"/>
        <v>8</v>
      </c>
      <c r="V10" s="1">
        <f t="shared" si="2"/>
        <v>0</v>
      </c>
      <c r="W10" s="20">
        <f t="shared" si="3"/>
        <v>0</v>
      </c>
      <c r="X10" s="20">
        <f t="shared" si="3"/>
        <v>0</v>
      </c>
    </row>
    <row r="11" spans="1:29" ht="15" customHeight="1" x14ac:dyDescent="0.25">
      <c r="A11" s="56"/>
      <c r="B11" s="59"/>
      <c r="C11" s="6" t="s">
        <v>30</v>
      </c>
      <c r="D11" s="5">
        <v>44249</v>
      </c>
      <c r="E11" s="5">
        <v>44255</v>
      </c>
      <c r="F11" s="3"/>
      <c r="G11" s="4"/>
      <c r="H11" s="3"/>
      <c r="I11" s="4"/>
      <c r="J11" s="3"/>
      <c r="K11" s="4"/>
      <c r="L11" s="4"/>
      <c r="M11" s="4"/>
      <c r="N11" s="3"/>
      <c r="O11" s="4"/>
      <c r="P11" s="4"/>
      <c r="Q11" s="3">
        <v>0</v>
      </c>
      <c r="R11" s="3">
        <v>0</v>
      </c>
      <c r="S11" s="3"/>
      <c r="T11" s="2">
        <f t="shared" si="0"/>
        <v>0</v>
      </c>
      <c r="U11" s="1">
        <f t="shared" si="1"/>
        <v>8</v>
      </c>
      <c r="V11" s="1">
        <f t="shared" si="2"/>
        <v>0</v>
      </c>
      <c r="W11" s="20">
        <f t="shared" si="3"/>
        <v>0</v>
      </c>
      <c r="X11" s="20">
        <f t="shared" si="3"/>
        <v>0</v>
      </c>
    </row>
    <row r="12" spans="1:29" ht="15" customHeight="1" x14ac:dyDescent="0.25">
      <c r="A12" s="56"/>
      <c r="B12" s="58" t="s">
        <v>31</v>
      </c>
      <c r="C12" s="20" t="s">
        <v>32</v>
      </c>
      <c r="D12" s="24">
        <v>44256</v>
      </c>
      <c r="E12" s="24">
        <v>44262</v>
      </c>
      <c r="F12" s="25"/>
      <c r="G12" s="26"/>
      <c r="H12" s="25"/>
      <c r="I12" s="26"/>
      <c r="J12" s="25"/>
      <c r="K12" s="26"/>
      <c r="L12" s="26"/>
      <c r="M12" s="26"/>
      <c r="N12" s="25"/>
      <c r="O12" s="26"/>
      <c r="P12" s="26"/>
      <c r="Q12" s="25">
        <v>0</v>
      </c>
      <c r="R12" s="25">
        <v>0</v>
      </c>
      <c r="S12" s="25"/>
      <c r="T12" s="2">
        <f t="shared" si="0"/>
        <v>0</v>
      </c>
      <c r="U12" s="1">
        <f t="shared" si="1"/>
        <v>8</v>
      </c>
      <c r="V12" s="1">
        <f t="shared" si="2"/>
        <v>0</v>
      </c>
      <c r="W12" s="20">
        <f t="shared" si="3"/>
        <v>0</v>
      </c>
      <c r="X12" s="20">
        <f t="shared" si="3"/>
        <v>0</v>
      </c>
    </row>
    <row r="13" spans="1:29" ht="15" customHeight="1" x14ac:dyDescent="0.25">
      <c r="A13" s="56"/>
      <c r="B13" s="58"/>
      <c r="C13" s="20" t="s">
        <v>33</v>
      </c>
      <c r="D13" s="24">
        <v>44263</v>
      </c>
      <c r="E13" s="24">
        <v>44269</v>
      </c>
      <c r="F13" s="25"/>
      <c r="G13" s="26"/>
      <c r="H13" s="25"/>
      <c r="I13" s="26"/>
      <c r="J13" s="25"/>
      <c r="K13" s="26"/>
      <c r="L13" s="26"/>
      <c r="M13" s="26"/>
      <c r="N13" s="25"/>
      <c r="O13" s="26"/>
      <c r="P13" s="26"/>
      <c r="Q13" s="25">
        <v>0</v>
      </c>
      <c r="R13" s="25">
        <v>0</v>
      </c>
      <c r="S13" s="25"/>
      <c r="T13" s="2">
        <f t="shared" si="0"/>
        <v>0</v>
      </c>
      <c r="U13" s="1">
        <f t="shared" si="1"/>
        <v>8</v>
      </c>
      <c r="V13" s="1">
        <f t="shared" si="2"/>
        <v>0</v>
      </c>
      <c r="W13" s="20">
        <f t="shared" si="3"/>
        <v>0</v>
      </c>
      <c r="X13" s="20">
        <f t="shared" si="3"/>
        <v>0</v>
      </c>
    </row>
    <row r="14" spans="1:29" ht="15" customHeight="1" x14ac:dyDescent="0.25">
      <c r="A14" s="56"/>
      <c r="B14" s="58"/>
      <c r="C14" s="20" t="s">
        <v>34</v>
      </c>
      <c r="D14" s="24">
        <v>44270</v>
      </c>
      <c r="E14" s="24">
        <v>44276</v>
      </c>
      <c r="F14" s="25"/>
      <c r="G14" s="26"/>
      <c r="H14" s="25"/>
      <c r="I14" s="26"/>
      <c r="J14" s="25"/>
      <c r="K14" s="26"/>
      <c r="L14" s="26"/>
      <c r="M14" s="26"/>
      <c r="N14" s="25"/>
      <c r="O14" s="26"/>
      <c r="P14" s="26"/>
      <c r="Q14" s="25">
        <v>0</v>
      </c>
      <c r="R14" s="25">
        <v>0</v>
      </c>
      <c r="S14" s="25"/>
      <c r="T14" s="2">
        <f t="shared" si="0"/>
        <v>0</v>
      </c>
      <c r="U14" s="1">
        <f t="shared" si="1"/>
        <v>8</v>
      </c>
      <c r="V14" s="1">
        <f t="shared" si="2"/>
        <v>0</v>
      </c>
      <c r="W14" s="20">
        <f t="shared" si="3"/>
        <v>0</v>
      </c>
      <c r="X14" s="20">
        <f t="shared" si="3"/>
        <v>0</v>
      </c>
    </row>
    <row r="15" spans="1:29" ht="15" customHeight="1" x14ac:dyDescent="0.25">
      <c r="A15" s="56"/>
      <c r="B15" s="58"/>
      <c r="C15" s="20" t="s">
        <v>35</v>
      </c>
      <c r="D15" s="24">
        <v>44277</v>
      </c>
      <c r="E15" s="24">
        <v>44283</v>
      </c>
      <c r="F15" s="25"/>
      <c r="G15" s="26"/>
      <c r="H15" s="25"/>
      <c r="I15" s="26"/>
      <c r="J15" s="25"/>
      <c r="K15" s="26"/>
      <c r="L15" s="26"/>
      <c r="M15" s="26"/>
      <c r="N15" s="25"/>
      <c r="O15" s="26"/>
      <c r="P15" s="26"/>
      <c r="Q15" s="25">
        <v>0</v>
      </c>
      <c r="R15" s="25">
        <v>0</v>
      </c>
      <c r="S15" s="25"/>
      <c r="T15" s="2">
        <f t="shared" si="0"/>
        <v>0</v>
      </c>
      <c r="U15" s="1">
        <f t="shared" si="1"/>
        <v>8</v>
      </c>
      <c r="V15" s="1">
        <f t="shared" si="2"/>
        <v>0</v>
      </c>
      <c r="W15" s="20">
        <f t="shared" si="3"/>
        <v>0</v>
      </c>
      <c r="X15" s="20">
        <f t="shared" si="3"/>
        <v>0</v>
      </c>
    </row>
    <row r="16" spans="1:29" ht="15" customHeight="1" x14ac:dyDescent="0.25">
      <c r="A16" s="56"/>
      <c r="B16" s="58"/>
      <c r="C16" s="20" t="s">
        <v>36</v>
      </c>
      <c r="D16" s="24">
        <v>44284</v>
      </c>
      <c r="E16" s="24">
        <v>44290</v>
      </c>
      <c r="F16" s="25"/>
      <c r="G16" s="26"/>
      <c r="H16" s="25"/>
      <c r="I16" s="26"/>
      <c r="J16" s="25"/>
      <c r="K16" s="26"/>
      <c r="L16" s="26"/>
      <c r="M16" s="26"/>
      <c r="N16" s="25"/>
      <c r="O16" s="26"/>
      <c r="P16" s="26"/>
      <c r="Q16" s="25">
        <v>0</v>
      </c>
      <c r="R16" s="25">
        <v>0</v>
      </c>
      <c r="S16" s="25"/>
      <c r="T16" s="2">
        <f t="shared" si="0"/>
        <v>0</v>
      </c>
      <c r="U16" s="1">
        <f t="shared" si="1"/>
        <v>8</v>
      </c>
      <c r="V16" s="1">
        <f t="shared" si="2"/>
        <v>0</v>
      </c>
      <c r="W16" s="20">
        <f t="shared" si="3"/>
        <v>0</v>
      </c>
      <c r="X16" s="20">
        <f t="shared" si="3"/>
        <v>0</v>
      </c>
    </row>
    <row r="17" spans="1:24" ht="15" customHeight="1" x14ac:dyDescent="0.25">
      <c r="A17" s="56"/>
      <c r="B17" s="59" t="s">
        <v>37</v>
      </c>
      <c r="C17" s="6" t="s">
        <v>38</v>
      </c>
      <c r="D17" s="5">
        <v>44291</v>
      </c>
      <c r="E17" s="5">
        <v>44297</v>
      </c>
      <c r="F17" s="3"/>
      <c r="G17" s="4"/>
      <c r="H17" s="3"/>
      <c r="I17" s="4"/>
      <c r="J17" s="3"/>
      <c r="K17" s="4"/>
      <c r="L17" s="4"/>
      <c r="M17" s="4"/>
      <c r="N17" s="3"/>
      <c r="O17" s="4"/>
      <c r="P17" s="4"/>
      <c r="Q17" s="3">
        <v>0</v>
      </c>
      <c r="R17" s="3">
        <v>0</v>
      </c>
      <c r="S17" s="3"/>
      <c r="T17" s="2">
        <f t="shared" si="0"/>
        <v>0</v>
      </c>
      <c r="U17" s="1">
        <f t="shared" si="1"/>
        <v>8</v>
      </c>
      <c r="V17" s="1">
        <f t="shared" si="2"/>
        <v>0</v>
      </c>
      <c r="W17" s="20">
        <f t="shared" si="3"/>
        <v>0</v>
      </c>
      <c r="X17" s="20">
        <f t="shared" si="3"/>
        <v>0</v>
      </c>
    </row>
    <row r="18" spans="1:24" ht="15" customHeight="1" x14ac:dyDescent="0.25">
      <c r="A18" s="56"/>
      <c r="B18" s="59"/>
      <c r="C18" s="6" t="s">
        <v>39</v>
      </c>
      <c r="D18" s="5">
        <v>44298</v>
      </c>
      <c r="E18" s="5">
        <v>44304</v>
      </c>
      <c r="F18" s="3"/>
      <c r="G18" s="4"/>
      <c r="H18" s="3"/>
      <c r="I18" s="4"/>
      <c r="J18" s="3"/>
      <c r="K18" s="4"/>
      <c r="L18" s="4"/>
      <c r="M18" s="4"/>
      <c r="N18" s="3"/>
      <c r="O18" s="4"/>
      <c r="P18" s="4"/>
      <c r="Q18" s="3">
        <v>0</v>
      </c>
      <c r="R18" s="3">
        <v>0</v>
      </c>
      <c r="S18" s="3"/>
      <c r="T18" s="2">
        <f t="shared" si="0"/>
        <v>0</v>
      </c>
      <c r="U18" s="1">
        <f t="shared" si="1"/>
        <v>8</v>
      </c>
      <c r="V18" s="1">
        <f t="shared" si="2"/>
        <v>0</v>
      </c>
      <c r="W18" s="20">
        <f t="shared" si="3"/>
        <v>0</v>
      </c>
      <c r="X18" s="20">
        <f t="shared" si="3"/>
        <v>0</v>
      </c>
    </row>
    <row r="19" spans="1:24" ht="15" customHeight="1" x14ac:dyDescent="0.25">
      <c r="A19" s="56"/>
      <c r="B19" s="59"/>
      <c r="C19" s="6" t="s">
        <v>40</v>
      </c>
      <c r="D19" s="5">
        <v>44305</v>
      </c>
      <c r="E19" s="5">
        <v>44311</v>
      </c>
      <c r="F19" s="3"/>
      <c r="G19" s="4"/>
      <c r="H19" s="3"/>
      <c r="I19" s="4"/>
      <c r="J19" s="3"/>
      <c r="K19" s="4"/>
      <c r="L19" s="4"/>
      <c r="M19" s="4"/>
      <c r="N19" s="3"/>
      <c r="O19" s="4"/>
      <c r="P19" s="4"/>
      <c r="Q19" s="3">
        <v>0</v>
      </c>
      <c r="R19" s="3">
        <v>0</v>
      </c>
      <c r="S19" s="3"/>
      <c r="T19" s="2">
        <f t="shared" si="0"/>
        <v>0</v>
      </c>
      <c r="U19" s="1">
        <f t="shared" si="1"/>
        <v>8</v>
      </c>
      <c r="V19" s="1">
        <f t="shared" si="2"/>
        <v>0</v>
      </c>
      <c r="W19" s="20">
        <f t="shared" si="3"/>
        <v>0</v>
      </c>
      <c r="X19" s="20">
        <f t="shared" si="3"/>
        <v>0</v>
      </c>
    </row>
    <row r="20" spans="1:24" ht="15" customHeight="1" x14ac:dyDescent="0.25">
      <c r="A20" s="56"/>
      <c r="B20" s="59"/>
      <c r="C20" s="6" t="s">
        <v>41</v>
      </c>
      <c r="D20" s="5">
        <v>44312</v>
      </c>
      <c r="E20" s="5">
        <v>44318</v>
      </c>
      <c r="F20" s="3"/>
      <c r="G20" s="4"/>
      <c r="H20" s="3"/>
      <c r="I20" s="4"/>
      <c r="J20" s="3"/>
      <c r="K20" s="4"/>
      <c r="L20" s="4"/>
      <c r="M20" s="4"/>
      <c r="N20" s="3"/>
      <c r="O20" s="4"/>
      <c r="P20" s="4"/>
      <c r="Q20" s="3">
        <v>0</v>
      </c>
      <c r="R20" s="3">
        <v>0</v>
      </c>
      <c r="S20" s="3"/>
      <c r="T20" s="2">
        <f t="shared" si="0"/>
        <v>0</v>
      </c>
      <c r="U20" s="1">
        <f t="shared" si="1"/>
        <v>8</v>
      </c>
      <c r="V20" s="1">
        <f t="shared" si="2"/>
        <v>0</v>
      </c>
      <c r="W20" s="20">
        <f t="shared" si="3"/>
        <v>0</v>
      </c>
      <c r="X20" s="20">
        <f t="shared" si="3"/>
        <v>0</v>
      </c>
    </row>
    <row r="21" spans="1:24" ht="15" customHeight="1" x14ac:dyDescent="0.25">
      <c r="A21" s="56"/>
      <c r="B21" s="58" t="s">
        <v>42</v>
      </c>
      <c r="C21" s="20" t="s">
        <v>43</v>
      </c>
      <c r="D21" s="24">
        <v>44319</v>
      </c>
      <c r="E21" s="24">
        <v>44325</v>
      </c>
      <c r="F21" s="25"/>
      <c r="G21" s="26"/>
      <c r="H21" s="25"/>
      <c r="I21" s="26"/>
      <c r="J21" s="25"/>
      <c r="K21" s="26"/>
      <c r="L21" s="26"/>
      <c r="M21" s="26"/>
      <c r="N21" s="25"/>
      <c r="O21" s="26"/>
      <c r="P21" s="26"/>
      <c r="Q21" s="25">
        <v>0</v>
      </c>
      <c r="R21" s="25">
        <v>0</v>
      </c>
      <c r="S21" s="25"/>
      <c r="T21" s="2">
        <f t="shared" si="0"/>
        <v>0</v>
      </c>
      <c r="U21" s="1">
        <f t="shared" si="1"/>
        <v>8</v>
      </c>
      <c r="V21" s="1">
        <f t="shared" si="2"/>
        <v>0</v>
      </c>
      <c r="W21" s="20">
        <f t="shared" ref="W21:X36" si="4">IF(AB21&lt;&gt;"",AB21+K21-O21,W20+K21-O21)</f>
        <v>0</v>
      </c>
      <c r="X21" s="20">
        <f t="shared" si="4"/>
        <v>0</v>
      </c>
    </row>
    <row r="22" spans="1:24" ht="15" customHeight="1" x14ac:dyDescent="0.25">
      <c r="A22" s="56"/>
      <c r="B22" s="58"/>
      <c r="C22" s="20" t="s">
        <v>44</v>
      </c>
      <c r="D22" s="24">
        <v>44326</v>
      </c>
      <c r="E22" s="24">
        <v>44332</v>
      </c>
      <c r="F22" s="25"/>
      <c r="G22" s="26"/>
      <c r="H22" s="25"/>
      <c r="I22" s="26"/>
      <c r="J22" s="25"/>
      <c r="K22" s="26"/>
      <c r="L22" s="26"/>
      <c r="M22" s="26"/>
      <c r="N22" s="25"/>
      <c r="O22" s="26"/>
      <c r="P22" s="26"/>
      <c r="Q22" s="25">
        <v>0</v>
      </c>
      <c r="R22" s="25">
        <v>0</v>
      </c>
      <c r="S22" s="25"/>
      <c r="T22" s="2">
        <f t="shared" si="0"/>
        <v>0</v>
      </c>
      <c r="U22" s="1">
        <f t="shared" si="1"/>
        <v>8</v>
      </c>
      <c r="V22" s="1">
        <f t="shared" si="2"/>
        <v>0</v>
      </c>
      <c r="W22" s="20">
        <f t="shared" si="4"/>
        <v>0</v>
      </c>
      <c r="X22" s="20">
        <f t="shared" si="4"/>
        <v>0</v>
      </c>
    </row>
    <row r="23" spans="1:24" ht="15" customHeight="1" x14ac:dyDescent="0.25">
      <c r="A23" s="56"/>
      <c r="B23" s="58"/>
      <c r="C23" s="20" t="s">
        <v>45</v>
      </c>
      <c r="D23" s="24">
        <v>44333</v>
      </c>
      <c r="E23" s="24">
        <v>44339</v>
      </c>
      <c r="F23" s="25"/>
      <c r="G23" s="26"/>
      <c r="H23" s="25"/>
      <c r="I23" s="26"/>
      <c r="J23" s="25"/>
      <c r="K23" s="26"/>
      <c r="L23" s="26"/>
      <c r="M23" s="26"/>
      <c r="N23" s="25"/>
      <c r="O23" s="26"/>
      <c r="P23" s="26"/>
      <c r="Q23" s="25">
        <v>0</v>
      </c>
      <c r="R23" s="25">
        <v>0</v>
      </c>
      <c r="S23" s="25"/>
      <c r="T23" s="2">
        <f t="shared" si="0"/>
        <v>0</v>
      </c>
      <c r="U23" s="1">
        <f t="shared" si="1"/>
        <v>8</v>
      </c>
      <c r="V23" s="1">
        <f t="shared" si="2"/>
        <v>0</v>
      </c>
      <c r="W23" s="20">
        <f t="shared" si="4"/>
        <v>0</v>
      </c>
      <c r="X23" s="20">
        <f t="shared" si="4"/>
        <v>0</v>
      </c>
    </row>
    <row r="24" spans="1:24" ht="15" customHeight="1" x14ac:dyDescent="0.25">
      <c r="A24" s="56"/>
      <c r="B24" s="58"/>
      <c r="C24" s="20" t="s">
        <v>46</v>
      </c>
      <c r="D24" s="24">
        <v>44340</v>
      </c>
      <c r="E24" s="24">
        <v>44346</v>
      </c>
      <c r="F24" s="25"/>
      <c r="G24" s="26"/>
      <c r="H24" s="25"/>
      <c r="I24" s="26"/>
      <c r="J24" s="25"/>
      <c r="K24" s="26"/>
      <c r="L24" s="26"/>
      <c r="M24" s="26"/>
      <c r="N24" s="25"/>
      <c r="O24" s="26"/>
      <c r="P24" s="26"/>
      <c r="Q24" s="25">
        <v>0</v>
      </c>
      <c r="R24" s="25">
        <v>0</v>
      </c>
      <c r="S24" s="25"/>
      <c r="T24" s="2">
        <f t="shared" si="0"/>
        <v>0</v>
      </c>
      <c r="U24" s="1">
        <f t="shared" si="1"/>
        <v>8</v>
      </c>
      <c r="V24" s="1">
        <f t="shared" si="2"/>
        <v>0</v>
      </c>
      <c r="W24" s="20">
        <f t="shared" si="4"/>
        <v>0</v>
      </c>
      <c r="X24" s="20">
        <f t="shared" si="4"/>
        <v>0</v>
      </c>
    </row>
    <row r="25" spans="1:24" ht="15" customHeight="1" x14ac:dyDescent="0.25">
      <c r="A25" s="56"/>
      <c r="B25" s="59" t="s">
        <v>47</v>
      </c>
      <c r="C25" s="6" t="s">
        <v>48</v>
      </c>
      <c r="D25" s="5">
        <v>44347</v>
      </c>
      <c r="E25" s="5">
        <v>44353</v>
      </c>
      <c r="F25" s="3"/>
      <c r="G25" s="4"/>
      <c r="H25" s="3"/>
      <c r="I25" s="4"/>
      <c r="J25" s="3"/>
      <c r="K25" s="4"/>
      <c r="L25" s="4"/>
      <c r="M25" s="4"/>
      <c r="N25" s="3"/>
      <c r="O25" s="4"/>
      <c r="P25" s="4"/>
      <c r="Q25" s="3">
        <v>0</v>
      </c>
      <c r="R25" s="3">
        <v>0</v>
      </c>
      <c r="S25" s="3"/>
      <c r="T25" s="2">
        <f t="shared" si="0"/>
        <v>0</v>
      </c>
      <c r="U25" s="1">
        <f t="shared" si="1"/>
        <v>8</v>
      </c>
      <c r="V25" s="1">
        <f t="shared" si="2"/>
        <v>0</v>
      </c>
      <c r="W25" s="20">
        <f t="shared" si="4"/>
        <v>0</v>
      </c>
      <c r="X25" s="20">
        <f t="shared" si="4"/>
        <v>0</v>
      </c>
    </row>
    <row r="26" spans="1:24" ht="15" customHeight="1" x14ac:dyDescent="0.25">
      <c r="A26" s="56"/>
      <c r="B26" s="59"/>
      <c r="C26" s="6" t="s">
        <v>49</v>
      </c>
      <c r="D26" s="5">
        <v>44354</v>
      </c>
      <c r="E26" s="5">
        <v>44360</v>
      </c>
      <c r="F26" s="3"/>
      <c r="G26" s="4"/>
      <c r="H26" s="3"/>
      <c r="I26" s="4"/>
      <c r="J26" s="3"/>
      <c r="K26" s="4"/>
      <c r="L26" s="4"/>
      <c r="M26" s="4"/>
      <c r="N26" s="3"/>
      <c r="O26" s="4"/>
      <c r="P26" s="4"/>
      <c r="Q26" s="3">
        <v>0</v>
      </c>
      <c r="R26" s="3">
        <v>0</v>
      </c>
      <c r="S26" s="3"/>
      <c r="T26" s="2">
        <f t="shared" si="0"/>
        <v>0</v>
      </c>
      <c r="U26" s="1">
        <f t="shared" si="1"/>
        <v>8</v>
      </c>
      <c r="V26" s="1">
        <f t="shared" si="2"/>
        <v>0</v>
      </c>
      <c r="W26" s="20">
        <f t="shared" si="4"/>
        <v>0</v>
      </c>
      <c r="X26" s="20">
        <f t="shared" si="4"/>
        <v>0</v>
      </c>
    </row>
    <row r="27" spans="1:24" ht="15" customHeight="1" x14ac:dyDescent="0.25">
      <c r="A27" s="56"/>
      <c r="B27" s="59"/>
      <c r="C27" s="6" t="s">
        <v>50</v>
      </c>
      <c r="D27" s="5">
        <v>44361</v>
      </c>
      <c r="E27" s="5">
        <v>44367</v>
      </c>
      <c r="F27" s="3"/>
      <c r="G27" s="4"/>
      <c r="H27" s="3"/>
      <c r="I27" s="4"/>
      <c r="J27" s="3"/>
      <c r="K27" s="4"/>
      <c r="L27" s="4"/>
      <c r="M27" s="4"/>
      <c r="N27" s="3"/>
      <c r="O27" s="4"/>
      <c r="P27" s="4"/>
      <c r="Q27" s="3">
        <v>0</v>
      </c>
      <c r="R27" s="3">
        <v>0</v>
      </c>
      <c r="S27" s="3"/>
      <c r="T27" s="2">
        <f t="shared" si="0"/>
        <v>0</v>
      </c>
      <c r="U27" s="1">
        <f t="shared" si="1"/>
        <v>8</v>
      </c>
      <c r="V27" s="1">
        <f t="shared" si="2"/>
        <v>0</v>
      </c>
      <c r="W27" s="20">
        <f t="shared" si="4"/>
        <v>0</v>
      </c>
      <c r="X27" s="20">
        <f t="shared" si="4"/>
        <v>0</v>
      </c>
    </row>
    <row r="28" spans="1:24" ht="15" customHeight="1" x14ac:dyDescent="0.25">
      <c r="A28" s="56"/>
      <c r="B28" s="59"/>
      <c r="C28" s="6" t="s">
        <v>51</v>
      </c>
      <c r="D28" s="5">
        <v>44368</v>
      </c>
      <c r="E28" s="5">
        <v>44374</v>
      </c>
      <c r="F28" s="3"/>
      <c r="G28" s="4"/>
      <c r="H28" s="3"/>
      <c r="I28" s="4"/>
      <c r="J28" s="3"/>
      <c r="K28" s="4"/>
      <c r="L28" s="4"/>
      <c r="M28" s="4"/>
      <c r="N28" s="3"/>
      <c r="O28" s="4"/>
      <c r="P28" s="4"/>
      <c r="Q28" s="3">
        <v>0</v>
      </c>
      <c r="R28" s="3">
        <v>0</v>
      </c>
      <c r="S28" s="3"/>
      <c r="T28" s="2">
        <f t="shared" si="0"/>
        <v>0</v>
      </c>
      <c r="U28" s="1">
        <f t="shared" si="1"/>
        <v>8</v>
      </c>
      <c r="V28" s="1">
        <f t="shared" si="2"/>
        <v>0</v>
      </c>
      <c r="W28" s="20">
        <f t="shared" si="4"/>
        <v>0</v>
      </c>
      <c r="X28" s="20">
        <f t="shared" si="4"/>
        <v>0</v>
      </c>
    </row>
    <row r="29" spans="1:24" ht="15" customHeight="1" x14ac:dyDescent="0.25">
      <c r="A29" s="56"/>
      <c r="B29" s="59"/>
      <c r="C29" s="6" t="s">
        <v>52</v>
      </c>
      <c r="D29" s="5">
        <v>44375</v>
      </c>
      <c r="E29" s="5">
        <v>44381</v>
      </c>
      <c r="F29" s="3"/>
      <c r="G29" s="4"/>
      <c r="H29" s="3"/>
      <c r="I29" s="4"/>
      <c r="J29" s="3"/>
      <c r="K29" s="4"/>
      <c r="L29" s="4"/>
      <c r="M29" s="4"/>
      <c r="N29" s="3"/>
      <c r="O29" s="4"/>
      <c r="P29" s="4"/>
      <c r="Q29" s="3">
        <v>0</v>
      </c>
      <c r="R29" s="3">
        <v>0</v>
      </c>
      <c r="S29" s="3"/>
      <c r="T29" s="2">
        <f t="shared" si="0"/>
        <v>0</v>
      </c>
      <c r="U29" s="1">
        <f t="shared" si="1"/>
        <v>8</v>
      </c>
      <c r="V29" s="1">
        <f t="shared" si="2"/>
        <v>0</v>
      </c>
      <c r="W29" s="20">
        <f t="shared" si="4"/>
        <v>0</v>
      </c>
      <c r="X29" s="20">
        <f t="shared" si="4"/>
        <v>0</v>
      </c>
    </row>
    <row r="30" spans="1:24" ht="15" customHeight="1" x14ac:dyDescent="0.25">
      <c r="A30" s="56"/>
      <c r="B30" s="58" t="s">
        <v>53</v>
      </c>
      <c r="C30" s="20" t="s">
        <v>54</v>
      </c>
      <c r="D30" s="24">
        <v>44382</v>
      </c>
      <c r="E30" s="24">
        <v>44388</v>
      </c>
      <c r="F30" s="25"/>
      <c r="G30" s="26"/>
      <c r="H30" s="25"/>
      <c r="I30" s="26"/>
      <c r="J30" s="25"/>
      <c r="K30" s="25"/>
      <c r="L30" s="26"/>
      <c r="M30" s="26"/>
      <c r="N30" s="25" t="s">
        <v>98</v>
      </c>
      <c r="O30" s="26"/>
      <c r="P30" s="26">
        <v>3</v>
      </c>
      <c r="Q30" s="25">
        <v>0</v>
      </c>
      <c r="R30" s="25">
        <v>0</v>
      </c>
      <c r="S30" s="25"/>
      <c r="T30" s="2">
        <f t="shared" si="0"/>
        <v>0</v>
      </c>
      <c r="U30" s="1">
        <f t="shared" si="1"/>
        <v>8</v>
      </c>
      <c r="V30" s="1">
        <f t="shared" si="2"/>
        <v>-3</v>
      </c>
      <c r="W30" s="20">
        <f t="shared" si="4"/>
        <v>0</v>
      </c>
      <c r="X30" s="20">
        <f t="shared" si="4"/>
        <v>-3</v>
      </c>
    </row>
    <row r="31" spans="1:24" ht="15" customHeight="1" x14ac:dyDescent="0.25">
      <c r="A31" s="56"/>
      <c r="B31" s="58"/>
      <c r="C31" s="20" t="s">
        <v>55</v>
      </c>
      <c r="D31" s="24">
        <v>44389</v>
      </c>
      <c r="E31" s="24">
        <v>44395</v>
      </c>
      <c r="F31" s="25"/>
      <c r="G31" s="26"/>
      <c r="H31" s="25"/>
      <c r="I31" s="26"/>
      <c r="J31" s="25"/>
      <c r="K31" s="26"/>
      <c r="L31" s="26"/>
      <c r="M31" s="26"/>
      <c r="N31" s="25"/>
      <c r="O31" s="26"/>
      <c r="P31" s="26"/>
      <c r="Q31" s="25">
        <v>0</v>
      </c>
      <c r="R31" s="25">
        <v>0</v>
      </c>
      <c r="S31" s="25"/>
      <c r="T31" s="2">
        <f t="shared" si="0"/>
        <v>0</v>
      </c>
      <c r="U31" s="1">
        <f t="shared" si="1"/>
        <v>8</v>
      </c>
      <c r="V31" s="1">
        <f t="shared" si="2"/>
        <v>-3</v>
      </c>
      <c r="W31" s="20">
        <f t="shared" si="4"/>
        <v>0</v>
      </c>
      <c r="X31" s="20">
        <f t="shared" si="4"/>
        <v>-3</v>
      </c>
    </row>
    <row r="32" spans="1:24" ht="15" customHeight="1" x14ac:dyDescent="0.25">
      <c r="A32" s="56"/>
      <c r="B32" s="58"/>
      <c r="C32" s="20" t="s">
        <v>56</v>
      </c>
      <c r="D32" s="24">
        <v>44396</v>
      </c>
      <c r="E32" s="24">
        <v>44402</v>
      </c>
      <c r="F32" s="25"/>
      <c r="G32" s="26"/>
      <c r="H32" s="25"/>
      <c r="I32" s="26"/>
      <c r="J32" s="25"/>
      <c r="K32" s="26"/>
      <c r="L32" s="26"/>
      <c r="M32" s="26"/>
      <c r="N32" s="25"/>
      <c r="O32" s="26"/>
      <c r="P32" s="26"/>
      <c r="Q32" s="25">
        <v>0</v>
      </c>
      <c r="R32" s="25">
        <v>0</v>
      </c>
      <c r="S32" s="25"/>
      <c r="T32" s="2">
        <f t="shared" si="0"/>
        <v>0</v>
      </c>
      <c r="U32" s="1">
        <f t="shared" si="1"/>
        <v>8</v>
      </c>
      <c r="V32" s="1">
        <f t="shared" si="2"/>
        <v>-3</v>
      </c>
      <c r="W32" s="20">
        <f t="shared" si="4"/>
        <v>0</v>
      </c>
      <c r="X32" s="20">
        <f t="shared" si="4"/>
        <v>-3</v>
      </c>
    </row>
    <row r="33" spans="1:24" ht="15" customHeight="1" x14ac:dyDescent="0.25">
      <c r="A33" s="56"/>
      <c r="B33" s="58"/>
      <c r="C33" s="20" t="s">
        <v>57</v>
      </c>
      <c r="D33" s="24">
        <v>44403</v>
      </c>
      <c r="E33" s="24">
        <v>44409</v>
      </c>
      <c r="F33" s="25"/>
      <c r="G33" s="26"/>
      <c r="H33" s="25"/>
      <c r="I33" s="26"/>
      <c r="J33" s="25"/>
      <c r="K33" s="26"/>
      <c r="L33" s="26"/>
      <c r="M33" s="26"/>
      <c r="N33" s="25"/>
      <c r="O33" s="26"/>
      <c r="P33" s="26"/>
      <c r="Q33" s="25">
        <v>0</v>
      </c>
      <c r="R33" s="25">
        <v>0</v>
      </c>
      <c r="S33" s="25"/>
      <c r="T33" s="2">
        <f t="shared" si="0"/>
        <v>0</v>
      </c>
      <c r="U33" s="1">
        <f t="shared" si="1"/>
        <v>8</v>
      </c>
      <c r="V33" s="1">
        <f t="shared" si="2"/>
        <v>-3</v>
      </c>
      <c r="W33" s="20">
        <f t="shared" si="4"/>
        <v>0</v>
      </c>
      <c r="X33" s="20">
        <f t="shared" si="4"/>
        <v>-3</v>
      </c>
    </row>
    <row r="34" spans="1:24" ht="15" customHeight="1" x14ac:dyDescent="0.25">
      <c r="A34" s="56"/>
      <c r="B34" s="59" t="s">
        <v>58</v>
      </c>
      <c r="C34" s="6" t="s">
        <v>59</v>
      </c>
      <c r="D34" s="5">
        <v>44410</v>
      </c>
      <c r="E34" s="5">
        <v>44416</v>
      </c>
      <c r="F34" s="3"/>
      <c r="G34" s="4"/>
      <c r="H34" s="3"/>
      <c r="I34" s="4"/>
      <c r="J34" s="3"/>
      <c r="K34" s="4"/>
      <c r="L34" s="4"/>
      <c r="M34" s="4"/>
      <c r="N34" s="3"/>
      <c r="O34" s="4"/>
      <c r="P34" s="4"/>
      <c r="Q34" s="3">
        <v>0</v>
      </c>
      <c r="R34" s="3">
        <v>0</v>
      </c>
      <c r="S34" s="3"/>
      <c r="T34" s="2">
        <f t="shared" si="0"/>
        <v>0</v>
      </c>
      <c r="U34" s="1">
        <f t="shared" si="1"/>
        <v>8</v>
      </c>
      <c r="V34" s="1">
        <f t="shared" si="2"/>
        <v>-3</v>
      </c>
      <c r="W34" s="20">
        <f t="shared" si="4"/>
        <v>0</v>
      </c>
      <c r="X34" s="20">
        <f t="shared" si="4"/>
        <v>-3</v>
      </c>
    </row>
    <row r="35" spans="1:24" x14ac:dyDescent="0.25">
      <c r="A35" s="56"/>
      <c r="B35" s="59"/>
      <c r="C35" s="6" t="s">
        <v>60</v>
      </c>
      <c r="D35" s="5">
        <v>44417</v>
      </c>
      <c r="E35" s="5">
        <v>44423</v>
      </c>
      <c r="F35" s="3"/>
      <c r="G35" s="4"/>
      <c r="H35" s="3"/>
      <c r="I35" s="4"/>
      <c r="J35" s="3"/>
      <c r="K35" s="4"/>
      <c r="L35" s="4"/>
      <c r="M35" s="4"/>
      <c r="N35" s="3"/>
      <c r="O35" s="4"/>
      <c r="P35" s="4"/>
      <c r="Q35" s="3">
        <v>0</v>
      </c>
      <c r="R35" s="3">
        <v>0</v>
      </c>
      <c r="S35" s="3"/>
      <c r="T35" s="2">
        <f t="shared" si="0"/>
        <v>0</v>
      </c>
      <c r="U35" s="1">
        <f t="shared" si="1"/>
        <v>8</v>
      </c>
      <c r="V35" s="1">
        <f t="shared" si="2"/>
        <v>-3</v>
      </c>
      <c r="W35" s="20">
        <f t="shared" si="4"/>
        <v>0</v>
      </c>
      <c r="X35" s="20">
        <f t="shared" si="4"/>
        <v>-3</v>
      </c>
    </row>
    <row r="36" spans="1:24" x14ac:dyDescent="0.25">
      <c r="A36" s="56"/>
      <c r="B36" s="59"/>
      <c r="C36" s="6" t="s">
        <v>61</v>
      </c>
      <c r="D36" s="5">
        <v>44424</v>
      </c>
      <c r="E36" s="5">
        <v>44430</v>
      </c>
      <c r="F36" s="3"/>
      <c r="G36" s="4"/>
      <c r="H36" s="3"/>
      <c r="I36" s="4"/>
      <c r="J36" s="3"/>
      <c r="K36" s="4"/>
      <c r="L36" s="4"/>
      <c r="M36" s="4"/>
      <c r="N36" s="3"/>
      <c r="O36" s="4"/>
      <c r="P36" s="4"/>
      <c r="Q36" s="3">
        <v>0</v>
      </c>
      <c r="R36" s="3">
        <v>0</v>
      </c>
      <c r="S36" s="3"/>
      <c r="T36" s="2">
        <f t="shared" si="0"/>
        <v>0</v>
      </c>
      <c r="U36" s="1">
        <f t="shared" si="1"/>
        <v>8</v>
      </c>
      <c r="V36" s="1">
        <f t="shared" si="2"/>
        <v>-3</v>
      </c>
      <c r="W36" s="20">
        <f t="shared" si="4"/>
        <v>0</v>
      </c>
      <c r="X36" s="20">
        <f t="shared" si="4"/>
        <v>-3</v>
      </c>
    </row>
    <row r="37" spans="1:24" x14ac:dyDescent="0.25">
      <c r="A37" s="56"/>
      <c r="B37" s="59"/>
      <c r="C37" s="6" t="s">
        <v>62</v>
      </c>
      <c r="D37" s="5">
        <v>44431</v>
      </c>
      <c r="E37" s="5">
        <v>44437</v>
      </c>
      <c r="F37" s="3"/>
      <c r="G37" s="4"/>
      <c r="H37" s="3"/>
      <c r="I37" s="4"/>
      <c r="J37" s="3"/>
      <c r="K37" s="4"/>
      <c r="L37" s="4"/>
      <c r="M37" s="4"/>
      <c r="N37" s="3"/>
      <c r="O37" s="4"/>
      <c r="P37" s="4"/>
      <c r="Q37" s="3">
        <v>0</v>
      </c>
      <c r="R37" s="3">
        <v>0</v>
      </c>
      <c r="S37" s="3"/>
      <c r="T37" s="2">
        <f t="shared" si="0"/>
        <v>0</v>
      </c>
      <c r="U37" s="1">
        <f t="shared" si="1"/>
        <v>8</v>
      </c>
      <c r="V37" s="1">
        <f t="shared" si="2"/>
        <v>-3</v>
      </c>
      <c r="W37" s="20">
        <f t="shared" ref="W37:X52" si="5">IF(AB37&lt;&gt;"",AB37+K37-O37,W36+K37-O37)</f>
        <v>0</v>
      </c>
      <c r="X37" s="20">
        <f t="shared" si="5"/>
        <v>-3</v>
      </c>
    </row>
    <row r="38" spans="1:24" ht="15.75" customHeight="1" x14ac:dyDescent="0.25">
      <c r="A38" s="56"/>
      <c r="B38" s="59"/>
      <c r="C38" s="6" t="s">
        <v>63</v>
      </c>
      <c r="D38" s="5">
        <v>44438</v>
      </c>
      <c r="E38" s="5">
        <v>44444</v>
      </c>
      <c r="F38" s="3"/>
      <c r="G38" s="4"/>
      <c r="H38" s="3"/>
      <c r="I38" s="4"/>
      <c r="J38" s="3"/>
      <c r="K38" s="4"/>
      <c r="L38" s="4"/>
      <c r="M38" s="4"/>
      <c r="N38" s="3"/>
      <c r="O38" s="4"/>
      <c r="P38" s="4"/>
      <c r="Q38" s="3">
        <v>0</v>
      </c>
      <c r="R38" s="3">
        <v>0</v>
      </c>
      <c r="S38" s="3"/>
      <c r="T38" s="2">
        <f t="shared" si="0"/>
        <v>0</v>
      </c>
      <c r="U38" s="1">
        <f t="shared" si="1"/>
        <v>8</v>
      </c>
      <c r="V38" s="1">
        <f t="shared" si="2"/>
        <v>-3</v>
      </c>
      <c r="W38" s="20">
        <f t="shared" si="5"/>
        <v>0</v>
      </c>
      <c r="X38" s="20">
        <f t="shared" si="5"/>
        <v>-3</v>
      </c>
    </row>
    <row r="39" spans="1:24" ht="15" customHeight="1" x14ac:dyDescent="0.25">
      <c r="A39" s="56"/>
      <c r="B39" s="58" t="s">
        <v>64</v>
      </c>
      <c r="C39" s="20" t="s">
        <v>65</v>
      </c>
      <c r="D39" s="24">
        <v>44445</v>
      </c>
      <c r="E39" s="24">
        <v>44451</v>
      </c>
      <c r="F39" s="25"/>
      <c r="G39" s="26"/>
      <c r="H39" s="25"/>
      <c r="I39" s="26"/>
      <c r="J39" s="25"/>
      <c r="K39" s="26"/>
      <c r="L39" s="26"/>
      <c r="M39" s="26"/>
      <c r="N39" s="25"/>
      <c r="O39" s="26"/>
      <c r="P39" s="26"/>
      <c r="Q39" s="25">
        <v>0</v>
      </c>
      <c r="R39" s="25">
        <v>0</v>
      </c>
      <c r="S39" s="25"/>
      <c r="T39" s="2">
        <f t="shared" si="0"/>
        <v>0</v>
      </c>
      <c r="U39" s="1">
        <f t="shared" si="1"/>
        <v>8</v>
      </c>
      <c r="V39" s="1">
        <f t="shared" si="2"/>
        <v>-3</v>
      </c>
      <c r="W39" s="20">
        <f t="shared" si="5"/>
        <v>0</v>
      </c>
      <c r="X39" s="20">
        <f t="shared" si="5"/>
        <v>-3</v>
      </c>
    </row>
    <row r="40" spans="1:24" ht="15" customHeight="1" x14ac:dyDescent="0.25">
      <c r="A40" s="56"/>
      <c r="B40" s="58"/>
      <c r="C40" s="20" t="s">
        <v>66</v>
      </c>
      <c r="D40" s="24">
        <v>44452</v>
      </c>
      <c r="E40" s="24">
        <v>44458</v>
      </c>
      <c r="F40" s="25"/>
      <c r="G40" s="26"/>
      <c r="H40" s="25"/>
      <c r="I40" s="26"/>
      <c r="J40" s="25"/>
      <c r="K40" s="26"/>
      <c r="L40" s="26"/>
      <c r="M40" s="26"/>
      <c r="N40" s="25"/>
      <c r="O40" s="26"/>
      <c r="P40" s="26"/>
      <c r="Q40" s="25">
        <v>0</v>
      </c>
      <c r="R40" s="25">
        <v>0</v>
      </c>
      <c r="S40" s="25"/>
      <c r="T40" s="2">
        <f t="shared" si="0"/>
        <v>0</v>
      </c>
      <c r="U40" s="1">
        <f t="shared" si="1"/>
        <v>8</v>
      </c>
      <c r="V40" s="1">
        <f t="shared" si="2"/>
        <v>-3</v>
      </c>
      <c r="W40" s="20">
        <f t="shared" si="5"/>
        <v>0</v>
      </c>
      <c r="X40" s="20">
        <f t="shared" si="5"/>
        <v>-3</v>
      </c>
    </row>
    <row r="41" spans="1:24" x14ac:dyDescent="0.25">
      <c r="A41" s="56"/>
      <c r="B41" s="58"/>
      <c r="C41" s="20" t="s">
        <v>67</v>
      </c>
      <c r="D41" s="24">
        <v>44459</v>
      </c>
      <c r="E41" s="24">
        <v>44465</v>
      </c>
      <c r="F41" s="25"/>
      <c r="G41" s="26"/>
      <c r="H41" s="25"/>
      <c r="I41" s="26"/>
      <c r="J41" s="25"/>
      <c r="K41" s="26"/>
      <c r="L41" s="26"/>
      <c r="M41" s="26"/>
      <c r="N41" s="25"/>
      <c r="O41" s="26"/>
      <c r="P41" s="26"/>
      <c r="Q41" s="25">
        <v>0</v>
      </c>
      <c r="R41" s="25">
        <v>0</v>
      </c>
      <c r="S41" s="25"/>
      <c r="T41" s="2">
        <f t="shared" si="0"/>
        <v>0</v>
      </c>
      <c r="U41" s="1">
        <f t="shared" si="1"/>
        <v>8</v>
      </c>
      <c r="V41" s="1">
        <f t="shared" si="2"/>
        <v>-3</v>
      </c>
      <c r="W41" s="20">
        <f t="shared" si="5"/>
        <v>0</v>
      </c>
      <c r="X41" s="20">
        <f t="shared" si="5"/>
        <v>-3</v>
      </c>
    </row>
    <row r="42" spans="1:24" ht="15" customHeight="1" x14ac:dyDescent="0.25">
      <c r="A42" s="56"/>
      <c r="B42" s="58"/>
      <c r="C42" s="20" t="s">
        <v>68</v>
      </c>
      <c r="D42" s="24">
        <v>44466</v>
      </c>
      <c r="E42" s="24">
        <v>44472</v>
      </c>
      <c r="F42" s="25"/>
      <c r="G42" s="26"/>
      <c r="H42" s="25"/>
      <c r="I42" s="26"/>
      <c r="J42" s="25"/>
      <c r="K42" s="26"/>
      <c r="L42" s="26"/>
      <c r="M42" s="26"/>
      <c r="N42" s="25"/>
      <c r="O42" s="26"/>
      <c r="P42" s="26"/>
      <c r="Q42" s="25">
        <v>0</v>
      </c>
      <c r="R42" s="25">
        <v>0</v>
      </c>
      <c r="S42" s="25"/>
      <c r="T42" s="2">
        <f t="shared" si="0"/>
        <v>0</v>
      </c>
      <c r="U42" s="1">
        <f t="shared" si="1"/>
        <v>8</v>
      </c>
      <c r="V42" s="1">
        <f t="shared" si="2"/>
        <v>-3</v>
      </c>
      <c r="W42" s="20">
        <f t="shared" si="5"/>
        <v>0</v>
      </c>
      <c r="X42" s="20">
        <f t="shared" si="5"/>
        <v>-3</v>
      </c>
    </row>
    <row r="43" spans="1:24" ht="15" customHeight="1" x14ac:dyDescent="0.25">
      <c r="A43" s="56"/>
      <c r="B43" s="59" t="s">
        <v>69</v>
      </c>
      <c r="C43" s="6" t="s">
        <v>70</v>
      </c>
      <c r="D43" s="5">
        <v>44473</v>
      </c>
      <c r="E43" s="5">
        <v>44479</v>
      </c>
      <c r="F43" s="3"/>
      <c r="G43" s="4"/>
      <c r="H43" s="3"/>
      <c r="I43" s="4"/>
      <c r="J43" s="3"/>
      <c r="K43" s="4"/>
      <c r="L43" s="4"/>
      <c r="M43" s="4"/>
      <c r="N43" s="3"/>
      <c r="O43" s="4"/>
      <c r="P43" s="4"/>
      <c r="Q43" s="3">
        <v>1</v>
      </c>
      <c r="R43" s="3">
        <v>0</v>
      </c>
      <c r="S43" s="3" t="s">
        <v>99</v>
      </c>
      <c r="T43" s="2">
        <f t="shared" si="0"/>
        <v>0.125</v>
      </c>
      <c r="U43" s="1">
        <f t="shared" si="1"/>
        <v>8</v>
      </c>
      <c r="V43" s="1">
        <f t="shared" si="2"/>
        <v>-3</v>
      </c>
      <c r="W43" s="20">
        <f t="shared" si="5"/>
        <v>0</v>
      </c>
      <c r="X43" s="20">
        <f t="shared" si="5"/>
        <v>-3</v>
      </c>
    </row>
    <row r="44" spans="1:24" x14ac:dyDescent="0.25">
      <c r="A44" s="56"/>
      <c r="B44" s="59"/>
      <c r="C44" s="6" t="s">
        <v>71</v>
      </c>
      <c r="D44" s="5">
        <v>44480</v>
      </c>
      <c r="E44" s="5">
        <v>44486</v>
      </c>
      <c r="F44" s="3"/>
      <c r="G44" s="4"/>
      <c r="H44" s="3"/>
      <c r="I44" s="4"/>
      <c r="J44" s="3"/>
      <c r="K44" s="4"/>
      <c r="L44" s="4"/>
      <c r="M44" s="4"/>
      <c r="N44" s="3"/>
      <c r="O44" s="4"/>
      <c r="P44" s="4"/>
      <c r="Q44" s="3">
        <v>0</v>
      </c>
      <c r="R44" s="3">
        <v>0</v>
      </c>
      <c r="S44" s="3"/>
      <c r="T44" s="2">
        <f t="shared" si="0"/>
        <v>0</v>
      </c>
      <c r="U44" s="1">
        <f t="shared" si="1"/>
        <v>8</v>
      </c>
      <c r="V44" s="1">
        <f t="shared" si="2"/>
        <v>-3</v>
      </c>
      <c r="W44" s="20">
        <f t="shared" si="5"/>
        <v>0</v>
      </c>
      <c r="X44" s="20">
        <f t="shared" si="5"/>
        <v>-3</v>
      </c>
    </row>
    <row r="45" spans="1:24" x14ac:dyDescent="0.25">
      <c r="A45" s="56"/>
      <c r="B45" s="59"/>
      <c r="C45" s="6" t="s">
        <v>72</v>
      </c>
      <c r="D45" s="5">
        <v>44487</v>
      </c>
      <c r="E45" s="5">
        <v>44493</v>
      </c>
      <c r="F45" s="3"/>
      <c r="G45" s="4"/>
      <c r="H45" s="3"/>
      <c r="I45" s="4"/>
      <c r="J45" s="3"/>
      <c r="K45" s="4"/>
      <c r="L45" s="4"/>
      <c r="M45" s="4"/>
      <c r="N45" s="7"/>
      <c r="O45" s="4"/>
      <c r="P45" s="4"/>
      <c r="Q45" s="3">
        <v>0</v>
      </c>
      <c r="R45" s="3">
        <v>0</v>
      </c>
      <c r="S45" s="3"/>
      <c r="T45" s="2">
        <f t="shared" si="0"/>
        <v>0</v>
      </c>
      <c r="U45" s="1">
        <f t="shared" si="1"/>
        <v>8</v>
      </c>
      <c r="V45" s="1">
        <f t="shared" si="2"/>
        <v>-3</v>
      </c>
      <c r="W45" s="20">
        <f t="shared" si="5"/>
        <v>0</v>
      </c>
      <c r="X45" s="20">
        <f t="shared" si="5"/>
        <v>-3</v>
      </c>
    </row>
    <row r="46" spans="1:24" x14ac:dyDescent="0.25">
      <c r="A46" s="56"/>
      <c r="B46" s="59"/>
      <c r="C46" s="6" t="s">
        <v>73</v>
      </c>
      <c r="D46" s="5">
        <v>44494</v>
      </c>
      <c r="E46" s="5">
        <v>44500</v>
      </c>
      <c r="F46" s="3"/>
      <c r="G46" s="4"/>
      <c r="H46" s="3"/>
      <c r="I46" s="4"/>
      <c r="J46" s="3"/>
      <c r="K46" s="4"/>
      <c r="L46" s="4"/>
      <c r="M46" s="4"/>
      <c r="N46" s="3"/>
      <c r="O46" s="4"/>
      <c r="P46" s="4"/>
      <c r="Q46" s="3">
        <v>0</v>
      </c>
      <c r="R46" s="3">
        <v>0</v>
      </c>
      <c r="S46" s="3"/>
      <c r="T46" s="2">
        <f t="shared" si="0"/>
        <v>0</v>
      </c>
      <c r="U46" s="1">
        <f t="shared" si="1"/>
        <v>8</v>
      </c>
      <c r="V46" s="1">
        <f t="shared" si="2"/>
        <v>-3</v>
      </c>
      <c r="W46" s="20">
        <f t="shared" si="5"/>
        <v>0</v>
      </c>
      <c r="X46" s="20">
        <f t="shared" si="5"/>
        <v>-3</v>
      </c>
    </row>
    <row r="47" spans="1:24" ht="15" customHeight="1" x14ac:dyDescent="0.25">
      <c r="A47" s="56"/>
      <c r="B47" s="58" t="s">
        <v>79</v>
      </c>
      <c r="C47" s="20" t="s">
        <v>80</v>
      </c>
      <c r="D47" s="24">
        <v>44501</v>
      </c>
      <c r="E47" s="24">
        <v>44507</v>
      </c>
      <c r="F47" s="25"/>
      <c r="G47" s="26"/>
      <c r="H47" s="25"/>
      <c r="I47" s="26"/>
      <c r="J47" s="25"/>
      <c r="K47" s="26"/>
      <c r="L47" s="26"/>
      <c r="M47" s="26"/>
      <c r="N47" s="25"/>
      <c r="O47" s="26"/>
      <c r="P47" s="26"/>
      <c r="Q47" s="25">
        <v>0</v>
      </c>
      <c r="R47" s="25">
        <v>0</v>
      </c>
      <c r="S47" s="25"/>
      <c r="T47" s="2">
        <f t="shared" si="0"/>
        <v>0</v>
      </c>
      <c r="U47" s="1">
        <f t="shared" si="1"/>
        <v>8</v>
      </c>
      <c r="V47" s="1">
        <f t="shared" ref="V47:V55" si="6">IF(AA47&lt;&gt;"",AA47+SUM(K47:L47)-SUM(O47:P47),V46+SUM(K47:L47)-SUM(O47:P47))</f>
        <v>-3</v>
      </c>
      <c r="W47" s="20">
        <f t="shared" si="5"/>
        <v>0</v>
      </c>
      <c r="X47" s="20">
        <f t="shared" si="5"/>
        <v>-3</v>
      </c>
    </row>
    <row r="48" spans="1:24" ht="15" customHeight="1" x14ac:dyDescent="0.25">
      <c r="A48" s="56"/>
      <c r="B48" s="58"/>
      <c r="C48" s="20" t="s">
        <v>81</v>
      </c>
      <c r="D48" s="24">
        <v>44508</v>
      </c>
      <c r="E48" s="24">
        <v>44514</v>
      </c>
      <c r="F48" s="25"/>
      <c r="G48" s="26"/>
      <c r="H48" s="25"/>
      <c r="I48" s="26"/>
      <c r="J48" s="25"/>
      <c r="K48" s="26"/>
      <c r="L48" s="26"/>
      <c r="M48" s="26"/>
      <c r="N48" s="25"/>
      <c r="O48" s="26"/>
      <c r="P48" s="26"/>
      <c r="Q48" s="25">
        <v>0</v>
      </c>
      <c r="R48" s="25">
        <v>0</v>
      </c>
      <c r="S48" s="25"/>
      <c r="T48" s="2">
        <f t="shared" si="0"/>
        <v>0</v>
      </c>
      <c r="U48" s="1">
        <f t="shared" si="1"/>
        <v>8</v>
      </c>
      <c r="V48" s="1">
        <f t="shared" si="6"/>
        <v>-3</v>
      </c>
      <c r="W48" s="20">
        <f t="shared" si="5"/>
        <v>0</v>
      </c>
      <c r="X48" s="20">
        <f t="shared" si="5"/>
        <v>-3</v>
      </c>
    </row>
    <row r="49" spans="1:24" x14ac:dyDescent="0.25">
      <c r="A49" s="56"/>
      <c r="B49" s="58"/>
      <c r="C49" s="20" t="s">
        <v>82</v>
      </c>
      <c r="D49" s="24">
        <v>44515</v>
      </c>
      <c r="E49" s="24">
        <v>44521</v>
      </c>
      <c r="F49" s="25"/>
      <c r="G49" s="26"/>
      <c r="H49" s="25"/>
      <c r="I49" s="26"/>
      <c r="J49" s="25"/>
      <c r="K49" s="26"/>
      <c r="L49" s="26"/>
      <c r="M49" s="26"/>
      <c r="N49" s="25"/>
      <c r="O49" s="26"/>
      <c r="P49" s="26"/>
      <c r="Q49" s="25">
        <v>0</v>
      </c>
      <c r="R49" s="25">
        <v>0</v>
      </c>
      <c r="S49" s="25"/>
      <c r="T49" s="2">
        <f t="shared" si="0"/>
        <v>0</v>
      </c>
      <c r="U49" s="1">
        <f t="shared" si="1"/>
        <v>8</v>
      </c>
      <c r="V49" s="1">
        <f t="shared" si="6"/>
        <v>-3</v>
      </c>
      <c r="W49" s="20">
        <f t="shared" si="5"/>
        <v>0</v>
      </c>
      <c r="X49" s="20">
        <f t="shared" si="5"/>
        <v>-3</v>
      </c>
    </row>
    <row r="50" spans="1:24" ht="15" customHeight="1" x14ac:dyDescent="0.25">
      <c r="A50" s="56"/>
      <c r="B50" s="58"/>
      <c r="C50" s="20" t="s">
        <v>83</v>
      </c>
      <c r="D50" s="24">
        <v>44522</v>
      </c>
      <c r="E50" s="24">
        <v>44528</v>
      </c>
      <c r="F50" s="25"/>
      <c r="G50" s="26"/>
      <c r="H50" s="25"/>
      <c r="I50" s="26"/>
      <c r="J50" s="25"/>
      <c r="K50" s="26"/>
      <c r="L50" s="26"/>
      <c r="M50" s="26"/>
      <c r="N50" s="25"/>
      <c r="O50" s="26"/>
      <c r="P50" s="26"/>
      <c r="Q50" s="25">
        <v>0</v>
      </c>
      <c r="R50" s="25">
        <v>0</v>
      </c>
      <c r="S50" s="25"/>
      <c r="T50" s="2">
        <f t="shared" si="0"/>
        <v>0</v>
      </c>
      <c r="U50" s="1">
        <f t="shared" si="1"/>
        <v>8</v>
      </c>
      <c r="V50" s="1">
        <f t="shared" si="6"/>
        <v>-3</v>
      </c>
      <c r="W50" s="20">
        <f t="shared" si="5"/>
        <v>0</v>
      </c>
      <c r="X50" s="20">
        <f t="shared" si="5"/>
        <v>-3</v>
      </c>
    </row>
    <row r="51" spans="1:24" ht="15" customHeight="1" x14ac:dyDescent="0.25">
      <c r="A51" s="56"/>
      <c r="B51" s="59" t="s">
        <v>84</v>
      </c>
      <c r="C51" s="6" t="s">
        <v>85</v>
      </c>
      <c r="D51" s="5">
        <v>44529</v>
      </c>
      <c r="E51" s="5">
        <v>44535</v>
      </c>
      <c r="F51" s="3"/>
      <c r="G51" s="4"/>
      <c r="H51" s="3"/>
      <c r="I51" s="4"/>
      <c r="J51" s="3"/>
      <c r="K51" s="4"/>
      <c r="L51" s="4"/>
      <c r="M51" s="4"/>
      <c r="N51" s="3"/>
      <c r="O51" s="4"/>
      <c r="P51" s="4"/>
      <c r="Q51" s="3">
        <v>0</v>
      </c>
      <c r="R51" s="3">
        <v>0</v>
      </c>
      <c r="S51" s="3"/>
      <c r="T51" s="2">
        <f t="shared" si="0"/>
        <v>0</v>
      </c>
      <c r="U51" s="1">
        <f t="shared" si="1"/>
        <v>8</v>
      </c>
      <c r="V51" s="1">
        <f t="shared" si="6"/>
        <v>-3</v>
      </c>
      <c r="W51" s="20">
        <f t="shared" si="5"/>
        <v>0</v>
      </c>
      <c r="X51" s="20">
        <f t="shared" si="5"/>
        <v>-3</v>
      </c>
    </row>
    <row r="52" spans="1:24" x14ac:dyDescent="0.25">
      <c r="A52" s="56"/>
      <c r="B52" s="59"/>
      <c r="C52" s="6" t="s">
        <v>86</v>
      </c>
      <c r="D52" s="5">
        <v>44536</v>
      </c>
      <c r="E52" s="5">
        <v>44542</v>
      </c>
      <c r="F52" s="3"/>
      <c r="G52" s="4"/>
      <c r="H52" s="3"/>
      <c r="I52" s="4"/>
      <c r="J52" s="3"/>
      <c r="K52" s="4"/>
      <c r="L52" s="4"/>
      <c r="M52" s="4"/>
      <c r="N52" s="3"/>
      <c r="O52" s="4"/>
      <c r="P52" s="4"/>
      <c r="Q52" s="3">
        <v>0</v>
      </c>
      <c r="R52" s="3">
        <v>0</v>
      </c>
      <c r="S52" s="3"/>
      <c r="T52" s="2">
        <f t="shared" si="0"/>
        <v>0</v>
      </c>
      <c r="U52" s="1">
        <f t="shared" si="1"/>
        <v>8</v>
      </c>
      <c r="V52" s="1">
        <f t="shared" si="6"/>
        <v>-3</v>
      </c>
      <c r="W52" s="20">
        <f t="shared" si="5"/>
        <v>0</v>
      </c>
      <c r="X52" s="20">
        <f t="shared" si="5"/>
        <v>-3</v>
      </c>
    </row>
    <row r="53" spans="1:24" x14ac:dyDescent="0.25">
      <c r="A53" s="56"/>
      <c r="B53" s="59"/>
      <c r="C53" s="6" t="s">
        <v>87</v>
      </c>
      <c r="D53" s="5">
        <v>44543</v>
      </c>
      <c r="E53" s="5">
        <v>44549</v>
      </c>
      <c r="F53" s="3"/>
      <c r="G53" s="4"/>
      <c r="H53" s="3"/>
      <c r="I53" s="4"/>
      <c r="J53" s="3"/>
      <c r="K53" s="4"/>
      <c r="L53" s="4"/>
      <c r="M53" s="4"/>
      <c r="N53" s="7"/>
      <c r="O53" s="4"/>
      <c r="P53" s="4"/>
      <c r="Q53" s="3">
        <v>0</v>
      </c>
      <c r="R53" s="3">
        <v>0</v>
      </c>
      <c r="S53" s="3"/>
      <c r="T53" s="2">
        <f t="shared" si="0"/>
        <v>0</v>
      </c>
      <c r="U53" s="1">
        <f t="shared" si="1"/>
        <v>8</v>
      </c>
      <c r="V53" s="1">
        <f t="shared" si="6"/>
        <v>-3</v>
      </c>
      <c r="W53" s="20">
        <f t="shared" ref="W53:X55" si="7">IF(AB53&lt;&gt;"",AB53+K53-O53,W52+K53-O53)</f>
        <v>0</v>
      </c>
      <c r="X53" s="20">
        <f t="shared" si="7"/>
        <v>-3</v>
      </c>
    </row>
    <row r="54" spans="1:24" x14ac:dyDescent="0.25">
      <c r="A54" s="56"/>
      <c r="B54" s="59"/>
      <c r="C54" s="6" t="s">
        <v>88</v>
      </c>
      <c r="D54" s="5">
        <v>44550</v>
      </c>
      <c r="E54" s="5">
        <v>44556</v>
      </c>
      <c r="F54" s="3"/>
      <c r="G54" s="4"/>
      <c r="H54" s="3"/>
      <c r="I54" s="4"/>
      <c r="J54" s="3"/>
      <c r="K54" s="4"/>
      <c r="L54" s="4"/>
      <c r="M54" s="4"/>
      <c r="N54" s="3"/>
      <c r="O54" s="4"/>
      <c r="P54" s="4"/>
      <c r="Q54" s="3">
        <v>0</v>
      </c>
      <c r="R54" s="3">
        <v>0</v>
      </c>
      <c r="S54" s="3"/>
      <c r="T54" s="2">
        <f t="shared" si="0"/>
        <v>0</v>
      </c>
      <c r="U54" s="1">
        <f t="shared" si="1"/>
        <v>8</v>
      </c>
      <c r="V54" s="1">
        <f t="shared" si="6"/>
        <v>-3</v>
      </c>
      <c r="W54" s="20">
        <f t="shared" si="7"/>
        <v>0</v>
      </c>
      <c r="X54" s="20">
        <f t="shared" si="7"/>
        <v>-3</v>
      </c>
    </row>
    <row r="55" spans="1:24" x14ac:dyDescent="0.25">
      <c r="A55" s="57"/>
      <c r="B55" s="59"/>
      <c r="C55" s="6" t="s">
        <v>89</v>
      </c>
      <c r="D55" s="5">
        <v>44557</v>
      </c>
      <c r="E55" s="5">
        <v>44563</v>
      </c>
      <c r="F55" s="3"/>
      <c r="G55" s="4"/>
      <c r="H55" s="3"/>
      <c r="I55" s="4"/>
      <c r="J55" s="3"/>
      <c r="K55" s="4"/>
      <c r="L55" s="4"/>
      <c r="M55" s="4"/>
      <c r="N55" s="3"/>
      <c r="O55" s="4"/>
      <c r="P55" s="4"/>
      <c r="Q55" s="3">
        <v>0</v>
      </c>
      <c r="R55" s="3">
        <v>0</v>
      </c>
      <c r="S55" s="3"/>
      <c r="T55" s="2">
        <f t="shared" si="0"/>
        <v>0</v>
      </c>
      <c r="U55" s="1">
        <f t="shared" si="1"/>
        <v>8</v>
      </c>
      <c r="V55" s="1">
        <f t="shared" si="6"/>
        <v>-3</v>
      </c>
      <c r="W55" s="20">
        <f t="shared" si="7"/>
        <v>0</v>
      </c>
      <c r="X55" s="20">
        <f t="shared" si="7"/>
        <v>-3</v>
      </c>
    </row>
    <row r="56" spans="1:24" x14ac:dyDescent="0.25">
      <c r="A56" s="74"/>
      <c r="B56" s="75"/>
      <c r="C56" s="75"/>
      <c r="D56" s="75"/>
      <c r="E56" s="76"/>
      <c r="F56" s="66" t="s">
        <v>6</v>
      </c>
      <c r="G56" s="73">
        <f>SUM(G4:G46)</f>
        <v>8</v>
      </c>
      <c r="H56" s="66" t="s">
        <v>7</v>
      </c>
      <c r="I56" s="73">
        <f>SUM(I4:I46)</f>
        <v>0</v>
      </c>
      <c r="J56" s="66" t="s">
        <v>8</v>
      </c>
      <c r="K56" s="28">
        <f>SUM(K4:K46)</f>
        <v>0</v>
      </c>
      <c r="L56" s="28">
        <f>SUM(L4:L46)</f>
        <v>0</v>
      </c>
      <c r="M56" s="28"/>
      <c r="N56" s="66" t="s">
        <v>74</v>
      </c>
      <c r="O56" s="28">
        <f>SUM(O4:O46)</f>
        <v>0</v>
      </c>
      <c r="P56" s="28">
        <f>SUM(P4:P46)</f>
        <v>3</v>
      </c>
      <c r="Q56" s="67"/>
      <c r="R56" s="68"/>
      <c r="S56" s="68"/>
      <c r="T56" s="68"/>
      <c r="U56" s="68"/>
      <c r="V56" s="68"/>
      <c r="W56" s="68"/>
      <c r="X56" s="69"/>
    </row>
    <row r="57" spans="1:24" x14ac:dyDescent="0.25">
      <c r="A57" s="77"/>
      <c r="B57" s="78"/>
      <c r="C57" s="78"/>
      <c r="D57" s="78"/>
      <c r="E57" s="79"/>
      <c r="F57" s="66"/>
      <c r="G57" s="73"/>
      <c r="H57" s="66"/>
      <c r="I57" s="73"/>
      <c r="J57" s="66"/>
      <c r="K57" s="73">
        <f>K56+L56</f>
        <v>0</v>
      </c>
      <c r="L57" s="73"/>
      <c r="M57" s="28"/>
      <c r="N57" s="66"/>
      <c r="O57" s="73">
        <f>O56+P56</f>
        <v>3</v>
      </c>
      <c r="P57" s="73"/>
      <c r="Q57" s="70"/>
      <c r="R57" s="71"/>
      <c r="S57" s="71"/>
      <c r="T57" s="71"/>
      <c r="U57" s="71"/>
      <c r="V57" s="71"/>
      <c r="W57" s="71"/>
      <c r="X57" s="72"/>
    </row>
    <row r="59" spans="1:24" x14ac:dyDescent="0.25">
      <c r="B59"/>
      <c r="C59" s="15"/>
      <c r="D59" s="15"/>
      <c r="E59" s="15"/>
      <c r="F59" s="15"/>
    </row>
    <row r="60" spans="1:24" x14ac:dyDescent="0.25">
      <c r="C60" s="17"/>
      <c r="D60" s="17"/>
      <c r="E60" s="17"/>
    </row>
  </sheetData>
  <protectedRanges>
    <protectedRange password="80C2" sqref="Q3:R3 W2:X2 U2 Q1:T2 T3:V3 U1:X1 Z3:AA3 Q4:S55" name="Plage1_4_1" securityDescriptor="O:WDG:WDD:(A;;CC;;;S-1-5-21-1692476324-2877007225-1761495876-23542)"/>
    <protectedRange password="80C2" sqref="V2" name="Plage1_1_1_1" securityDescriptor="O:WDG:WDD:(A;;CC;;;S-1-5-21-1692476324-2877007225-1761495876-23542)"/>
    <protectedRange password="80C2" sqref="T4:X55" name="Plage1_1_9_1_1" securityDescriptor="O:WDG:WDD:(A;;CC;;;S-1-5-21-1692476324-2877007225-1761495876-23542)"/>
  </protectedRanges>
  <mergeCells count="34">
    <mergeCell ref="I56:I57"/>
    <mergeCell ref="J56:J57"/>
    <mergeCell ref="N56:N57"/>
    <mergeCell ref="Q56:X57"/>
    <mergeCell ref="K57:L57"/>
    <mergeCell ref="O57:P57"/>
    <mergeCell ref="A2:E3"/>
    <mergeCell ref="A56:E57"/>
    <mergeCell ref="F56:F57"/>
    <mergeCell ref="G56:G57"/>
    <mergeCell ref="H56:H57"/>
    <mergeCell ref="J1:P1"/>
    <mergeCell ref="Q1:T2"/>
    <mergeCell ref="U1:X2"/>
    <mergeCell ref="F2:G2"/>
    <mergeCell ref="H2:I2"/>
    <mergeCell ref="F1:I1"/>
    <mergeCell ref="J2:M2"/>
    <mergeCell ref="Z1:AC2"/>
    <mergeCell ref="N2:P2"/>
    <mergeCell ref="A4:A55"/>
    <mergeCell ref="B12:B16"/>
    <mergeCell ref="B17:B20"/>
    <mergeCell ref="B25:B29"/>
    <mergeCell ref="A1:E1"/>
    <mergeCell ref="B43:B46"/>
    <mergeCell ref="B47:B50"/>
    <mergeCell ref="B21:B24"/>
    <mergeCell ref="B30:B33"/>
    <mergeCell ref="B34:B38"/>
    <mergeCell ref="B39:B42"/>
    <mergeCell ref="B51:B55"/>
    <mergeCell ref="B4:B7"/>
    <mergeCell ref="B8:B11"/>
  </mergeCells>
  <conditionalFormatting sqref="T4:X46 F5:S46">
    <cfRule type="expression" dxfId="3" priority="2">
      <formula>$A$2=($C4)</formula>
    </cfRule>
  </conditionalFormatting>
  <conditionalFormatting sqref="F47:X55">
    <cfRule type="expression" dxfId="2" priority="1">
      <formula>$A$2=($C47)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79998168889431442"/>
  </sheetPr>
  <dimension ref="A1:AC60"/>
  <sheetViews>
    <sheetView zoomScale="70" zoomScaleNormal="70" workbookViewId="0">
      <selection activeCell="I23" sqref="I23"/>
    </sheetView>
  </sheetViews>
  <sheetFormatPr baseColWidth="10" defaultColWidth="11.42578125" defaultRowHeight="15" x14ac:dyDescent="0.25"/>
  <cols>
    <col min="1" max="1" width="5.85546875" style="19" bestFit="1" customWidth="1"/>
    <col min="2" max="2" width="8.5703125" style="16" bestFit="1" customWidth="1"/>
    <col min="3" max="3" width="5" style="18" customWidth="1"/>
    <col min="4" max="5" width="8.85546875" style="18" hidden="1" customWidth="1"/>
    <col min="6" max="6" width="35" style="16" customWidth="1"/>
    <col min="7" max="7" width="3.7109375" style="29" customWidth="1"/>
    <col min="8" max="8" width="35" style="16" customWidth="1"/>
    <col min="9" max="9" width="3.7109375" style="29" customWidth="1"/>
    <col min="10" max="10" width="35" style="16" customWidth="1"/>
    <col min="11" max="11" width="4.28515625" style="16" customWidth="1"/>
    <col min="12" max="12" width="3.85546875" style="16" bestFit="1" customWidth="1"/>
    <col min="13" max="13" width="3.85546875" style="16" customWidth="1"/>
    <col min="14" max="14" width="35" style="16" customWidth="1"/>
    <col min="15" max="16" width="4.28515625" style="16" customWidth="1"/>
    <col min="17" max="18" width="7.28515625" style="29" customWidth="1"/>
    <col min="19" max="19" width="66.42578125" style="29" customWidth="1"/>
    <col min="20" max="20" width="5.42578125" style="29" customWidth="1"/>
    <col min="21" max="24" width="6.28515625" style="29" customWidth="1"/>
    <col min="25" max="25" width="1.85546875" style="19" customWidth="1"/>
    <col min="26" max="29" width="6.28515625" style="19" customWidth="1"/>
    <col min="30" max="16384" width="11.42578125" style="19"/>
  </cols>
  <sheetData>
    <row r="1" spans="1:29" ht="27" customHeight="1" x14ac:dyDescent="0.25">
      <c r="A1" s="45" t="s">
        <v>0</v>
      </c>
      <c r="B1" s="45"/>
      <c r="C1" s="45"/>
      <c r="D1" s="45"/>
      <c r="E1" s="46"/>
      <c r="F1" s="47" t="s">
        <v>1</v>
      </c>
      <c r="G1" s="47"/>
      <c r="H1" s="47"/>
      <c r="I1" s="47"/>
      <c r="J1" s="47" t="s">
        <v>2</v>
      </c>
      <c r="K1" s="47"/>
      <c r="L1" s="47"/>
      <c r="M1" s="47"/>
      <c r="N1" s="47"/>
      <c r="O1" s="47"/>
      <c r="P1" s="47"/>
      <c r="Q1" s="48" t="s">
        <v>3</v>
      </c>
      <c r="R1" s="49"/>
      <c r="S1" s="49"/>
      <c r="T1" s="50"/>
      <c r="U1" s="30" t="s">
        <v>4</v>
      </c>
      <c r="V1" s="31"/>
      <c r="W1" s="31"/>
      <c r="X1" s="32"/>
      <c r="Z1" s="36" t="s">
        <v>5</v>
      </c>
      <c r="AA1" s="37"/>
      <c r="AB1" s="37"/>
      <c r="AC1" s="38"/>
    </row>
    <row r="2" spans="1:29" ht="15" customHeight="1" x14ac:dyDescent="0.25">
      <c r="A2" s="60" t="str">
        <f ca="1">CONCATENATE(INT((TODAY()-SUM(MOD(DATE(YEAR(TODAY()-MOD(TODAY()-2,7)+3),1,2),{1E+99;7})*{1;-1})+5)/7)," ",RIGHT(YEAR(TODAY()),2))</f>
        <v>32 21</v>
      </c>
      <c r="B2" s="61"/>
      <c r="C2" s="61"/>
      <c r="D2" s="61"/>
      <c r="E2" s="62"/>
      <c r="F2" s="42" t="s">
        <v>6</v>
      </c>
      <c r="G2" s="44"/>
      <c r="H2" s="42" t="s">
        <v>7</v>
      </c>
      <c r="I2" s="44"/>
      <c r="J2" s="42" t="s">
        <v>8</v>
      </c>
      <c r="K2" s="43"/>
      <c r="L2" s="43"/>
      <c r="M2" s="43"/>
      <c r="N2" s="54" t="s">
        <v>9</v>
      </c>
      <c r="O2" s="54"/>
      <c r="P2" s="54"/>
      <c r="Q2" s="51"/>
      <c r="R2" s="52"/>
      <c r="S2" s="52"/>
      <c r="T2" s="53"/>
      <c r="U2" s="33"/>
      <c r="V2" s="34"/>
      <c r="W2" s="34"/>
      <c r="X2" s="35"/>
      <c r="Z2" s="39"/>
      <c r="AA2" s="40"/>
      <c r="AB2" s="40"/>
      <c r="AC2" s="41"/>
    </row>
    <row r="3" spans="1:29" ht="30.75" customHeight="1" x14ac:dyDescent="0.25">
      <c r="A3" s="63"/>
      <c r="B3" s="64"/>
      <c r="C3" s="64"/>
      <c r="D3" s="64"/>
      <c r="E3" s="65"/>
      <c r="F3" s="13" t="s">
        <v>10</v>
      </c>
      <c r="G3" s="20" t="s">
        <v>11</v>
      </c>
      <c r="H3" s="13" t="s">
        <v>12</v>
      </c>
      <c r="I3" s="20" t="s">
        <v>11</v>
      </c>
      <c r="J3" s="13" t="s">
        <v>13</v>
      </c>
      <c r="K3" s="21" t="s">
        <v>14</v>
      </c>
      <c r="L3" s="21" t="s">
        <v>15</v>
      </c>
      <c r="M3" s="14" t="s">
        <v>16</v>
      </c>
      <c r="N3" s="13" t="s">
        <v>13</v>
      </c>
      <c r="O3" s="21" t="s">
        <v>14</v>
      </c>
      <c r="P3" s="21" t="s">
        <v>15</v>
      </c>
      <c r="Q3" s="22" t="s">
        <v>3</v>
      </c>
      <c r="R3" s="22" t="s">
        <v>17</v>
      </c>
      <c r="S3" s="12" t="s">
        <v>18</v>
      </c>
      <c r="T3" s="23" t="s">
        <v>19</v>
      </c>
      <c r="U3" s="11" t="s">
        <v>11</v>
      </c>
      <c r="V3" s="11" t="s">
        <v>20</v>
      </c>
      <c r="W3" s="10" t="s">
        <v>14</v>
      </c>
      <c r="X3" s="10" t="s">
        <v>15</v>
      </c>
      <c r="Z3" s="9" t="s">
        <v>11</v>
      </c>
      <c r="AA3" s="9" t="s">
        <v>20</v>
      </c>
      <c r="AB3" s="8" t="s">
        <v>14</v>
      </c>
      <c r="AC3" s="8" t="s">
        <v>15</v>
      </c>
    </row>
    <row r="4" spans="1:29" ht="15" customHeight="1" x14ac:dyDescent="0.25">
      <c r="A4" s="55">
        <v>2021</v>
      </c>
      <c r="B4" s="58" t="s">
        <v>21</v>
      </c>
      <c r="C4" s="20" t="s">
        <v>22</v>
      </c>
      <c r="D4" s="24">
        <v>44200</v>
      </c>
      <c r="E4" s="24">
        <v>44206</v>
      </c>
      <c r="F4" s="25"/>
      <c r="G4" s="26"/>
      <c r="H4" s="25"/>
      <c r="I4" s="26"/>
      <c r="J4" s="25"/>
      <c r="K4" s="26"/>
      <c r="L4" s="26"/>
      <c r="M4" s="26"/>
      <c r="N4" s="25"/>
      <c r="O4" s="26"/>
      <c r="P4" s="26"/>
      <c r="Q4" s="25">
        <v>0</v>
      </c>
      <c r="R4" s="25">
        <v>0</v>
      </c>
      <c r="S4" s="25"/>
      <c r="T4" s="2">
        <f t="shared" ref="T4:T55" si="0">IF(AND(U4&lt;&gt;0,Q4&lt;&gt;""),Q4/U4,)</f>
        <v>0</v>
      </c>
      <c r="U4" s="1">
        <f>IF(Z4&lt;&gt;"",Z4+G4-I4,#REF!+G4-I4)</f>
        <v>0</v>
      </c>
      <c r="V4" s="1">
        <f>IF(AA4&lt;&gt;"",AA4+SUM(K4:L4)-SUM(O4:P4),#REF!+SUM(K4:L4)-SUM(O4:P4))</f>
        <v>0</v>
      </c>
      <c r="W4" s="20">
        <f>IF(AB4&lt;&gt;"",AB4+K4-O4,#REF!+K4-O4)</f>
        <v>0</v>
      </c>
      <c r="X4" s="20">
        <f>IF(AC4&lt;&gt;"",AC4+L4-P4,#REF!+L4-P4)</f>
        <v>0</v>
      </c>
      <c r="Z4" s="27">
        <v>0</v>
      </c>
      <c r="AA4" s="27">
        <v>0</v>
      </c>
      <c r="AB4" s="27">
        <v>0</v>
      </c>
      <c r="AC4" s="27">
        <v>0</v>
      </c>
    </row>
    <row r="5" spans="1:29" ht="15" customHeight="1" x14ac:dyDescent="0.25">
      <c r="A5" s="56"/>
      <c r="B5" s="58"/>
      <c r="C5" s="20" t="s">
        <v>23</v>
      </c>
      <c r="D5" s="24">
        <v>44207</v>
      </c>
      <c r="E5" s="24">
        <v>44213</v>
      </c>
      <c r="F5" s="25"/>
      <c r="G5" s="26"/>
      <c r="H5" s="25"/>
      <c r="I5" s="26"/>
      <c r="J5" s="25"/>
      <c r="K5" s="26"/>
      <c r="L5" s="26"/>
      <c r="M5" s="26"/>
      <c r="N5" s="25"/>
      <c r="O5" s="26"/>
      <c r="P5" s="26"/>
      <c r="Q5" s="25">
        <v>0</v>
      </c>
      <c r="R5" s="25">
        <v>0</v>
      </c>
      <c r="S5" s="25"/>
      <c r="T5" s="2">
        <f t="shared" si="0"/>
        <v>0</v>
      </c>
      <c r="U5" s="1">
        <f t="shared" ref="U5:U55" si="1">IF(Z5&lt;&gt;"",Z5+G5-I5,U4+G5-I5)</f>
        <v>0</v>
      </c>
      <c r="V5" s="1">
        <f t="shared" ref="V5:V55" si="2">IF(AA5&lt;&gt;"",AA5+SUM(K5:L5)-SUM(O5:P5),V4+SUM(K5:L5)-SUM(O5:P5))</f>
        <v>0</v>
      </c>
      <c r="W5" s="20">
        <f t="shared" ref="W5:X20" si="3">IF(AB5&lt;&gt;"",AB5+K5-O5,W4+K5-O5)</f>
        <v>0</v>
      </c>
      <c r="X5" s="20">
        <f t="shared" si="3"/>
        <v>0</v>
      </c>
    </row>
    <row r="6" spans="1:29" ht="15" customHeight="1" x14ac:dyDescent="0.25">
      <c r="A6" s="56"/>
      <c r="B6" s="58"/>
      <c r="C6" s="20" t="s">
        <v>24</v>
      </c>
      <c r="D6" s="24">
        <v>44214</v>
      </c>
      <c r="E6" s="24">
        <v>44220</v>
      </c>
      <c r="F6" s="25"/>
      <c r="G6" s="26"/>
      <c r="H6" s="25"/>
      <c r="I6" s="26"/>
      <c r="J6" s="25"/>
      <c r="K6" s="26"/>
      <c r="L6" s="26"/>
      <c r="M6" s="26"/>
      <c r="N6" s="25"/>
      <c r="O6" s="26"/>
      <c r="P6" s="26"/>
      <c r="Q6" s="25">
        <v>0</v>
      </c>
      <c r="R6" s="25">
        <v>0</v>
      </c>
      <c r="S6" s="25"/>
      <c r="T6" s="2">
        <f t="shared" si="0"/>
        <v>0</v>
      </c>
      <c r="U6" s="1">
        <f t="shared" si="1"/>
        <v>0</v>
      </c>
      <c r="V6" s="1">
        <f t="shared" si="2"/>
        <v>0</v>
      </c>
      <c r="W6" s="20">
        <f t="shared" si="3"/>
        <v>0</v>
      </c>
      <c r="X6" s="20">
        <f t="shared" si="3"/>
        <v>0</v>
      </c>
    </row>
    <row r="7" spans="1:29" ht="15" customHeight="1" x14ac:dyDescent="0.25">
      <c r="A7" s="56"/>
      <c r="B7" s="58"/>
      <c r="C7" s="20" t="s">
        <v>25</v>
      </c>
      <c r="D7" s="24">
        <v>44221</v>
      </c>
      <c r="E7" s="24">
        <v>44227</v>
      </c>
      <c r="F7" s="25"/>
      <c r="G7" s="26"/>
      <c r="H7" s="25"/>
      <c r="I7" s="26"/>
      <c r="J7" s="25"/>
      <c r="K7" s="26"/>
      <c r="L7" s="26"/>
      <c r="M7" s="26"/>
      <c r="N7" s="25"/>
      <c r="O7" s="26"/>
      <c r="P7" s="26"/>
      <c r="Q7" s="25">
        <v>0</v>
      </c>
      <c r="R7" s="25">
        <v>0</v>
      </c>
      <c r="S7" s="25"/>
      <c r="T7" s="2">
        <f t="shared" si="0"/>
        <v>0</v>
      </c>
      <c r="U7" s="1">
        <f t="shared" si="1"/>
        <v>0</v>
      </c>
      <c r="V7" s="1">
        <f t="shared" si="2"/>
        <v>0</v>
      </c>
      <c r="W7" s="20">
        <f t="shared" si="3"/>
        <v>0</v>
      </c>
      <c r="X7" s="20">
        <f t="shared" si="3"/>
        <v>0</v>
      </c>
    </row>
    <row r="8" spans="1:29" ht="15" customHeight="1" x14ac:dyDescent="0.25">
      <c r="A8" s="56"/>
      <c r="B8" s="59" t="s">
        <v>26</v>
      </c>
      <c r="C8" s="6" t="s">
        <v>27</v>
      </c>
      <c r="D8" s="5">
        <v>44228</v>
      </c>
      <c r="E8" s="5">
        <v>44234</v>
      </c>
      <c r="F8" s="3"/>
      <c r="G8" s="4"/>
      <c r="H8" s="3"/>
      <c r="I8" s="4"/>
      <c r="J8" s="3"/>
      <c r="K8" s="4"/>
      <c r="L8" s="4"/>
      <c r="M8" s="4"/>
      <c r="N8" s="3"/>
      <c r="O8" s="4"/>
      <c r="P8" s="4"/>
      <c r="Q8" s="3">
        <v>0</v>
      </c>
      <c r="R8" s="3">
        <v>0</v>
      </c>
      <c r="S8" s="3"/>
      <c r="T8" s="2">
        <f t="shared" si="0"/>
        <v>0</v>
      </c>
      <c r="U8" s="1">
        <f t="shared" si="1"/>
        <v>0</v>
      </c>
      <c r="V8" s="1">
        <f t="shared" si="2"/>
        <v>0</v>
      </c>
      <c r="W8" s="20">
        <f t="shared" si="3"/>
        <v>0</v>
      </c>
      <c r="X8" s="20">
        <f t="shared" si="3"/>
        <v>0</v>
      </c>
    </row>
    <row r="9" spans="1:29" ht="15" customHeight="1" x14ac:dyDescent="0.25">
      <c r="A9" s="56"/>
      <c r="B9" s="59"/>
      <c r="C9" s="6" t="s">
        <v>28</v>
      </c>
      <c r="D9" s="5">
        <v>44235</v>
      </c>
      <c r="E9" s="5">
        <v>44241</v>
      </c>
      <c r="F9" s="3"/>
      <c r="G9" s="4"/>
      <c r="H9" s="3"/>
      <c r="I9" s="4"/>
      <c r="J9" s="3"/>
      <c r="K9" s="4"/>
      <c r="L9" s="4"/>
      <c r="M9" s="4"/>
      <c r="N9" s="3"/>
      <c r="O9" s="4"/>
      <c r="P9" s="4"/>
      <c r="Q9" s="3">
        <v>0</v>
      </c>
      <c r="R9" s="3">
        <v>0</v>
      </c>
      <c r="S9" s="3"/>
      <c r="T9" s="2">
        <f t="shared" si="0"/>
        <v>0</v>
      </c>
      <c r="U9" s="1">
        <f t="shared" si="1"/>
        <v>0</v>
      </c>
      <c r="V9" s="1">
        <f t="shared" si="2"/>
        <v>0</v>
      </c>
      <c r="W9" s="20">
        <f t="shared" si="3"/>
        <v>0</v>
      </c>
      <c r="X9" s="20">
        <f t="shared" si="3"/>
        <v>0</v>
      </c>
    </row>
    <row r="10" spans="1:29" ht="15" customHeight="1" x14ac:dyDescent="0.25">
      <c r="A10" s="56"/>
      <c r="B10" s="59"/>
      <c r="C10" s="6" t="s">
        <v>29</v>
      </c>
      <c r="D10" s="5">
        <v>44242</v>
      </c>
      <c r="E10" s="5">
        <v>44248</v>
      </c>
      <c r="F10" s="3"/>
      <c r="G10" s="4"/>
      <c r="H10" s="3"/>
      <c r="I10" s="4"/>
      <c r="J10" s="3"/>
      <c r="K10" s="4"/>
      <c r="L10" s="4"/>
      <c r="M10" s="4"/>
      <c r="N10" s="3"/>
      <c r="O10" s="4"/>
      <c r="P10" s="4"/>
      <c r="Q10" s="3">
        <v>0</v>
      </c>
      <c r="R10" s="3">
        <v>0</v>
      </c>
      <c r="S10" s="3"/>
      <c r="T10" s="2">
        <f t="shared" si="0"/>
        <v>0</v>
      </c>
      <c r="U10" s="1">
        <f t="shared" si="1"/>
        <v>0</v>
      </c>
      <c r="V10" s="1">
        <f t="shared" si="2"/>
        <v>0</v>
      </c>
      <c r="W10" s="20">
        <f t="shared" si="3"/>
        <v>0</v>
      </c>
      <c r="X10" s="20">
        <f t="shared" si="3"/>
        <v>0</v>
      </c>
    </row>
    <row r="11" spans="1:29" ht="15" customHeight="1" x14ac:dyDescent="0.25">
      <c r="A11" s="56"/>
      <c r="B11" s="59"/>
      <c r="C11" s="6" t="s">
        <v>30</v>
      </c>
      <c r="D11" s="5">
        <v>44249</v>
      </c>
      <c r="E11" s="5">
        <v>44255</v>
      </c>
      <c r="F11" s="3"/>
      <c r="G11" s="4"/>
      <c r="H11" s="3"/>
      <c r="I11" s="4"/>
      <c r="J11" s="3"/>
      <c r="K11" s="4"/>
      <c r="L11" s="4"/>
      <c r="M11" s="4"/>
      <c r="N11" s="3"/>
      <c r="O11" s="4"/>
      <c r="P11" s="4"/>
      <c r="Q11" s="3">
        <v>0</v>
      </c>
      <c r="R11" s="3">
        <v>0</v>
      </c>
      <c r="S11" s="3"/>
      <c r="T11" s="2">
        <f t="shared" si="0"/>
        <v>0</v>
      </c>
      <c r="U11" s="1">
        <f t="shared" si="1"/>
        <v>0</v>
      </c>
      <c r="V11" s="1">
        <f t="shared" si="2"/>
        <v>0</v>
      </c>
      <c r="W11" s="20">
        <f t="shared" si="3"/>
        <v>0</v>
      </c>
      <c r="X11" s="20">
        <f t="shared" si="3"/>
        <v>0</v>
      </c>
    </row>
    <row r="12" spans="1:29" ht="15" customHeight="1" x14ac:dyDescent="0.25">
      <c r="A12" s="56"/>
      <c r="B12" s="58" t="s">
        <v>31</v>
      </c>
      <c r="C12" s="20" t="s">
        <v>32</v>
      </c>
      <c r="D12" s="24">
        <v>44256</v>
      </c>
      <c r="E12" s="24">
        <v>44262</v>
      </c>
      <c r="F12" s="25"/>
      <c r="G12" s="26"/>
      <c r="H12" s="25"/>
      <c r="I12" s="26"/>
      <c r="J12" s="25"/>
      <c r="K12" s="26"/>
      <c r="L12" s="26"/>
      <c r="M12" s="26"/>
      <c r="N12" s="25"/>
      <c r="O12" s="26"/>
      <c r="P12" s="26"/>
      <c r="Q12" s="25">
        <v>0</v>
      </c>
      <c r="R12" s="25">
        <v>0</v>
      </c>
      <c r="S12" s="25"/>
      <c r="T12" s="2">
        <f t="shared" si="0"/>
        <v>0</v>
      </c>
      <c r="U12" s="1">
        <f t="shared" si="1"/>
        <v>0</v>
      </c>
      <c r="V12" s="1">
        <f t="shared" si="2"/>
        <v>0</v>
      </c>
      <c r="W12" s="20">
        <f t="shared" si="3"/>
        <v>0</v>
      </c>
      <c r="X12" s="20">
        <f t="shared" si="3"/>
        <v>0</v>
      </c>
    </row>
    <row r="13" spans="1:29" ht="15" customHeight="1" x14ac:dyDescent="0.25">
      <c r="A13" s="56"/>
      <c r="B13" s="58"/>
      <c r="C13" s="20" t="s">
        <v>33</v>
      </c>
      <c r="D13" s="24">
        <v>44263</v>
      </c>
      <c r="E13" s="24">
        <v>44269</v>
      </c>
      <c r="F13" s="25"/>
      <c r="G13" s="26"/>
      <c r="H13" s="25"/>
      <c r="I13" s="26"/>
      <c r="J13" s="25"/>
      <c r="K13" s="26"/>
      <c r="L13" s="26"/>
      <c r="M13" s="26"/>
      <c r="N13" s="25"/>
      <c r="O13" s="26"/>
      <c r="P13" s="26"/>
      <c r="Q13" s="25">
        <v>0</v>
      </c>
      <c r="R13" s="25">
        <v>0</v>
      </c>
      <c r="S13" s="25"/>
      <c r="T13" s="2">
        <f t="shared" si="0"/>
        <v>0</v>
      </c>
      <c r="U13" s="1">
        <f t="shared" si="1"/>
        <v>0</v>
      </c>
      <c r="V13" s="1">
        <f t="shared" si="2"/>
        <v>0</v>
      </c>
      <c r="W13" s="20">
        <f t="shared" si="3"/>
        <v>0</v>
      </c>
      <c r="X13" s="20">
        <f t="shared" si="3"/>
        <v>0</v>
      </c>
    </row>
    <row r="14" spans="1:29" ht="15" customHeight="1" x14ac:dyDescent="0.25">
      <c r="A14" s="56"/>
      <c r="B14" s="58"/>
      <c r="C14" s="20" t="s">
        <v>34</v>
      </c>
      <c r="D14" s="24">
        <v>44270</v>
      </c>
      <c r="E14" s="24">
        <v>44276</v>
      </c>
      <c r="F14" s="25"/>
      <c r="G14" s="26"/>
      <c r="H14" s="25"/>
      <c r="I14" s="26"/>
      <c r="J14" s="25"/>
      <c r="K14" s="26"/>
      <c r="L14" s="26"/>
      <c r="M14" s="26"/>
      <c r="N14" s="25"/>
      <c r="O14" s="26"/>
      <c r="P14" s="26"/>
      <c r="Q14" s="25">
        <v>0</v>
      </c>
      <c r="R14" s="25">
        <v>0</v>
      </c>
      <c r="S14" s="25"/>
      <c r="T14" s="2">
        <f t="shared" si="0"/>
        <v>0</v>
      </c>
      <c r="U14" s="1">
        <f t="shared" si="1"/>
        <v>0</v>
      </c>
      <c r="V14" s="1">
        <f t="shared" si="2"/>
        <v>0</v>
      </c>
      <c r="W14" s="20">
        <f t="shared" si="3"/>
        <v>0</v>
      </c>
      <c r="X14" s="20">
        <f t="shared" si="3"/>
        <v>0</v>
      </c>
    </row>
    <row r="15" spans="1:29" ht="15" customHeight="1" x14ac:dyDescent="0.25">
      <c r="A15" s="56"/>
      <c r="B15" s="58"/>
      <c r="C15" s="20" t="s">
        <v>35</v>
      </c>
      <c r="D15" s="24">
        <v>44277</v>
      </c>
      <c r="E15" s="24">
        <v>44283</v>
      </c>
      <c r="F15" s="25"/>
      <c r="G15" s="26"/>
      <c r="H15" s="25"/>
      <c r="I15" s="26"/>
      <c r="J15" s="25"/>
      <c r="K15" s="26"/>
      <c r="L15" s="26"/>
      <c r="M15" s="26"/>
      <c r="N15" s="25"/>
      <c r="O15" s="26"/>
      <c r="P15" s="26"/>
      <c r="Q15" s="25">
        <v>0</v>
      </c>
      <c r="R15" s="25">
        <v>0</v>
      </c>
      <c r="S15" s="25"/>
      <c r="T15" s="2">
        <f t="shared" si="0"/>
        <v>0</v>
      </c>
      <c r="U15" s="1">
        <f t="shared" si="1"/>
        <v>0</v>
      </c>
      <c r="V15" s="1">
        <f t="shared" si="2"/>
        <v>0</v>
      </c>
      <c r="W15" s="20">
        <f t="shared" si="3"/>
        <v>0</v>
      </c>
      <c r="X15" s="20">
        <f t="shared" si="3"/>
        <v>0</v>
      </c>
    </row>
    <row r="16" spans="1:29" ht="15" customHeight="1" x14ac:dyDescent="0.25">
      <c r="A16" s="56"/>
      <c r="B16" s="58"/>
      <c r="C16" s="20" t="s">
        <v>36</v>
      </c>
      <c r="D16" s="24">
        <v>44284</v>
      </c>
      <c r="E16" s="24">
        <v>44290</v>
      </c>
      <c r="F16" s="25"/>
      <c r="G16" s="26"/>
      <c r="H16" s="25"/>
      <c r="I16" s="26"/>
      <c r="J16" s="25"/>
      <c r="K16" s="26"/>
      <c r="L16" s="26"/>
      <c r="M16" s="26"/>
      <c r="N16" s="25"/>
      <c r="O16" s="26"/>
      <c r="P16" s="26"/>
      <c r="Q16" s="25">
        <v>0</v>
      </c>
      <c r="R16" s="25">
        <v>0</v>
      </c>
      <c r="S16" s="25"/>
      <c r="T16" s="2">
        <f t="shared" si="0"/>
        <v>0</v>
      </c>
      <c r="U16" s="1">
        <f t="shared" si="1"/>
        <v>0</v>
      </c>
      <c r="V16" s="1">
        <f t="shared" si="2"/>
        <v>0</v>
      </c>
      <c r="W16" s="20">
        <f t="shared" si="3"/>
        <v>0</v>
      </c>
      <c r="X16" s="20">
        <f t="shared" si="3"/>
        <v>0</v>
      </c>
    </row>
    <row r="17" spans="1:24" ht="15" customHeight="1" x14ac:dyDescent="0.25">
      <c r="A17" s="56"/>
      <c r="B17" s="59" t="s">
        <v>37</v>
      </c>
      <c r="C17" s="6" t="s">
        <v>38</v>
      </c>
      <c r="D17" s="5">
        <v>44291</v>
      </c>
      <c r="E17" s="5">
        <v>44297</v>
      </c>
      <c r="F17" s="3"/>
      <c r="G17" s="4"/>
      <c r="H17" s="3"/>
      <c r="I17" s="4"/>
      <c r="J17" s="3"/>
      <c r="K17" s="4"/>
      <c r="L17" s="4"/>
      <c r="M17" s="4"/>
      <c r="N17" s="3"/>
      <c r="O17" s="4"/>
      <c r="P17" s="4"/>
      <c r="Q17" s="3">
        <v>0</v>
      </c>
      <c r="R17" s="3">
        <v>0</v>
      </c>
      <c r="S17" s="3"/>
      <c r="T17" s="2">
        <f t="shared" si="0"/>
        <v>0</v>
      </c>
      <c r="U17" s="1">
        <f t="shared" si="1"/>
        <v>0</v>
      </c>
      <c r="V17" s="1">
        <f t="shared" si="2"/>
        <v>0</v>
      </c>
      <c r="W17" s="20">
        <f t="shared" si="3"/>
        <v>0</v>
      </c>
      <c r="X17" s="20">
        <f t="shared" si="3"/>
        <v>0</v>
      </c>
    </row>
    <row r="18" spans="1:24" ht="15" customHeight="1" x14ac:dyDescent="0.25">
      <c r="A18" s="56"/>
      <c r="B18" s="59"/>
      <c r="C18" s="6" t="s">
        <v>39</v>
      </c>
      <c r="D18" s="5">
        <v>44298</v>
      </c>
      <c r="E18" s="5">
        <v>44304</v>
      </c>
      <c r="F18" s="3"/>
      <c r="G18" s="4"/>
      <c r="H18" s="3"/>
      <c r="I18" s="4"/>
      <c r="J18" s="3"/>
      <c r="K18" s="4"/>
      <c r="L18" s="4"/>
      <c r="M18" s="4"/>
      <c r="N18" s="3"/>
      <c r="O18" s="4"/>
      <c r="P18" s="4"/>
      <c r="Q18" s="3">
        <v>0</v>
      </c>
      <c r="R18" s="3">
        <v>0</v>
      </c>
      <c r="S18" s="3"/>
      <c r="T18" s="2">
        <f t="shared" si="0"/>
        <v>0</v>
      </c>
      <c r="U18" s="1">
        <f t="shared" si="1"/>
        <v>0</v>
      </c>
      <c r="V18" s="1">
        <f t="shared" si="2"/>
        <v>0</v>
      </c>
      <c r="W18" s="20">
        <f t="shared" si="3"/>
        <v>0</v>
      </c>
      <c r="X18" s="20">
        <f t="shared" si="3"/>
        <v>0</v>
      </c>
    </row>
    <row r="19" spans="1:24" ht="15" customHeight="1" x14ac:dyDescent="0.25">
      <c r="A19" s="56"/>
      <c r="B19" s="59"/>
      <c r="C19" s="6" t="s">
        <v>40</v>
      </c>
      <c r="D19" s="5">
        <v>44305</v>
      </c>
      <c r="E19" s="5">
        <v>44311</v>
      </c>
      <c r="F19" s="3"/>
      <c r="G19" s="4"/>
      <c r="H19" s="3"/>
      <c r="I19" s="4"/>
      <c r="J19" s="3"/>
      <c r="K19" s="4"/>
      <c r="L19" s="4"/>
      <c r="M19" s="4"/>
      <c r="N19" s="3"/>
      <c r="O19" s="4"/>
      <c r="P19" s="4"/>
      <c r="Q19" s="3">
        <v>0</v>
      </c>
      <c r="R19" s="3">
        <v>0</v>
      </c>
      <c r="S19" s="3"/>
      <c r="T19" s="2">
        <f t="shared" si="0"/>
        <v>0</v>
      </c>
      <c r="U19" s="1">
        <f t="shared" si="1"/>
        <v>0</v>
      </c>
      <c r="V19" s="1">
        <f t="shared" si="2"/>
        <v>0</v>
      </c>
      <c r="W19" s="20">
        <f t="shared" si="3"/>
        <v>0</v>
      </c>
      <c r="X19" s="20">
        <f t="shared" si="3"/>
        <v>0</v>
      </c>
    </row>
    <row r="20" spans="1:24" ht="15" customHeight="1" x14ac:dyDescent="0.25">
      <c r="A20" s="56"/>
      <c r="B20" s="59"/>
      <c r="C20" s="6" t="s">
        <v>41</v>
      </c>
      <c r="D20" s="5">
        <v>44312</v>
      </c>
      <c r="E20" s="5">
        <v>44318</v>
      </c>
      <c r="F20" s="3"/>
      <c r="G20" s="4"/>
      <c r="H20" s="3"/>
      <c r="I20" s="4"/>
      <c r="J20" s="3"/>
      <c r="K20" s="4"/>
      <c r="L20" s="4"/>
      <c r="M20" s="4"/>
      <c r="N20" s="3"/>
      <c r="O20" s="4"/>
      <c r="P20" s="4"/>
      <c r="Q20" s="3">
        <v>0</v>
      </c>
      <c r="R20" s="3">
        <v>0</v>
      </c>
      <c r="S20" s="3"/>
      <c r="T20" s="2">
        <f t="shared" si="0"/>
        <v>0</v>
      </c>
      <c r="U20" s="1">
        <f t="shared" si="1"/>
        <v>0</v>
      </c>
      <c r="V20" s="1">
        <f t="shared" si="2"/>
        <v>0</v>
      </c>
      <c r="W20" s="20">
        <f t="shared" si="3"/>
        <v>0</v>
      </c>
      <c r="X20" s="20">
        <f t="shared" si="3"/>
        <v>0</v>
      </c>
    </row>
    <row r="21" spans="1:24" ht="15" customHeight="1" x14ac:dyDescent="0.25">
      <c r="A21" s="56"/>
      <c r="B21" s="58" t="s">
        <v>42</v>
      </c>
      <c r="C21" s="20" t="s">
        <v>43</v>
      </c>
      <c r="D21" s="24">
        <v>44319</v>
      </c>
      <c r="E21" s="24">
        <v>44325</v>
      </c>
      <c r="F21" s="25"/>
      <c r="G21" s="26"/>
      <c r="H21" s="25"/>
      <c r="I21" s="26"/>
      <c r="J21" s="25"/>
      <c r="K21" s="26"/>
      <c r="L21" s="26"/>
      <c r="M21" s="26"/>
      <c r="N21" s="25"/>
      <c r="O21" s="26"/>
      <c r="P21" s="26"/>
      <c r="Q21" s="25">
        <v>0</v>
      </c>
      <c r="R21" s="25">
        <v>0</v>
      </c>
      <c r="S21" s="25"/>
      <c r="T21" s="2">
        <f t="shared" si="0"/>
        <v>0</v>
      </c>
      <c r="U21" s="1">
        <f t="shared" si="1"/>
        <v>0</v>
      </c>
      <c r="V21" s="1">
        <f t="shared" si="2"/>
        <v>0</v>
      </c>
      <c r="W21" s="20">
        <f t="shared" ref="W21:X36" si="4">IF(AB21&lt;&gt;"",AB21+K21-O21,W20+K21-O21)</f>
        <v>0</v>
      </c>
      <c r="X21" s="20">
        <f t="shared" si="4"/>
        <v>0</v>
      </c>
    </row>
    <row r="22" spans="1:24" ht="15" customHeight="1" x14ac:dyDescent="0.25">
      <c r="A22" s="56"/>
      <c r="B22" s="58"/>
      <c r="C22" s="20" t="s">
        <v>44</v>
      </c>
      <c r="D22" s="24">
        <v>44326</v>
      </c>
      <c r="E22" s="24">
        <v>44332</v>
      </c>
      <c r="F22" s="25"/>
      <c r="G22" s="26"/>
      <c r="H22" s="25" t="s">
        <v>100</v>
      </c>
      <c r="I22" s="26">
        <v>8</v>
      </c>
      <c r="J22" s="25"/>
      <c r="K22" s="26"/>
      <c r="L22" s="26"/>
      <c r="M22" s="26"/>
      <c r="N22" s="25"/>
      <c r="O22" s="26"/>
      <c r="P22" s="26"/>
      <c r="Q22" s="25">
        <v>0</v>
      </c>
      <c r="R22" s="25">
        <v>0</v>
      </c>
      <c r="S22" s="25"/>
      <c r="T22" s="2">
        <f t="shared" si="0"/>
        <v>0</v>
      </c>
      <c r="U22" s="1">
        <f t="shared" si="1"/>
        <v>-8</v>
      </c>
      <c r="V22" s="1">
        <f t="shared" si="2"/>
        <v>0</v>
      </c>
      <c r="W22" s="20">
        <f t="shared" si="4"/>
        <v>0</v>
      </c>
      <c r="X22" s="20">
        <f t="shared" si="4"/>
        <v>0</v>
      </c>
    </row>
    <row r="23" spans="1:24" ht="15" customHeight="1" x14ac:dyDescent="0.25">
      <c r="A23" s="56"/>
      <c r="B23" s="58"/>
      <c r="C23" s="20" t="s">
        <v>45</v>
      </c>
      <c r="D23" s="24">
        <v>44333</v>
      </c>
      <c r="E23" s="24">
        <v>44339</v>
      </c>
      <c r="F23" s="25"/>
      <c r="G23" s="26"/>
      <c r="H23" s="25"/>
      <c r="I23" s="26"/>
      <c r="J23" s="25"/>
      <c r="K23" s="26"/>
      <c r="L23" s="26"/>
      <c r="M23" s="26"/>
      <c r="N23" s="25"/>
      <c r="O23" s="26"/>
      <c r="P23" s="26"/>
      <c r="Q23" s="25">
        <v>0</v>
      </c>
      <c r="R23" s="25">
        <v>0</v>
      </c>
      <c r="S23" s="25"/>
      <c r="T23" s="2">
        <f t="shared" si="0"/>
        <v>0</v>
      </c>
      <c r="U23" s="1">
        <f t="shared" si="1"/>
        <v>-8</v>
      </c>
      <c r="V23" s="1">
        <f t="shared" si="2"/>
        <v>0</v>
      </c>
      <c r="W23" s="20">
        <f t="shared" si="4"/>
        <v>0</v>
      </c>
      <c r="X23" s="20">
        <f t="shared" si="4"/>
        <v>0</v>
      </c>
    </row>
    <row r="24" spans="1:24" ht="15" customHeight="1" x14ac:dyDescent="0.25">
      <c r="A24" s="56"/>
      <c r="B24" s="58"/>
      <c r="C24" s="20" t="s">
        <v>46</v>
      </c>
      <c r="D24" s="24">
        <v>44340</v>
      </c>
      <c r="E24" s="24">
        <v>44346</v>
      </c>
      <c r="F24" s="25"/>
      <c r="G24" s="26"/>
      <c r="H24" s="25"/>
      <c r="I24" s="26"/>
      <c r="J24" s="25"/>
      <c r="K24" s="26"/>
      <c r="L24" s="26"/>
      <c r="M24" s="26"/>
      <c r="N24" s="25"/>
      <c r="O24" s="26"/>
      <c r="P24" s="26"/>
      <c r="Q24" s="25">
        <v>0</v>
      </c>
      <c r="R24" s="25">
        <v>0</v>
      </c>
      <c r="S24" s="25"/>
      <c r="T24" s="2">
        <f t="shared" si="0"/>
        <v>0</v>
      </c>
      <c r="U24" s="1">
        <f t="shared" si="1"/>
        <v>-8</v>
      </c>
      <c r="V24" s="1">
        <f t="shared" si="2"/>
        <v>0</v>
      </c>
      <c r="W24" s="20">
        <f t="shared" si="4"/>
        <v>0</v>
      </c>
      <c r="X24" s="20">
        <f t="shared" si="4"/>
        <v>0</v>
      </c>
    </row>
    <row r="25" spans="1:24" ht="15" customHeight="1" x14ac:dyDescent="0.25">
      <c r="A25" s="56"/>
      <c r="B25" s="59" t="s">
        <v>47</v>
      </c>
      <c r="C25" s="6" t="s">
        <v>48</v>
      </c>
      <c r="D25" s="5">
        <v>44347</v>
      </c>
      <c r="E25" s="5">
        <v>44353</v>
      </c>
      <c r="F25" s="3"/>
      <c r="G25" s="4"/>
      <c r="H25" s="3"/>
      <c r="I25" s="4"/>
      <c r="J25" s="3"/>
      <c r="K25" s="4"/>
      <c r="L25" s="4"/>
      <c r="M25" s="4"/>
      <c r="N25" s="3"/>
      <c r="O25" s="4"/>
      <c r="P25" s="4"/>
      <c r="Q25" s="3">
        <v>0</v>
      </c>
      <c r="R25" s="3">
        <v>0</v>
      </c>
      <c r="S25" s="3"/>
      <c r="T25" s="2">
        <f t="shared" si="0"/>
        <v>0</v>
      </c>
      <c r="U25" s="1">
        <f t="shared" si="1"/>
        <v>-8</v>
      </c>
      <c r="V25" s="1">
        <f t="shared" si="2"/>
        <v>0</v>
      </c>
      <c r="W25" s="20">
        <f t="shared" si="4"/>
        <v>0</v>
      </c>
      <c r="X25" s="20">
        <f t="shared" si="4"/>
        <v>0</v>
      </c>
    </row>
    <row r="26" spans="1:24" ht="15" customHeight="1" x14ac:dyDescent="0.25">
      <c r="A26" s="56"/>
      <c r="B26" s="59"/>
      <c r="C26" s="6" t="s">
        <v>49</v>
      </c>
      <c r="D26" s="5">
        <v>44354</v>
      </c>
      <c r="E26" s="5">
        <v>44360</v>
      </c>
      <c r="F26" s="3"/>
      <c r="G26" s="4"/>
      <c r="H26" s="3"/>
      <c r="I26" s="4"/>
      <c r="J26" s="3"/>
      <c r="K26" s="4"/>
      <c r="L26" s="4"/>
      <c r="M26" s="4"/>
      <c r="N26" s="3"/>
      <c r="O26" s="4"/>
      <c r="P26" s="4"/>
      <c r="Q26" s="3">
        <v>0</v>
      </c>
      <c r="R26" s="3">
        <v>0</v>
      </c>
      <c r="S26" s="3"/>
      <c r="T26" s="2">
        <f t="shared" si="0"/>
        <v>0</v>
      </c>
      <c r="U26" s="1">
        <f t="shared" si="1"/>
        <v>-8</v>
      </c>
      <c r="V26" s="1">
        <f t="shared" si="2"/>
        <v>0</v>
      </c>
      <c r="W26" s="20">
        <f t="shared" si="4"/>
        <v>0</v>
      </c>
      <c r="X26" s="20">
        <f t="shared" si="4"/>
        <v>0</v>
      </c>
    </row>
    <row r="27" spans="1:24" ht="15" customHeight="1" x14ac:dyDescent="0.25">
      <c r="A27" s="56"/>
      <c r="B27" s="59"/>
      <c r="C27" s="6" t="s">
        <v>50</v>
      </c>
      <c r="D27" s="5">
        <v>44361</v>
      </c>
      <c r="E27" s="5">
        <v>44367</v>
      </c>
      <c r="F27" s="3"/>
      <c r="G27" s="4"/>
      <c r="H27" s="3"/>
      <c r="I27" s="4"/>
      <c r="J27" s="3"/>
      <c r="K27" s="4"/>
      <c r="L27" s="4"/>
      <c r="M27" s="4"/>
      <c r="N27" s="3"/>
      <c r="O27" s="4"/>
      <c r="P27" s="4"/>
      <c r="Q27" s="3">
        <v>0</v>
      </c>
      <c r="R27" s="3">
        <v>0</v>
      </c>
      <c r="S27" s="3"/>
      <c r="T27" s="2">
        <f t="shared" si="0"/>
        <v>0</v>
      </c>
      <c r="U27" s="1">
        <f t="shared" si="1"/>
        <v>-8</v>
      </c>
      <c r="V27" s="1">
        <f t="shared" si="2"/>
        <v>0</v>
      </c>
      <c r="W27" s="20">
        <f t="shared" si="4"/>
        <v>0</v>
      </c>
      <c r="X27" s="20">
        <f t="shared" si="4"/>
        <v>0</v>
      </c>
    </row>
    <row r="28" spans="1:24" ht="15" customHeight="1" x14ac:dyDescent="0.25">
      <c r="A28" s="56"/>
      <c r="B28" s="59"/>
      <c r="C28" s="6" t="s">
        <v>51</v>
      </c>
      <c r="D28" s="5">
        <v>44368</v>
      </c>
      <c r="E28" s="5">
        <v>44374</v>
      </c>
      <c r="F28" s="3"/>
      <c r="G28" s="4"/>
      <c r="H28" s="3"/>
      <c r="I28" s="4"/>
      <c r="J28" s="3"/>
      <c r="K28" s="4"/>
      <c r="L28" s="4"/>
      <c r="M28" s="4"/>
      <c r="N28" s="3"/>
      <c r="O28" s="4"/>
      <c r="P28" s="4"/>
      <c r="Q28" s="3">
        <v>0</v>
      </c>
      <c r="R28" s="3">
        <v>0</v>
      </c>
      <c r="S28" s="3"/>
      <c r="T28" s="2">
        <f t="shared" si="0"/>
        <v>0</v>
      </c>
      <c r="U28" s="1">
        <f t="shared" si="1"/>
        <v>-8</v>
      </c>
      <c r="V28" s="1">
        <f t="shared" si="2"/>
        <v>0</v>
      </c>
      <c r="W28" s="20">
        <f t="shared" si="4"/>
        <v>0</v>
      </c>
      <c r="X28" s="20">
        <f t="shared" si="4"/>
        <v>0</v>
      </c>
    </row>
    <row r="29" spans="1:24" ht="15" customHeight="1" x14ac:dyDescent="0.25">
      <c r="A29" s="56"/>
      <c r="B29" s="59"/>
      <c r="C29" s="6" t="s">
        <v>52</v>
      </c>
      <c r="D29" s="5">
        <v>44375</v>
      </c>
      <c r="E29" s="5">
        <v>44381</v>
      </c>
      <c r="F29" s="3"/>
      <c r="G29" s="4"/>
      <c r="H29" s="3"/>
      <c r="I29" s="4"/>
      <c r="J29" s="3"/>
      <c r="K29" s="4"/>
      <c r="L29" s="4"/>
      <c r="M29" s="4"/>
      <c r="N29" s="3"/>
      <c r="O29" s="4"/>
      <c r="P29" s="4"/>
      <c r="Q29" s="3">
        <v>0</v>
      </c>
      <c r="R29" s="3">
        <v>0</v>
      </c>
      <c r="S29" s="3"/>
      <c r="T29" s="2">
        <f t="shared" si="0"/>
        <v>0</v>
      </c>
      <c r="U29" s="1">
        <f t="shared" si="1"/>
        <v>-8</v>
      </c>
      <c r="V29" s="1">
        <f t="shared" si="2"/>
        <v>0</v>
      </c>
      <c r="W29" s="20">
        <f t="shared" si="4"/>
        <v>0</v>
      </c>
      <c r="X29" s="20">
        <f t="shared" si="4"/>
        <v>0</v>
      </c>
    </row>
    <row r="30" spans="1:24" ht="15" customHeight="1" x14ac:dyDescent="0.25">
      <c r="A30" s="56"/>
      <c r="B30" s="58" t="s">
        <v>53</v>
      </c>
      <c r="C30" s="20" t="s">
        <v>54</v>
      </c>
      <c r="D30" s="24">
        <v>44382</v>
      </c>
      <c r="E30" s="24">
        <v>44388</v>
      </c>
      <c r="F30" s="25"/>
      <c r="G30" s="26"/>
      <c r="H30" s="25"/>
      <c r="I30" s="26"/>
      <c r="J30" s="25"/>
      <c r="K30" s="25"/>
      <c r="L30" s="26"/>
      <c r="M30" s="26"/>
      <c r="N30" s="25"/>
      <c r="O30" s="26"/>
      <c r="P30" s="26"/>
      <c r="Q30" s="25">
        <v>0</v>
      </c>
      <c r="R30" s="25">
        <v>0</v>
      </c>
      <c r="S30" s="25"/>
      <c r="T30" s="2">
        <f t="shared" si="0"/>
        <v>0</v>
      </c>
      <c r="U30" s="1">
        <f t="shared" si="1"/>
        <v>-8</v>
      </c>
      <c r="V30" s="1">
        <f t="shared" si="2"/>
        <v>0</v>
      </c>
      <c r="W30" s="20">
        <f t="shared" si="4"/>
        <v>0</v>
      </c>
      <c r="X30" s="20">
        <f t="shared" si="4"/>
        <v>0</v>
      </c>
    </row>
    <row r="31" spans="1:24" ht="15" customHeight="1" x14ac:dyDescent="0.25">
      <c r="A31" s="56"/>
      <c r="B31" s="58"/>
      <c r="C31" s="20" t="s">
        <v>55</v>
      </c>
      <c r="D31" s="24">
        <v>44389</v>
      </c>
      <c r="E31" s="24">
        <v>44395</v>
      </c>
      <c r="F31" s="25"/>
      <c r="G31" s="26"/>
      <c r="H31" s="25"/>
      <c r="I31" s="26"/>
      <c r="J31" s="25"/>
      <c r="K31" s="26"/>
      <c r="L31" s="26"/>
      <c r="M31" s="26"/>
      <c r="N31" s="25"/>
      <c r="O31" s="26"/>
      <c r="P31" s="26"/>
      <c r="Q31" s="25">
        <v>0</v>
      </c>
      <c r="R31" s="25">
        <v>0</v>
      </c>
      <c r="S31" s="25"/>
      <c r="T31" s="2">
        <f t="shared" si="0"/>
        <v>0</v>
      </c>
      <c r="U31" s="1">
        <f t="shared" si="1"/>
        <v>-8</v>
      </c>
      <c r="V31" s="1">
        <f t="shared" si="2"/>
        <v>0</v>
      </c>
      <c r="W31" s="20">
        <f t="shared" si="4"/>
        <v>0</v>
      </c>
      <c r="X31" s="20">
        <f t="shared" si="4"/>
        <v>0</v>
      </c>
    </row>
    <row r="32" spans="1:24" ht="15" customHeight="1" x14ac:dyDescent="0.25">
      <c r="A32" s="56"/>
      <c r="B32" s="58"/>
      <c r="C32" s="20" t="s">
        <v>56</v>
      </c>
      <c r="D32" s="24">
        <v>44396</v>
      </c>
      <c r="E32" s="24">
        <v>44402</v>
      </c>
      <c r="F32" s="25"/>
      <c r="G32" s="26"/>
      <c r="H32" s="25"/>
      <c r="I32" s="26"/>
      <c r="J32" s="25"/>
      <c r="K32" s="26"/>
      <c r="L32" s="26"/>
      <c r="M32" s="26"/>
      <c r="N32" s="25"/>
      <c r="O32" s="26"/>
      <c r="P32" s="26"/>
      <c r="Q32" s="25">
        <v>0</v>
      </c>
      <c r="R32" s="25">
        <v>0</v>
      </c>
      <c r="S32" s="25"/>
      <c r="T32" s="2">
        <f t="shared" si="0"/>
        <v>0</v>
      </c>
      <c r="U32" s="1">
        <f t="shared" si="1"/>
        <v>-8</v>
      </c>
      <c r="V32" s="1">
        <f t="shared" si="2"/>
        <v>0</v>
      </c>
      <c r="W32" s="20">
        <f t="shared" si="4"/>
        <v>0</v>
      </c>
      <c r="X32" s="20">
        <f t="shared" si="4"/>
        <v>0</v>
      </c>
    </row>
    <row r="33" spans="1:24" ht="15" customHeight="1" x14ac:dyDescent="0.25">
      <c r="A33" s="56"/>
      <c r="B33" s="58"/>
      <c r="C33" s="20" t="s">
        <v>57</v>
      </c>
      <c r="D33" s="24">
        <v>44403</v>
      </c>
      <c r="E33" s="24">
        <v>44409</v>
      </c>
      <c r="F33" s="25"/>
      <c r="G33" s="26"/>
      <c r="H33" s="25"/>
      <c r="I33" s="26"/>
      <c r="J33" s="25"/>
      <c r="K33" s="26"/>
      <c r="L33" s="26"/>
      <c r="M33" s="26"/>
      <c r="N33" s="25"/>
      <c r="O33" s="26"/>
      <c r="P33" s="26"/>
      <c r="Q33" s="25">
        <v>0</v>
      </c>
      <c r="R33" s="25">
        <v>0</v>
      </c>
      <c r="S33" s="25"/>
      <c r="T33" s="2">
        <f t="shared" si="0"/>
        <v>0</v>
      </c>
      <c r="U33" s="1">
        <f t="shared" si="1"/>
        <v>-8</v>
      </c>
      <c r="V33" s="1">
        <f t="shared" si="2"/>
        <v>0</v>
      </c>
      <c r="W33" s="20">
        <f t="shared" si="4"/>
        <v>0</v>
      </c>
      <c r="X33" s="20">
        <f t="shared" si="4"/>
        <v>0</v>
      </c>
    </row>
    <row r="34" spans="1:24" ht="15.75" customHeight="1" x14ac:dyDescent="0.25">
      <c r="A34" s="56"/>
      <c r="B34" s="59" t="s">
        <v>58</v>
      </c>
      <c r="C34" s="6" t="s">
        <v>59</v>
      </c>
      <c r="D34" s="5">
        <v>44410</v>
      </c>
      <c r="E34" s="5">
        <v>44416</v>
      </c>
      <c r="F34" s="3"/>
      <c r="G34" s="4"/>
      <c r="H34" s="3"/>
      <c r="I34" s="4"/>
      <c r="J34" s="3"/>
      <c r="K34" s="4"/>
      <c r="L34" s="4"/>
      <c r="M34" s="4"/>
      <c r="N34" s="3"/>
      <c r="O34" s="4"/>
      <c r="P34" s="4"/>
      <c r="Q34" s="3">
        <v>0</v>
      </c>
      <c r="R34" s="3">
        <v>0</v>
      </c>
      <c r="S34" s="3"/>
      <c r="T34" s="2">
        <f t="shared" si="0"/>
        <v>0</v>
      </c>
      <c r="U34" s="1">
        <f t="shared" si="1"/>
        <v>-8</v>
      </c>
      <c r="V34" s="1">
        <f t="shared" si="2"/>
        <v>0</v>
      </c>
      <c r="W34" s="20">
        <f t="shared" si="4"/>
        <v>0</v>
      </c>
      <c r="X34" s="20">
        <f t="shared" si="4"/>
        <v>0</v>
      </c>
    </row>
    <row r="35" spans="1:24" x14ac:dyDescent="0.25">
      <c r="A35" s="56"/>
      <c r="B35" s="59"/>
      <c r="C35" s="6" t="s">
        <v>60</v>
      </c>
      <c r="D35" s="5">
        <v>44417</v>
      </c>
      <c r="E35" s="5">
        <v>44423</v>
      </c>
      <c r="F35" s="3"/>
      <c r="G35" s="4"/>
      <c r="H35" s="3"/>
      <c r="I35" s="4"/>
      <c r="J35" s="3"/>
      <c r="K35" s="4"/>
      <c r="L35" s="4"/>
      <c r="M35" s="4"/>
      <c r="N35" s="3"/>
      <c r="O35" s="4"/>
      <c r="P35" s="4"/>
      <c r="Q35" s="3">
        <v>0</v>
      </c>
      <c r="R35" s="3">
        <v>0</v>
      </c>
      <c r="S35" s="3"/>
      <c r="T35" s="2">
        <f t="shared" si="0"/>
        <v>0</v>
      </c>
      <c r="U35" s="1">
        <f t="shared" si="1"/>
        <v>-8</v>
      </c>
      <c r="V35" s="1">
        <f t="shared" si="2"/>
        <v>0</v>
      </c>
      <c r="W35" s="20">
        <f t="shared" si="4"/>
        <v>0</v>
      </c>
      <c r="X35" s="20">
        <f t="shared" si="4"/>
        <v>0</v>
      </c>
    </row>
    <row r="36" spans="1:24" x14ac:dyDescent="0.25">
      <c r="A36" s="56"/>
      <c r="B36" s="59"/>
      <c r="C36" s="6" t="s">
        <v>61</v>
      </c>
      <c r="D36" s="5">
        <v>44424</v>
      </c>
      <c r="E36" s="5">
        <v>44430</v>
      </c>
      <c r="F36" s="3"/>
      <c r="G36" s="4"/>
      <c r="H36" s="3"/>
      <c r="I36" s="4"/>
      <c r="J36" s="3"/>
      <c r="K36" s="4"/>
      <c r="L36" s="4"/>
      <c r="M36" s="4"/>
      <c r="N36" s="3"/>
      <c r="O36" s="4"/>
      <c r="P36" s="4"/>
      <c r="Q36" s="3">
        <v>0</v>
      </c>
      <c r="R36" s="3">
        <v>0</v>
      </c>
      <c r="S36" s="3"/>
      <c r="T36" s="2">
        <f t="shared" si="0"/>
        <v>0</v>
      </c>
      <c r="U36" s="1">
        <f t="shared" si="1"/>
        <v>-8</v>
      </c>
      <c r="V36" s="1">
        <f t="shared" si="2"/>
        <v>0</v>
      </c>
      <c r="W36" s="20">
        <f t="shared" si="4"/>
        <v>0</v>
      </c>
      <c r="X36" s="20">
        <f t="shared" si="4"/>
        <v>0</v>
      </c>
    </row>
    <row r="37" spans="1:24" x14ac:dyDescent="0.25">
      <c r="A37" s="56"/>
      <c r="B37" s="59"/>
      <c r="C37" s="6" t="s">
        <v>62</v>
      </c>
      <c r="D37" s="5">
        <v>44431</v>
      </c>
      <c r="E37" s="5">
        <v>44437</v>
      </c>
      <c r="F37" s="3"/>
      <c r="G37" s="4"/>
      <c r="H37" s="3"/>
      <c r="I37" s="4"/>
      <c r="J37" s="3"/>
      <c r="K37" s="4"/>
      <c r="L37" s="4"/>
      <c r="M37" s="4"/>
      <c r="N37" s="3"/>
      <c r="O37" s="4"/>
      <c r="P37" s="4"/>
      <c r="Q37" s="3">
        <v>0</v>
      </c>
      <c r="R37" s="3">
        <v>0</v>
      </c>
      <c r="S37" s="3"/>
      <c r="T37" s="2">
        <f t="shared" si="0"/>
        <v>0</v>
      </c>
      <c r="U37" s="1">
        <f t="shared" si="1"/>
        <v>-8</v>
      </c>
      <c r="V37" s="1">
        <f t="shared" si="2"/>
        <v>0</v>
      </c>
      <c r="W37" s="20">
        <f t="shared" ref="W37:X52" si="5">IF(AB37&lt;&gt;"",AB37+K37-O37,W36+K37-O37)</f>
        <v>0</v>
      </c>
      <c r="X37" s="20">
        <f t="shared" si="5"/>
        <v>0</v>
      </c>
    </row>
    <row r="38" spans="1:24" x14ac:dyDescent="0.25">
      <c r="A38" s="56"/>
      <c r="B38" s="59"/>
      <c r="C38" s="6" t="s">
        <v>63</v>
      </c>
      <c r="D38" s="5">
        <v>44438</v>
      </c>
      <c r="E38" s="5">
        <v>44444</v>
      </c>
      <c r="F38" s="3"/>
      <c r="G38" s="4"/>
      <c r="H38" s="3"/>
      <c r="I38" s="4"/>
      <c r="J38" s="3"/>
      <c r="K38" s="4"/>
      <c r="L38" s="4"/>
      <c r="M38" s="4"/>
      <c r="N38" s="3"/>
      <c r="O38" s="4"/>
      <c r="P38" s="4"/>
      <c r="Q38" s="3">
        <v>0</v>
      </c>
      <c r="R38" s="3">
        <v>0</v>
      </c>
      <c r="S38" s="3"/>
      <c r="T38" s="2">
        <f t="shared" si="0"/>
        <v>0</v>
      </c>
      <c r="U38" s="1">
        <f t="shared" si="1"/>
        <v>-8</v>
      </c>
      <c r="V38" s="1">
        <f t="shared" si="2"/>
        <v>0</v>
      </c>
      <c r="W38" s="20">
        <f t="shared" si="5"/>
        <v>0</v>
      </c>
      <c r="X38" s="20">
        <f t="shared" si="5"/>
        <v>0</v>
      </c>
    </row>
    <row r="39" spans="1:24" ht="15" customHeight="1" x14ac:dyDescent="0.25">
      <c r="A39" s="56"/>
      <c r="B39" s="58" t="s">
        <v>64</v>
      </c>
      <c r="C39" s="20" t="s">
        <v>65</v>
      </c>
      <c r="D39" s="24">
        <v>44445</v>
      </c>
      <c r="E39" s="24">
        <v>44451</v>
      </c>
      <c r="F39" s="25"/>
      <c r="G39" s="26"/>
      <c r="H39" s="25"/>
      <c r="I39" s="26"/>
      <c r="J39" s="25"/>
      <c r="K39" s="26"/>
      <c r="L39" s="26"/>
      <c r="M39" s="26"/>
      <c r="N39" s="25"/>
      <c r="O39" s="26"/>
      <c r="P39" s="26"/>
      <c r="Q39" s="25">
        <v>0</v>
      </c>
      <c r="R39" s="25">
        <v>0</v>
      </c>
      <c r="S39" s="25"/>
      <c r="T39" s="2">
        <f t="shared" si="0"/>
        <v>0</v>
      </c>
      <c r="U39" s="1">
        <f t="shared" si="1"/>
        <v>-8</v>
      </c>
      <c r="V39" s="1">
        <f t="shared" si="2"/>
        <v>0</v>
      </c>
      <c r="W39" s="20">
        <f t="shared" si="5"/>
        <v>0</v>
      </c>
      <c r="X39" s="20">
        <f t="shared" si="5"/>
        <v>0</v>
      </c>
    </row>
    <row r="40" spans="1:24" ht="15" customHeight="1" x14ac:dyDescent="0.25">
      <c r="A40" s="56"/>
      <c r="B40" s="58"/>
      <c r="C40" s="20" t="s">
        <v>66</v>
      </c>
      <c r="D40" s="24">
        <v>44452</v>
      </c>
      <c r="E40" s="24">
        <v>44458</v>
      </c>
      <c r="F40" s="25"/>
      <c r="G40" s="26"/>
      <c r="H40" s="25"/>
      <c r="I40" s="26"/>
      <c r="J40" s="25"/>
      <c r="K40" s="26"/>
      <c r="L40" s="26"/>
      <c r="M40" s="26"/>
      <c r="N40" s="25"/>
      <c r="O40" s="26"/>
      <c r="P40" s="26"/>
      <c r="Q40" s="25">
        <v>0</v>
      </c>
      <c r="R40" s="25">
        <v>0</v>
      </c>
      <c r="S40" s="25"/>
      <c r="T40" s="2">
        <f t="shared" si="0"/>
        <v>0</v>
      </c>
      <c r="U40" s="1">
        <f t="shared" si="1"/>
        <v>-8</v>
      </c>
      <c r="V40" s="1">
        <f t="shared" si="2"/>
        <v>0</v>
      </c>
      <c r="W40" s="20">
        <f t="shared" si="5"/>
        <v>0</v>
      </c>
      <c r="X40" s="20">
        <f t="shared" si="5"/>
        <v>0</v>
      </c>
    </row>
    <row r="41" spans="1:24" x14ac:dyDescent="0.25">
      <c r="A41" s="56"/>
      <c r="B41" s="58"/>
      <c r="C41" s="20" t="s">
        <v>67</v>
      </c>
      <c r="D41" s="24">
        <v>44459</v>
      </c>
      <c r="E41" s="24">
        <v>44465</v>
      </c>
      <c r="F41" s="25"/>
      <c r="G41" s="26"/>
      <c r="H41" s="25"/>
      <c r="I41" s="26"/>
      <c r="J41" s="25"/>
      <c r="K41" s="26"/>
      <c r="L41" s="26"/>
      <c r="M41" s="26"/>
      <c r="N41" s="25"/>
      <c r="O41" s="26"/>
      <c r="P41" s="26"/>
      <c r="Q41" s="25">
        <v>0</v>
      </c>
      <c r="R41" s="25">
        <v>0</v>
      </c>
      <c r="S41" s="25"/>
      <c r="T41" s="2">
        <f t="shared" si="0"/>
        <v>0</v>
      </c>
      <c r="U41" s="1">
        <f t="shared" si="1"/>
        <v>-8</v>
      </c>
      <c r="V41" s="1">
        <f t="shared" si="2"/>
        <v>0</v>
      </c>
      <c r="W41" s="20">
        <f t="shared" si="5"/>
        <v>0</v>
      </c>
      <c r="X41" s="20">
        <f t="shared" si="5"/>
        <v>0</v>
      </c>
    </row>
    <row r="42" spans="1:24" ht="15" customHeight="1" x14ac:dyDescent="0.25">
      <c r="A42" s="56"/>
      <c r="B42" s="58"/>
      <c r="C42" s="20" t="s">
        <v>68</v>
      </c>
      <c r="D42" s="24">
        <v>44466</v>
      </c>
      <c r="E42" s="24">
        <v>44472</v>
      </c>
      <c r="F42" s="25"/>
      <c r="G42" s="26"/>
      <c r="H42" s="25"/>
      <c r="I42" s="26"/>
      <c r="J42" s="25"/>
      <c r="K42" s="26"/>
      <c r="L42" s="26"/>
      <c r="M42" s="26"/>
      <c r="N42" s="25"/>
      <c r="O42" s="26"/>
      <c r="P42" s="26"/>
      <c r="Q42" s="25">
        <v>0</v>
      </c>
      <c r="R42" s="25">
        <v>0</v>
      </c>
      <c r="S42" s="25"/>
      <c r="T42" s="2">
        <f t="shared" si="0"/>
        <v>0</v>
      </c>
      <c r="U42" s="1">
        <f t="shared" si="1"/>
        <v>-8</v>
      </c>
      <c r="V42" s="1">
        <f t="shared" si="2"/>
        <v>0</v>
      </c>
      <c r="W42" s="20">
        <f t="shared" si="5"/>
        <v>0</v>
      </c>
      <c r="X42" s="20">
        <f t="shared" si="5"/>
        <v>0</v>
      </c>
    </row>
    <row r="43" spans="1:24" ht="15" customHeight="1" x14ac:dyDescent="0.25">
      <c r="A43" s="56"/>
      <c r="B43" s="59" t="s">
        <v>69</v>
      </c>
      <c r="C43" s="6" t="s">
        <v>70</v>
      </c>
      <c r="D43" s="5">
        <v>44473</v>
      </c>
      <c r="E43" s="5">
        <v>44479</v>
      </c>
      <c r="F43" s="3"/>
      <c r="G43" s="4"/>
      <c r="H43" s="3"/>
      <c r="I43" s="4"/>
      <c r="J43" s="3"/>
      <c r="K43" s="4"/>
      <c r="L43" s="4"/>
      <c r="M43" s="4"/>
      <c r="N43" s="3"/>
      <c r="O43" s="4"/>
      <c r="P43" s="4"/>
      <c r="Q43" s="3">
        <v>0</v>
      </c>
      <c r="R43" s="3">
        <v>0</v>
      </c>
      <c r="S43" s="3"/>
      <c r="T43" s="2">
        <f t="shared" si="0"/>
        <v>0</v>
      </c>
      <c r="U43" s="1">
        <f t="shared" si="1"/>
        <v>-8</v>
      </c>
      <c r="V43" s="1">
        <f t="shared" si="2"/>
        <v>0</v>
      </c>
      <c r="W43" s="20">
        <f t="shared" si="5"/>
        <v>0</v>
      </c>
      <c r="X43" s="20">
        <f t="shared" si="5"/>
        <v>0</v>
      </c>
    </row>
    <row r="44" spans="1:24" x14ac:dyDescent="0.25">
      <c r="A44" s="56"/>
      <c r="B44" s="59"/>
      <c r="C44" s="6" t="s">
        <v>71</v>
      </c>
      <c r="D44" s="5">
        <v>44480</v>
      </c>
      <c r="E44" s="5">
        <v>44486</v>
      </c>
      <c r="F44" s="3"/>
      <c r="G44" s="4"/>
      <c r="H44" s="3"/>
      <c r="I44" s="4"/>
      <c r="J44" s="3"/>
      <c r="K44" s="4"/>
      <c r="L44" s="4"/>
      <c r="M44" s="4"/>
      <c r="N44" s="3"/>
      <c r="O44" s="4"/>
      <c r="P44" s="4"/>
      <c r="Q44" s="3">
        <v>0</v>
      </c>
      <c r="R44" s="3">
        <v>0</v>
      </c>
      <c r="S44" s="3"/>
      <c r="T44" s="2">
        <f t="shared" si="0"/>
        <v>0</v>
      </c>
      <c r="U44" s="1">
        <f t="shared" si="1"/>
        <v>-8</v>
      </c>
      <c r="V44" s="1">
        <f t="shared" si="2"/>
        <v>0</v>
      </c>
      <c r="W44" s="20">
        <f t="shared" si="5"/>
        <v>0</v>
      </c>
      <c r="X44" s="20">
        <f t="shared" si="5"/>
        <v>0</v>
      </c>
    </row>
    <row r="45" spans="1:24" x14ac:dyDescent="0.25">
      <c r="A45" s="56"/>
      <c r="B45" s="59"/>
      <c r="C45" s="6" t="s">
        <v>72</v>
      </c>
      <c r="D45" s="5">
        <v>44487</v>
      </c>
      <c r="E45" s="5">
        <v>44493</v>
      </c>
      <c r="F45" s="3"/>
      <c r="G45" s="4"/>
      <c r="H45" s="3"/>
      <c r="I45" s="4"/>
      <c r="J45" s="3"/>
      <c r="K45" s="4"/>
      <c r="L45" s="4"/>
      <c r="M45" s="4"/>
      <c r="N45" s="7"/>
      <c r="O45" s="4"/>
      <c r="P45" s="4"/>
      <c r="Q45" s="3">
        <v>0</v>
      </c>
      <c r="R45" s="3">
        <v>0</v>
      </c>
      <c r="S45" s="3"/>
      <c r="T45" s="2">
        <f t="shared" si="0"/>
        <v>0</v>
      </c>
      <c r="U45" s="1">
        <f t="shared" si="1"/>
        <v>-8</v>
      </c>
      <c r="V45" s="1">
        <f t="shared" si="2"/>
        <v>0</v>
      </c>
      <c r="W45" s="20">
        <f t="shared" si="5"/>
        <v>0</v>
      </c>
      <c r="X45" s="20">
        <f t="shared" si="5"/>
        <v>0</v>
      </c>
    </row>
    <row r="46" spans="1:24" x14ac:dyDescent="0.25">
      <c r="A46" s="56"/>
      <c r="B46" s="59"/>
      <c r="C46" s="6" t="s">
        <v>73</v>
      </c>
      <c r="D46" s="5">
        <v>44494</v>
      </c>
      <c r="E46" s="5">
        <v>44500</v>
      </c>
      <c r="F46" s="3"/>
      <c r="G46" s="4"/>
      <c r="H46" s="3"/>
      <c r="I46" s="4"/>
      <c r="J46" s="3"/>
      <c r="K46" s="4"/>
      <c r="L46" s="4"/>
      <c r="M46" s="4"/>
      <c r="N46" s="3"/>
      <c r="O46" s="4"/>
      <c r="P46" s="4"/>
      <c r="Q46" s="3">
        <v>0</v>
      </c>
      <c r="R46" s="3">
        <v>0</v>
      </c>
      <c r="S46" s="3"/>
      <c r="T46" s="2">
        <f t="shared" si="0"/>
        <v>0</v>
      </c>
      <c r="U46" s="1">
        <f t="shared" si="1"/>
        <v>-8</v>
      </c>
      <c r="V46" s="1">
        <f t="shared" si="2"/>
        <v>0</v>
      </c>
      <c r="W46" s="20">
        <f t="shared" si="5"/>
        <v>0</v>
      </c>
      <c r="X46" s="20">
        <f t="shared" si="5"/>
        <v>0</v>
      </c>
    </row>
    <row r="47" spans="1:24" ht="15" customHeight="1" x14ac:dyDescent="0.25">
      <c r="A47" s="56"/>
      <c r="B47" s="58" t="s">
        <v>79</v>
      </c>
      <c r="C47" s="20" t="s">
        <v>80</v>
      </c>
      <c r="D47" s="24">
        <v>44501</v>
      </c>
      <c r="E47" s="24">
        <v>44507</v>
      </c>
      <c r="F47" s="25"/>
      <c r="G47" s="26"/>
      <c r="H47" s="25"/>
      <c r="I47" s="26"/>
      <c r="J47" s="25"/>
      <c r="K47" s="26"/>
      <c r="L47" s="26"/>
      <c r="M47" s="26"/>
      <c r="N47" s="25"/>
      <c r="O47" s="26"/>
      <c r="P47" s="26"/>
      <c r="Q47" s="25">
        <v>0</v>
      </c>
      <c r="R47" s="25">
        <v>0</v>
      </c>
      <c r="S47" s="25"/>
      <c r="T47" s="2">
        <f t="shared" si="0"/>
        <v>0</v>
      </c>
      <c r="U47" s="1">
        <f t="shared" si="1"/>
        <v>-8</v>
      </c>
      <c r="V47" s="1">
        <f t="shared" si="2"/>
        <v>0</v>
      </c>
      <c r="W47" s="20">
        <f t="shared" si="5"/>
        <v>0</v>
      </c>
      <c r="X47" s="20">
        <f t="shared" si="5"/>
        <v>0</v>
      </c>
    </row>
    <row r="48" spans="1:24" ht="15" customHeight="1" x14ac:dyDescent="0.25">
      <c r="A48" s="56"/>
      <c r="B48" s="58"/>
      <c r="C48" s="20" t="s">
        <v>81</v>
      </c>
      <c r="D48" s="24">
        <v>44508</v>
      </c>
      <c r="E48" s="24">
        <v>44514</v>
      </c>
      <c r="F48" s="25"/>
      <c r="G48" s="26"/>
      <c r="H48" s="25"/>
      <c r="I48" s="26"/>
      <c r="J48" s="25"/>
      <c r="K48" s="26"/>
      <c r="L48" s="26"/>
      <c r="M48" s="26"/>
      <c r="N48" s="25"/>
      <c r="O48" s="26"/>
      <c r="P48" s="26"/>
      <c r="Q48" s="25">
        <v>0</v>
      </c>
      <c r="R48" s="25">
        <v>0</v>
      </c>
      <c r="S48" s="25"/>
      <c r="T48" s="2">
        <f t="shared" si="0"/>
        <v>0</v>
      </c>
      <c r="U48" s="1">
        <f t="shared" si="1"/>
        <v>-8</v>
      </c>
      <c r="V48" s="1">
        <f t="shared" si="2"/>
        <v>0</v>
      </c>
      <c r="W48" s="20">
        <f t="shared" si="5"/>
        <v>0</v>
      </c>
      <c r="X48" s="20">
        <f t="shared" si="5"/>
        <v>0</v>
      </c>
    </row>
    <row r="49" spans="1:24" x14ac:dyDescent="0.25">
      <c r="A49" s="56"/>
      <c r="B49" s="58"/>
      <c r="C49" s="20" t="s">
        <v>82</v>
      </c>
      <c r="D49" s="24">
        <v>44515</v>
      </c>
      <c r="E49" s="24">
        <v>44521</v>
      </c>
      <c r="F49" s="25"/>
      <c r="G49" s="26"/>
      <c r="H49" s="25"/>
      <c r="I49" s="26"/>
      <c r="J49" s="25"/>
      <c r="K49" s="26"/>
      <c r="L49" s="26"/>
      <c r="M49" s="26"/>
      <c r="N49" s="25"/>
      <c r="O49" s="26"/>
      <c r="P49" s="26"/>
      <c r="Q49" s="25">
        <v>0</v>
      </c>
      <c r="R49" s="25">
        <v>0</v>
      </c>
      <c r="S49" s="25"/>
      <c r="T49" s="2">
        <f t="shared" si="0"/>
        <v>0</v>
      </c>
      <c r="U49" s="1">
        <f t="shared" si="1"/>
        <v>-8</v>
      </c>
      <c r="V49" s="1">
        <f t="shared" si="2"/>
        <v>0</v>
      </c>
      <c r="W49" s="20">
        <f t="shared" si="5"/>
        <v>0</v>
      </c>
      <c r="X49" s="20">
        <f t="shared" si="5"/>
        <v>0</v>
      </c>
    </row>
    <row r="50" spans="1:24" ht="15" customHeight="1" x14ac:dyDescent="0.25">
      <c r="A50" s="56"/>
      <c r="B50" s="58"/>
      <c r="C50" s="20" t="s">
        <v>83</v>
      </c>
      <c r="D50" s="24">
        <v>44522</v>
      </c>
      <c r="E50" s="24">
        <v>44528</v>
      </c>
      <c r="F50" s="25"/>
      <c r="G50" s="26"/>
      <c r="H50" s="25"/>
      <c r="I50" s="26"/>
      <c r="J50" s="25"/>
      <c r="K50" s="26"/>
      <c r="L50" s="26"/>
      <c r="M50" s="26"/>
      <c r="N50" s="25"/>
      <c r="O50" s="26"/>
      <c r="P50" s="26"/>
      <c r="Q50" s="25">
        <v>0</v>
      </c>
      <c r="R50" s="25">
        <v>0</v>
      </c>
      <c r="S50" s="25"/>
      <c r="T50" s="2">
        <f t="shared" si="0"/>
        <v>0</v>
      </c>
      <c r="U50" s="1">
        <f t="shared" si="1"/>
        <v>-8</v>
      </c>
      <c r="V50" s="1">
        <f t="shared" si="2"/>
        <v>0</v>
      </c>
      <c r="W50" s="20">
        <f t="shared" si="5"/>
        <v>0</v>
      </c>
      <c r="X50" s="20">
        <f t="shared" si="5"/>
        <v>0</v>
      </c>
    </row>
    <row r="51" spans="1:24" ht="15" customHeight="1" x14ac:dyDescent="0.25">
      <c r="A51" s="56"/>
      <c r="B51" s="59" t="s">
        <v>84</v>
      </c>
      <c r="C51" s="6" t="s">
        <v>85</v>
      </c>
      <c r="D51" s="5">
        <v>44529</v>
      </c>
      <c r="E51" s="5">
        <v>44535</v>
      </c>
      <c r="F51" s="3"/>
      <c r="G51" s="4"/>
      <c r="H51" s="3"/>
      <c r="I51" s="4"/>
      <c r="J51" s="3"/>
      <c r="K51" s="4"/>
      <c r="L51" s="4"/>
      <c r="M51" s="4"/>
      <c r="N51" s="3"/>
      <c r="O51" s="4"/>
      <c r="P51" s="4"/>
      <c r="Q51" s="3">
        <v>0</v>
      </c>
      <c r="R51" s="3">
        <v>0</v>
      </c>
      <c r="S51" s="3"/>
      <c r="T51" s="2">
        <f t="shared" si="0"/>
        <v>0</v>
      </c>
      <c r="U51" s="1">
        <f t="shared" si="1"/>
        <v>-8</v>
      </c>
      <c r="V51" s="1">
        <f t="shared" si="2"/>
        <v>0</v>
      </c>
      <c r="W51" s="20">
        <f t="shared" si="5"/>
        <v>0</v>
      </c>
      <c r="X51" s="20">
        <f t="shared" si="5"/>
        <v>0</v>
      </c>
    </row>
    <row r="52" spans="1:24" x14ac:dyDescent="0.25">
      <c r="A52" s="56"/>
      <c r="B52" s="59"/>
      <c r="C52" s="6" t="s">
        <v>86</v>
      </c>
      <c r="D52" s="5">
        <v>44536</v>
      </c>
      <c r="E52" s="5">
        <v>44542</v>
      </c>
      <c r="F52" s="3"/>
      <c r="G52" s="4"/>
      <c r="H52" s="3"/>
      <c r="I52" s="4"/>
      <c r="J52" s="3"/>
      <c r="K52" s="4"/>
      <c r="L52" s="4"/>
      <c r="M52" s="4"/>
      <c r="N52" s="3"/>
      <c r="O52" s="4"/>
      <c r="P52" s="4"/>
      <c r="Q52" s="3">
        <v>0</v>
      </c>
      <c r="R52" s="3">
        <v>0</v>
      </c>
      <c r="S52" s="3"/>
      <c r="T52" s="2">
        <f t="shared" si="0"/>
        <v>0</v>
      </c>
      <c r="U52" s="1">
        <f t="shared" si="1"/>
        <v>-8</v>
      </c>
      <c r="V52" s="1">
        <f t="shared" si="2"/>
        <v>0</v>
      </c>
      <c r="W52" s="20">
        <f t="shared" si="5"/>
        <v>0</v>
      </c>
      <c r="X52" s="20">
        <f t="shared" si="5"/>
        <v>0</v>
      </c>
    </row>
    <row r="53" spans="1:24" x14ac:dyDescent="0.25">
      <c r="A53" s="56"/>
      <c r="B53" s="59"/>
      <c r="C53" s="6" t="s">
        <v>87</v>
      </c>
      <c r="D53" s="5">
        <v>44543</v>
      </c>
      <c r="E53" s="5">
        <v>44549</v>
      </c>
      <c r="F53" s="3"/>
      <c r="G53" s="4"/>
      <c r="H53" s="3"/>
      <c r="I53" s="4"/>
      <c r="J53" s="3"/>
      <c r="K53" s="4"/>
      <c r="L53" s="4"/>
      <c r="M53" s="4"/>
      <c r="N53" s="7"/>
      <c r="O53" s="4"/>
      <c r="P53" s="4"/>
      <c r="Q53" s="3">
        <v>0</v>
      </c>
      <c r="R53" s="3">
        <v>0</v>
      </c>
      <c r="S53" s="3"/>
      <c r="T53" s="2">
        <f t="shared" si="0"/>
        <v>0</v>
      </c>
      <c r="U53" s="1">
        <f t="shared" si="1"/>
        <v>-8</v>
      </c>
      <c r="V53" s="1">
        <f t="shared" si="2"/>
        <v>0</v>
      </c>
      <c r="W53" s="20">
        <f t="shared" ref="W53:X55" si="6">IF(AB53&lt;&gt;"",AB53+K53-O53,W52+K53-O53)</f>
        <v>0</v>
      </c>
      <c r="X53" s="20">
        <f t="shared" si="6"/>
        <v>0</v>
      </c>
    </row>
    <row r="54" spans="1:24" x14ac:dyDescent="0.25">
      <c r="A54" s="56"/>
      <c r="B54" s="59"/>
      <c r="C54" s="6" t="s">
        <v>88</v>
      </c>
      <c r="D54" s="5">
        <v>44550</v>
      </c>
      <c r="E54" s="5">
        <v>44556</v>
      </c>
      <c r="F54" s="3"/>
      <c r="G54" s="4"/>
      <c r="H54" s="3"/>
      <c r="I54" s="4"/>
      <c r="J54" s="3"/>
      <c r="K54" s="4"/>
      <c r="L54" s="4"/>
      <c r="M54" s="4"/>
      <c r="N54" s="3"/>
      <c r="O54" s="4"/>
      <c r="P54" s="4"/>
      <c r="Q54" s="3">
        <v>0</v>
      </c>
      <c r="R54" s="3">
        <v>0</v>
      </c>
      <c r="S54" s="3"/>
      <c r="T54" s="2">
        <f t="shared" si="0"/>
        <v>0</v>
      </c>
      <c r="U54" s="1">
        <f t="shared" si="1"/>
        <v>-8</v>
      </c>
      <c r="V54" s="1">
        <f t="shared" si="2"/>
        <v>0</v>
      </c>
      <c r="W54" s="20">
        <f t="shared" si="6"/>
        <v>0</v>
      </c>
      <c r="X54" s="20">
        <f t="shared" si="6"/>
        <v>0</v>
      </c>
    </row>
    <row r="55" spans="1:24" x14ac:dyDescent="0.25">
      <c r="A55" s="57"/>
      <c r="B55" s="59"/>
      <c r="C55" s="6" t="s">
        <v>89</v>
      </c>
      <c r="D55" s="5">
        <v>44557</v>
      </c>
      <c r="E55" s="5">
        <v>44563</v>
      </c>
      <c r="F55" s="3"/>
      <c r="G55" s="4"/>
      <c r="H55" s="3"/>
      <c r="I55" s="4"/>
      <c r="J55" s="3"/>
      <c r="K55" s="4"/>
      <c r="L55" s="4"/>
      <c r="M55" s="4"/>
      <c r="N55" s="3"/>
      <c r="O55" s="4"/>
      <c r="P55" s="4"/>
      <c r="Q55" s="3">
        <v>0</v>
      </c>
      <c r="R55" s="3">
        <v>0</v>
      </c>
      <c r="S55" s="3"/>
      <c r="T55" s="2">
        <f t="shared" si="0"/>
        <v>0</v>
      </c>
      <c r="U55" s="1">
        <f t="shared" si="1"/>
        <v>-8</v>
      </c>
      <c r="V55" s="1">
        <f t="shared" si="2"/>
        <v>0</v>
      </c>
      <c r="W55" s="20">
        <f t="shared" si="6"/>
        <v>0</v>
      </c>
      <c r="X55" s="20">
        <f t="shared" si="6"/>
        <v>0</v>
      </c>
    </row>
    <row r="56" spans="1:24" x14ac:dyDescent="0.25">
      <c r="A56" s="74"/>
      <c r="B56" s="75"/>
      <c r="C56" s="75"/>
      <c r="D56" s="75"/>
      <c r="E56" s="76"/>
      <c r="F56" s="66" t="s">
        <v>6</v>
      </c>
      <c r="G56" s="73">
        <f>SUM(G4:G46)</f>
        <v>0</v>
      </c>
      <c r="H56" s="66" t="s">
        <v>7</v>
      </c>
      <c r="I56" s="73">
        <f>SUM(I4:I46)</f>
        <v>8</v>
      </c>
      <c r="J56" s="66" t="s">
        <v>8</v>
      </c>
      <c r="K56" s="28">
        <f>SUM(K4:K46)</f>
        <v>0</v>
      </c>
      <c r="L56" s="28">
        <f>SUM(L4:L46)</f>
        <v>0</v>
      </c>
      <c r="M56" s="28"/>
      <c r="N56" s="66" t="s">
        <v>74</v>
      </c>
      <c r="O56" s="28">
        <f>SUM(O4:O46)</f>
        <v>0</v>
      </c>
      <c r="P56" s="28">
        <f>SUM(P4:P46)</f>
        <v>0</v>
      </c>
      <c r="Q56" s="67"/>
      <c r="R56" s="68"/>
      <c r="S56" s="68"/>
      <c r="T56" s="68"/>
      <c r="U56" s="68"/>
      <c r="V56" s="68"/>
      <c r="W56" s="68"/>
      <c r="X56" s="69"/>
    </row>
    <row r="57" spans="1:24" x14ac:dyDescent="0.25">
      <c r="A57" s="77"/>
      <c r="B57" s="78"/>
      <c r="C57" s="78"/>
      <c r="D57" s="78"/>
      <c r="E57" s="79"/>
      <c r="F57" s="66"/>
      <c r="G57" s="73"/>
      <c r="H57" s="66"/>
      <c r="I57" s="73"/>
      <c r="J57" s="66"/>
      <c r="K57" s="73">
        <f>K56+L56</f>
        <v>0</v>
      </c>
      <c r="L57" s="73"/>
      <c r="M57" s="28"/>
      <c r="N57" s="66"/>
      <c r="O57" s="73">
        <f>O56+P56</f>
        <v>0</v>
      </c>
      <c r="P57" s="73"/>
      <c r="Q57" s="70"/>
      <c r="R57" s="71"/>
      <c r="S57" s="71"/>
      <c r="T57" s="71"/>
      <c r="U57" s="71"/>
      <c r="V57" s="71"/>
      <c r="W57" s="71"/>
      <c r="X57" s="72"/>
    </row>
    <row r="59" spans="1:24" x14ac:dyDescent="0.25">
      <c r="B59"/>
      <c r="C59" s="15"/>
      <c r="D59" s="15"/>
      <c r="E59" s="15"/>
      <c r="F59" s="15"/>
    </row>
    <row r="60" spans="1:24" x14ac:dyDescent="0.25">
      <c r="C60" s="17"/>
      <c r="D60" s="17"/>
      <c r="E60" s="17"/>
    </row>
  </sheetData>
  <protectedRanges>
    <protectedRange password="80C2" sqref="Q3:R3 W2:X2 U2 Q1:T2 T3:V3 U1:X1 Z3:AA3 Q4:S55" name="Plage1_4_1" securityDescriptor="O:WDG:WDD:(A;;CC;;;S-1-5-21-1692476324-2877007225-1761495876-23542)"/>
    <protectedRange password="80C2" sqref="V2" name="Plage1_1_1_1" securityDescriptor="O:WDG:WDD:(A;;CC;;;S-1-5-21-1692476324-2877007225-1761495876-23542)"/>
    <protectedRange password="80C2" sqref="T4:X55" name="Plage1_1_9_1_1" securityDescriptor="O:WDG:WDD:(A;;CC;;;S-1-5-21-1692476324-2877007225-1761495876-23542)"/>
  </protectedRanges>
  <mergeCells count="34">
    <mergeCell ref="J56:J57"/>
    <mergeCell ref="N56:N57"/>
    <mergeCell ref="Q56:X57"/>
    <mergeCell ref="K57:L57"/>
    <mergeCell ref="O57:P57"/>
    <mergeCell ref="A56:E57"/>
    <mergeCell ref="F56:F57"/>
    <mergeCell ref="G56:G57"/>
    <mergeCell ref="H56:H57"/>
    <mergeCell ref="I56:I57"/>
    <mergeCell ref="B43:B46"/>
    <mergeCell ref="B47:B50"/>
    <mergeCell ref="A4:A55"/>
    <mergeCell ref="B12:B16"/>
    <mergeCell ref="B4:B7"/>
    <mergeCell ref="B8:B11"/>
    <mergeCell ref="B21:B24"/>
    <mergeCell ref="B17:B20"/>
    <mergeCell ref="B25:B29"/>
    <mergeCell ref="B30:B33"/>
    <mergeCell ref="B34:B38"/>
    <mergeCell ref="B39:B42"/>
    <mergeCell ref="B51:B55"/>
    <mergeCell ref="Q1:T2"/>
    <mergeCell ref="U1:X2"/>
    <mergeCell ref="Z1:AC2"/>
    <mergeCell ref="N2:P2"/>
    <mergeCell ref="A2:E3"/>
    <mergeCell ref="F2:G2"/>
    <mergeCell ref="H2:I2"/>
    <mergeCell ref="J2:M2"/>
    <mergeCell ref="A1:E1"/>
    <mergeCell ref="F1:I1"/>
    <mergeCell ref="J1:P1"/>
  </mergeCells>
  <conditionalFormatting sqref="F47:X55">
    <cfRule type="expression" dxfId="1" priority="1">
      <formula>$A$2=($C47)</formula>
    </cfRule>
  </conditionalFormatting>
  <conditionalFormatting sqref="T4:X46 F5:S46">
    <cfRule type="expression" dxfId="0" priority="2">
      <formula>$A$2=($C4)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D14" sqref="D14"/>
    </sheetView>
  </sheetViews>
  <sheetFormatPr baseColWidth="10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consolide">
                <anchor moveWithCells="1" sizeWithCells="1">
                  <from>
                    <xdr:col>2</xdr:col>
                    <xdr:colOff>28575</xdr:colOff>
                    <xdr:row>1</xdr:row>
                    <xdr:rowOff>9525</xdr:rowOff>
                  </from>
                  <to>
                    <xdr:col>3</xdr:col>
                    <xdr:colOff>657225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E6F53E4D9CE44285F426E22FB43F05" ma:contentTypeVersion="12" ma:contentTypeDescription="Crée un document." ma:contentTypeScope="" ma:versionID="c54f577cfebdcde24adbab3bfee91ed3">
  <xsd:schema xmlns:xsd="http://www.w3.org/2001/XMLSchema" xmlns:xs="http://www.w3.org/2001/XMLSchema" xmlns:p="http://schemas.microsoft.com/office/2006/metadata/properties" xmlns:ns2="c98348a8-301e-49f2-aa92-c880047acd6c" xmlns:ns3="edbb1db4-3296-420c-a828-7379a1d7cd69" targetNamespace="http://schemas.microsoft.com/office/2006/metadata/properties" ma:root="true" ma:fieldsID="9704160d6863e9d580207eb7e7455c89" ns2:_="" ns3:_="">
    <xsd:import namespace="c98348a8-301e-49f2-aa92-c880047acd6c"/>
    <xsd:import namespace="edbb1db4-3296-420c-a828-7379a1d7cd6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8348a8-301e-49f2-aa92-c880047acd6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bb1db4-3296-420c-a828-7379a1d7cd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59FB5D-D1D7-4025-BF79-1A6303F14F16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edbb1db4-3296-420c-a828-7379a1d7cd69"/>
    <ds:schemaRef ds:uri="c98348a8-301e-49f2-aa92-c880047acd6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5C8ED93-1D9C-4027-B1E4-A94687A2F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8348a8-301e-49f2-aa92-c880047acd6c"/>
    <ds:schemaRef ds:uri="edbb1db4-3296-420c-a828-7379a1d7cd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04A2BB-B471-4BC9-8692-069DEBD71E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BU MTP</vt:lpstr>
      <vt:lpstr>FBR</vt:lpstr>
      <vt:lpstr>FTD</vt:lpstr>
      <vt:lpstr>STO</vt:lpstr>
      <vt:lpstr>Liste Feuilles</vt:lpstr>
      <vt:lpstr>pl_MU_MTP</vt:lpstr>
    </vt:vector>
  </TitlesOfParts>
  <Company>ALTEN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BRUNEL</dc:creator>
  <cp:lastModifiedBy>yal</cp:lastModifiedBy>
  <cp:revision/>
  <dcterms:created xsi:type="dcterms:W3CDTF">2021-04-02T15:04:54Z</dcterms:created>
  <dcterms:modified xsi:type="dcterms:W3CDTF">2021-08-12T14:27:29Z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0x010100ACE6F53E4D9CE44285F426E22FB43F05</vt:lpwstr>
  </property>
</Properties>
</file>