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835"/>
  </bookViews>
  <sheets>
    <sheet name="Import" sheetId="1" r:id="rId1"/>
    <sheet name="Classification" sheetId="2" r:id="rId2"/>
    <sheet name="Objectif" sheetId="5" r:id="rId3"/>
    <sheet name="Tab_class" sheetId="8" r:id="rId4"/>
    <sheet name="Résultats 3" sheetId="9" r:id="rId5"/>
  </sheets>
  <functionGroups builtInGroupCount="17"/>
  <definedNames>
    <definedName name="DonnéesExternes_1" localSheetId="0" hidden="1">Import!$A$1:$G$23</definedName>
    <definedName name="Valeur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" i="2"/>
  <c r="K3" i="2"/>
  <c r="L3" i="2"/>
  <c r="M3" i="2"/>
  <c r="N3" i="2"/>
  <c r="K4" i="2"/>
  <c r="L4" i="2"/>
  <c r="M4" i="2"/>
  <c r="N4" i="2"/>
  <c r="K5" i="2"/>
  <c r="L5" i="2"/>
  <c r="M5" i="2"/>
  <c r="N5" i="2"/>
  <c r="K6" i="2"/>
  <c r="L6" i="2"/>
  <c r="M6" i="2"/>
  <c r="N6" i="2"/>
  <c r="K7" i="2"/>
  <c r="L7" i="2"/>
  <c r="M7" i="2"/>
  <c r="N7" i="2"/>
  <c r="K8" i="2"/>
  <c r="L8" i="2"/>
  <c r="M8" i="2"/>
  <c r="N8" i="2"/>
  <c r="K9" i="2"/>
  <c r="L9" i="2"/>
  <c r="M9" i="2"/>
  <c r="N9" i="2"/>
  <c r="K10" i="2"/>
  <c r="L10" i="2"/>
  <c r="M10" i="2"/>
  <c r="N10" i="2"/>
  <c r="K11" i="2"/>
  <c r="L11" i="2"/>
  <c r="M11" i="2"/>
  <c r="N11" i="2"/>
  <c r="K12" i="2"/>
  <c r="L12" i="2"/>
  <c r="M12" i="2"/>
  <c r="N12" i="2"/>
  <c r="K13" i="2"/>
  <c r="L13" i="2"/>
  <c r="M13" i="2"/>
  <c r="N13" i="2"/>
  <c r="K14" i="2"/>
  <c r="L14" i="2"/>
  <c r="M14" i="2"/>
  <c r="N14" i="2"/>
  <c r="K15" i="2"/>
  <c r="L15" i="2"/>
  <c r="M15" i="2"/>
  <c r="N15" i="2"/>
  <c r="K16" i="2"/>
  <c r="L16" i="2"/>
  <c r="M16" i="2"/>
  <c r="N16" i="2"/>
  <c r="K17" i="2"/>
  <c r="L17" i="2"/>
  <c r="M17" i="2"/>
  <c r="N17" i="2"/>
  <c r="K18" i="2"/>
  <c r="L18" i="2"/>
  <c r="M18" i="2"/>
  <c r="N18" i="2"/>
  <c r="K19" i="2"/>
  <c r="L19" i="2"/>
  <c r="M19" i="2"/>
  <c r="N19" i="2"/>
  <c r="K20" i="2"/>
  <c r="L20" i="2"/>
  <c r="M20" i="2"/>
  <c r="N20" i="2"/>
  <c r="K21" i="2"/>
  <c r="L21" i="2"/>
  <c r="M21" i="2"/>
  <c r="N21" i="2"/>
  <c r="K22" i="2"/>
  <c r="L22" i="2"/>
  <c r="M22" i="2"/>
  <c r="N22" i="2"/>
  <c r="N2" i="2"/>
  <c r="M2" i="2"/>
  <c r="L2" i="2"/>
  <c r="K2" i="2"/>
  <c r="K3" i="5" l="1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" i="5"/>
  <c r="J23" i="5"/>
  <c r="J21" i="5"/>
  <c r="J2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" i="5"/>
</calcChain>
</file>

<file path=xl/connections.xml><?xml version="1.0" encoding="utf-8"?>
<connections xmlns="http://schemas.openxmlformats.org/spreadsheetml/2006/main">
  <connection id="1" keepAlive="1" name="Requête - ANIMAUX" description="Connexion à la requête « ANIMAUX » dans le classeur." type="5" refreshedVersion="5" background="1" saveData="1">
    <dbPr connection="provider=Microsoft.Mashup.OleDb.1;data source=$EmbeddedMashup(728c5a85-006e-4192-8960-b376a7435cc9)$;location=ANIMAUX;extended properties=&quot;UEsDBBQAAgAIAKirr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oq6x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KusUokuInmbAQAA0AMAABMAHABGb3JtdWxhcy9TZWN0aW9uMS5tIKIYACigFAAAAAAAAAAAAAAAAAAAAAAAAAAAAI2Sz0oDMRDG74W+Q4iXLYRCrV4UD7Wl4MGitooHL3F3SiP5syRZsZR9oD5HX8xJ07qxtOKysJOdyff9ZhIHuRdGk2n89q7brXbLLbiFggwmd/eD51dyQyT4dovgMzWVzQH/jI0swHbHQoLL6OjqbVdMOyxWntE7XcAX4R+m8ps1xT0z/i6hOyiKbWZoZKV0FhUZieWUkR6+jcig8hYcyY00WmPgqrK0Qm3W4BrJKUjEj4IuO3Rmqx9tGrHJA/eLsJxwBbRu3IZ7GwvaqAOXJ9BY3rj8hcZWq0Ov4QKU0LRmZBV9A47IFwIsrROGFy6hskigSslzVEsJwi/Aigqy47QsOYs3XFG222T3u2fw5XEke5zGeGz59g5ohJZ83xcpuSXFZi2FEh7BkqmXUuyGnh3DbnpmZFvrEWIbBITb5Qiips0okpLHyniY+iUqD91nJ4wpbu/2GqnueRL3k/giiS/TrmbLEogyhZiL9BbOLNdubqyKDYSqcKb/nEE43gTOBw+PTdUJ9fmpRP9U4uJU4vJXou60W0If7+/6G1BLAQItABQAAgAIAKirrFKBMA7CqwAAAPoAAAASAAAAAAAAAAAAAAAAAAAAAABDb25maWcvUGFja2FnZS54bWxQSwECLQAUAAIACACoq6xSD8rpq6QAAADpAAAAEwAAAAAAAAAAAAAAAAD3AAAAW0NvbnRlbnRfVHlwZXNdLnhtbFBLAQItABQAAgAIAKirrFKJLiJ5mwEAANADAAATAAAAAAAAAAAAAAAAAOgBAABGb3JtdWxhcy9TZWN0aW9uMS5tUEsFBgAAAAADAAMAwgAAANADAAAAAA==&quot;" command="SELECT * FROM [ANIMAUX]"/>
  </connection>
</connections>
</file>

<file path=xl/sharedStrings.xml><?xml version="1.0" encoding="utf-8"?>
<sst xmlns="http://schemas.openxmlformats.org/spreadsheetml/2006/main" count="247" uniqueCount="59">
  <si>
    <t>Index</t>
  </si>
  <si>
    <t>Chemin.5</t>
  </si>
  <si>
    <t>Fichier</t>
  </si>
  <si>
    <t>ARTHROPODES</t>
  </si>
  <si>
    <t>CRUSTACES</t>
  </si>
  <si>
    <t/>
  </si>
  <si>
    <t>CrabeRougeDesGalapagos.txt</t>
  </si>
  <si>
    <t>INSECTES</t>
  </si>
  <si>
    <t>CriquetPeintDesGalapagos.txt</t>
  </si>
  <si>
    <t>Libellule.txt</t>
  </si>
  <si>
    <t>MOLLUSQUES</t>
  </si>
  <si>
    <t>BIVALVES</t>
  </si>
  <si>
    <t>PalourdeGeante.txt</t>
  </si>
  <si>
    <t>CEPHALOPODES</t>
  </si>
  <si>
    <t>CalmarOpalescent.txt</t>
  </si>
  <si>
    <t>VERTEBRES</t>
  </si>
  <si>
    <t>CHONDRICHTHYENS</t>
  </si>
  <si>
    <t>RequinDesGalapagos.txt</t>
  </si>
  <si>
    <t>OSTEICHTHYENS</t>
  </si>
  <si>
    <t>ACTINOPTERYGIENS</t>
  </si>
  <si>
    <t>BaracudaArgente.txt</t>
  </si>
  <si>
    <t>ChirurgienBarbier.txt</t>
  </si>
  <si>
    <t>TETRAPODES</t>
  </si>
  <si>
    <t>CHELONIENS</t>
  </si>
  <si>
    <t>TortueGeanteDesGalapagos.txt</t>
  </si>
  <si>
    <t>TortueVerte.txt</t>
  </si>
  <si>
    <t>MAMMIFERES</t>
  </si>
  <si>
    <t>ChauveSourisRousse.txt</t>
  </si>
  <si>
    <t>Orque.txt</t>
  </si>
  <si>
    <t>OtarieAFourrureDesGalapagos.txt</t>
  </si>
  <si>
    <t>RazDuRizDesGalapagos.txt</t>
  </si>
  <si>
    <t>OISEAUX</t>
  </si>
  <si>
    <t>BuseDesGalapagos.txt</t>
  </si>
  <si>
    <t>FouAPiedsBleus.txt</t>
  </si>
  <si>
    <t>ManchotDesGalapagos.txt</t>
  </si>
  <si>
    <t>PinsonAGrosBec.txt</t>
  </si>
  <si>
    <t>SQUAMATES</t>
  </si>
  <si>
    <t>IguaneMarin.txt</t>
  </si>
  <si>
    <t>IguaneTerrestreDesGalapagos.txt</t>
  </si>
  <si>
    <t>LezardDesLaves.txt</t>
  </si>
  <si>
    <t>SerpentDesGalapagos.txt</t>
  </si>
  <si>
    <t>Embranchement</t>
  </si>
  <si>
    <t>Classe</t>
  </si>
  <si>
    <t>SuperClasse</t>
  </si>
  <si>
    <t>Ordre</t>
  </si>
  <si>
    <t>IdE</t>
  </si>
  <si>
    <t>IdS</t>
  </si>
  <si>
    <t>IdC</t>
  </si>
  <si>
    <t>IdO</t>
  </si>
  <si>
    <t>IdO2</t>
  </si>
  <si>
    <t>idE</t>
  </si>
  <si>
    <t>tb_embr</t>
  </si>
  <si>
    <t>embranchement</t>
  </si>
  <si>
    <t>tb_sclasse</t>
  </si>
  <si>
    <t>superclasse</t>
  </si>
  <si>
    <t>tb_classe</t>
  </si>
  <si>
    <t>classe</t>
  </si>
  <si>
    <t>tb_ordre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</si>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</sst>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37"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6"/>
      <tableStyleElement type="headerRow" dxfId="35"/>
      <tableStyleElement type="firstRowStripe" dxfId="34"/>
    </tableStyle>
    <tableStyle name="TableStyleQueryResult" pivot="0" count="3">
      <tableStyleElement type="wholeTable" dxfId="33"/>
      <tableStyleElement type="headerRow" dxfId="32"/>
      <tableStyleElement type="firstRowStripe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26</xdr:row>
          <xdr:rowOff>9525</xdr:rowOff>
        </xdr:from>
        <xdr:to>
          <xdr:col>2</xdr:col>
          <xdr:colOff>142875</xdr:colOff>
          <xdr:row>27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Indexation 3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Index" tableColumnId="14"/>
      <queryTableField id="2" name="Chemin.1" tableColumnId="15"/>
      <queryTableField id="3" name="Chemin.2" tableColumnId="16"/>
      <queryTableField id="4" name="Chemin.3" tableColumnId="17"/>
      <queryTableField id="5" name="Chemin.4" tableColumnId="18"/>
      <queryTableField id="6" name="Chemin.5" tableColumnId="19"/>
      <queryTableField id="7" name="Fichier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NIMAUX" displayName="ANIMAUX" ref="A1:G23" tableType="queryTable" totalsRowShown="0" headerRowDxfId="30" dataDxfId="29">
  <autoFilter ref="A1:G23"/>
  <tableColumns count="7">
    <tableColumn id="14" uniqueName="14" name="Index" queryTableFieldId="1" dataDxfId="28"/>
    <tableColumn id="15" uniqueName="15" name="Embranchement" queryTableFieldId="2" dataDxfId="27"/>
    <tableColumn id="16" uniqueName="16" name="SuperClasse" queryTableFieldId="3" dataDxfId="26"/>
    <tableColumn id="17" uniqueName="17" name="Classe" queryTableFieldId="4" dataDxfId="25"/>
    <tableColumn id="18" uniqueName="18" name="Ordre" queryTableFieldId="5" dataDxfId="24"/>
    <tableColumn id="19" uniqueName="19" name="Chemin.5" queryTableFieldId="6" dataDxfId="23"/>
    <tableColumn id="20" uniqueName="20" name="Fichier" queryTableFieldId="7" dataDxfId="22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2" name="tb_class" displayName="tb_class" ref="A1:H7" totalsRowShown="0">
  <autoFilter ref="A1:H7"/>
  <tableColumns count="8">
    <tableColumn id="1" name="idE"/>
    <tableColumn id="2" name="Embranchement"/>
    <tableColumn id="3" name="IdS" dataDxfId="21"/>
    <tableColumn id="4" name="SuperClasse" dataDxfId="20"/>
    <tableColumn id="5" name="IdC"/>
    <tableColumn id="6" name="Classe"/>
    <tableColumn id="7" name="IdO2"/>
    <tableColumn id="8" name="Ordr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b_E2" displayName="tb_E2" ref="C1:D4" totalsRowShown="0" dataDxfId="19">
  <autoFilter ref="C1:D4"/>
  <tableColumns count="2">
    <tableColumn id="1" name="IdE" dataDxfId="18"/>
    <tableColumn id="2" name="embranchement" dataDxfId="1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b_S2" displayName="tb_S2" ref="G1:I7" totalsRowShown="0" dataDxfId="16">
  <autoFilter ref="G1:I7"/>
  <tableColumns count="3">
    <tableColumn id="1" name="IdE" dataDxfId="15"/>
    <tableColumn id="2" name="IdS" dataDxfId="14"/>
    <tableColumn id="3" name="superclasse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tb_C2" displayName="tb_C2" ref="L1:O3" totalsRowShown="0" headerRowDxfId="12" dataDxfId="11">
  <autoFilter ref="L1:O3"/>
  <tableColumns count="4">
    <tableColumn id="1" name="IdE" dataDxfId="10"/>
    <tableColumn id="2" name="IdS" dataDxfId="9"/>
    <tableColumn id="3" name="IdC" dataDxfId="8"/>
    <tableColumn id="4" name="classe" dataDxfId="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2" name="tb_O2" displayName="tb_O2" ref="R1:V5" totalsRowShown="0" headerRowDxfId="6" dataDxfId="5">
  <autoFilter ref="R1:V5"/>
  <tableColumns count="5">
    <tableColumn id="1" name="IdE" dataDxfId="4"/>
    <tableColumn id="2" name="IdS" dataDxfId="3"/>
    <tableColumn id="3" name="IdC" dataDxfId="2"/>
    <tableColumn id="4" name="IdO" dataDxfId="1"/>
    <tableColumn id="5" name="ord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3"/>
  <sheetViews>
    <sheetView tabSelected="1" workbookViewId="0">
      <selection activeCell="G27" sqref="G27"/>
    </sheetView>
  </sheetViews>
  <sheetFormatPr baseColWidth="10" defaultRowHeight="15" x14ac:dyDescent="0.25"/>
  <cols>
    <col min="1" max="1" width="8.28515625" bestFit="1" customWidth="1"/>
    <col min="2" max="2" width="14.140625" bestFit="1" customWidth="1"/>
    <col min="3" max="4" width="18.5703125" bestFit="1" customWidth="1"/>
    <col min="5" max="5" width="13.140625" bestFit="1" customWidth="1"/>
    <col min="6" max="6" width="11.7109375" bestFit="1" customWidth="1"/>
    <col min="7" max="7" width="31.28515625" bestFit="1" customWidth="1"/>
    <col min="8" max="8" width="14.140625" bestFit="1" customWidth="1"/>
  </cols>
  <sheetData>
    <row r="1" spans="1:7" x14ac:dyDescent="0.25">
      <c r="A1" s="2" t="s">
        <v>0</v>
      </c>
      <c r="B1" s="2" t="s">
        <v>41</v>
      </c>
      <c r="C1" s="2" t="s">
        <v>43</v>
      </c>
      <c r="D1" s="2" t="s">
        <v>42</v>
      </c>
      <c r="E1" s="2" t="s">
        <v>44</v>
      </c>
      <c r="F1" s="2" t="s">
        <v>1</v>
      </c>
      <c r="G1" s="1" t="s">
        <v>2</v>
      </c>
    </row>
    <row r="2" spans="1:7" x14ac:dyDescent="0.25">
      <c r="A2" s="2">
        <v>1</v>
      </c>
      <c r="B2" s="2" t="s">
        <v>3</v>
      </c>
      <c r="C2" s="2" t="s">
        <v>4</v>
      </c>
      <c r="D2" s="2" t="s">
        <v>5</v>
      </c>
      <c r="E2" s="2"/>
      <c r="F2" s="2"/>
      <c r="G2" s="2" t="s">
        <v>6</v>
      </c>
    </row>
    <row r="3" spans="1:7" x14ac:dyDescent="0.25">
      <c r="A3" s="2">
        <v>2</v>
      </c>
      <c r="B3" s="2" t="s">
        <v>3</v>
      </c>
      <c r="C3" s="2" t="s">
        <v>7</v>
      </c>
      <c r="D3" s="2" t="s">
        <v>5</v>
      </c>
      <c r="E3" s="2"/>
      <c r="F3" s="2"/>
      <c r="G3" s="2" t="s">
        <v>8</v>
      </c>
    </row>
    <row r="4" spans="1:7" x14ac:dyDescent="0.25">
      <c r="A4" s="2">
        <v>3</v>
      </c>
      <c r="B4" s="2" t="s">
        <v>3</v>
      </c>
      <c r="C4" s="2" t="s">
        <v>7</v>
      </c>
      <c r="D4" s="2" t="s">
        <v>5</v>
      </c>
      <c r="E4" s="2"/>
      <c r="F4" s="2"/>
      <c r="G4" s="2" t="s">
        <v>9</v>
      </c>
    </row>
    <row r="5" spans="1:7" x14ac:dyDescent="0.25">
      <c r="A5" s="2">
        <v>4</v>
      </c>
      <c r="B5" s="2" t="s">
        <v>10</v>
      </c>
      <c r="C5" s="2" t="s">
        <v>11</v>
      </c>
      <c r="D5" s="2" t="s">
        <v>5</v>
      </c>
      <c r="E5" s="2"/>
      <c r="F5" s="2"/>
      <c r="G5" s="2" t="s">
        <v>12</v>
      </c>
    </row>
    <row r="6" spans="1:7" x14ac:dyDescent="0.25">
      <c r="A6" s="2">
        <v>5</v>
      </c>
      <c r="B6" s="2" t="s">
        <v>10</v>
      </c>
      <c r="C6" s="2" t="s">
        <v>13</v>
      </c>
      <c r="D6" s="2" t="s">
        <v>5</v>
      </c>
      <c r="E6" s="2"/>
      <c r="F6" s="2"/>
      <c r="G6" s="2" t="s">
        <v>14</v>
      </c>
    </row>
    <row r="7" spans="1:7" x14ac:dyDescent="0.25">
      <c r="A7" s="2">
        <v>6</v>
      </c>
      <c r="B7" s="2" t="s">
        <v>15</v>
      </c>
      <c r="C7" s="2" t="s">
        <v>16</v>
      </c>
      <c r="D7" s="2" t="s">
        <v>5</v>
      </c>
      <c r="E7" s="2"/>
      <c r="F7" s="2"/>
      <c r="G7" s="2" t="s">
        <v>17</v>
      </c>
    </row>
    <row r="8" spans="1:7" x14ac:dyDescent="0.25">
      <c r="A8" s="2">
        <v>7</v>
      </c>
      <c r="B8" s="2" t="s">
        <v>15</v>
      </c>
      <c r="C8" s="2" t="s">
        <v>18</v>
      </c>
      <c r="D8" s="2" t="s">
        <v>19</v>
      </c>
      <c r="E8" s="2" t="s">
        <v>5</v>
      </c>
      <c r="F8" s="2"/>
      <c r="G8" s="2" t="s">
        <v>20</v>
      </c>
    </row>
    <row r="9" spans="1:7" x14ac:dyDescent="0.25">
      <c r="A9" s="2">
        <v>8</v>
      </c>
      <c r="B9" s="2" t="s">
        <v>15</v>
      </c>
      <c r="C9" s="2" t="s">
        <v>18</v>
      </c>
      <c r="D9" s="2" t="s">
        <v>19</v>
      </c>
      <c r="E9" s="2" t="s">
        <v>5</v>
      </c>
      <c r="F9" s="2"/>
      <c r="G9" s="2" t="s">
        <v>21</v>
      </c>
    </row>
    <row r="10" spans="1:7" x14ac:dyDescent="0.25">
      <c r="A10" s="2">
        <v>9</v>
      </c>
      <c r="B10" s="2" t="s">
        <v>15</v>
      </c>
      <c r="C10" s="2" t="s">
        <v>18</v>
      </c>
      <c r="D10" s="2" t="s">
        <v>22</v>
      </c>
      <c r="E10" s="2" t="s">
        <v>23</v>
      </c>
      <c r="F10" s="2" t="s">
        <v>5</v>
      </c>
      <c r="G10" s="2" t="s">
        <v>24</v>
      </c>
    </row>
    <row r="11" spans="1:7" x14ac:dyDescent="0.25">
      <c r="A11" s="2">
        <v>10</v>
      </c>
      <c r="B11" s="2" t="s">
        <v>15</v>
      </c>
      <c r="C11" s="2" t="s">
        <v>18</v>
      </c>
      <c r="D11" s="2" t="s">
        <v>22</v>
      </c>
      <c r="E11" s="2" t="s">
        <v>23</v>
      </c>
      <c r="F11" s="2" t="s">
        <v>5</v>
      </c>
      <c r="G11" s="2" t="s">
        <v>25</v>
      </c>
    </row>
    <row r="12" spans="1:7" x14ac:dyDescent="0.25">
      <c r="A12" s="2">
        <v>11</v>
      </c>
      <c r="B12" s="2" t="s">
        <v>15</v>
      </c>
      <c r="C12" s="2" t="s">
        <v>18</v>
      </c>
      <c r="D12" s="2" t="s">
        <v>22</v>
      </c>
      <c r="E12" s="2" t="s">
        <v>26</v>
      </c>
      <c r="F12" s="2" t="s">
        <v>5</v>
      </c>
      <c r="G12" s="2" t="s">
        <v>27</v>
      </c>
    </row>
    <row r="13" spans="1:7" x14ac:dyDescent="0.25">
      <c r="A13" s="2">
        <v>12</v>
      </c>
      <c r="B13" s="2" t="s">
        <v>15</v>
      </c>
      <c r="C13" s="2" t="s">
        <v>18</v>
      </c>
      <c r="D13" s="2" t="s">
        <v>22</v>
      </c>
      <c r="E13" s="2" t="s">
        <v>26</v>
      </c>
      <c r="F13" s="2" t="s">
        <v>5</v>
      </c>
      <c r="G13" s="2" t="s">
        <v>28</v>
      </c>
    </row>
    <row r="14" spans="1:7" x14ac:dyDescent="0.25">
      <c r="A14" s="2">
        <v>13</v>
      </c>
      <c r="B14" s="2" t="s">
        <v>15</v>
      </c>
      <c r="C14" s="2" t="s">
        <v>18</v>
      </c>
      <c r="D14" s="2" t="s">
        <v>22</v>
      </c>
      <c r="E14" s="2" t="s">
        <v>26</v>
      </c>
      <c r="F14" s="2" t="s">
        <v>5</v>
      </c>
      <c r="G14" s="2" t="s">
        <v>29</v>
      </c>
    </row>
    <row r="15" spans="1:7" x14ac:dyDescent="0.25">
      <c r="A15" s="2">
        <v>14</v>
      </c>
      <c r="B15" s="2" t="s">
        <v>15</v>
      </c>
      <c r="C15" s="2" t="s">
        <v>18</v>
      </c>
      <c r="D15" s="2" t="s">
        <v>22</v>
      </c>
      <c r="E15" s="2" t="s">
        <v>26</v>
      </c>
      <c r="F15" s="2" t="s">
        <v>5</v>
      </c>
      <c r="G15" s="2" t="s">
        <v>30</v>
      </c>
    </row>
    <row r="16" spans="1:7" x14ac:dyDescent="0.25">
      <c r="A16" s="2">
        <v>15</v>
      </c>
      <c r="B16" s="2" t="s">
        <v>15</v>
      </c>
      <c r="C16" s="2" t="s">
        <v>18</v>
      </c>
      <c r="D16" s="2" t="s">
        <v>22</v>
      </c>
      <c r="E16" s="2" t="s">
        <v>31</v>
      </c>
      <c r="F16" s="2" t="s">
        <v>5</v>
      </c>
      <c r="G16" s="2" t="s">
        <v>32</v>
      </c>
    </row>
    <row r="17" spans="1:7" x14ac:dyDescent="0.25">
      <c r="A17" s="2">
        <v>16</v>
      </c>
      <c r="B17" s="2" t="s">
        <v>15</v>
      </c>
      <c r="C17" s="2" t="s">
        <v>18</v>
      </c>
      <c r="D17" s="2" t="s">
        <v>22</v>
      </c>
      <c r="E17" s="2" t="s">
        <v>31</v>
      </c>
      <c r="F17" s="2" t="s">
        <v>5</v>
      </c>
      <c r="G17" s="2" t="s">
        <v>33</v>
      </c>
    </row>
    <row r="18" spans="1:7" x14ac:dyDescent="0.25">
      <c r="A18" s="2">
        <v>17</v>
      </c>
      <c r="B18" s="2" t="s">
        <v>15</v>
      </c>
      <c r="C18" s="2" t="s">
        <v>18</v>
      </c>
      <c r="D18" s="2" t="s">
        <v>22</v>
      </c>
      <c r="E18" s="2" t="s">
        <v>31</v>
      </c>
      <c r="F18" s="2" t="s">
        <v>5</v>
      </c>
      <c r="G18" s="2" t="s">
        <v>34</v>
      </c>
    </row>
    <row r="19" spans="1:7" x14ac:dyDescent="0.25">
      <c r="A19" s="2">
        <v>18</v>
      </c>
      <c r="B19" s="2" t="s">
        <v>15</v>
      </c>
      <c r="C19" s="2" t="s">
        <v>18</v>
      </c>
      <c r="D19" s="2" t="s">
        <v>22</v>
      </c>
      <c r="E19" s="2" t="s">
        <v>31</v>
      </c>
      <c r="F19" s="2" t="s">
        <v>5</v>
      </c>
      <c r="G19" s="2" t="s">
        <v>35</v>
      </c>
    </row>
    <row r="20" spans="1:7" x14ac:dyDescent="0.25">
      <c r="A20" s="2">
        <v>19</v>
      </c>
      <c r="B20" s="2" t="s">
        <v>15</v>
      </c>
      <c r="C20" s="2" t="s">
        <v>18</v>
      </c>
      <c r="D20" s="2" t="s">
        <v>22</v>
      </c>
      <c r="E20" s="2" t="s">
        <v>36</v>
      </c>
      <c r="F20" s="2" t="s">
        <v>5</v>
      </c>
      <c r="G20" s="2" t="s">
        <v>37</v>
      </c>
    </row>
    <row r="21" spans="1:7" x14ac:dyDescent="0.25">
      <c r="A21" s="2">
        <v>20</v>
      </c>
      <c r="B21" s="2" t="s">
        <v>15</v>
      </c>
      <c r="C21" s="2" t="s">
        <v>18</v>
      </c>
      <c r="D21" s="2" t="s">
        <v>22</v>
      </c>
      <c r="E21" s="2" t="s">
        <v>36</v>
      </c>
      <c r="F21" s="2" t="s">
        <v>5</v>
      </c>
      <c r="G21" s="2" t="s">
        <v>38</v>
      </c>
    </row>
    <row r="22" spans="1:7" x14ac:dyDescent="0.25">
      <c r="A22" s="2">
        <v>21</v>
      </c>
      <c r="B22" s="2" t="s">
        <v>15</v>
      </c>
      <c r="C22" s="2" t="s">
        <v>18</v>
      </c>
      <c r="D22" s="2" t="s">
        <v>22</v>
      </c>
      <c r="E22" s="2" t="s">
        <v>36</v>
      </c>
      <c r="F22" s="2" t="s">
        <v>5</v>
      </c>
      <c r="G22" s="2" t="s">
        <v>39</v>
      </c>
    </row>
    <row r="23" spans="1:7" x14ac:dyDescent="0.25">
      <c r="A23" s="2">
        <v>22</v>
      </c>
      <c r="B23" s="2" t="s">
        <v>15</v>
      </c>
      <c r="C23" s="2" t="s">
        <v>18</v>
      </c>
      <c r="D23" s="2" t="s">
        <v>22</v>
      </c>
      <c r="E23" s="2" t="s">
        <v>36</v>
      </c>
      <c r="F23" s="2" t="s">
        <v>5</v>
      </c>
      <c r="G23" s="2" t="s">
        <v>40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dexation3">
                <anchor moveWithCells="1" sizeWithCells="1">
                  <from>
                    <xdr:col>0</xdr:col>
                    <xdr:colOff>342900</xdr:colOff>
                    <xdr:row>26</xdr:row>
                    <xdr:rowOff>9525</xdr:rowOff>
                  </from>
                  <to>
                    <xdr:col>2</xdr:col>
                    <xdr:colOff>142875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4"/>
  <sheetViews>
    <sheetView workbookViewId="0">
      <selection activeCell="F18" sqref="F18"/>
    </sheetView>
  </sheetViews>
  <sheetFormatPr baseColWidth="10" defaultRowHeight="15" x14ac:dyDescent="0.25"/>
  <cols>
    <col min="1" max="1" width="6.7109375" customWidth="1"/>
    <col min="2" max="2" width="17.7109375" customWidth="1"/>
    <col min="3" max="3" width="15.140625" bestFit="1" customWidth="1"/>
    <col min="4" max="4" width="18.5703125" bestFit="1" customWidth="1"/>
    <col min="5" max="5" width="12" bestFit="1" customWidth="1"/>
    <col min="6" max="6" width="18.5703125" bestFit="1" customWidth="1"/>
    <col min="7" max="7" width="23.5703125" bestFit="1" customWidth="1"/>
    <col min="8" max="8" width="13.140625" bestFit="1" customWidth="1"/>
    <col min="9" max="9" width="13.140625" customWidth="1"/>
    <col min="11" max="12" width="15.7109375" customWidth="1"/>
  </cols>
  <sheetData>
    <row r="1" spans="1:14" x14ac:dyDescent="0.25">
      <c r="A1" t="s">
        <v>50</v>
      </c>
      <c r="B1" s="3" t="s">
        <v>41</v>
      </c>
      <c r="C1" s="7" t="s">
        <v>46</v>
      </c>
      <c r="D1" s="8" t="s">
        <v>43</v>
      </c>
      <c r="E1" t="s">
        <v>47</v>
      </c>
      <c r="F1" s="3" t="s">
        <v>42</v>
      </c>
      <c r="G1" t="s">
        <v>49</v>
      </c>
      <c r="H1" s="3" t="s">
        <v>44</v>
      </c>
      <c r="I1" s="3"/>
      <c r="J1" s="5" t="s">
        <v>0</v>
      </c>
      <c r="K1" s="4" t="s">
        <v>45</v>
      </c>
      <c r="L1" s="6" t="s">
        <v>46</v>
      </c>
      <c r="M1" s="4" t="s">
        <v>47</v>
      </c>
      <c r="N1" s="4" t="s">
        <v>48</v>
      </c>
    </row>
    <row r="2" spans="1:14" x14ac:dyDescent="0.25">
      <c r="A2">
        <v>1</v>
      </c>
      <c r="B2" t="s">
        <v>3</v>
      </c>
      <c r="C2" s="7">
        <v>1</v>
      </c>
      <c r="D2" s="7" t="s">
        <v>4</v>
      </c>
      <c r="E2">
        <v>1</v>
      </c>
      <c r="F2" t="s">
        <v>19</v>
      </c>
      <c r="G2">
        <v>1</v>
      </c>
      <c r="H2" t="s">
        <v>23</v>
      </c>
      <c r="J2">
        <f>ANIMAUX[[#This Row],[Index]]</f>
        <v>1</v>
      </c>
      <c r="K2">
        <f>IF(ISNA(MATCH(ANIMAUX[[#This Row],[Embranchement]],$B$2:$B$4,0)),"",MATCH(ANIMAUX[[#This Row],[Embranchement]],$B$2:$B$4,0))</f>
        <v>1</v>
      </c>
      <c r="L2" s="7">
        <f>IF(ISNA(MATCH(ANIMAUX[[#This Row],[SuperClasse]],$D$2:$D$7,0)),"",MATCH(ANIMAUX[[#This Row],[SuperClasse]],$D$2:$D$7,0))</f>
        <v>1</v>
      </c>
      <c r="M2" t="str">
        <f>IF(ISNA(MATCH(ANIMAUX[[#This Row],[Classe]],$F$2:$F$2,0)),"",MATCH(ANIMAUX[[#This Row],[Classe]],$F$2:$F$2,0))</f>
        <v/>
      </c>
      <c r="N2" t="str">
        <f>IF(ISNA(MATCH(ANIMAUX[[#This Row],[Ordre]],$H$2:$H$3,0)),"",MATCH(ANIMAUX[[#This Row],[Ordre]],$H$2:$H$3,0))</f>
        <v/>
      </c>
    </row>
    <row r="3" spans="1:14" x14ac:dyDescent="0.25">
      <c r="A3">
        <v>2</v>
      </c>
      <c r="B3" t="s">
        <v>10</v>
      </c>
      <c r="C3" s="7">
        <v>2</v>
      </c>
      <c r="D3" s="7" t="s">
        <v>7</v>
      </c>
      <c r="E3">
        <v>2</v>
      </c>
      <c r="F3" t="s">
        <v>22</v>
      </c>
      <c r="G3">
        <v>2</v>
      </c>
      <c r="H3" t="s">
        <v>26</v>
      </c>
      <c r="J3">
        <f>ANIMAUX[[#This Row],[Index]]</f>
        <v>2</v>
      </c>
      <c r="K3">
        <f>IF(ISNA(MATCH(ANIMAUX[[#This Row],[Embranchement]],$B$2:$B$4,0)),"",MATCH(ANIMAUX[[#This Row],[Embranchement]],$B$2:$B$4,0))</f>
        <v>1</v>
      </c>
      <c r="L3" s="7">
        <f>IF(ISNA(MATCH(ANIMAUX[[#This Row],[SuperClasse]],$D$2:$D$7,0)),"",MATCH(ANIMAUX[[#This Row],[SuperClasse]],$D$2:$D$7,0))</f>
        <v>2</v>
      </c>
      <c r="M3" t="str">
        <f>IF(ISNA(MATCH(ANIMAUX[[#This Row],[Classe]],$F$2:$F$2,0)),"",MATCH(ANIMAUX[[#This Row],[Classe]],$F$2:$F$2,0))</f>
        <v/>
      </c>
      <c r="N3" t="str">
        <f>IF(ISNA(MATCH(ANIMAUX[[#This Row],[Ordre]],$H$2:$H$3,0)),"",MATCH(ANIMAUX[[#This Row],[Ordre]],$H$2:$H$3,0))</f>
        <v/>
      </c>
    </row>
    <row r="4" spans="1:14" x14ac:dyDescent="0.25">
      <c r="A4">
        <v>3</v>
      </c>
      <c r="B4" t="s">
        <v>15</v>
      </c>
      <c r="C4" s="7">
        <v>3</v>
      </c>
      <c r="D4" s="7" t="s">
        <v>11</v>
      </c>
      <c r="G4">
        <v>3</v>
      </c>
      <c r="H4" t="s">
        <v>31</v>
      </c>
      <c r="J4">
        <f>ANIMAUX[[#This Row],[Index]]</f>
        <v>3</v>
      </c>
      <c r="K4">
        <f>IF(ISNA(MATCH(ANIMAUX[[#This Row],[Embranchement]],$B$2:$B$4,0)),"",MATCH(ANIMAUX[[#This Row],[Embranchement]],$B$2:$B$4,0))</f>
        <v>1</v>
      </c>
      <c r="L4" s="7">
        <f>IF(ISNA(MATCH(ANIMAUX[[#This Row],[SuperClasse]],$D$2:$D$7,0)),"",MATCH(ANIMAUX[[#This Row],[SuperClasse]],$D$2:$D$7,0))</f>
        <v>2</v>
      </c>
      <c r="M4" t="str">
        <f>IF(ISNA(MATCH(ANIMAUX[[#This Row],[Classe]],$F$2:$F$2,0)),"",MATCH(ANIMAUX[[#This Row],[Classe]],$F$2:$F$2,0))</f>
        <v/>
      </c>
      <c r="N4" t="str">
        <f>IF(ISNA(MATCH(ANIMAUX[[#This Row],[Ordre]],$H$2:$H$3,0)),"",MATCH(ANIMAUX[[#This Row],[Ordre]],$H$2:$H$3,0))</f>
        <v/>
      </c>
    </row>
    <row r="5" spans="1:14" x14ac:dyDescent="0.25">
      <c r="C5" s="7">
        <v>4</v>
      </c>
      <c r="D5" s="7" t="s">
        <v>13</v>
      </c>
      <c r="G5">
        <v>4</v>
      </c>
      <c r="H5" t="s">
        <v>36</v>
      </c>
      <c r="J5">
        <f>ANIMAUX[[#This Row],[Index]]</f>
        <v>4</v>
      </c>
      <c r="K5">
        <f>IF(ISNA(MATCH(ANIMAUX[[#This Row],[Embranchement]],$B$2:$B$4,0)),"",MATCH(ANIMAUX[[#This Row],[Embranchement]],$B$2:$B$4,0))</f>
        <v>2</v>
      </c>
      <c r="L5" s="7">
        <f>IF(ISNA(MATCH(ANIMAUX[[#This Row],[SuperClasse]],$D$2:$D$7,0)),"",MATCH(ANIMAUX[[#This Row],[SuperClasse]],$D$2:$D$7,0))</f>
        <v>3</v>
      </c>
      <c r="M5" t="str">
        <f>IF(ISNA(MATCH(ANIMAUX[[#This Row],[Classe]],$F$2:$F$2,0)),"",MATCH(ANIMAUX[[#This Row],[Classe]],$F$2:$F$2,0))</f>
        <v/>
      </c>
      <c r="N5" t="str">
        <f>IF(ISNA(MATCH(ANIMAUX[[#This Row],[Ordre]],$H$2:$H$3,0)),"",MATCH(ANIMAUX[[#This Row],[Ordre]],$H$2:$H$3,0))</f>
        <v/>
      </c>
    </row>
    <row r="6" spans="1:14" x14ac:dyDescent="0.25">
      <c r="C6" s="7">
        <v>5</v>
      </c>
      <c r="D6" s="7" t="s">
        <v>16</v>
      </c>
      <c r="J6">
        <f>ANIMAUX[[#This Row],[Index]]</f>
        <v>5</v>
      </c>
      <c r="K6">
        <f>IF(ISNA(MATCH(ANIMAUX[[#This Row],[Embranchement]],$B$2:$B$4,0)),"",MATCH(ANIMAUX[[#This Row],[Embranchement]],$B$2:$B$4,0))</f>
        <v>2</v>
      </c>
      <c r="L6" s="7">
        <f>IF(ISNA(MATCH(ANIMAUX[[#This Row],[SuperClasse]],$D$2:$D$7,0)),"",MATCH(ANIMAUX[[#This Row],[SuperClasse]],$D$2:$D$7,0))</f>
        <v>4</v>
      </c>
      <c r="M6" t="str">
        <f>IF(ISNA(MATCH(ANIMAUX[[#This Row],[Classe]],$F$2:$F$2,0)),"",MATCH(ANIMAUX[[#This Row],[Classe]],$F$2:$F$2,0))</f>
        <v/>
      </c>
      <c r="N6" t="str">
        <f>IF(ISNA(MATCH(ANIMAUX[[#This Row],[Ordre]],$H$2:$H$3,0)),"",MATCH(ANIMAUX[[#This Row],[Ordre]],$H$2:$H$3,0))</f>
        <v/>
      </c>
    </row>
    <row r="7" spans="1:14" x14ac:dyDescent="0.25">
      <c r="C7" s="7">
        <v>6</v>
      </c>
      <c r="D7" s="7" t="s">
        <v>18</v>
      </c>
      <c r="J7">
        <f>ANIMAUX[[#This Row],[Index]]</f>
        <v>6</v>
      </c>
      <c r="K7">
        <f>IF(ISNA(MATCH(ANIMAUX[[#This Row],[Embranchement]],$B$2:$B$4,0)),"",MATCH(ANIMAUX[[#This Row],[Embranchement]],$B$2:$B$4,0))</f>
        <v>3</v>
      </c>
      <c r="L7" s="7">
        <f>IF(ISNA(MATCH(ANIMAUX[[#This Row],[SuperClasse]],$D$2:$D$7,0)),"",MATCH(ANIMAUX[[#This Row],[SuperClasse]],$D$2:$D$7,0))</f>
        <v>5</v>
      </c>
      <c r="M7" t="str">
        <f>IF(ISNA(MATCH(ANIMAUX[[#This Row],[Classe]],$F$2:$F$2,0)),"",MATCH(ANIMAUX[[#This Row],[Classe]],$F$2:$F$2,0))</f>
        <v/>
      </c>
      <c r="N7" t="str">
        <f>IF(ISNA(MATCH(ANIMAUX[[#This Row],[Ordre]],$H$2:$H$3,0)),"",MATCH(ANIMAUX[[#This Row],[Ordre]],$H$2:$H$3,0))</f>
        <v/>
      </c>
    </row>
    <row r="8" spans="1:14" x14ac:dyDescent="0.25">
      <c r="C8" s="7"/>
      <c r="J8">
        <f>ANIMAUX[[#This Row],[Index]]</f>
        <v>7</v>
      </c>
      <c r="K8">
        <f>IF(ISNA(MATCH(ANIMAUX[[#This Row],[Embranchement]],$B$2:$B$4,0)),"",MATCH(ANIMAUX[[#This Row],[Embranchement]],$B$2:$B$4,0))</f>
        <v>3</v>
      </c>
      <c r="L8" s="7">
        <f>IF(ISNA(MATCH(ANIMAUX[[#This Row],[SuperClasse]],$D$2:$D$7,0)),"",MATCH(ANIMAUX[[#This Row],[SuperClasse]],$D$2:$D$7,0))</f>
        <v>6</v>
      </c>
      <c r="M8">
        <f>IF(ISNA(MATCH(ANIMAUX[[#This Row],[Classe]],$F$2:$F$2,0)),"",MATCH(ANIMAUX[[#This Row],[Classe]],$F$2:$F$2,0))</f>
        <v>1</v>
      </c>
      <c r="N8" t="str">
        <f>IF(ISNA(MATCH(ANIMAUX[[#This Row],[Ordre]],$H$2:$H$3,0)),"",MATCH(ANIMAUX[[#This Row],[Ordre]],$H$2:$H$3,0))</f>
        <v/>
      </c>
    </row>
    <row r="9" spans="1:14" x14ac:dyDescent="0.25">
      <c r="B9" s="3"/>
      <c r="D9" s="3"/>
      <c r="F9" s="3"/>
      <c r="J9">
        <f>ANIMAUX[[#This Row],[Index]]</f>
        <v>8</v>
      </c>
      <c r="K9">
        <f>IF(ISNA(MATCH(ANIMAUX[[#This Row],[Embranchement]],$B$2:$B$4,0)),"",MATCH(ANIMAUX[[#This Row],[Embranchement]],$B$2:$B$4,0))</f>
        <v>3</v>
      </c>
      <c r="L9" s="7">
        <f>IF(ISNA(MATCH(ANIMAUX[[#This Row],[SuperClasse]],$D$2:$D$7,0)),"",MATCH(ANIMAUX[[#This Row],[SuperClasse]],$D$2:$D$7,0))</f>
        <v>6</v>
      </c>
      <c r="M9">
        <f>IF(ISNA(MATCH(ANIMAUX[[#This Row],[Classe]],$F$2:$F$2,0)),"",MATCH(ANIMAUX[[#This Row],[Classe]],$F$2:$F$2,0))</f>
        <v>1</v>
      </c>
      <c r="N9" t="str">
        <f>IF(ISNA(MATCH(ANIMAUX[[#This Row],[Ordre]],$H$2:$H$3,0)),"",MATCH(ANIMAUX[[#This Row],[Ordre]],$H$2:$H$3,0))</f>
        <v/>
      </c>
    </row>
    <row r="10" spans="1:14" x14ac:dyDescent="0.25">
      <c r="J10">
        <f>ANIMAUX[[#This Row],[Index]]</f>
        <v>9</v>
      </c>
      <c r="K10">
        <f>IF(ISNA(MATCH(ANIMAUX[[#This Row],[Embranchement]],$B$2:$B$4,0)),"",MATCH(ANIMAUX[[#This Row],[Embranchement]],$B$2:$B$4,0))</f>
        <v>3</v>
      </c>
      <c r="L10" s="7">
        <f>IF(ISNA(MATCH(ANIMAUX[[#This Row],[SuperClasse]],$D$2:$D$7,0)),"",MATCH(ANIMAUX[[#This Row],[SuperClasse]],$D$2:$D$7,0))</f>
        <v>6</v>
      </c>
      <c r="M10" t="str">
        <f>IF(ISNA(MATCH(ANIMAUX[[#This Row],[Classe]],$F$2:$F$2,0)),"",MATCH(ANIMAUX[[#This Row],[Classe]],$F$2:$F$2,0))</f>
        <v/>
      </c>
      <c r="N10">
        <f>IF(ISNA(MATCH(ANIMAUX[[#This Row],[Ordre]],$H$2:$H$3,0)),"",MATCH(ANIMAUX[[#This Row],[Ordre]],$H$2:$H$3,0))</f>
        <v>1</v>
      </c>
    </row>
    <row r="11" spans="1:14" x14ac:dyDescent="0.25">
      <c r="J11">
        <f>ANIMAUX[[#This Row],[Index]]</f>
        <v>10</v>
      </c>
      <c r="K11">
        <f>IF(ISNA(MATCH(ANIMAUX[[#This Row],[Embranchement]],$B$2:$B$4,0)),"",MATCH(ANIMAUX[[#This Row],[Embranchement]],$B$2:$B$4,0))</f>
        <v>3</v>
      </c>
      <c r="L11" s="7">
        <f>IF(ISNA(MATCH(ANIMAUX[[#This Row],[SuperClasse]],$D$2:$D$7,0)),"",MATCH(ANIMAUX[[#This Row],[SuperClasse]],$D$2:$D$7,0))</f>
        <v>6</v>
      </c>
      <c r="M11" t="str">
        <f>IF(ISNA(MATCH(ANIMAUX[[#This Row],[Classe]],$F$2:$F$2,0)),"",MATCH(ANIMAUX[[#This Row],[Classe]],$F$2:$F$2,0))</f>
        <v/>
      </c>
      <c r="N11">
        <f>IF(ISNA(MATCH(ANIMAUX[[#This Row],[Ordre]],$H$2:$H$3,0)),"",MATCH(ANIMAUX[[#This Row],[Ordre]],$H$2:$H$3,0))</f>
        <v>1</v>
      </c>
    </row>
    <row r="12" spans="1:14" x14ac:dyDescent="0.25">
      <c r="J12">
        <f>ANIMAUX[[#This Row],[Index]]</f>
        <v>11</v>
      </c>
      <c r="K12">
        <f>IF(ISNA(MATCH(ANIMAUX[[#This Row],[Embranchement]],$B$2:$B$4,0)),"",MATCH(ANIMAUX[[#This Row],[Embranchement]],$B$2:$B$4,0))</f>
        <v>3</v>
      </c>
      <c r="L12" s="7">
        <f>IF(ISNA(MATCH(ANIMAUX[[#This Row],[SuperClasse]],$D$2:$D$7,0)),"",MATCH(ANIMAUX[[#This Row],[SuperClasse]],$D$2:$D$7,0))</f>
        <v>6</v>
      </c>
      <c r="M12" t="str">
        <f>IF(ISNA(MATCH(ANIMAUX[[#This Row],[Classe]],$F$2:$F$2,0)),"",MATCH(ANIMAUX[[#This Row],[Classe]],$F$2:$F$2,0))</f>
        <v/>
      </c>
      <c r="N12">
        <f>IF(ISNA(MATCH(ANIMAUX[[#This Row],[Ordre]],$H$2:$H$3,0)),"",MATCH(ANIMAUX[[#This Row],[Ordre]],$H$2:$H$3,0))</f>
        <v>2</v>
      </c>
    </row>
    <row r="13" spans="1:14" x14ac:dyDescent="0.25">
      <c r="J13">
        <f>ANIMAUX[[#This Row],[Index]]</f>
        <v>12</v>
      </c>
      <c r="K13">
        <f>IF(ISNA(MATCH(ANIMAUX[[#This Row],[Embranchement]],$B$2:$B$4,0)),"",MATCH(ANIMAUX[[#This Row],[Embranchement]],$B$2:$B$4,0))</f>
        <v>3</v>
      </c>
      <c r="L13" s="7">
        <f>IF(ISNA(MATCH(ANIMAUX[[#This Row],[SuperClasse]],$D$2:$D$7,0)),"",MATCH(ANIMAUX[[#This Row],[SuperClasse]],$D$2:$D$7,0))</f>
        <v>6</v>
      </c>
      <c r="M13" t="str">
        <f>IF(ISNA(MATCH(ANIMAUX[[#This Row],[Classe]],$F$2:$F$2,0)),"",MATCH(ANIMAUX[[#This Row],[Classe]],$F$2:$F$2,0))</f>
        <v/>
      </c>
      <c r="N13">
        <f>IF(ISNA(MATCH(ANIMAUX[[#This Row],[Ordre]],$H$2:$H$3,0)),"",MATCH(ANIMAUX[[#This Row],[Ordre]],$H$2:$H$3,0))</f>
        <v>2</v>
      </c>
    </row>
    <row r="14" spans="1:14" x14ac:dyDescent="0.25">
      <c r="J14">
        <f>ANIMAUX[[#This Row],[Index]]</f>
        <v>13</v>
      </c>
      <c r="K14">
        <f>IF(ISNA(MATCH(ANIMAUX[[#This Row],[Embranchement]],$B$2:$B$4,0)),"",MATCH(ANIMAUX[[#This Row],[Embranchement]],$B$2:$B$4,0))</f>
        <v>3</v>
      </c>
      <c r="L14" s="7">
        <f>IF(ISNA(MATCH(ANIMAUX[[#This Row],[SuperClasse]],$D$2:$D$7,0)),"",MATCH(ANIMAUX[[#This Row],[SuperClasse]],$D$2:$D$7,0))</f>
        <v>6</v>
      </c>
      <c r="M14" t="str">
        <f>IF(ISNA(MATCH(ANIMAUX[[#This Row],[Classe]],$F$2:$F$2,0)),"",MATCH(ANIMAUX[[#This Row],[Classe]],$F$2:$F$2,0))</f>
        <v/>
      </c>
      <c r="N14">
        <f>IF(ISNA(MATCH(ANIMAUX[[#This Row],[Ordre]],$H$2:$H$3,0)),"",MATCH(ANIMAUX[[#This Row],[Ordre]],$H$2:$H$3,0))</f>
        <v>2</v>
      </c>
    </row>
    <row r="15" spans="1:14" x14ac:dyDescent="0.25">
      <c r="J15">
        <f>ANIMAUX[[#This Row],[Index]]</f>
        <v>14</v>
      </c>
      <c r="K15">
        <f>IF(ISNA(MATCH(ANIMAUX[[#This Row],[Embranchement]],$B$2:$B$4,0)),"",MATCH(ANIMAUX[[#This Row],[Embranchement]],$B$2:$B$4,0))</f>
        <v>3</v>
      </c>
      <c r="L15" s="7">
        <f>IF(ISNA(MATCH(ANIMAUX[[#This Row],[SuperClasse]],$D$2:$D$7,0)),"",MATCH(ANIMAUX[[#This Row],[SuperClasse]],$D$2:$D$7,0))</f>
        <v>6</v>
      </c>
      <c r="M15" t="str">
        <f>IF(ISNA(MATCH(ANIMAUX[[#This Row],[Classe]],$F$2:$F$2,0)),"",MATCH(ANIMAUX[[#This Row],[Classe]],$F$2:$F$2,0))</f>
        <v/>
      </c>
      <c r="N15">
        <f>IF(ISNA(MATCH(ANIMAUX[[#This Row],[Ordre]],$H$2:$H$3,0)),"",MATCH(ANIMAUX[[#This Row],[Ordre]],$H$2:$H$3,0))</f>
        <v>2</v>
      </c>
    </row>
    <row r="16" spans="1:14" x14ac:dyDescent="0.25">
      <c r="J16">
        <f>ANIMAUX[[#This Row],[Index]]</f>
        <v>15</v>
      </c>
      <c r="K16">
        <f>IF(ISNA(MATCH(ANIMAUX[[#This Row],[Embranchement]],$B$2:$B$4,0)),"",MATCH(ANIMAUX[[#This Row],[Embranchement]],$B$2:$B$4,0))</f>
        <v>3</v>
      </c>
      <c r="L16" s="7">
        <f>IF(ISNA(MATCH(ANIMAUX[[#This Row],[SuperClasse]],$D$2:$D$7,0)),"",MATCH(ANIMAUX[[#This Row],[SuperClasse]],$D$2:$D$7,0))</f>
        <v>6</v>
      </c>
      <c r="M16" t="str">
        <f>IF(ISNA(MATCH(ANIMAUX[[#This Row],[Classe]],$F$2:$F$2,0)),"",MATCH(ANIMAUX[[#This Row],[Classe]],$F$2:$F$2,0))</f>
        <v/>
      </c>
      <c r="N16" t="str">
        <f>IF(ISNA(MATCH(ANIMAUX[[#This Row],[Ordre]],$H$2:$H$3,0)),"",MATCH(ANIMAUX[[#This Row],[Ordre]],$H$2:$H$3,0))</f>
        <v/>
      </c>
    </row>
    <row r="17" spans="10:14" x14ac:dyDescent="0.25">
      <c r="J17">
        <f>ANIMAUX[[#This Row],[Index]]</f>
        <v>16</v>
      </c>
      <c r="K17">
        <f>IF(ISNA(MATCH(ANIMAUX[[#This Row],[Embranchement]],$B$2:$B$4,0)),"",MATCH(ANIMAUX[[#This Row],[Embranchement]],$B$2:$B$4,0))</f>
        <v>3</v>
      </c>
      <c r="L17" s="7">
        <f>IF(ISNA(MATCH(ANIMAUX[[#This Row],[SuperClasse]],$D$2:$D$7,0)),"",MATCH(ANIMAUX[[#This Row],[SuperClasse]],$D$2:$D$7,0))</f>
        <v>6</v>
      </c>
      <c r="M17" t="str">
        <f>IF(ISNA(MATCH(ANIMAUX[[#This Row],[Classe]],$F$2:$F$2,0)),"",MATCH(ANIMAUX[[#This Row],[Classe]],$F$2:$F$2,0))</f>
        <v/>
      </c>
      <c r="N17" t="str">
        <f>IF(ISNA(MATCH(ANIMAUX[[#This Row],[Ordre]],$H$2:$H$3,0)),"",MATCH(ANIMAUX[[#This Row],[Ordre]],$H$2:$H$3,0))</f>
        <v/>
      </c>
    </row>
    <row r="18" spans="10:14" x14ac:dyDescent="0.25">
      <c r="J18">
        <f>ANIMAUX[[#This Row],[Index]]</f>
        <v>17</v>
      </c>
      <c r="K18">
        <f>IF(ISNA(MATCH(ANIMAUX[[#This Row],[Embranchement]],$B$2:$B$4,0)),"",MATCH(ANIMAUX[[#This Row],[Embranchement]],$B$2:$B$4,0))</f>
        <v>3</v>
      </c>
      <c r="L18" s="7">
        <f>IF(ISNA(MATCH(ANIMAUX[[#This Row],[SuperClasse]],$D$2:$D$7,0)),"",MATCH(ANIMAUX[[#This Row],[SuperClasse]],$D$2:$D$7,0))</f>
        <v>6</v>
      </c>
      <c r="M18" t="str">
        <f>IF(ISNA(MATCH(ANIMAUX[[#This Row],[Classe]],$F$2:$F$2,0)),"",MATCH(ANIMAUX[[#This Row],[Classe]],$F$2:$F$2,0))</f>
        <v/>
      </c>
      <c r="N18" t="str">
        <f>IF(ISNA(MATCH(ANIMAUX[[#This Row],[Ordre]],$H$2:$H$3,0)),"",MATCH(ANIMAUX[[#This Row],[Ordre]],$H$2:$H$3,0))</f>
        <v/>
      </c>
    </row>
    <row r="19" spans="10:14" x14ac:dyDescent="0.25">
      <c r="J19">
        <f>ANIMAUX[[#This Row],[Index]]</f>
        <v>18</v>
      </c>
      <c r="K19">
        <f>IF(ISNA(MATCH(ANIMAUX[[#This Row],[Embranchement]],$B$2:$B$4,0)),"",MATCH(ANIMAUX[[#This Row],[Embranchement]],$B$2:$B$4,0))</f>
        <v>3</v>
      </c>
      <c r="L19" s="7">
        <f>IF(ISNA(MATCH(ANIMAUX[[#This Row],[SuperClasse]],$D$2:$D$7,0)),"",MATCH(ANIMAUX[[#This Row],[SuperClasse]],$D$2:$D$7,0))</f>
        <v>6</v>
      </c>
      <c r="M19" t="str">
        <f>IF(ISNA(MATCH(ANIMAUX[[#This Row],[Classe]],$F$2:$F$2,0)),"",MATCH(ANIMAUX[[#This Row],[Classe]],$F$2:$F$2,0))</f>
        <v/>
      </c>
      <c r="N19" t="str">
        <f>IF(ISNA(MATCH(ANIMAUX[[#This Row],[Ordre]],$H$2:$H$3,0)),"",MATCH(ANIMAUX[[#This Row],[Ordre]],$H$2:$H$3,0))</f>
        <v/>
      </c>
    </row>
    <row r="20" spans="10:14" x14ac:dyDescent="0.25">
      <c r="J20">
        <f>ANIMAUX[[#This Row],[Index]]</f>
        <v>19</v>
      </c>
      <c r="K20">
        <f>IF(ISNA(MATCH(ANIMAUX[[#This Row],[Embranchement]],$B$2:$B$4,0)),"",MATCH(ANIMAUX[[#This Row],[Embranchement]],$B$2:$B$4,0))</f>
        <v>3</v>
      </c>
      <c r="L20" s="7">
        <f>IF(ISNA(MATCH(ANIMAUX[[#This Row],[SuperClasse]],$D$2:$D$7,0)),"",MATCH(ANIMAUX[[#This Row],[SuperClasse]],$D$2:$D$7,0))</f>
        <v>6</v>
      </c>
      <c r="M20" t="str">
        <f>IF(ISNA(MATCH(ANIMAUX[[#This Row],[Classe]],$F$2:$F$2,0)),"",MATCH(ANIMAUX[[#This Row],[Classe]],$F$2:$F$2,0))</f>
        <v/>
      </c>
      <c r="N20" t="str">
        <f>IF(ISNA(MATCH(ANIMAUX[[#This Row],[Ordre]],$H$2:$H$3,0)),"",MATCH(ANIMAUX[[#This Row],[Ordre]],$H$2:$H$3,0))</f>
        <v/>
      </c>
    </row>
    <row r="21" spans="10:14" x14ac:dyDescent="0.25">
      <c r="J21">
        <f>ANIMAUX[[#This Row],[Index]]</f>
        <v>20</v>
      </c>
      <c r="K21">
        <f>IF(ISNA(MATCH(ANIMAUX[[#This Row],[Embranchement]],$B$2:$B$4,0)),"",MATCH(ANIMAUX[[#This Row],[Embranchement]],$B$2:$B$4,0))</f>
        <v>3</v>
      </c>
      <c r="L21" s="7">
        <f>IF(ISNA(MATCH(ANIMAUX[[#This Row],[SuperClasse]],$D$2:$D$7,0)),"",MATCH(ANIMAUX[[#This Row],[SuperClasse]],$D$2:$D$7,0))</f>
        <v>6</v>
      </c>
      <c r="M21" t="str">
        <f>IF(ISNA(MATCH(ANIMAUX[[#This Row],[Classe]],$F$2:$F$2,0)),"",MATCH(ANIMAUX[[#This Row],[Classe]],$F$2:$F$2,0))</f>
        <v/>
      </c>
      <c r="N21" t="str">
        <f>IF(ISNA(MATCH(ANIMAUX[[#This Row],[Ordre]],$H$2:$H$3,0)),"",MATCH(ANIMAUX[[#This Row],[Ordre]],$H$2:$H$3,0))</f>
        <v/>
      </c>
    </row>
    <row r="22" spans="10:14" x14ac:dyDescent="0.25">
      <c r="J22">
        <f>ANIMAUX[[#This Row],[Index]]</f>
        <v>21</v>
      </c>
      <c r="K22">
        <f>IF(ISNA(MATCH(ANIMAUX[[#This Row],[Embranchement]],$B$2:$B$4,0)),"",MATCH(ANIMAUX[[#This Row],[Embranchement]],$B$2:$B$4,0))</f>
        <v>3</v>
      </c>
      <c r="L22" s="7">
        <f>IF(ISNA(MATCH(ANIMAUX[[#This Row],[SuperClasse]],$D$2:$D$7,0)),"",MATCH(ANIMAUX[[#This Row],[SuperClasse]],$D$2:$D$7,0))</f>
        <v>6</v>
      </c>
      <c r="M22" t="str">
        <f>IF(ISNA(MATCH(ANIMAUX[[#This Row],[Classe]],$F$2:$F$2,0)),"",MATCH(ANIMAUX[[#This Row],[Classe]],$F$2:$F$2,0))</f>
        <v/>
      </c>
      <c r="N22" t="str">
        <f>IF(ISNA(MATCH(ANIMAUX[[#This Row],[Ordre]],$H$2:$H$3,0)),"",MATCH(ANIMAUX[[#This Row],[Ordre]],$H$2:$H$3,0))</f>
        <v/>
      </c>
    </row>
    <row r="23" spans="10:14" x14ac:dyDescent="0.25">
      <c r="L23" s="7"/>
    </row>
    <row r="24" spans="10:14" x14ac:dyDescent="0.25">
      <c r="L24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topLeftCell="C1" workbookViewId="0">
      <selection activeCell="O8" sqref="O8"/>
    </sheetView>
  </sheetViews>
  <sheetFormatPr baseColWidth="10" defaultRowHeight="15" x14ac:dyDescent="0.25"/>
  <cols>
    <col min="1" max="1" width="6.7109375" customWidth="1"/>
    <col min="2" max="2" width="15.5703125" bestFit="1" customWidth="1"/>
    <col min="3" max="3" width="7.42578125" customWidth="1"/>
    <col min="4" max="4" width="18.5703125" bestFit="1" customWidth="1"/>
    <col min="5" max="5" width="8.42578125" customWidth="1"/>
    <col min="6" max="6" width="18.5703125" bestFit="1" customWidth="1"/>
    <col min="7" max="7" width="8.7109375" customWidth="1"/>
    <col min="8" max="8" width="13.140625" bestFit="1" customWidth="1"/>
    <col min="9" max="9" width="8.5703125" customWidth="1"/>
    <col min="11" max="12" width="15.7109375" customWidth="1"/>
    <col min="15" max="15" width="12.140625" customWidth="1"/>
  </cols>
  <sheetData>
    <row r="1" spans="1:14" x14ac:dyDescent="0.25">
      <c r="A1" t="s">
        <v>45</v>
      </c>
      <c r="B1" s="3" t="s">
        <v>41</v>
      </c>
      <c r="C1" t="s">
        <v>46</v>
      </c>
      <c r="D1" s="3" t="s">
        <v>43</v>
      </c>
      <c r="E1" t="s">
        <v>47</v>
      </c>
      <c r="F1" s="3" t="s">
        <v>42</v>
      </c>
      <c r="G1" t="s">
        <v>48</v>
      </c>
      <c r="H1" s="3" t="s">
        <v>44</v>
      </c>
      <c r="I1" s="3"/>
      <c r="J1" s="9" t="s">
        <v>0</v>
      </c>
      <c r="K1" s="9" t="s">
        <v>45</v>
      </c>
      <c r="L1" s="9" t="s">
        <v>46</v>
      </c>
      <c r="M1" s="9" t="s">
        <v>47</v>
      </c>
      <c r="N1" s="9" t="s">
        <v>48</v>
      </c>
    </row>
    <row r="2" spans="1:14" x14ac:dyDescent="0.25">
      <c r="A2">
        <v>1</v>
      </c>
      <c r="B2" t="s">
        <v>3</v>
      </c>
      <c r="C2">
        <v>1</v>
      </c>
      <c r="D2" t="s">
        <v>4</v>
      </c>
      <c r="E2">
        <v>1</v>
      </c>
      <c r="F2" t="s">
        <v>19</v>
      </c>
      <c r="G2">
        <v>1</v>
      </c>
      <c r="H2" t="s">
        <v>23</v>
      </c>
      <c r="J2" s="10">
        <f>ANIMAUX[[#This Row],[Index]]</f>
        <v>1</v>
      </c>
      <c r="K2" s="10">
        <f>MATCH(ANIMAUX[[#This Row],[Embranchement]],Objectif!$B$2:$B$4,0)</f>
        <v>1</v>
      </c>
      <c r="L2" s="10">
        <v>1</v>
      </c>
      <c r="M2" s="10"/>
      <c r="N2" s="10"/>
    </row>
    <row r="3" spans="1:14" x14ac:dyDescent="0.25">
      <c r="A3">
        <v>2</v>
      </c>
      <c r="B3" t="s">
        <v>10</v>
      </c>
      <c r="C3">
        <v>2</v>
      </c>
      <c r="D3" t="s">
        <v>7</v>
      </c>
      <c r="E3">
        <v>2</v>
      </c>
      <c r="F3" t="s">
        <v>22</v>
      </c>
      <c r="G3">
        <v>2</v>
      </c>
      <c r="H3" t="s">
        <v>26</v>
      </c>
      <c r="J3" s="10">
        <f>ANIMAUX[[#This Row],[Index]]</f>
        <v>2</v>
      </c>
      <c r="K3" s="10">
        <f>MATCH(ANIMAUX[[#This Row],[Embranchement]],Objectif!$B$2:$B$4,0)</f>
        <v>1</v>
      </c>
      <c r="L3" s="10">
        <v>2</v>
      </c>
      <c r="M3" s="10"/>
      <c r="N3" s="10"/>
    </row>
    <row r="4" spans="1:14" x14ac:dyDescent="0.25">
      <c r="A4">
        <v>3</v>
      </c>
      <c r="B4" t="s">
        <v>15</v>
      </c>
      <c r="C4">
        <v>1</v>
      </c>
      <c r="D4" t="s">
        <v>11</v>
      </c>
      <c r="G4">
        <v>3</v>
      </c>
      <c r="H4" t="s">
        <v>31</v>
      </c>
      <c r="J4" s="10">
        <f>ANIMAUX[[#This Row],[Index]]</f>
        <v>3</v>
      </c>
      <c r="K4" s="10">
        <f>MATCH(ANIMAUX[[#This Row],[Embranchement]],Objectif!$B$2:$B$4,0)</f>
        <v>1</v>
      </c>
      <c r="L4" s="10">
        <v>2</v>
      </c>
      <c r="M4" s="10"/>
      <c r="N4" s="10"/>
    </row>
    <row r="5" spans="1:14" x14ac:dyDescent="0.25">
      <c r="C5">
        <v>2</v>
      </c>
      <c r="D5" t="s">
        <v>13</v>
      </c>
      <c r="G5">
        <v>4</v>
      </c>
      <c r="H5" t="s">
        <v>36</v>
      </c>
      <c r="J5" s="10">
        <f>ANIMAUX[[#This Row],[Index]]</f>
        <v>4</v>
      </c>
      <c r="K5" s="10">
        <f>MATCH(ANIMAUX[[#This Row],[Embranchement]],Objectif!$B$2:$B$4,0)</f>
        <v>2</v>
      </c>
      <c r="L5" s="10">
        <v>1</v>
      </c>
      <c r="M5" s="10"/>
      <c r="N5" s="10"/>
    </row>
    <row r="6" spans="1:14" x14ac:dyDescent="0.25">
      <c r="C6">
        <v>1</v>
      </c>
      <c r="D6" t="s">
        <v>16</v>
      </c>
      <c r="J6" s="10">
        <f>ANIMAUX[[#This Row],[Index]]</f>
        <v>5</v>
      </c>
      <c r="K6" s="10">
        <f>MATCH(ANIMAUX[[#This Row],[Embranchement]],Objectif!$B$2:$B$4,0)</f>
        <v>2</v>
      </c>
      <c r="L6" s="10">
        <v>1</v>
      </c>
      <c r="M6" s="10"/>
      <c r="N6" s="10"/>
    </row>
    <row r="7" spans="1:14" x14ac:dyDescent="0.25">
      <c r="C7">
        <v>2</v>
      </c>
      <c r="D7" t="s">
        <v>18</v>
      </c>
      <c r="J7" s="10">
        <f>ANIMAUX[[#This Row],[Index]]</f>
        <v>6</v>
      </c>
      <c r="K7" s="10">
        <f>MATCH(ANIMAUX[[#This Row],[Embranchement]],Objectif!$B$2:$B$4,0)</f>
        <v>3</v>
      </c>
      <c r="L7" s="10">
        <v>1</v>
      </c>
      <c r="M7" s="10"/>
      <c r="N7" s="10"/>
    </row>
    <row r="8" spans="1:14" x14ac:dyDescent="0.25">
      <c r="J8" s="10">
        <f>ANIMAUX[[#This Row],[Index]]</f>
        <v>7</v>
      </c>
      <c r="K8" s="10">
        <f>MATCH(ANIMAUX[[#This Row],[Embranchement]],Objectif!$B$2:$B$4,0)</f>
        <v>3</v>
      </c>
      <c r="L8" s="10">
        <v>2</v>
      </c>
      <c r="M8" s="10">
        <v>1</v>
      </c>
      <c r="N8" s="10"/>
    </row>
    <row r="9" spans="1:14" x14ac:dyDescent="0.25">
      <c r="J9" s="10">
        <f>ANIMAUX[[#This Row],[Index]]</f>
        <v>8</v>
      </c>
      <c r="K9" s="10">
        <f>MATCH(ANIMAUX[[#This Row],[Embranchement]],Objectif!$B$2:$B$4,0)</f>
        <v>3</v>
      </c>
      <c r="L9" s="10">
        <v>2</v>
      </c>
      <c r="M9" s="10">
        <v>1</v>
      </c>
      <c r="N9" s="10"/>
    </row>
    <row r="10" spans="1:14" x14ac:dyDescent="0.25">
      <c r="J10" s="10">
        <f>ANIMAUX[[#This Row],[Index]]</f>
        <v>9</v>
      </c>
      <c r="K10" s="10">
        <f>MATCH(ANIMAUX[[#This Row],[Embranchement]],Objectif!$B$2:$B$4,0)</f>
        <v>3</v>
      </c>
      <c r="L10" s="10">
        <v>2</v>
      </c>
      <c r="M10" s="10">
        <v>2</v>
      </c>
      <c r="N10" s="10">
        <v>1</v>
      </c>
    </row>
    <row r="11" spans="1:14" x14ac:dyDescent="0.25">
      <c r="J11" s="10">
        <f>ANIMAUX[[#This Row],[Index]]</f>
        <v>10</v>
      </c>
      <c r="K11" s="10">
        <f>MATCH(ANIMAUX[[#This Row],[Embranchement]],Objectif!$B$2:$B$4,0)</f>
        <v>3</v>
      </c>
      <c r="L11" s="10">
        <v>2</v>
      </c>
      <c r="M11" s="10">
        <v>2</v>
      </c>
      <c r="N11" s="10">
        <v>1</v>
      </c>
    </row>
    <row r="12" spans="1:14" x14ac:dyDescent="0.25">
      <c r="J12" s="10">
        <f>ANIMAUX[[#This Row],[Index]]</f>
        <v>11</v>
      </c>
      <c r="K12" s="10">
        <f>MATCH(ANIMAUX[[#This Row],[Embranchement]],Objectif!$B$2:$B$4,0)</f>
        <v>3</v>
      </c>
      <c r="L12" s="10">
        <v>2</v>
      </c>
      <c r="M12" s="10">
        <v>2</v>
      </c>
      <c r="N12" s="10">
        <v>2</v>
      </c>
    </row>
    <row r="13" spans="1:14" x14ac:dyDescent="0.25">
      <c r="J13" s="10">
        <f>ANIMAUX[[#This Row],[Index]]</f>
        <v>12</v>
      </c>
      <c r="K13" s="10">
        <f>MATCH(ANIMAUX[[#This Row],[Embranchement]],Objectif!$B$2:$B$4,0)</f>
        <v>3</v>
      </c>
      <c r="L13" s="10">
        <v>2</v>
      </c>
      <c r="M13" s="10">
        <v>2</v>
      </c>
      <c r="N13" s="10">
        <v>2</v>
      </c>
    </row>
    <row r="14" spans="1:14" x14ac:dyDescent="0.25">
      <c r="J14" s="10">
        <f>ANIMAUX[[#This Row],[Index]]</f>
        <v>13</v>
      </c>
      <c r="K14" s="10">
        <f>MATCH(ANIMAUX[[#This Row],[Embranchement]],Objectif!$B$2:$B$4,0)</f>
        <v>3</v>
      </c>
      <c r="L14" s="10">
        <v>2</v>
      </c>
      <c r="M14" s="10">
        <v>2</v>
      </c>
      <c r="N14" s="10">
        <v>2</v>
      </c>
    </row>
    <row r="15" spans="1:14" x14ac:dyDescent="0.25">
      <c r="J15" s="10">
        <f>ANIMAUX[[#This Row],[Index]]</f>
        <v>14</v>
      </c>
      <c r="K15" s="10">
        <f>MATCH(ANIMAUX[[#This Row],[Embranchement]],Objectif!$B$2:$B$4,0)</f>
        <v>3</v>
      </c>
      <c r="L15" s="10">
        <v>2</v>
      </c>
      <c r="M15" s="10">
        <v>2</v>
      </c>
      <c r="N15" s="10">
        <v>2</v>
      </c>
    </row>
    <row r="16" spans="1:14" x14ac:dyDescent="0.25">
      <c r="J16" s="10">
        <f>ANIMAUX[[#This Row],[Index]]</f>
        <v>15</v>
      </c>
      <c r="K16" s="10">
        <f>MATCH(ANIMAUX[[#This Row],[Embranchement]],Objectif!$B$2:$B$4,0)</f>
        <v>3</v>
      </c>
      <c r="L16" s="10">
        <v>2</v>
      </c>
      <c r="M16" s="10">
        <v>2</v>
      </c>
      <c r="N16" s="10">
        <v>3</v>
      </c>
    </row>
    <row r="17" spans="10:14" x14ac:dyDescent="0.25">
      <c r="J17" s="10">
        <f>ANIMAUX[[#This Row],[Index]]</f>
        <v>16</v>
      </c>
      <c r="K17" s="10">
        <f>MATCH(ANIMAUX[[#This Row],[Embranchement]],Objectif!$B$2:$B$4,0)</f>
        <v>3</v>
      </c>
      <c r="L17" s="10">
        <v>2</v>
      </c>
      <c r="M17" s="10">
        <v>2</v>
      </c>
      <c r="N17" s="10">
        <v>3</v>
      </c>
    </row>
    <row r="18" spans="10:14" x14ac:dyDescent="0.25">
      <c r="J18" s="10">
        <f>ANIMAUX[[#This Row],[Index]]</f>
        <v>17</v>
      </c>
      <c r="K18" s="10">
        <f>MATCH(ANIMAUX[[#This Row],[Embranchement]],Objectif!$B$2:$B$4,0)</f>
        <v>3</v>
      </c>
      <c r="L18" s="10">
        <v>2</v>
      </c>
      <c r="M18" s="10">
        <v>2</v>
      </c>
      <c r="N18" s="10">
        <v>3</v>
      </c>
    </row>
    <row r="19" spans="10:14" x14ac:dyDescent="0.25">
      <c r="J19" s="10">
        <f>ANIMAUX[[#This Row],[Index]]</f>
        <v>18</v>
      </c>
      <c r="K19" s="10">
        <f>MATCH(ANIMAUX[[#This Row],[Embranchement]],Objectif!$B$2:$B$4,0)</f>
        <v>3</v>
      </c>
      <c r="L19" s="10">
        <v>2</v>
      </c>
      <c r="M19" s="10">
        <v>2</v>
      </c>
      <c r="N19" s="10">
        <v>3</v>
      </c>
    </row>
    <row r="20" spans="10:14" x14ac:dyDescent="0.25">
      <c r="J20" s="10">
        <f>ANIMAUX[[#This Row],[Index]]</f>
        <v>19</v>
      </c>
      <c r="K20" s="10">
        <f>MATCH(ANIMAUX[[#This Row],[Embranchement]],Objectif!$B$2:$B$4,0)</f>
        <v>3</v>
      </c>
      <c r="L20" s="10">
        <v>2</v>
      </c>
      <c r="M20" s="10">
        <v>2</v>
      </c>
      <c r="N20" s="10">
        <v>4</v>
      </c>
    </row>
    <row r="21" spans="10:14" x14ac:dyDescent="0.25">
      <c r="J21" s="10">
        <f>ANIMAUX[[#This Row],[Index]]</f>
        <v>20</v>
      </c>
      <c r="K21" s="10">
        <f>MATCH(ANIMAUX[[#This Row],[Embranchement]],Objectif!$B$2:$B$4,0)</f>
        <v>3</v>
      </c>
      <c r="L21" s="10">
        <v>2</v>
      </c>
      <c r="M21" s="10">
        <v>2</v>
      </c>
      <c r="N21" s="10">
        <v>4</v>
      </c>
    </row>
    <row r="22" spans="10:14" x14ac:dyDescent="0.25">
      <c r="J22" s="10">
        <f>ANIMAUX[[#This Row],[Index]]</f>
        <v>21</v>
      </c>
      <c r="K22" s="10">
        <f>MATCH(ANIMAUX[[#This Row],[Embranchement]],Objectif!$B$2:$B$4,0)</f>
        <v>3</v>
      </c>
      <c r="L22" s="10">
        <v>2</v>
      </c>
      <c r="M22" s="10">
        <v>2</v>
      </c>
      <c r="N22" s="10">
        <v>4</v>
      </c>
    </row>
    <row r="23" spans="10:14" x14ac:dyDescent="0.25">
      <c r="J23" s="10">
        <f>ANIMAUX[[#This Row],[Index]]</f>
        <v>22</v>
      </c>
      <c r="K23" s="10">
        <f>MATCH(ANIMAUX[[#This Row],[Embranchement]],Objectif!$B$2:$B$4,0)</f>
        <v>3</v>
      </c>
      <c r="L23" s="10">
        <v>2</v>
      </c>
      <c r="M23" s="10">
        <v>2</v>
      </c>
      <c r="N23" s="10">
        <v>4</v>
      </c>
    </row>
    <row r="24" spans="10:14" x14ac:dyDescent="0.25">
      <c r="L24" s="7"/>
    </row>
    <row r="25" spans="10:14" x14ac:dyDescent="0.25">
      <c r="L25" s="7"/>
    </row>
    <row r="26" spans="10:14" x14ac:dyDescent="0.25">
      <c r="L26" s="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V7"/>
  <sheetViews>
    <sheetView workbookViewId="0">
      <selection sqref="A1:V7"/>
    </sheetView>
  </sheetViews>
  <sheetFormatPr baseColWidth="10" defaultRowHeight="15" x14ac:dyDescent="0.25"/>
  <cols>
    <col min="1" max="1" width="2.85546875" style="14" customWidth="1"/>
    <col min="2" max="2" width="8.5703125" style="14" bestFit="1" customWidth="1"/>
    <col min="3" max="3" width="3.7109375" style="14" bestFit="1" customWidth="1"/>
    <col min="4" max="4" width="15.7109375" style="14" bestFit="1" customWidth="1"/>
    <col min="5" max="5" width="4.140625" style="14" customWidth="1"/>
    <col min="6" max="6" width="10" style="14" bestFit="1" customWidth="1"/>
    <col min="7" max="8" width="3.7109375" style="14" bestFit="1" customWidth="1"/>
    <col min="9" max="9" width="18.5703125" style="14" bestFit="1" customWidth="1"/>
    <col min="10" max="10" width="4.140625" style="14" customWidth="1"/>
    <col min="11" max="11" width="9.140625" style="14" bestFit="1" customWidth="1"/>
    <col min="12" max="13" width="3.7109375" style="14" bestFit="1" customWidth="1"/>
    <col min="14" max="14" width="3.85546875" style="14" bestFit="1" customWidth="1"/>
    <col min="15" max="15" width="18.5703125" style="14" bestFit="1" customWidth="1"/>
    <col min="16" max="16" width="5.140625" style="14" customWidth="1"/>
    <col min="17" max="17" width="11.42578125" style="14"/>
    <col min="18" max="19" width="3.7109375" style="14" bestFit="1" customWidth="1"/>
    <col min="20" max="20" width="3.85546875" style="14" bestFit="1" customWidth="1"/>
    <col min="21" max="21" width="4.140625" style="14" bestFit="1" customWidth="1"/>
    <col min="22" max="22" width="13.140625" style="14" bestFit="1" customWidth="1"/>
    <col min="23" max="16384" width="11.42578125" style="14"/>
  </cols>
  <sheetData>
    <row r="1" spans="2:22" x14ac:dyDescent="0.25">
      <c r="B1" s="12" t="s">
        <v>51</v>
      </c>
      <c r="C1" s="13" t="s">
        <v>45</v>
      </c>
      <c r="D1" s="14" t="s">
        <v>52</v>
      </c>
      <c r="F1" s="12" t="s">
        <v>53</v>
      </c>
      <c r="G1" s="13" t="s">
        <v>45</v>
      </c>
      <c r="H1" s="14" t="s">
        <v>46</v>
      </c>
      <c r="I1" s="14" t="s">
        <v>54</v>
      </c>
      <c r="K1" s="12" t="s">
        <v>55</v>
      </c>
      <c r="L1" s="13" t="s">
        <v>45</v>
      </c>
      <c r="M1" s="14" t="s">
        <v>46</v>
      </c>
      <c r="N1" s="14" t="s">
        <v>47</v>
      </c>
      <c r="O1" s="14" t="s">
        <v>56</v>
      </c>
      <c r="Q1" s="12" t="s">
        <v>57</v>
      </c>
      <c r="R1" s="13" t="s">
        <v>45</v>
      </c>
      <c r="S1" s="14" t="s">
        <v>46</v>
      </c>
      <c r="T1" s="14" t="s">
        <v>47</v>
      </c>
      <c r="U1" s="14" t="s">
        <v>48</v>
      </c>
      <c r="V1" s="14" t="s">
        <v>58</v>
      </c>
    </row>
    <row r="2" spans="2:22" x14ac:dyDescent="0.25">
      <c r="C2" s="14">
        <v>1</v>
      </c>
      <c r="D2" s="14" t="s">
        <v>3</v>
      </c>
      <c r="G2" s="14">
        <v>1</v>
      </c>
      <c r="H2" s="14">
        <v>1</v>
      </c>
      <c r="I2" s="14" t="s">
        <v>4</v>
      </c>
      <c r="L2" s="14">
        <v>3</v>
      </c>
      <c r="M2" s="14">
        <v>2</v>
      </c>
      <c r="N2" s="14">
        <v>1</v>
      </c>
      <c r="O2" s="14" t="s">
        <v>19</v>
      </c>
      <c r="R2" s="14">
        <v>3</v>
      </c>
      <c r="S2" s="14">
        <v>2</v>
      </c>
      <c r="T2" s="14">
        <v>2</v>
      </c>
      <c r="U2" s="14">
        <v>1</v>
      </c>
      <c r="V2" t="s">
        <v>23</v>
      </c>
    </row>
    <row r="3" spans="2:22" x14ac:dyDescent="0.25">
      <c r="C3" s="14">
        <v>2</v>
      </c>
      <c r="D3" s="14" t="s">
        <v>10</v>
      </c>
      <c r="G3" s="14">
        <v>2</v>
      </c>
      <c r="H3" s="14">
        <v>2</v>
      </c>
      <c r="I3" s="14" t="s">
        <v>7</v>
      </c>
      <c r="L3" s="14">
        <v>3</v>
      </c>
      <c r="M3" s="14">
        <v>2</v>
      </c>
      <c r="N3" s="14">
        <v>2</v>
      </c>
      <c r="O3" s="14" t="s">
        <v>22</v>
      </c>
      <c r="R3" s="14">
        <v>3</v>
      </c>
      <c r="S3" s="14">
        <v>2</v>
      </c>
      <c r="T3" s="14">
        <v>2</v>
      </c>
      <c r="U3" s="14">
        <v>2</v>
      </c>
      <c r="V3" t="s">
        <v>26</v>
      </c>
    </row>
    <row r="4" spans="2:22" x14ac:dyDescent="0.25">
      <c r="C4" s="14">
        <v>3</v>
      </c>
      <c r="D4" s="14" t="s">
        <v>15</v>
      </c>
      <c r="G4" s="14">
        <v>2</v>
      </c>
      <c r="H4" s="14">
        <v>1</v>
      </c>
      <c r="I4" s="14" t="s">
        <v>11</v>
      </c>
      <c r="R4" s="14">
        <v>3</v>
      </c>
      <c r="S4" s="14">
        <v>2</v>
      </c>
      <c r="T4" s="14">
        <v>2</v>
      </c>
      <c r="U4" s="14">
        <v>3</v>
      </c>
      <c r="V4" t="s">
        <v>31</v>
      </c>
    </row>
    <row r="5" spans="2:22" x14ac:dyDescent="0.25">
      <c r="G5" s="14">
        <v>2</v>
      </c>
      <c r="H5" s="14">
        <v>2</v>
      </c>
      <c r="I5" s="14" t="s">
        <v>13</v>
      </c>
      <c r="R5" s="14">
        <v>3</v>
      </c>
      <c r="S5" s="14">
        <v>2</v>
      </c>
      <c r="T5" s="14">
        <v>2</v>
      </c>
      <c r="U5" s="14">
        <v>4</v>
      </c>
      <c r="V5" t="s">
        <v>36</v>
      </c>
    </row>
    <row r="6" spans="2:22" x14ac:dyDescent="0.25">
      <c r="G6" s="14">
        <v>3</v>
      </c>
      <c r="H6" s="14">
        <v>1</v>
      </c>
      <c r="I6" s="14" t="s">
        <v>16</v>
      </c>
    </row>
    <row r="7" spans="2:22" x14ac:dyDescent="0.25">
      <c r="G7" s="14">
        <v>3</v>
      </c>
      <c r="H7" s="14">
        <v>2</v>
      </c>
      <c r="I7" s="14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7"/>
  <sheetViews>
    <sheetView workbookViewId="0">
      <selection activeCell="G30" sqref="G30"/>
    </sheetView>
  </sheetViews>
  <sheetFormatPr baseColWidth="10" defaultRowHeight="15" x14ac:dyDescent="0.25"/>
  <cols>
    <col min="1" max="1" width="3.7109375" customWidth="1"/>
    <col min="3" max="3" width="8.28515625" bestFit="1" customWidth="1"/>
    <col min="4" max="4" width="17.85546875" customWidth="1"/>
    <col min="5" max="5" width="3.7109375" customWidth="1"/>
    <col min="7" max="8" width="8.28515625" bestFit="1" customWidth="1"/>
    <col min="9" max="9" width="18.5703125" bestFit="1" customWidth="1"/>
    <col min="10" max="10" width="3.7109375" customWidth="1"/>
    <col min="12" max="13" width="8.28515625" bestFit="1" customWidth="1"/>
    <col min="14" max="14" width="8.42578125" bestFit="1" customWidth="1"/>
    <col min="15" max="15" width="18.5703125" bestFit="1" customWidth="1"/>
    <col min="16" max="16" width="3.7109375" customWidth="1"/>
    <col min="18" max="19" width="8.28515625" bestFit="1" customWidth="1"/>
    <col min="20" max="20" width="8.42578125" bestFit="1" customWidth="1"/>
    <col min="21" max="21" width="8.7109375" bestFit="1" customWidth="1"/>
    <col min="22" max="22" width="13.140625" bestFit="1" customWidth="1"/>
  </cols>
  <sheetData>
    <row r="1" spans="1:22" x14ac:dyDescent="0.25">
      <c r="A1" s="11"/>
      <c r="B1" s="15" t="s">
        <v>51</v>
      </c>
      <c r="C1" s="16" t="s">
        <v>45</v>
      </c>
      <c r="D1" s="11" t="s">
        <v>52</v>
      </c>
      <c r="E1" s="11"/>
      <c r="F1" s="15" t="s">
        <v>53</v>
      </c>
      <c r="G1" s="16" t="s">
        <v>45</v>
      </c>
      <c r="H1" s="11" t="s">
        <v>46</v>
      </c>
      <c r="I1" s="11" t="s">
        <v>54</v>
      </c>
      <c r="J1" s="11"/>
      <c r="K1" s="15" t="s">
        <v>55</v>
      </c>
      <c r="L1" s="16" t="s">
        <v>45</v>
      </c>
      <c r="M1" s="11" t="s">
        <v>46</v>
      </c>
      <c r="N1" s="11" t="s">
        <v>47</v>
      </c>
      <c r="O1" s="11" t="s">
        <v>56</v>
      </c>
      <c r="P1" s="11"/>
      <c r="Q1" s="15" t="s">
        <v>57</v>
      </c>
      <c r="R1" s="16" t="s">
        <v>45</v>
      </c>
      <c r="S1" s="11" t="s">
        <v>46</v>
      </c>
      <c r="T1" s="11" t="s">
        <v>47</v>
      </c>
      <c r="U1" s="11" t="s">
        <v>48</v>
      </c>
      <c r="V1" s="11" t="s">
        <v>58</v>
      </c>
    </row>
    <row r="2" spans="1:22" x14ac:dyDescent="0.25">
      <c r="A2" s="11"/>
      <c r="B2" s="11"/>
      <c r="C2" s="11">
        <v>1</v>
      </c>
      <c r="D2" s="11" t="s">
        <v>3</v>
      </c>
      <c r="E2" s="11"/>
      <c r="F2" s="11"/>
      <c r="G2" s="11">
        <v>1</v>
      </c>
      <c r="H2" s="11">
        <v>1</v>
      </c>
      <c r="I2" s="11" t="s">
        <v>4</v>
      </c>
      <c r="J2" s="11"/>
      <c r="K2" s="11"/>
      <c r="L2" s="11">
        <v>3</v>
      </c>
      <c r="M2" s="11">
        <v>2</v>
      </c>
      <c r="N2" s="11">
        <v>1</v>
      </c>
      <c r="O2" s="11" t="s">
        <v>19</v>
      </c>
      <c r="P2" s="11"/>
      <c r="Q2" s="11"/>
      <c r="R2" s="11">
        <v>3</v>
      </c>
      <c r="S2" s="11">
        <v>2</v>
      </c>
      <c r="T2" s="11">
        <v>2</v>
      </c>
      <c r="U2" s="11">
        <v>1</v>
      </c>
      <c r="V2" s="17" t="s">
        <v>23</v>
      </c>
    </row>
    <row r="3" spans="1:22" x14ac:dyDescent="0.25">
      <c r="A3" s="11"/>
      <c r="B3" s="11"/>
      <c r="C3" s="11">
        <v>2</v>
      </c>
      <c r="D3" s="11" t="s">
        <v>10</v>
      </c>
      <c r="E3" s="11"/>
      <c r="F3" s="11"/>
      <c r="G3" s="11">
        <v>1</v>
      </c>
      <c r="H3" s="11">
        <v>2</v>
      </c>
      <c r="I3" s="11" t="s">
        <v>7</v>
      </c>
      <c r="J3" s="11"/>
      <c r="K3" s="11"/>
      <c r="L3" s="11">
        <v>3</v>
      </c>
      <c r="M3" s="11">
        <v>2</v>
      </c>
      <c r="N3" s="11">
        <v>2</v>
      </c>
      <c r="O3" s="11" t="s">
        <v>22</v>
      </c>
      <c r="P3" s="11"/>
      <c r="Q3" s="11"/>
      <c r="R3" s="11">
        <v>3</v>
      </c>
      <c r="S3" s="11">
        <v>2</v>
      </c>
      <c r="T3" s="11">
        <v>2</v>
      </c>
      <c r="U3" s="11">
        <v>2</v>
      </c>
      <c r="V3" s="17" t="s">
        <v>26</v>
      </c>
    </row>
    <row r="4" spans="1:22" x14ac:dyDescent="0.25">
      <c r="A4" s="11"/>
      <c r="B4" s="11"/>
      <c r="C4" s="11">
        <v>3</v>
      </c>
      <c r="D4" s="11" t="s">
        <v>15</v>
      </c>
      <c r="E4" s="11"/>
      <c r="F4" s="11"/>
      <c r="G4" s="11">
        <v>2</v>
      </c>
      <c r="H4" s="11">
        <v>1</v>
      </c>
      <c r="I4" s="11" t="s">
        <v>11</v>
      </c>
      <c r="J4" s="11"/>
      <c r="K4" s="11"/>
      <c r="P4" s="11"/>
      <c r="Q4" s="11"/>
      <c r="R4" s="11">
        <v>3</v>
      </c>
      <c r="S4" s="11">
        <v>2</v>
      </c>
      <c r="T4" s="11">
        <v>2</v>
      </c>
      <c r="U4" s="11">
        <v>3</v>
      </c>
      <c r="V4" s="17" t="s">
        <v>31</v>
      </c>
    </row>
    <row r="5" spans="1:22" x14ac:dyDescent="0.25">
      <c r="A5" s="11"/>
      <c r="B5" s="11"/>
      <c r="E5" s="11"/>
      <c r="F5" s="11"/>
      <c r="G5" s="11">
        <v>2</v>
      </c>
      <c r="H5" s="11">
        <v>2</v>
      </c>
      <c r="I5" s="11" t="s">
        <v>13</v>
      </c>
      <c r="J5" s="11"/>
      <c r="K5" s="11"/>
      <c r="P5" s="11"/>
      <c r="Q5" s="11"/>
      <c r="R5" s="11">
        <v>3</v>
      </c>
      <c r="S5" s="11">
        <v>2</v>
      </c>
      <c r="T5" s="11">
        <v>2</v>
      </c>
      <c r="U5" s="11">
        <v>4</v>
      </c>
      <c r="V5" s="17" t="s">
        <v>36</v>
      </c>
    </row>
    <row r="6" spans="1:22" x14ac:dyDescent="0.25">
      <c r="A6" s="11"/>
      <c r="B6" s="11"/>
      <c r="E6" s="11"/>
      <c r="F6" s="11"/>
      <c r="G6" s="11">
        <v>3</v>
      </c>
      <c r="H6" s="11">
        <v>1</v>
      </c>
      <c r="I6" s="11" t="s">
        <v>16</v>
      </c>
      <c r="J6" s="11"/>
      <c r="K6" s="11"/>
      <c r="P6" s="11"/>
      <c r="Q6" s="11"/>
    </row>
    <row r="7" spans="1:22" x14ac:dyDescent="0.25">
      <c r="A7" s="11"/>
      <c r="B7" s="11"/>
      <c r="E7" s="11"/>
      <c r="F7" s="11"/>
      <c r="G7" s="11">
        <v>3</v>
      </c>
      <c r="H7" s="11">
        <v>2</v>
      </c>
      <c r="I7" s="11" t="s">
        <v>18</v>
      </c>
      <c r="J7" s="11"/>
      <c r="K7" s="11"/>
      <c r="P7" s="11"/>
      <c r="Q7" s="11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3A8FCF-305B-4BB1-8F9E-0D7D8D5FC9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Import</vt:lpstr>
      <vt:lpstr>Classification</vt:lpstr>
      <vt:lpstr>Objectif</vt:lpstr>
      <vt:lpstr>Tab_class</vt:lpstr>
      <vt:lpstr>Résultats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Deschin</dc:creator>
  <cp:lastModifiedBy>yal</cp:lastModifiedBy>
  <dcterms:created xsi:type="dcterms:W3CDTF">2021-05-12T18:59:43Z</dcterms:created>
  <dcterms:modified xsi:type="dcterms:W3CDTF">2021-05-15T17:06:16Z</dcterms:modified>
</cp:coreProperties>
</file>