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102"/>
  <workbookPr defaultThemeVersion="166925"/>
  <xr:revisionPtr revIDLastSave="223" documentId="11_9248CACD84F5E813E97046798E3E8C1851038385" xr6:coauthVersionLast="47" xr6:coauthVersionMax="47" xr10:uidLastSave="{51998D8C-2105-481A-BC71-3AEFED4E1071}"/>
  <bookViews>
    <workbookView xWindow="240" yWindow="105" windowWidth="14805" windowHeight="8010" xr2:uid="{00000000-000D-0000-FFFF-FFFF00000000}"/>
  </bookViews>
  <sheets>
    <sheet name="Feuil1" sheetId="1" r:id="rId1"/>
  </sheet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43" i="1" l="1"/>
  <c r="D45" i="1" s="1"/>
  <c r="D47" i="1" s="1"/>
  <c r="D42" i="1"/>
  <c r="D41" i="1"/>
  <c r="D15" i="1"/>
  <c r="D14" i="1"/>
  <c r="D13" i="1"/>
  <c r="D12" i="1"/>
  <c r="D11" i="1"/>
  <c r="D10" i="1"/>
  <c r="D9" i="1"/>
  <c r="D8" i="1"/>
  <c r="D7" i="1"/>
  <c r="D6" i="1"/>
  <c r="D5" i="1"/>
  <c r="D18" i="1" l="1"/>
  <c r="B31" i="1" l="1"/>
  <c r="B32" i="1" s="1"/>
  <c r="B28" i="1"/>
  <c r="D28" i="1" s="1"/>
  <c r="B27" i="1"/>
  <c r="D27" i="1" s="1"/>
  <c r="B26" i="1"/>
  <c r="D26" i="1" s="1"/>
  <c r="B25" i="1"/>
  <c r="D25" i="1" s="1"/>
  <c r="B21" i="1"/>
  <c r="D21" i="1" s="1"/>
  <c r="B33" i="1" l="1"/>
  <c r="D33" i="1" s="1"/>
  <c r="D32" i="1"/>
  <c r="D35" i="1" s="1"/>
  <c r="D37" i="1" s="1"/>
</calcChain>
</file>

<file path=xl/sharedStrings.xml><?xml version="1.0" encoding="utf-8"?>
<sst xmlns="http://schemas.openxmlformats.org/spreadsheetml/2006/main" count="34" uniqueCount="33">
  <si>
    <t xml:space="preserve">Designation </t>
  </si>
  <si>
    <t>Base / Quantité</t>
  </si>
  <si>
    <t>Taux salarié</t>
  </si>
  <si>
    <t>Montant</t>
  </si>
  <si>
    <t>Salaire BRUT</t>
  </si>
  <si>
    <t>Heures supplémentaires a 25%</t>
  </si>
  <si>
    <t>Prime Quart dejour 1/J</t>
  </si>
  <si>
    <t>Prime Douche</t>
  </si>
  <si>
    <t>Prime Incommodité</t>
  </si>
  <si>
    <t>Prime Quart de nuit</t>
  </si>
  <si>
    <t>Prime Quart Week end</t>
  </si>
  <si>
    <t>Prime Compl. WE</t>
  </si>
  <si>
    <t>Quart Jour UES</t>
  </si>
  <si>
    <t>Quart Nuit UES</t>
  </si>
  <si>
    <t>WE UES</t>
  </si>
  <si>
    <t>TOTAL BRUT</t>
  </si>
  <si>
    <t xml:space="preserve">SANTE </t>
  </si>
  <si>
    <t>Prevoyance T1</t>
  </si>
  <si>
    <t>ACCIDENTS DU TRAVAIL-MALADIES PROFESSIONNELLES /RETRAITE</t>
  </si>
  <si>
    <t>Vieillesse</t>
  </si>
  <si>
    <t>Retraite Complementaire T1</t>
  </si>
  <si>
    <t>CEG T1</t>
  </si>
  <si>
    <t>AUTRES CONTRIBUTIONS DU PAR EMPLOYEUR</t>
  </si>
  <si>
    <t>CSG Non imposable</t>
  </si>
  <si>
    <t>CSG/CRDS imposable</t>
  </si>
  <si>
    <t>TOTAL COTISATION SOCIALES</t>
  </si>
  <si>
    <t>SALAIRE APRES DEDUCTION DES COTISATIONS SOCIALES</t>
  </si>
  <si>
    <t>PRIMES</t>
  </si>
  <si>
    <t xml:space="preserve">PANIERS </t>
  </si>
  <si>
    <t>TRANSPORTS</t>
  </si>
  <si>
    <t>SALISSURE</t>
  </si>
  <si>
    <t xml:space="preserve">TOTAL PRIMES : </t>
  </si>
  <si>
    <t>SALAIRE NET AVANT IMPOTS SUR REVENU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</si>
</sst>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1"/>
      <name val="Calibri"/>
    </font>
    <font>
      <sz val="11"/>
      <color rgb="FF444444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</fills>
  <borders count="17">
    <border>
      <left/>
      <right/>
      <top/>
      <bottom/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/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1" fillId="0" borderId="2" xfId="0" applyFont="1" applyBorder="1"/>
    <xf numFmtId="0" fontId="1" fillId="0" borderId="10" xfId="0" applyFont="1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1" fillId="0" borderId="15" xfId="0" applyFont="1" applyBorder="1"/>
    <xf numFmtId="0" fontId="0" fillId="2" borderId="0" xfId="0" applyFill="1" applyBorder="1"/>
    <xf numFmtId="2" fontId="0" fillId="0" borderId="5" xfId="0" applyNumberFormat="1" applyBorder="1"/>
    <xf numFmtId="0" fontId="2" fillId="0" borderId="10" xfId="0" applyFont="1" applyBorder="1" applyAlignment="1">
      <alignment wrapText="1"/>
    </xf>
    <xf numFmtId="0" fontId="1" fillId="0" borderId="16" xfId="0" applyFont="1" applyBorder="1"/>
    <xf numFmtId="2" fontId="0" fillId="0" borderId="11" xfId="0" applyNumberFormat="1" applyBorder="1"/>
    <xf numFmtId="2" fontId="3" fillId="0" borderId="0" xfId="0" quotePrefix="1" applyNumberFormat="1" applyFont="1" applyAlignment="1">
      <alignment wrapText="1"/>
    </xf>
    <xf numFmtId="0" fontId="1" fillId="2" borderId="10" xfId="0" applyFont="1" applyFill="1" applyBorder="1"/>
    <xf numFmtId="0" fontId="1" fillId="0" borderId="1" xfId="0" applyFont="1" applyBorder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50"/>
  <sheetViews>
    <sheetView tabSelected="1" topLeftCell="A22" workbookViewId="0">
      <selection activeCell="B44" sqref="B44"/>
    </sheetView>
  </sheetViews>
  <sheetFormatPr defaultRowHeight="15"/>
  <cols>
    <col min="1" max="1" width="48.85546875" customWidth="1"/>
    <col min="2" max="2" width="15" customWidth="1"/>
    <col min="3" max="3" width="13.140625" customWidth="1"/>
  </cols>
  <sheetData>
    <row r="1" spans="1:14">
      <c r="A1" s="10" t="s">
        <v>0</v>
      </c>
      <c r="B1" s="15" t="s">
        <v>1</v>
      </c>
      <c r="C1" s="9" t="s">
        <v>2</v>
      </c>
      <c r="D1" s="9" t="s">
        <v>3</v>
      </c>
      <c r="E1" s="1"/>
      <c r="F1" s="1"/>
      <c r="G1" s="1"/>
      <c r="H1" s="1"/>
      <c r="I1" s="1"/>
      <c r="J1" s="1"/>
      <c r="K1" s="1"/>
      <c r="L1" s="1"/>
      <c r="M1" s="1"/>
      <c r="N1" s="2"/>
    </row>
    <row r="2" spans="1:14">
      <c r="A2" s="13"/>
      <c r="B2" s="4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5"/>
    </row>
    <row r="3" spans="1:14">
      <c r="A3" s="3"/>
      <c r="B3" s="4"/>
      <c r="C3" s="4"/>
      <c r="D3" s="4"/>
      <c r="E3" s="4"/>
      <c r="F3" s="4"/>
      <c r="G3" s="4"/>
      <c r="H3" s="4"/>
      <c r="I3" s="4"/>
      <c r="J3" s="4"/>
      <c r="K3" s="4"/>
      <c r="L3" s="4"/>
      <c r="M3" s="4"/>
      <c r="N3" s="5"/>
    </row>
    <row r="4" spans="1:14">
      <c r="A4" s="12"/>
      <c r="B4" s="4"/>
      <c r="C4" s="4"/>
      <c r="D4" s="4"/>
      <c r="E4" s="4"/>
      <c r="F4" s="4"/>
      <c r="G4" s="4"/>
      <c r="H4" s="4"/>
      <c r="I4" s="4"/>
      <c r="J4" s="4"/>
      <c r="K4" s="4"/>
      <c r="L4" s="4"/>
      <c r="M4" s="4"/>
      <c r="N4" s="5"/>
    </row>
    <row r="5" spans="1:14">
      <c r="A5" s="10" t="s">
        <v>4</v>
      </c>
      <c r="B5" s="11">
        <v>35</v>
      </c>
      <c r="C5" s="4">
        <v>10.25</v>
      </c>
      <c r="D5" s="4">
        <f>B5*C5</f>
        <v>358.75</v>
      </c>
      <c r="E5" s="4"/>
      <c r="F5" s="4"/>
      <c r="G5" s="4"/>
      <c r="H5" s="4"/>
      <c r="I5" s="4"/>
      <c r="J5" s="4"/>
      <c r="K5" s="4"/>
      <c r="L5" s="4"/>
      <c r="M5" s="4"/>
      <c r="N5" s="5"/>
    </row>
    <row r="6" spans="1:14">
      <c r="A6" s="13" t="s">
        <v>5</v>
      </c>
      <c r="B6" s="4">
        <v>5</v>
      </c>
      <c r="C6" s="4">
        <v>12.81</v>
      </c>
      <c r="D6" s="4">
        <f>B6*C6</f>
        <v>64.05</v>
      </c>
      <c r="E6" s="4"/>
      <c r="F6" s="4"/>
      <c r="G6" s="4"/>
      <c r="H6" s="4"/>
      <c r="I6" s="4"/>
      <c r="J6" s="4"/>
      <c r="K6" s="4"/>
      <c r="L6" s="4"/>
      <c r="M6" s="4"/>
      <c r="N6" s="5"/>
    </row>
    <row r="7" spans="1:14">
      <c r="A7" s="3" t="s">
        <v>6</v>
      </c>
      <c r="B7" s="4">
        <v>4</v>
      </c>
      <c r="C7" s="4">
        <v>3.82</v>
      </c>
      <c r="D7" s="4">
        <f>B7*C7</f>
        <v>15.28</v>
      </c>
      <c r="E7" s="4"/>
      <c r="F7" s="4"/>
      <c r="G7" s="4"/>
      <c r="H7" s="4"/>
      <c r="I7" s="4"/>
      <c r="J7" s="4"/>
      <c r="K7" s="4"/>
      <c r="L7" s="4"/>
      <c r="M7" s="4"/>
      <c r="N7" s="5"/>
    </row>
    <row r="8" spans="1:14">
      <c r="A8" s="3" t="s">
        <v>7</v>
      </c>
      <c r="B8" s="4">
        <v>5</v>
      </c>
      <c r="C8" s="4">
        <v>2.31</v>
      </c>
      <c r="D8" s="4">
        <f>B8*C8</f>
        <v>11.55</v>
      </c>
      <c r="E8" s="4"/>
      <c r="F8" s="4"/>
      <c r="G8" s="4"/>
      <c r="H8" s="4"/>
      <c r="I8" s="4"/>
      <c r="J8" s="4"/>
      <c r="K8" s="4"/>
      <c r="L8" s="4"/>
      <c r="M8" s="4"/>
      <c r="N8" s="5"/>
    </row>
    <row r="9" spans="1:14">
      <c r="A9" s="3" t="s">
        <v>8</v>
      </c>
      <c r="B9" s="4">
        <v>2.5</v>
      </c>
      <c r="C9" s="4">
        <v>3.8</v>
      </c>
      <c r="D9" s="4">
        <f>B9*C9</f>
        <v>9.5</v>
      </c>
      <c r="E9" s="4"/>
      <c r="F9" s="4"/>
      <c r="G9" s="4"/>
      <c r="H9" s="4"/>
      <c r="I9" s="4"/>
      <c r="J9" s="4"/>
      <c r="K9" s="4"/>
      <c r="L9" s="4"/>
      <c r="M9" s="4"/>
      <c r="N9" s="5"/>
    </row>
    <row r="10" spans="1:14">
      <c r="A10" s="3" t="s">
        <v>9</v>
      </c>
      <c r="B10" s="4">
        <v>1</v>
      </c>
      <c r="C10" s="4">
        <v>7.64</v>
      </c>
      <c r="D10" s="4">
        <f>B10*C10</f>
        <v>7.64</v>
      </c>
      <c r="E10" s="4"/>
      <c r="F10" s="4"/>
      <c r="G10" s="4"/>
      <c r="H10" s="4"/>
      <c r="I10" s="4"/>
      <c r="J10" s="4"/>
      <c r="K10" s="4"/>
      <c r="L10" s="4"/>
      <c r="M10" s="4"/>
      <c r="N10" s="5"/>
    </row>
    <row r="11" spans="1:14">
      <c r="A11" s="3" t="s">
        <v>10</v>
      </c>
      <c r="B11" s="4"/>
      <c r="C11" s="4">
        <v>11.46</v>
      </c>
      <c r="D11" s="4">
        <f>B11*C11</f>
        <v>0</v>
      </c>
      <c r="E11" s="4"/>
      <c r="F11" s="4"/>
      <c r="G11" s="4"/>
      <c r="H11" s="4"/>
      <c r="I11" s="4"/>
      <c r="J11" s="4"/>
      <c r="K11" s="4"/>
      <c r="L11" s="4"/>
      <c r="M11" s="4"/>
      <c r="N11" s="5"/>
    </row>
    <row r="12" spans="1:14">
      <c r="A12" s="3" t="s">
        <v>11</v>
      </c>
      <c r="B12" s="4"/>
      <c r="C12" s="4">
        <v>3.82</v>
      </c>
      <c r="D12" s="4">
        <f>B12*C12</f>
        <v>0</v>
      </c>
      <c r="E12" s="4"/>
      <c r="F12" s="4"/>
      <c r="G12" s="4"/>
      <c r="H12" s="4"/>
      <c r="I12" s="4"/>
      <c r="J12" s="4"/>
      <c r="K12" s="4"/>
      <c r="L12" s="4"/>
      <c r="M12" s="4"/>
      <c r="N12" s="5"/>
    </row>
    <row r="13" spans="1:14">
      <c r="A13" s="3" t="s">
        <v>12</v>
      </c>
      <c r="B13" s="4">
        <v>4</v>
      </c>
      <c r="C13" s="4">
        <v>1.1499999999999999</v>
      </c>
      <c r="D13" s="4">
        <f>B13*C13</f>
        <v>4.5999999999999996</v>
      </c>
      <c r="E13" s="4"/>
      <c r="F13" s="4"/>
      <c r="G13" s="4"/>
      <c r="H13" s="4"/>
      <c r="I13" s="4"/>
      <c r="J13" s="4"/>
      <c r="K13" s="4"/>
      <c r="L13" s="4"/>
      <c r="M13" s="4"/>
      <c r="N13" s="5"/>
    </row>
    <row r="14" spans="1:14">
      <c r="A14" s="3" t="s">
        <v>13</v>
      </c>
      <c r="B14" s="4">
        <v>1</v>
      </c>
      <c r="C14" s="4">
        <v>2.2999999999999998</v>
      </c>
      <c r="D14" s="4">
        <f>B14*C14</f>
        <v>2.2999999999999998</v>
      </c>
      <c r="E14" s="4"/>
      <c r="F14" s="4"/>
      <c r="G14" s="4"/>
      <c r="H14" s="4"/>
      <c r="I14" s="4"/>
      <c r="J14" s="4"/>
      <c r="K14" s="4"/>
      <c r="L14" s="4"/>
      <c r="M14" s="4"/>
      <c r="N14" s="5"/>
    </row>
    <row r="15" spans="1:14">
      <c r="A15" s="3" t="s">
        <v>14</v>
      </c>
      <c r="B15" s="4"/>
      <c r="C15" s="4">
        <v>4.5999999999999996</v>
      </c>
      <c r="D15" s="4">
        <f>B15*C15</f>
        <v>0</v>
      </c>
      <c r="E15" s="4"/>
      <c r="F15" s="4"/>
      <c r="G15" s="4"/>
      <c r="H15" s="4"/>
      <c r="I15" s="4"/>
      <c r="J15" s="4"/>
      <c r="K15" s="4"/>
      <c r="L15" s="4"/>
      <c r="M15" s="4"/>
      <c r="N15" s="5"/>
    </row>
    <row r="16" spans="1:14">
      <c r="A16" s="16"/>
      <c r="B16" s="16"/>
      <c r="C16" s="16"/>
      <c r="D16" s="16"/>
      <c r="E16" s="16"/>
      <c r="F16" s="16"/>
      <c r="G16" s="16"/>
      <c r="H16" s="16"/>
      <c r="I16" s="16"/>
      <c r="J16" s="16"/>
      <c r="K16" s="16"/>
      <c r="L16" s="16"/>
      <c r="M16" s="16"/>
      <c r="N16" s="16"/>
    </row>
    <row r="17" spans="1:14">
      <c r="A17" s="16"/>
      <c r="B17" s="16"/>
      <c r="C17" s="16"/>
      <c r="D17" s="16"/>
      <c r="E17" s="16"/>
      <c r="F17" s="16"/>
      <c r="G17" s="16"/>
      <c r="H17" s="16"/>
      <c r="I17" s="16"/>
      <c r="J17" s="16"/>
      <c r="K17" s="16"/>
      <c r="L17" s="16"/>
      <c r="M17" s="16"/>
      <c r="N17" s="16"/>
    </row>
    <row r="18" spans="1:14">
      <c r="A18" s="10" t="s">
        <v>15</v>
      </c>
      <c r="B18" s="11"/>
      <c r="C18" s="4"/>
      <c r="D18" s="4">
        <f>D5+D6+D7+D8+D9+D10+D11+D12+D13+D14+D15</f>
        <v>473.67</v>
      </c>
      <c r="E18" s="4"/>
      <c r="F18" s="4"/>
      <c r="G18" s="4"/>
      <c r="H18" s="4"/>
      <c r="I18" s="4"/>
      <c r="J18" s="4"/>
      <c r="K18" s="4"/>
      <c r="L18" s="4"/>
      <c r="M18" s="4"/>
      <c r="N18" s="5"/>
    </row>
    <row r="19" spans="1:14">
      <c r="A19" s="14"/>
      <c r="B19" s="4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5"/>
    </row>
    <row r="20" spans="1:14">
      <c r="A20" s="10" t="s">
        <v>16</v>
      </c>
      <c r="B20" s="11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5"/>
    </row>
    <row r="21" spans="1:14">
      <c r="A21" s="3" t="s">
        <v>17</v>
      </c>
      <c r="B21" s="4">
        <f>D18</f>
        <v>473.67</v>
      </c>
      <c r="C21" s="4">
        <v>0.26</v>
      </c>
      <c r="D21" s="17">
        <f>B21*(C21/100)</f>
        <v>1.2315419999999999</v>
      </c>
      <c r="E21" s="4"/>
      <c r="F21" s="4"/>
      <c r="G21" s="4"/>
      <c r="H21" s="4"/>
      <c r="I21" s="4"/>
      <c r="J21" s="4"/>
      <c r="K21" s="4"/>
      <c r="L21" s="4"/>
      <c r="M21" s="4"/>
      <c r="N21" s="5"/>
    </row>
    <row r="22" spans="1:14">
      <c r="A22" s="3"/>
      <c r="B22" s="4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5"/>
    </row>
    <row r="23" spans="1:14">
      <c r="A23" s="12"/>
      <c r="B23" s="4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5"/>
    </row>
    <row r="24" spans="1:14" ht="33" customHeight="1">
      <c r="A24" s="18" t="s">
        <v>18</v>
      </c>
      <c r="B24" s="11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5"/>
    </row>
    <row r="25" spans="1:14">
      <c r="A25" s="13" t="s">
        <v>19</v>
      </c>
      <c r="B25" s="4">
        <f>D18</f>
        <v>473.67</v>
      </c>
      <c r="C25" s="4">
        <v>6.9</v>
      </c>
      <c r="D25" s="17">
        <f>B25*(C25/100)</f>
        <v>32.683230000000002</v>
      </c>
      <c r="E25" s="4"/>
      <c r="F25" s="4"/>
      <c r="G25" s="4"/>
      <c r="H25" s="4"/>
      <c r="I25" s="4"/>
      <c r="J25" s="4"/>
      <c r="K25" s="4"/>
      <c r="L25" s="4"/>
      <c r="M25" s="4"/>
      <c r="N25" s="5"/>
    </row>
    <row r="26" spans="1:14">
      <c r="A26" s="3" t="s">
        <v>19</v>
      </c>
      <c r="B26" s="4">
        <f>D18</f>
        <v>473.67</v>
      </c>
      <c r="C26" s="4">
        <v>0.4</v>
      </c>
      <c r="D26" s="17">
        <f t="shared" ref="D26:D32" si="0">B26*(C26/100)</f>
        <v>1.8946800000000001</v>
      </c>
      <c r="E26" s="4"/>
      <c r="F26" s="4"/>
      <c r="G26" s="4"/>
      <c r="H26" s="4"/>
      <c r="I26" s="4"/>
      <c r="J26" s="4"/>
      <c r="K26" s="4"/>
      <c r="L26" s="4"/>
      <c r="M26" s="4"/>
      <c r="N26" s="5"/>
    </row>
    <row r="27" spans="1:14">
      <c r="A27" s="3" t="s">
        <v>20</v>
      </c>
      <c r="B27" s="4">
        <f>D18</f>
        <v>473.67</v>
      </c>
      <c r="C27" s="4">
        <v>3.94</v>
      </c>
      <c r="D27" s="17">
        <f t="shared" si="0"/>
        <v>18.662597999999999</v>
      </c>
      <c r="E27" s="4"/>
      <c r="F27" s="4"/>
      <c r="G27" s="4"/>
      <c r="H27" s="4"/>
      <c r="I27" s="4"/>
      <c r="J27" s="4"/>
      <c r="K27" s="4"/>
      <c r="L27" s="4"/>
      <c r="M27" s="4"/>
      <c r="N27" s="5"/>
    </row>
    <row r="28" spans="1:14">
      <c r="A28" s="3" t="s">
        <v>21</v>
      </c>
      <c r="B28" s="4">
        <f>D18</f>
        <v>473.67</v>
      </c>
      <c r="C28" s="4">
        <v>0.86</v>
      </c>
      <c r="D28" s="17">
        <f t="shared" si="0"/>
        <v>4.0735619999999999</v>
      </c>
      <c r="E28" s="4"/>
      <c r="F28" s="4"/>
      <c r="G28" s="4"/>
      <c r="H28" s="4"/>
      <c r="I28" s="4"/>
      <c r="J28" s="4"/>
      <c r="K28" s="4"/>
      <c r="L28" s="4"/>
      <c r="M28" s="4"/>
      <c r="N28" s="5"/>
    </row>
    <row r="29" spans="1:14">
      <c r="A29" s="3"/>
      <c r="B29" s="4"/>
      <c r="C29" s="4"/>
      <c r="D29" s="17"/>
      <c r="E29" s="4"/>
      <c r="F29" s="4"/>
      <c r="G29" s="4"/>
      <c r="H29" s="4"/>
      <c r="I29" s="4"/>
      <c r="J29" s="4"/>
      <c r="K29" s="4"/>
      <c r="L29" s="4"/>
      <c r="M29" s="4"/>
      <c r="N29" s="5"/>
    </row>
    <row r="30" spans="1:14">
      <c r="A30" s="12"/>
      <c r="B30" s="4"/>
      <c r="C30" s="4"/>
      <c r="D30" s="17"/>
      <c r="E30" s="4"/>
      <c r="F30" s="4"/>
      <c r="G30" s="4"/>
      <c r="H30" s="4"/>
      <c r="I30" s="4"/>
      <c r="J30" s="4"/>
      <c r="K30" s="4"/>
      <c r="L30" s="4"/>
      <c r="M30" s="4"/>
      <c r="N30" s="5"/>
    </row>
    <row r="31" spans="1:14">
      <c r="A31" s="19" t="s">
        <v>22</v>
      </c>
      <c r="B31" s="20">
        <f>D18-D18*(1.417/100)</f>
        <v>466.95809610000003</v>
      </c>
      <c r="C31" s="4"/>
      <c r="D31" s="17"/>
      <c r="E31" s="4"/>
      <c r="F31" s="4"/>
      <c r="G31" s="4"/>
      <c r="H31" s="4"/>
      <c r="I31" s="4"/>
      <c r="J31" s="4"/>
      <c r="K31" s="4"/>
      <c r="L31" s="4"/>
      <c r="M31" s="4"/>
      <c r="N31" s="5"/>
    </row>
    <row r="32" spans="1:14">
      <c r="A32" s="13" t="s">
        <v>23</v>
      </c>
      <c r="B32" s="17">
        <f>B31</f>
        <v>466.95809610000003</v>
      </c>
      <c r="C32" s="4">
        <v>6.8</v>
      </c>
      <c r="D32" s="17">
        <f>B32*(C32/100)</f>
        <v>31.753150534800003</v>
      </c>
      <c r="E32" s="4"/>
      <c r="F32" s="4"/>
      <c r="G32" s="4"/>
      <c r="H32" s="4"/>
      <c r="I32" s="4"/>
      <c r="J32" s="4"/>
      <c r="K32" s="4"/>
      <c r="L32" s="4"/>
      <c r="M32" s="4"/>
      <c r="N32" s="5"/>
    </row>
    <row r="33" spans="1:14">
      <c r="A33" s="3" t="s">
        <v>24</v>
      </c>
      <c r="B33" s="17">
        <f>B32</f>
        <v>466.95809610000003</v>
      </c>
      <c r="C33" s="4">
        <v>2.9</v>
      </c>
      <c r="D33" s="21">
        <f>B33*(C33/100)</f>
        <v>13.541784786899999</v>
      </c>
      <c r="E33" s="4"/>
      <c r="F33" s="4"/>
      <c r="G33" s="4"/>
      <c r="H33" s="4"/>
      <c r="I33" s="4"/>
      <c r="J33" s="4"/>
      <c r="K33" s="4"/>
      <c r="L33" s="4"/>
      <c r="M33" s="4"/>
      <c r="N33" s="5"/>
    </row>
    <row r="34" spans="1:14">
      <c r="A34" s="12"/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  <c r="N34" s="5"/>
    </row>
    <row r="35" spans="1:14">
      <c r="A35" s="22" t="s">
        <v>25</v>
      </c>
      <c r="B35" s="11"/>
      <c r="C35" s="4"/>
      <c r="D35" s="17">
        <f>D21+D25+D26+D27+D28+D32+D33</f>
        <v>103.8405473217</v>
      </c>
      <c r="E35" s="4"/>
      <c r="F35" s="4"/>
      <c r="G35" s="4"/>
      <c r="H35" s="4"/>
      <c r="I35" s="4"/>
      <c r="J35" s="4"/>
      <c r="K35" s="4"/>
      <c r="L35" s="4"/>
      <c r="M35" s="4"/>
      <c r="N35" s="5"/>
    </row>
    <row r="36" spans="1:14">
      <c r="A36" s="14"/>
      <c r="B36" s="4"/>
      <c r="C36" s="4"/>
      <c r="D36" s="4"/>
      <c r="E36" s="4"/>
      <c r="F36" s="4"/>
      <c r="G36" s="4"/>
      <c r="H36" s="4"/>
      <c r="I36" s="4"/>
      <c r="J36" s="4"/>
      <c r="K36" s="4"/>
      <c r="L36" s="4"/>
      <c r="M36" s="4"/>
      <c r="N36" s="5"/>
    </row>
    <row r="37" spans="1:14">
      <c r="A37" s="19" t="s">
        <v>26</v>
      </c>
      <c r="B37" s="11"/>
      <c r="C37" s="4"/>
      <c r="D37" s="17">
        <f>D18-D35</f>
        <v>369.82945267830002</v>
      </c>
      <c r="E37" s="4"/>
      <c r="F37" s="4"/>
      <c r="G37" s="4"/>
      <c r="H37" s="4"/>
      <c r="I37" s="4"/>
      <c r="J37" s="4"/>
      <c r="K37" s="4"/>
      <c r="L37" s="4"/>
      <c r="M37" s="4"/>
      <c r="N37" s="5"/>
    </row>
    <row r="38" spans="1:14">
      <c r="A38" s="14"/>
      <c r="B38" s="4"/>
      <c r="C38" s="4"/>
      <c r="D38" s="4"/>
      <c r="E38" s="4"/>
      <c r="F38" s="4"/>
      <c r="G38" s="4"/>
      <c r="H38" s="4"/>
      <c r="I38" s="4"/>
      <c r="J38" s="4"/>
      <c r="K38" s="4"/>
      <c r="L38" s="4"/>
      <c r="M38" s="4"/>
      <c r="N38" s="5"/>
    </row>
    <row r="39" spans="1:14">
      <c r="A39" s="10" t="s">
        <v>27</v>
      </c>
      <c r="B39" s="11"/>
      <c r="C39" s="4"/>
      <c r="D39" s="4"/>
      <c r="E39" s="4"/>
      <c r="F39" s="4"/>
      <c r="G39" s="4"/>
      <c r="H39" s="4"/>
      <c r="I39" s="4"/>
      <c r="J39" s="4"/>
      <c r="K39" s="4"/>
      <c r="L39" s="4"/>
      <c r="M39" s="4"/>
      <c r="N39" s="5"/>
    </row>
    <row r="40" spans="1:14">
      <c r="A40" s="23"/>
      <c r="B40" s="11"/>
      <c r="C40" s="4"/>
      <c r="D40" s="4"/>
      <c r="E40" s="4"/>
      <c r="F40" s="4"/>
      <c r="G40" s="4"/>
      <c r="H40" s="4"/>
      <c r="I40" s="4"/>
      <c r="J40" s="4"/>
      <c r="K40" s="4"/>
      <c r="L40" s="4"/>
      <c r="M40" s="4"/>
      <c r="N40" s="5"/>
    </row>
    <row r="41" spans="1:14">
      <c r="A41" s="13" t="s">
        <v>28</v>
      </c>
      <c r="B41" s="4">
        <v>5</v>
      </c>
      <c r="C41" s="4">
        <v>6.33</v>
      </c>
      <c r="D41" s="4">
        <f>B41*C41</f>
        <v>31.65</v>
      </c>
      <c r="E41" s="4"/>
      <c r="F41" s="4"/>
      <c r="G41" s="4"/>
      <c r="H41" s="4"/>
      <c r="I41" s="4"/>
      <c r="J41" s="4"/>
      <c r="K41" s="4"/>
      <c r="L41" s="4"/>
      <c r="M41" s="4"/>
      <c r="N41" s="5"/>
    </row>
    <row r="42" spans="1:14">
      <c r="A42" s="3" t="s">
        <v>29</v>
      </c>
      <c r="B42" s="4">
        <v>5</v>
      </c>
      <c r="C42" s="4">
        <v>1.42</v>
      </c>
      <c r="D42" s="4">
        <f>B42*C42</f>
        <v>7.1</v>
      </c>
      <c r="E42" s="4"/>
      <c r="F42" s="4"/>
      <c r="G42" s="4"/>
      <c r="H42" s="4"/>
      <c r="I42" s="4"/>
      <c r="J42" s="4"/>
      <c r="K42" s="4"/>
      <c r="L42" s="4"/>
      <c r="M42" s="4"/>
      <c r="N42" s="5"/>
    </row>
    <row r="43" spans="1:14">
      <c r="A43" s="3" t="s">
        <v>30</v>
      </c>
      <c r="B43" s="4">
        <v>5</v>
      </c>
      <c r="C43" s="4">
        <v>3.77</v>
      </c>
      <c r="D43" s="4">
        <f>B43*C43</f>
        <v>18.850000000000001</v>
      </c>
      <c r="E43" s="4"/>
      <c r="F43" s="4"/>
      <c r="G43" s="4"/>
      <c r="H43" s="4"/>
      <c r="I43" s="4"/>
      <c r="J43" s="4"/>
      <c r="K43" s="4"/>
      <c r="L43" s="4"/>
      <c r="M43" s="4"/>
      <c r="N43" s="5"/>
    </row>
    <row r="44" spans="1:14">
      <c r="A44" s="3"/>
      <c r="B44" s="4"/>
      <c r="C44" s="4"/>
      <c r="D44" s="4"/>
      <c r="E44" s="4"/>
      <c r="F44" s="4"/>
      <c r="G44" s="4"/>
      <c r="H44" s="4"/>
      <c r="I44" s="4"/>
      <c r="J44" s="4"/>
      <c r="K44" s="4"/>
      <c r="L44" s="4"/>
      <c r="M44" s="4"/>
      <c r="N44" s="5"/>
    </row>
    <row r="45" spans="1:14">
      <c r="A45" s="3" t="s">
        <v>31</v>
      </c>
      <c r="B45" s="4"/>
      <c r="C45" s="4"/>
      <c r="D45" s="4">
        <f>D41+D42+D43</f>
        <v>57.6</v>
      </c>
      <c r="E45" s="4"/>
      <c r="F45" s="4"/>
      <c r="G45" s="4"/>
      <c r="H45" s="4"/>
      <c r="I45" s="4"/>
      <c r="J45" s="4"/>
      <c r="K45" s="4"/>
      <c r="L45" s="4"/>
      <c r="M45" s="4"/>
      <c r="N45" s="5"/>
    </row>
    <row r="46" spans="1:14">
      <c r="A46" s="3"/>
      <c r="B46" s="4"/>
      <c r="C46" s="4"/>
      <c r="D46" s="4"/>
      <c r="E46" s="4"/>
      <c r="F46" s="4"/>
      <c r="G46" s="4"/>
      <c r="H46" s="4"/>
      <c r="I46" s="4"/>
      <c r="J46" s="4"/>
      <c r="K46" s="4"/>
      <c r="L46" s="4"/>
      <c r="M46" s="4"/>
      <c r="N46" s="5"/>
    </row>
    <row r="47" spans="1:14">
      <c r="A47" s="3" t="s">
        <v>32</v>
      </c>
      <c r="B47" s="4"/>
      <c r="C47" s="4"/>
      <c r="D47" s="17">
        <f>D37+D45</f>
        <v>427.42945267830004</v>
      </c>
      <c r="E47" s="4"/>
      <c r="F47" s="4"/>
      <c r="G47" s="4"/>
      <c r="H47" s="4"/>
      <c r="I47" s="4"/>
      <c r="J47" s="4"/>
      <c r="K47" s="4"/>
      <c r="L47" s="4"/>
      <c r="M47" s="4"/>
      <c r="N47" s="5"/>
    </row>
    <row r="48" spans="1:14">
      <c r="A48" s="3"/>
      <c r="B48" s="4"/>
      <c r="C48" s="4"/>
      <c r="D48" s="4"/>
      <c r="E48" s="4"/>
      <c r="F48" s="4"/>
      <c r="G48" s="4"/>
      <c r="H48" s="4"/>
      <c r="I48" s="4"/>
      <c r="J48" s="4"/>
      <c r="K48" s="4"/>
      <c r="L48" s="4"/>
      <c r="M48" s="4"/>
      <c r="N48" s="5"/>
    </row>
    <row r="49" spans="1:14">
      <c r="A49" s="3"/>
      <c r="B49" s="4"/>
      <c r="C49" s="4"/>
      <c r="D49" s="4"/>
      <c r="E49" s="4"/>
      <c r="F49" s="4"/>
      <c r="G49" s="4"/>
      <c r="H49" s="4"/>
      <c r="I49" s="4"/>
      <c r="J49" s="4"/>
      <c r="K49" s="4"/>
      <c r="L49" s="4"/>
      <c r="M49" s="4"/>
      <c r="N49" s="5"/>
    </row>
    <row r="50" spans="1:14">
      <c r="A50" s="6"/>
      <c r="B50" s="7"/>
      <c r="C50" s="7"/>
      <c r="D50" s="7"/>
      <c r="E50" s="7"/>
      <c r="F50" s="7"/>
      <c r="G50" s="7"/>
      <c r="H50" s="7"/>
      <c r="I50" s="7"/>
      <c r="J50" s="7"/>
      <c r="K50" s="7"/>
      <c r="L50" s="7"/>
      <c r="M50" s="7"/>
      <c r="N50" s="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>Eiwinnd Hache-Fendue</cp:lastModifiedBy>
  <cp:revision/>
  <dcterms:created xsi:type="dcterms:W3CDTF">2021-05-11T13:14:04Z</dcterms:created>
  <dcterms:modified xsi:type="dcterms:W3CDTF">2021-05-11T15:14:05Z</dcterms:modified>
  <cp:category/>
  <cp:contentStatus/>
</cp:coreProperties>
</file>